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Calistri\"/>
    </mc:Choice>
  </mc:AlternateContent>
  <bookViews>
    <workbookView minimized="1"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J660" i="3"/>
  <c r="I660" i="3"/>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J481" i="3"/>
  <c r="I481" i="3"/>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J457" i="3"/>
  <c r="I457" i="3"/>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J441" i="3"/>
  <c r="I441" i="3"/>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J409" i="3"/>
  <c r="I409" i="3"/>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J393" i="3"/>
  <c r="I393" i="3"/>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J377" i="3"/>
  <c r="I377" i="3"/>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J361" i="3"/>
  <c r="I361" i="3"/>
  <c r="AH360" i="3"/>
  <c r="AI360" i="3" s="1"/>
  <c r="AF360" i="3"/>
  <c r="AE360" i="3"/>
  <c r="AC360" i="3"/>
  <c r="AD360" i="3" s="1"/>
  <c r="AB360" i="3"/>
  <c r="AA360" i="3"/>
  <c r="Y360" i="3"/>
  <c r="Z360" i="3" s="1"/>
  <c r="W360" i="3"/>
  <c r="V360" i="3"/>
  <c r="T360" i="3"/>
  <c r="U360" i="3" s="1"/>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1" i="57" l="1"/>
  <c r="B19" i="54"/>
  <c r="B117" i="52"/>
  <c r="B45" i="56"/>
  <c r="A195" i="50"/>
  <c r="B37" i="52"/>
  <c r="A184" i="50"/>
  <c r="B709" i="49"/>
  <c r="B2" i="54"/>
  <c r="C39" i="52"/>
  <c r="B3" i="56"/>
  <c r="A105" i="50"/>
  <c r="A15" i="56"/>
  <c r="C101" i="52"/>
  <c r="A10" i="54"/>
  <c r="B54" i="56"/>
  <c r="A25" i="56"/>
  <c r="B1416" i="49"/>
  <c r="A8" i="56"/>
  <c r="B1217" i="49"/>
  <c r="B1399" i="49"/>
  <c r="A21" i="54"/>
  <c r="B144" i="52"/>
  <c r="B48" i="52"/>
  <c r="A162" i="50"/>
  <c r="B1" i="53"/>
  <c r="B45" i="50"/>
  <c r="B574" i="49"/>
  <c r="A187" i="50"/>
  <c r="B13" i="50"/>
  <c r="A210" i="50"/>
  <c r="B1490" i="49"/>
  <c r="B71" i="56"/>
  <c r="A214" i="50"/>
  <c r="B24" i="56"/>
  <c r="A54" i="50"/>
  <c r="B70" i="56"/>
  <c r="A1429" i="49"/>
  <c r="A1332" i="49"/>
  <c r="A1305" i="49"/>
  <c r="A127" i="50"/>
  <c r="A69" i="56"/>
  <c r="B85" i="50"/>
  <c r="B1372" i="49"/>
  <c r="B175" i="52"/>
  <c r="B191" i="50"/>
  <c r="B73" i="56"/>
  <c r="B133" i="50"/>
  <c r="A134" i="52"/>
  <c r="A250" i="50"/>
  <c r="A1019" i="49"/>
  <c r="A58" i="52"/>
  <c r="C81" i="52"/>
  <c r="A987" i="49"/>
  <c r="A150" i="52"/>
  <c r="B15" i="52"/>
  <c r="B8" i="56"/>
  <c r="B1309" i="49"/>
  <c r="A50" i="50"/>
  <c r="A18" i="52"/>
  <c r="A1389" i="49"/>
  <c r="C17" i="52"/>
  <c r="A126" i="52"/>
  <c r="B25" i="52"/>
  <c r="A167" i="52"/>
  <c r="C166" i="52"/>
  <c r="A20" i="54"/>
  <c r="A1236" i="49"/>
  <c r="C123" i="52"/>
  <c r="A2" i="50"/>
  <c r="A111" i="52"/>
  <c r="B62" i="52"/>
  <c r="B1125" i="49"/>
  <c r="A110" i="52"/>
  <c r="A204" i="50"/>
  <c r="A1493" i="49"/>
  <c r="A52" i="56"/>
  <c r="A53" i="52"/>
  <c r="B830" i="49"/>
  <c r="B1414" i="49"/>
  <c r="C1" i="51"/>
  <c r="B1105" i="49"/>
  <c r="C72" i="52"/>
  <c r="B1069" i="49"/>
  <c r="A46" i="52"/>
  <c r="B957" i="49"/>
  <c r="B734" i="49"/>
  <c r="C115" i="52"/>
  <c r="B670" i="49"/>
  <c r="A1265" i="49"/>
  <c r="B1137" i="49"/>
  <c r="A5" i="53"/>
  <c r="A242" i="50"/>
  <c r="B4" i="53"/>
  <c r="A229" i="50"/>
  <c r="B67" i="56"/>
  <c r="A1145" i="49"/>
  <c r="B90" i="50"/>
  <c r="B534" i="49"/>
  <c r="C20" i="52"/>
  <c r="A131" i="50"/>
  <c r="A17" i="52"/>
  <c r="A114" i="52"/>
  <c r="B61" i="52"/>
  <c r="B1484" i="49"/>
  <c r="A115" i="52"/>
  <c r="B155" i="50"/>
  <c r="B581" i="49"/>
  <c r="A186" i="50"/>
  <c r="B146" i="52"/>
  <c r="A80" i="50"/>
  <c r="A201" i="50"/>
  <c r="B99" i="50"/>
  <c r="B141" i="50"/>
  <c r="B1483" i="49"/>
  <c r="B1433" i="49"/>
  <c r="B78" i="52"/>
  <c r="B151" i="52"/>
  <c r="B69" i="52"/>
  <c r="A107" i="50"/>
  <c r="C3" i="55"/>
  <c r="A84" i="50"/>
  <c r="A481" i="49"/>
  <c r="A2" i="52"/>
  <c r="A66" i="52"/>
  <c r="B72" i="56"/>
  <c r="A1373" i="49"/>
  <c r="A1473" i="49"/>
  <c r="A11" i="55"/>
  <c r="A1445" i="49"/>
  <c r="A1" i="56"/>
  <c r="C108" i="52"/>
  <c r="B111" i="52"/>
  <c r="A249" i="50"/>
  <c r="B1195" i="49"/>
  <c r="A142" i="52"/>
  <c r="A165" i="50"/>
  <c r="B1259" i="49"/>
  <c r="B189" i="50"/>
  <c r="B1077" i="49"/>
  <c r="A40" i="56"/>
  <c r="C165" i="52"/>
  <c r="B10" i="55"/>
  <c r="C131" i="52"/>
  <c r="A28" i="52"/>
  <c r="A192" i="50"/>
  <c r="A14" i="50"/>
  <c r="B1386" i="49"/>
  <c r="C26" i="52"/>
  <c r="A243" i="50"/>
  <c r="A99" i="50"/>
  <c r="A194" i="50"/>
  <c r="A114" i="50"/>
  <c r="B939" i="49"/>
  <c r="A160" i="52"/>
  <c r="A125" i="50"/>
  <c r="C57" i="52"/>
  <c r="A108" i="52"/>
  <c r="B115" i="52"/>
  <c r="B453" i="49"/>
  <c r="B67" i="52"/>
  <c r="B93" i="52"/>
  <c r="B88" i="50"/>
  <c r="B12" i="54"/>
  <c r="A137" i="52"/>
  <c r="A252" i="50"/>
  <c r="B178" i="50"/>
  <c r="B19" i="56"/>
  <c r="C151" i="52"/>
  <c r="B29" i="52"/>
  <c r="B198" i="50"/>
  <c r="A1235" i="49"/>
  <c r="C111" i="52"/>
  <c r="A9" i="54"/>
  <c r="A93" i="52"/>
  <c r="B3" i="54"/>
  <c r="C100" i="52"/>
  <c r="A138" i="52"/>
  <c r="B184" i="50"/>
  <c r="B1323" i="49"/>
  <c r="B188" i="50"/>
  <c r="A137" i="50"/>
  <c r="A128" i="50"/>
  <c r="A1376" i="49"/>
  <c r="B97" i="52"/>
  <c r="B42" i="50"/>
  <c r="B112" i="50"/>
  <c r="B1356" i="49"/>
  <c r="A172" i="50"/>
  <c r="A205" i="50"/>
  <c r="C62" i="52"/>
  <c r="A65" i="56"/>
  <c r="C92" i="52"/>
  <c r="A11" i="52"/>
  <c r="B1500" i="49"/>
  <c r="B1396" i="49"/>
  <c r="A189" i="50"/>
  <c r="A93" i="50"/>
  <c r="A61" i="52"/>
  <c r="B2" i="56"/>
  <c r="B10" i="56"/>
  <c r="A4" i="58"/>
  <c r="C99" i="52"/>
  <c r="B102" i="50"/>
  <c r="B1436" i="49"/>
  <c r="B19" i="52"/>
  <c r="A45" i="56"/>
  <c r="A5" i="56"/>
  <c r="B94" i="52"/>
  <c r="A1108" i="49"/>
  <c r="A13" i="54"/>
  <c r="B12" i="56"/>
  <c r="C94" i="52"/>
  <c r="C171" i="52"/>
  <c r="B104" i="50"/>
  <c r="B1267" i="49"/>
  <c r="B243" i="50"/>
  <c r="A15" i="50"/>
  <c r="A1333" i="49"/>
  <c r="B1458" i="49"/>
  <c r="B1149" i="49"/>
  <c r="B119" i="50"/>
  <c r="A36" i="52"/>
  <c r="B253" i="50"/>
  <c r="B229" i="50"/>
  <c r="B1370" i="49"/>
  <c r="A216" i="50"/>
  <c r="B153" i="50"/>
  <c r="B1415" i="49"/>
  <c r="B1249" i="49"/>
  <c r="A37" i="56"/>
  <c r="A147" i="50"/>
  <c r="A171" i="52"/>
  <c r="B185" i="50"/>
  <c r="B1011" i="49"/>
  <c r="B160" i="50"/>
  <c r="A26" i="52"/>
  <c r="A113" i="52"/>
  <c r="A62" i="56"/>
  <c r="B131" i="52"/>
  <c r="B219" i="50"/>
  <c r="A3" i="53"/>
  <c r="B89" i="52"/>
  <c r="B1338" i="49"/>
  <c r="B1492" i="49"/>
  <c r="A7" i="54"/>
  <c r="A155" i="50"/>
  <c r="C44" i="52"/>
  <c r="B1114" i="49"/>
  <c r="A16" i="52"/>
  <c r="B206" i="50"/>
  <c r="A45" i="52"/>
  <c r="A1307" i="49"/>
  <c r="A7" i="57"/>
  <c r="B161" i="52"/>
  <c r="B87" i="52"/>
  <c r="B170" i="52"/>
  <c r="A71" i="56"/>
  <c r="B30" i="56"/>
  <c r="B172" i="50"/>
  <c r="C97" i="52"/>
  <c r="B1197" i="49"/>
  <c r="A18" i="54"/>
  <c r="B1452" i="49"/>
  <c r="B1053" i="49"/>
  <c r="A149" i="52"/>
  <c r="B244" i="50"/>
  <c r="B1358" i="49"/>
  <c r="A47" i="56"/>
  <c r="B6" i="56"/>
  <c r="B8" i="53"/>
  <c r="B31" i="56"/>
  <c r="B1041" i="49"/>
  <c r="A65" i="50"/>
  <c r="C154" i="52"/>
  <c r="A1446" i="49"/>
  <c r="B57" i="50"/>
  <c r="B1351" i="49"/>
  <c r="B201" i="50"/>
  <c r="A27" i="52"/>
  <c r="A119" i="52"/>
  <c r="A1454" i="49"/>
  <c r="A67" i="50"/>
  <c r="A75" i="50"/>
  <c r="A63" i="56"/>
  <c r="B4" i="55"/>
  <c r="B64" i="52"/>
  <c r="A1113" i="49"/>
  <c r="B1430" i="49"/>
  <c r="B446" i="49"/>
  <c r="B1412" i="49"/>
  <c r="B29" i="56"/>
  <c r="A107" i="52"/>
  <c r="A122" i="52"/>
  <c r="B77" i="52"/>
  <c r="B56" i="56"/>
  <c r="B214" i="50"/>
  <c r="B167" i="52"/>
  <c r="A11" i="50"/>
  <c r="A10" i="56"/>
  <c r="A104" i="52"/>
  <c r="B33" i="56"/>
  <c r="B41" i="52"/>
  <c r="C152" i="52"/>
  <c r="B165" i="52"/>
  <c r="A35" i="50"/>
  <c r="B205" i="50"/>
  <c r="B1274" i="49"/>
  <c r="B138" i="50"/>
  <c r="B1210" i="49"/>
  <c r="B662" i="49"/>
  <c r="A8" i="52"/>
  <c r="A10" i="52"/>
  <c r="A68" i="52"/>
  <c r="A50" i="52"/>
  <c r="C104" i="52"/>
  <c r="B3" i="53"/>
  <c r="C76" i="52"/>
  <c r="A10" i="55"/>
  <c r="A22" i="50"/>
  <c r="A37" i="52"/>
  <c r="B70" i="52"/>
  <c r="C175" i="52"/>
  <c r="A6" i="56"/>
  <c r="C114" i="52"/>
  <c r="C120" i="52"/>
  <c r="B8" i="52"/>
  <c r="A202" i="50"/>
  <c r="B9" i="55"/>
  <c r="B224" i="50"/>
  <c r="B1466" i="49"/>
  <c r="A149" i="50"/>
  <c r="B1301" i="49"/>
  <c r="A59" i="56"/>
  <c r="B22" i="52"/>
  <c r="A46" i="56"/>
  <c r="A7" i="52"/>
  <c r="B105" i="52"/>
  <c r="A39" i="56"/>
  <c r="A77" i="52"/>
  <c r="C1" i="55"/>
  <c r="B159" i="52"/>
  <c r="A8" i="53"/>
  <c r="B48" i="56"/>
  <c r="A1083" i="49"/>
  <c r="B1050" i="49"/>
  <c r="A3" i="50"/>
  <c r="C21" i="52"/>
  <c r="B1440" i="49"/>
  <c r="C58" i="52"/>
  <c r="C3" i="53"/>
  <c r="A67" i="52"/>
  <c r="B1331" i="49"/>
  <c r="A96" i="52"/>
  <c r="B66" i="56"/>
  <c r="B7" i="53"/>
  <c r="B1107" i="49"/>
  <c r="B113" i="50"/>
  <c r="C48" i="52"/>
  <c r="A3" i="55"/>
  <c r="C167" i="52"/>
  <c r="F26" i="53"/>
  <c r="A609" i="49"/>
  <c r="B1420" i="49"/>
  <c r="B1153" i="49"/>
  <c r="C136" i="52"/>
  <c r="A256" i="50"/>
  <c r="C18" i="52"/>
  <c r="A227" i="50"/>
  <c r="C80" i="52"/>
  <c r="A255" i="50"/>
  <c r="B9" i="54"/>
  <c r="B1463" i="49"/>
  <c r="A19" i="56"/>
  <c r="A1439" i="49"/>
  <c r="A241" i="50"/>
  <c r="B145" i="52"/>
  <c r="B72" i="50"/>
  <c r="B8" i="50"/>
  <c r="B1460" i="49"/>
  <c r="B10" i="54"/>
  <c r="B132" i="52"/>
  <c r="B1277" i="49"/>
  <c r="B1005" i="49"/>
  <c r="B1139" i="49"/>
  <c r="B21" i="56"/>
  <c r="B183" i="50"/>
  <c r="B28" i="52"/>
  <c r="C4" i="52"/>
  <c r="A141" i="50"/>
  <c r="A19" i="50"/>
  <c r="C170" i="52"/>
  <c r="B1343" i="49"/>
  <c r="A1107" i="49"/>
  <c r="A36" i="56"/>
  <c r="C83" i="52"/>
  <c r="A1364" i="49"/>
  <c r="B1464" i="49"/>
  <c r="A1430" i="49"/>
  <c r="B148" i="50"/>
  <c r="B16" i="52"/>
  <c r="A226" i="50"/>
  <c r="A1457" i="49"/>
  <c r="B1468" i="49"/>
  <c r="B212" i="50"/>
  <c r="B232" i="50"/>
  <c r="A3" i="52"/>
  <c r="A865" i="49"/>
  <c r="A64" i="50"/>
  <c r="A52" i="50"/>
  <c r="A68" i="56"/>
  <c r="B1003" i="49"/>
  <c r="A247" i="50"/>
  <c r="B947" i="49"/>
  <c r="A14" i="55"/>
  <c r="A47" i="52"/>
  <c r="A1091" i="49"/>
  <c r="B1027" i="49"/>
  <c r="B17" i="52"/>
  <c r="A8" i="57"/>
  <c r="B1497" i="49"/>
  <c r="A57" i="50"/>
  <c r="A569" i="49"/>
  <c r="A17" i="56"/>
  <c r="A118" i="52"/>
  <c r="B88" i="52"/>
  <c r="C27" i="52"/>
  <c r="A94" i="52"/>
  <c r="B169" i="52"/>
  <c r="A979" i="49"/>
  <c r="B32" i="56"/>
  <c r="A513" i="49"/>
  <c r="B51" i="52"/>
  <c r="B869" i="49"/>
  <c r="A171" i="50"/>
  <c r="A1132" i="49"/>
  <c r="B50" i="56"/>
  <c r="B3" i="51"/>
  <c r="B124" i="52"/>
  <c r="B131" i="50"/>
  <c r="B18" i="56"/>
  <c r="B17" i="54"/>
  <c r="B4" i="52"/>
  <c r="A70" i="52"/>
  <c r="A117" i="52"/>
  <c r="A90" i="50"/>
  <c r="A146" i="52"/>
  <c r="A1163" i="49"/>
  <c r="B1410" i="49"/>
  <c r="B2" i="51"/>
  <c r="B1237" i="49"/>
  <c r="A182" i="50"/>
  <c r="B26" i="56"/>
  <c r="C49" i="52"/>
  <c r="A131" i="52"/>
  <c r="B162" i="50"/>
  <c r="B925" i="49"/>
  <c r="C174" i="52"/>
  <c r="B1408" i="49"/>
  <c r="B73" i="50"/>
  <c r="A1171" i="49"/>
  <c r="B1353" i="49"/>
  <c r="B1297" i="49"/>
  <c r="B1082" i="49"/>
  <c r="A42" i="52"/>
  <c r="A8" i="55"/>
  <c r="B62" i="56"/>
  <c r="B63" i="52"/>
  <c r="A253" i="50"/>
  <c r="B38" i="52"/>
  <c r="A30" i="52"/>
  <c r="B3" i="57"/>
  <c r="B60" i="52"/>
  <c r="B3" i="50"/>
  <c r="B7" i="54"/>
  <c r="B123" i="52"/>
  <c r="A28" i="50"/>
  <c r="B1234" i="49"/>
  <c r="B12" i="55"/>
  <c r="B1075" i="49"/>
  <c r="B7" i="56"/>
  <c r="A88" i="52"/>
  <c r="B227" i="50"/>
  <c r="C124" i="52"/>
  <c r="B741" i="49"/>
  <c r="C11" i="52"/>
  <c r="B1074" i="49"/>
  <c r="C33" i="52"/>
  <c r="B55" i="56"/>
  <c r="B11" i="56"/>
  <c r="A203" i="50"/>
  <c r="C127" i="52"/>
  <c r="A1471" i="49"/>
  <c r="A12" i="54"/>
  <c r="A980" i="49"/>
  <c r="B98" i="52"/>
  <c r="B69" i="50"/>
  <c r="B249" i="50"/>
  <c r="A240" i="50"/>
  <c r="C34" i="52"/>
  <c r="B11" i="50"/>
  <c r="B1133" i="49"/>
  <c r="B179" i="50"/>
  <c r="A212" i="50"/>
  <c r="C69" i="52"/>
  <c r="A95" i="52"/>
  <c r="A219" i="50"/>
  <c r="B542" i="49"/>
  <c r="B44" i="50"/>
  <c r="B797" i="49"/>
  <c r="A92" i="52"/>
  <c r="B164" i="52"/>
  <c r="C7" i="55"/>
  <c r="B15" i="55"/>
  <c r="B38" i="56"/>
  <c r="A1370" i="49"/>
  <c r="B1131" i="49"/>
  <c r="A927" i="49"/>
  <c r="A1012" i="49"/>
  <c r="A218" i="50"/>
  <c r="B6" i="54"/>
  <c r="B1242" i="49"/>
  <c r="B252" i="50"/>
  <c r="B156" i="50"/>
  <c r="B116" i="52"/>
  <c r="A78" i="52"/>
  <c r="A103" i="52"/>
  <c r="B220" i="50"/>
  <c r="C140" i="52"/>
  <c r="C70" i="52"/>
  <c r="A673" i="49"/>
  <c r="C15" i="52"/>
  <c r="B241" i="50"/>
  <c r="B218" i="50"/>
  <c r="A56" i="50"/>
  <c r="A198" i="50"/>
  <c r="B153" i="52"/>
  <c r="B66" i="50"/>
  <c r="A3" i="57"/>
  <c r="B1424" i="49"/>
  <c r="B1265" i="49"/>
  <c r="B1438" i="49"/>
  <c r="B1406" i="49"/>
  <c r="A112" i="50"/>
  <c r="B1" i="55"/>
  <c r="B1434" i="49"/>
  <c r="A105" i="52"/>
  <c r="A1283" i="49"/>
  <c r="A1204" i="49"/>
  <c r="A1489" i="49"/>
  <c r="A11" i="54"/>
  <c r="B56" i="50"/>
  <c r="A139" i="50"/>
  <c r="B955" i="49"/>
  <c r="A1361" i="49"/>
  <c r="B411" i="49"/>
  <c r="B956" i="49"/>
  <c r="B908" i="49"/>
  <c r="A1009" i="49"/>
  <c r="B507" i="49"/>
  <c r="A1285" i="49"/>
  <c r="A527" i="49"/>
  <c r="A1474" i="49"/>
  <c r="A49" i="52"/>
  <c r="B1155" i="49"/>
  <c r="B2" i="55"/>
  <c r="B120" i="50"/>
  <c r="A2" i="56"/>
  <c r="A14" i="54"/>
  <c r="B2" i="52"/>
  <c r="B41" i="50"/>
  <c r="A90" i="52"/>
  <c r="A737" i="49"/>
  <c r="C50" i="52"/>
  <c r="A3" i="56"/>
  <c r="A1406" i="49"/>
  <c r="B96" i="52"/>
  <c r="B1462" i="49"/>
  <c r="C71" i="52"/>
  <c r="B42" i="56"/>
  <c r="A1418" i="49"/>
  <c r="B100" i="52"/>
  <c r="B10" i="50"/>
  <c r="A15" i="54"/>
  <c r="B1" i="56"/>
  <c r="B128" i="50"/>
  <c r="B1448" i="49"/>
  <c r="B478" i="49"/>
  <c r="B1171" i="49"/>
  <c r="A35" i="56"/>
  <c r="A79" i="52"/>
  <c r="B148" i="52"/>
  <c r="A8" i="50"/>
  <c r="B110" i="52"/>
  <c r="A159" i="50"/>
  <c r="B181" i="50"/>
  <c r="A165" i="52"/>
  <c r="B12" i="50"/>
  <c r="A1481" i="49"/>
  <c r="A75" i="52"/>
  <c r="B5" i="54"/>
  <c r="B1485" i="49"/>
  <c r="B9" i="57"/>
  <c r="B112" i="52"/>
  <c r="B74" i="50"/>
  <c r="B158" i="50"/>
  <c r="B1471" i="49"/>
  <c r="B57" i="52"/>
  <c r="A1343" i="49"/>
  <c r="C90" i="52"/>
  <c r="B42" i="52"/>
  <c r="A21" i="56"/>
  <c r="C160" i="52"/>
  <c r="B141" i="52"/>
  <c r="C85" i="52"/>
  <c r="A1490" i="49"/>
  <c r="B156" i="52"/>
  <c r="B90" i="52"/>
  <c r="A71" i="52"/>
  <c r="A236" i="50"/>
  <c r="A85" i="52"/>
  <c r="A223" i="50"/>
  <c r="A175" i="52"/>
  <c r="B1039" i="49"/>
  <c r="B975" i="49"/>
  <c r="B805" i="49"/>
  <c r="A42" i="50"/>
  <c r="A89" i="52"/>
  <c r="B1498" i="49"/>
  <c r="A1415" i="49"/>
  <c r="B135" i="52"/>
  <c r="B86" i="52"/>
  <c r="A119" i="50"/>
  <c r="A225" i="50"/>
  <c r="A83" i="50"/>
  <c r="A97" i="50"/>
  <c r="A4" i="53"/>
  <c r="B1350" i="49"/>
  <c r="B100" i="50"/>
  <c r="B53" i="56"/>
  <c r="B1407" i="49"/>
  <c r="A78" i="50"/>
  <c r="A1487" i="49"/>
  <c r="A1291" i="49"/>
  <c r="A82" i="52"/>
  <c r="B16" i="56"/>
  <c r="A1482" i="49"/>
  <c r="A17" i="55"/>
  <c r="A59" i="52"/>
  <c r="A1147" i="49"/>
  <c r="B1404" i="49"/>
  <c r="B84" i="50"/>
  <c r="A127" i="52"/>
  <c r="A1" i="58"/>
  <c r="A72" i="50"/>
  <c r="B701" i="49"/>
  <c r="B669" i="49"/>
  <c r="B226" i="50"/>
  <c r="B1281" i="49"/>
  <c r="C29" i="52"/>
  <c r="B1203" i="49"/>
  <c r="B1480" i="49"/>
  <c r="B170" i="50"/>
  <c r="A167" i="50"/>
  <c r="B114" i="52"/>
  <c r="B132" i="50"/>
  <c r="A601" i="49"/>
  <c r="B167" i="50"/>
  <c r="A74" i="56"/>
  <c r="B986" i="49"/>
  <c r="B1141" i="49"/>
  <c r="A1346" i="49"/>
  <c r="B52" i="52"/>
  <c r="A1011" i="49"/>
  <c r="A98" i="52"/>
  <c r="A62" i="52"/>
  <c r="B40" i="52"/>
  <c r="A9" i="56"/>
  <c r="C68" i="52"/>
  <c r="B1045" i="49"/>
  <c r="A932" i="49"/>
  <c r="B40" i="56"/>
  <c r="A1440" i="49"/>
  <c r="A691" i="49"/>
  <c r="A893" i="49"/>
  <c r="A44" i="50"/>
  <c r="B1094" i="49"/>
  <c r="B535" i="49"/>
  <c r="B545" i="49"/>
  <c r="B1374" i="49"/>
  <c r="B1030" i="49"/>
  <c r="B407" i="49"/>
  <c r="B481" i="49"/>
  <c r="B176" i="50"/>
  <c r="A143" i="50"/>
  <c r="B67" i="50"/>
  <c r="A793" i="49"/>
  <c r="C51" i="52"/>
  <c r="A1152" i="49"/>
  <c r="B656" i="49"/>
  <c r="A637" i="49"/>
  <c r="B74" i="56"/>
  <c r="B1349" i="49"/>
  <c r="A563" i="49"/>
  <c r="A829" i="49"/>
  <c r="B65" i="52"/>
  <c r="B56" i="52"/>
  <c r="B51" i="56"/>
  <c r="A1443" i="49"/>
  <c r="B27" i="52"/>
  <c r="B248" i="50"/>
  <c r="B961" i="49"/>
  <c r="A31" i="56"/>
  <c r="A5" i="58"/>
  <c r="B71" i="52"/>
  <c r="A1243" i="49"/>
  <c r="B1461" i="49"/>
  <c r="B52" i="56"/>
  <c r="A15" i="52"/>
  <c r="B862" i="49"/>
  <c r="B13" i="55"/>
  <c r="B1444" i="49"/>
  <c r="B977" i="49"/>
  <c r="B139" i="52"/>
  <c r="B922" i="49"/>
  <c r="B102" i="52"/>
  <c r="B1121" i="49"/>
  <c r="C84" i="52"/>
  <c r="A2" i="54"/>
  <c r="B235" i="50"/>
  <c r="C2" i="55"/>
  <c r="B1470" i="49"/>
  <c r="A769" i="49"/>
  <c r="A2" i="55"/>
  <c r="A1324" i="49"/>
  <c r="B1091" i="49"/>
  <c r="B61" i="56"/>
  <c r="B164" i="50"/>
  <c r="A43" i="50"/>
  <c r="A55" i="56"/>
  <c r="A5" i="57"/>
  <c r="B171" i="52"/>
  <c r="C36" i="52"/>
  <c r="B1" i="54"/>
  <c r="A1479" i="49"/>
  <c r="A1465" i="49"/>
  <c r="A15" i="55"/>
  <c r="A961" i="49"/>
  <c r="B1176" i="49"/>
  <c r="A60" i="50"/>
  <c r="B954" i="49"/>
  <c r="B1304" i="49"/>
  <c r="A242" i="49"/>
  <c r="A1300" i="49"/>
  <c r="B1264" i="49"/>
  <c r="A198" i="49"/>
  <c r="C119" i="52"/>
  <c r="B180" i="50"/>
  <c r="B44" i="56"/>
  <c r="A801" i="49"/>
  <c r="B1008" i="49"/>
  <c r="A1077" i="49"/>
  <c r="B773" i="49"/>
  <c r="B1136" i="49"/>
  <c r="B1489" i="49"/>
  <c r="B613" i="49"/>
  <c r="B1088" i="49"/>
  <c r="A23" i="50"/>
  <c r="C161" i="52"/>
  <c r="A1480" i="49"/>
  <c r="A120" i="50"/>
  <c r="B637" i="49"/>
  <c r="C63" i="52"/>
  <c r="A1466" i="49"/>
  <c r="A1190" i="49"/>
  <c r="B865" i="49"/>
  <c r="B790" i="49"/>
  <c r="A1223" i="49"/>
  <c r="A1351" i="49"/>
  <c r="B952" i="49"/>
  <c r="A1281" i="49"/>
  <c r="A1257" i="49"/>
  <c r="B931" i="49"/>
  <c r="A1319" i="45"/>
  <c r="C1" i="50"/>
  <c r="A1049" i="45"/>
  <c r="A1335" i="49"/>
  <c r="A756" i="49"/>
  <c r="A1285" i="45"/>
  <c r="A285" i="49"/>
  <c r="A536" i="49"/>
  <c r="B1411" i="49"/>
  <c r="B140" i="52"/>
  <c r="B95" i="50"/>
  <c r="A1358" i="49"/>
  <c r="B801" i="49"/>
  <c r="B1286" i="49"/>
  <c r="B588" i="49"/>
  <c r="C53" i="52"/>
  <c r="B1167" i="49"/>
  <c r="A3" i="51"/>
  <c r="B111" i="50"/>
  <c r="C1" i="56"/>
  <c r="A20" i="52"/>
  <c r="B36" i="56"/>
  <c r="A40" i="50"/>
  <c r="A1075" i="49"/>
  <c r="A48" i="50"/>
  <c r="A248" i="50"/>
  <c r="B18" i="52"/>
  <c r="B1106" i="49"/>
  <c r="C118" i="52"/>
  <c r="A49" i="56"/>
  <c r="A1228" i="49"/>
  <c r="B107" i="52"/>
  <c r="B109" i="52"/>
  <c r="B510" i="49"/>
  <c r="C117" i="52"/>
  <c r="B1295" i="49"/>
  <c r="A163" i="52"/>
  <c r="B4" i="51"/>
  <c r="B20" i="56"/>
  <c r="B1235" i="49"/>
  <c r="A124" i="52"/>
  <c r="B83" i="50"/>
  <c r="A1115" i="49"/>
  <c r="A1219" i="49"/>
  <c r="B1178" i="49"/>
  <c r="A1198" i="49"/>
  <c r="A103" i="50"/>
  <c r="A1411" i="49"/>
  <c r="A207" i="50"/>
  <c r="B475" i="49"/>
  <c r="B1059" i="49"/>
  <c r="B1145" i="49"/>
  <c r="A27" i="56"/>
  <c r="B1333" i="49"/>
  <c r="B605" i="49"/>
  <c r="A823" i="49"/>
  <c r="B1467" i="49"/>
  <c r="A1004" i="49"/>
  <c r="A928" i="49"/>
  <c r="B190" i="50"/>
  <c r="B861" i="49"/>
  <c r="A121" i="52"/>
  <c r="A21" i="52"/>
  <c r="B194" i="50"/>
  <c r="C116" i="52"/>
  <c r="A11" i="56"/>
  <c r="B41" i="56"/>
  <c r="B3" i="55"/>
  <c r="B1325" i="49"/>
  <c r="B237" i="50"/>
  <c r="A3" i="58"/>
  <c r="A941" i="49"/>
  <c r="B979" i="49"/>
  <c r="B20" i="50"/>
  <c r="B50" i="52"/>
  <c r="A1394" i="49"/>
  <c r="A1414" i="49"/>
  <c r="A12" i="50"/>
  <c r="B60" i="56"/>
  <c r="A142" i="50"/>
  <c r="A166" i="52"/>
  <c r="B1365" i="49"/>
  <c r="B43" i="52"/>
  <c r="A129" i="50"/>
  <c r="B1388" i="49"/>
  <c r="A47" i="50"/>
  <c r="B75" i="50"/>
  <c r="A145" i="52"/>
  <c r="B136" i="50"/>
  <c r="A154" i="50"/>
  <c r="A49" i="50"/>
  <c r="B901" i="49"/>
  <c r="C52" i="52"/>
  <c r="A699" i="49"/>
  <c r="B1413" i="49"/>
  <c r="A1426" i="49"/>
  <c r="A1114" i="49"/>
  <c r="B1115" i="49"/>
  <c r="B1194" i="49"/>
  <c r="A34" i="56"/>
  <c r="A1068" i="49"/>
  <c r="A88" i="50"/>
  <c r="A931" i="49"/>
  <c r="A1136" i="49"/>
  <c r="B913" i="49"/>
  <c r="A953" i="49"/>
  <c r="A166" i="50"/>
  <c r="B96" i="49"/>
  <c r="B1380" i="49"/>
  <c r="A7" i="55"/>
  <c r="B1025" i="49"/>
  <c r="A585" i="49"/>
  <c r="A1424" i="49"/>
  <c r="B971" i="49"/>
  <c r="A1438" i="49"/>
  <c r="B5" i="53"/>
  <c r="A1434" i="49"/>
  <c r="B125" i="49"/>
  <c r="B433" i="49"/>
  <c r="B924" i="49"/>
  <c r="B896" i="49"/>
  <c r="A1295" i="49"/>
  <c r="B308" i="49"/>
  <c r="B95" i="52"/>
  <c r="A1148" i="49"/>
  <c r="B1334" i="49"/>
  <c r="B806" i="49"/>
  <c r="A521" i="49"/>
  <c r="A1027" i="49"/>
  <c r="A929" i="49"/>
  <c r="A518" i="49"/>
  <c r="A444" i="49"/>
  <c r="A48" i="49"/>
  <c r="A61" i="49"/>
  <c r="B223" i="50"/>
  <c r="B68" i="56"/>
  <c r="B2" i="50"/>
  <c r="B1454" i="49"/>
  <c r="A80" i="52"/>
  <c r="B946" i="49"/>
  <c r="A144" i="52"/>
  <c r="B541" i="49"/>
  <c r="B1083" i="49"/>
  <c r="A4" i="52"/>
  <c r="B22" i="56"/>
  <c r="C122" i="52"/>
  <c r="B702" i="49"/>
  <c r="B36" i="52"/>
  <c r="B84" i="52"/>
  <c r="B24" i="52"/>
  <c r="C168" i="52"/>
  <c r="A16" i="50"/>
  <c r="B1472" i="49"/>
  <c r="A112" i="52"/>
  <c r="B677" i="49"/>
  <c r="A135" i="52"/>
  <c r="B11" i="52"/>
  <c r="A1196" i="49"/>
  <c r="B1245" i="49"/>
  <c r="B195" i="50"/>
  <c r="B117" i="50"/>
  <c r="B11" i="55"/>
  <c r="A233" i="50"/>
  <c r="B1426" i="49"/>
  <c r="A38" i="52"/>
  <c r="A136" i="50"/>
  <c r="A33" i="56"/>
  <c r="A66" i="50"/>
  <c r="B59" i="56"/>
  <c r="B204" i="50"/>
  <c r="B92" i="50"/>
  <c r="A19" i="52"/>
  <c r="A320" i="49"/>
  <c r="B1010" i="49"/>
  <c r="A422" i="49"/>
  <c r="A1408" i="49"/>
  <c r="A1326" i="49"/>
  <c r="A108" i="50"/>
  <c r="B104" i="52"/>
  <c r="A1100" i="49"/>
  <c r="B163" i="50"/>
  <c r="B1224" i="49"/>
  <c r="A945" i="49"/>
  <c r="A1404" i="49"/>
  <c r="B1320" i="49"/>
  <c r="A1134" i="49"/>
  <c r="B1199" i="49"/>
  <c r="B1288" i="49"/>
  <c r="C149" i="52"/>
  <c r="A5" i="55"/>
  <c r="A213" i="50"/>
  <c r="B15" i="56"/>
  <c r="B133" i="52"/>
  <c r="A16" i="54"/>
  <c r="A1044" i="49"/>
  <c r="B108" i="52"/>
  <c r="A1410" i="49"/>
  <c r="B894" i="49"/>
  <c r="C148" i="52"/>
  <c r="C42" i="52"/>
  <c r="B197" i="50"/>
  <c r="B4" i="54"/>
  <c r="A4" i="51"/>
  <c r="A922" i="49"/>
  <c r="B1109" i="49"/>
  <c r="A25" i="50"/>
  <c r="B1269" i="49"/>
  <c r="A1" i="55"/>
  <c r="A158" i="50"/>
  <c r="A1349" i="49"/>
  <c r="B19" i="55"/>
  <c r="B162" i="52"/>
  <c r="A97" i="52"/>
  <c r="B76" i="52"/>
  <c r="A1354" i="49"/>
  <c r="C37" i="52"/>
  <c r="B217" i="50"/>
  <c r="A26" i="50"/>
  <c r="B485" i="49"/>
  <c r="B236" i="50"/>
  <c r="B65" i="50"/>
  <c r="C77" i="52"/>
  <c r="A891" i="49"/>
  <c r="B1078" i="49"/>
  <c r="B1273" i="49"/>
  <c r="A1074" i="49"/>
  <c r="B151" i="50"/>
  <c r="A833" i="49"/>
  <c r="B1364" i="49"/>
  <c r="B32" i="50"/>
  <c r="A5" i="51"/>
  <c r="A635" i="49"/>
  <c r="A1328" i="49"/>
  <c r="A32" i="56"/>
  <c r="A33" i="52"/>
  <c r="A104" i="50"/>
  <c r="A31" i="50"/>
  <c r="B24" i="50"/>
  <c r="B667" i="49"/>
  <c r="A81" i="50"/>
  <c r="B1211" i="49"/>
  <c r="A1170" i="49"/>
  <c r="A589" i="49"/>
  <c r="B470" i="49"/>
  <c r="B190" i="49"/>
  <c r="A106" i="50"/>
  <c r="B1152" i="49"/>
  <c r="A1011" i="45"/>
  <c r="A1200" i="49"/>
  <c r="B902" i="49"/>
  <c r="A247" i="49"/>
  <c r="A625" i="49"/>
  <c r="B134" i="52"/>
  <c r="A1237" i="45"/>
  <c r="B2" i="46"/>
  <c r="B14" i="52"/>
  <c r="A215" i="50"/>
  <c r="B794" i="49"/>
  <c r="B8" i="49"/>
  <c r="A796" i="49"/>
  <c r="A59" i="49"/>
  <c r="B28" i="56"/>
  <c r="C132" i="52"/>
  <c r="B1476" i="49"/>
  <c r="B39" i="50"/>
  <c r="B174" i="50"/>
  <c r="B53" i="52"/>
  <c r="A245" i="50"/>
  <c r="A1342" i="49"/>
  <c r="C105" i="52"/>
  <c r="B33" i="52"/>
  <c r="B172" i="52"/>
  <c r="C59" i="52"/>
  <c r="A95" i="50"/>
  <c r="B54" i="52"/>
  <c r="A729" i="49"/>
  <c r="B120" i="52"/>
  <c r="B118" i="52"/>
  <c r="B127" i="52"/>
  <c r="A29" i="52"/>
  <c r="B1202" i="49"/>
  <c r="A116" i="50"/>
  <c r="B76" i="56"/>
  <c r="B175" i="50"/>
  <c r="C47" i="52"/>
  <c r="C145" i="52"/>
  <c r="A50" i="56"/>
  <c r="B76" i="50"/>
  <c r="B5" i="50"/>
  <c r="B1163" i="49"/>
  <c r="B115" i="50"/>
  <c r="C64" i="52"/>
  <c r="C95" i="52"/>
  <c r="A33" i="50"/>
  <c r="A178" i="50"/>
  <c r="B40" i="50"/>
  <c r="A7" i="53"/>
  <c r="A1268" i="49"/>
  <c r="B1499" i="49"/>
  <c r="B1093" i="49"/>
  <c r="A26" i="56"/>
  <c r="B124" i="50"/>
  <c r="B1187" i="49"/>
  <c r="B137" i="50"/>
  <c r="A384" i="49"/>
  <c r="A495" i="49"/>
  <c r="A1" i="53"/>
  <c r="A545" i="49"/>
  <c r="A14" i="52"/>
  <c r="B5" i="52"/>
  <c r="A192" i="49"/>
  <c r="B780" i="49"/>
  <c r="A116" i="52"/>
  <c r="A288" i="49"/>
  <c r="B876" i="49"/>
  <c r="A52" i="52"/>
  <c r="A7" i="56"/>
  <c r="B981" i="49"/>
  <c r="B34" i="52"/>
  <c r="A106" i="52"/>
  <c r="B917" i="49"/>
  <c r="A1076" i="49"/>
  <c r="B1061" i="49"/>
  <c r="A155" i="52"/>
  <c r="C153" i="52"/>
  <c r="A972" i="49"/>
  <c r="B53" i="50"/>
  <c r="A143" i="52"/>
  <c r="A89" i="50"/>
  <c r="A1375" i="49"/>
  <c r="A1299" i="49"/>
  <c r="C40" i="52"/>
  <c r="B14" i="56"/>
  <c r="C106" i="52"/>
  <c r="A1043" i="49"/>
  <c r="C93" i="52"/>
  <c r="A188" i="50"/>
  <c r="B1" i="50"/>
  <c r="B837" i="49"/>
  <c r="A110" i="50"/>
  <c r="A10" i="50"/>
  <c r="B216" i="50"/>
  <c r="B1398" i="49"/>
  <c r="A6" i="53"/>
  <c r="B49" i="52"/>
  <c r="C54" i="52"/>
  <c r="B1455" i="49"/>
  <c r="C130" i="52"/>
  <c r="B1066" i="49"/>
  <c r="B83" i="52"/>
  <c r="C23" i="52"/>
  <c r="A87" i="50"/>
  <c r="A827" i="49"/>
  <c r="B1014" i="49"/>
  <c r="B1479" i="49"/>
  <c r="B1317" i="49"/>
  <c r="A79" i="50"/>
  <c r="A1316" i="49"/>
  <c r="B44" i="52"/>
  <c r="B233" i="50"/>
  <c r="A46" i="50"/>
  <c r="B5" i="51"/>
  <c r="B405" i="49"/>
  <c r="A48" i="56"/>
  <c r="A1081" i="49"/>
  <c r="A1169" i="49"/>
  <c r="B1204" i="49"/>
  <c r="A190" i="50"/>
  <c r="A16" i="56"/>
  <c r="B531" i="49"/>
  <c r="B157" i="49"/>
  <c r="A70" i="50"/>
  <c r="A7" i="50"/>
  <c r="A560" i="49"/>
  <c r="A151" i="50"/>
  <c r="A1047" i="45"/>
  <c r="A491" i="49"/>
  <c r="B1254" i="49"/>
  <c r="A283" i="49"/>
  <c r="A1261" i="49"/>
  <c r="A1450" i="49"/>
  <c r="A1452" i="49"/>
  <c r="A1062" i="49"/>
  <c r="A965" i="49"/>
  <c r="A1260" i="49"/>
  <c r="B520" i="49"/>
  <c r="A164" i="50"/>
  <c r="B972" i="49"/>
  <c r="B1256" i="49"/>
  <c r="A1049" i="49"/>
  <c r="B1486" i="49"/>
  <c r="A179" i="50"/>
  <c r="B909" i="49"/>
  <c r="B549" i="49"/>
  <c r="B59" i="52"/>
  <c r="A892" i="49"/>
  <c r="B91" i="52"/>
  <c r="B245" i="50"/>
  <c r="A23" i="52"/>
  <c r="A760" i="49"/>
  <c r="B403" i="49"/>
  <c r="A74" i="52"/>
  <c r="A864" i="49"/>
  <c r="B499" i="49"/>
  <c r="C91" i="52"/>
  <c r="A824" i="49"/>
  <c r="B467" i="49"/>
  <c r="A1177" i="49"/>
  <c r="A169" i="52"/>
  <c r="B19" i="50"/>
  <c r="A244" i="50"/>
  <c r="A632" i="49"/>
  <c r="A815" i="49"/>
  <c r="A121" i="50"/>
  <c r="A728" i="49"/>
  <c r="A912" i="49"/>
  <c r="C1" i="52"/>
  <c r="A1149" i="49"/>
  <c r="A183" i="50"/>
  <c r="B2" i="53"/>
  <c r="C28" i="52"/>
  <c r="B203" i="50"/>
  <c r="A633" i="49"/>
  <c r="C129" i="52"/>
  <c r="A1179" i="49"/>
  <c r="A76" i="50"/>
  <c r="B143" i="50"/>
  <c r="A136" i="52"/>
  <c r="B985" i="49"/>
  <c r="B418" i="49"/>
  <c r="B11" i="54"/>
  <c r="B1241" i="49"/>
  <c r="A38" i="56"/>
  <c r="B119" i="52"/>
  <c r="A6" i="52"/>
  <c r="B1067" i="49"/>
  <c r="B57" i="56"/>
  <c r="A235" i="50"/>
  <c r="A1267" i="49"/>
  <c r="A1428" i="49"/>
  <c r="B1465" i="49"/>
  <c r="C162" i="52"/>
  <c r="B889" i="49"/>
  <c r="B8" i="57"/>
  <c r="A169" i="50"/>
  <c r="A1" i="51"/>
  <c r="B1394" i="49"/>
  <c r="A1419" i="49"/>
  <c r="B174" i="52"/>
  <c r="B989" i="49"/>
  <c r="A132" i="52"/>
  <c r="B893" i="49"/>
  <c r="B1258" i="49"/>
  <c r="B1447" i="49"/>
  <c r="A175" i="50"/>
  <c r="B1021" i="49"/>
  <c r="A56" i="47"/>
  <c r="B232" i="49"/>
  <c r="A176" i="50"/>
  <c r="B152" i="50"/>
  <c r="A18" i="50"/>
  <c r="B849" i="49"/>
  <c r="B34" i="50"/>
  <c r="A228" i="50"/>
  <c r="B173" i="52"/>
  <c r="A1002" i="49"/>
  <c r="B533" i="49"/>
  <c r="B1282" i="49"/>
  <c r="A604" i="49"/>
  <c r="B1215" i="49"/>
  <c r="A1095" i="49"/>
  <c r="B621" i="49"/>
  <c r="B105" i="50"/>
  <c r="B182" i="50"/>
  <c r="B811" i="49"/>
  <c r="A817" i="49"/>
  <c r="B1026" i="49"/>
  <c r="B406" i="49"/>
  <c r="B915" i="49"/>
  <c r="B154" i="49"/>
  <c r="A1203" i="49"/>
  <c r="B445" i="49"/>
  <c r="B239" i="50"/>
  <c r="A174" i="52"/>
  <c r="A857" i="49"/>
  <c r="A20" i="56"/>
  <c r="B914" i="49"/>
  <c r="B1029" i="49"/>
  <c r="A51" i="50"/>
  <c r="B381" i="49"/>
  <c r="A17" i="54"/>
  <c r="B566" i="49"/>
  <c r="A168" i="50"/>
  <c r="A13" i="55"/>
  <c r="B630" i="49"/>
  <c r="A810" i="49"/>
  <c r="C98" i="52"/>
  <c r="B163" i="52"/>
  <c r="B1341" i="49"/>
  <c r="A818" i="49"/>
  <c r="A641" i="49"/>
  <c r="B813" i="49"/>
  <c r="B771" i="49"/>
  <c r="A943" i="49"/>
  <c r="B1004" i="49"/>
  <c r="A1475" i="49"/>
  <c r="B1058" i="49"/>
  <c r="A151" i="49"/>
  <c r="B154" i="50"/>
  <c r="B242" i="50"/>
  <c r="B327" i="49"/>
  <c r="B1129" i="49"/>
  <c r="A1275" i="49"/>
  <c r="B948" i="49"/>
  <c r="B810" i="49"/>
  <c r="A1105" i="49"/>
  <c r="A925" i="49"/>
  <c r="A1338" i="49"/>
  <c r="A679" i="49"/>
  <c r="B79" i="49"/>
  <c r="B945" i="49"/>
  <c r="A1286" i="49"/>
  <c r="A1096" i="49"/>
  <c r="A1299" i="45"/>
  <c r="A1318" i="49"/>
  <c r="A714" i="49"/>
  <c r="B645" i="49"/>
  <c r="B1322" i="49"/>
  <c r="C45" i="52"/>
  <c r="A1151" i="49"/>
  <c r="B221" i="50"/>
  <c r="A623" i="49"/>
  <c r="B1113" i="49"/>
  <c r="A550" i="49"/>
  <c r="B31" i="50"/>
  <c r="A10" i="47"/>
  <c r="B1040" i="49"/>
  <c r="B759" i="49"/>
  <c r="B39" i="56"/>
  <c r="B58" i="50"/>
  <c r="B18" i="54"/>
  <c r="A82" i="50"/>
  <c r="B1425" i="49"/>
  <c r="C43" i="52"/>
  <c r="B936" i="49"/>
  <c r="B718" i="49"/>
  <c r="C126" i="52"/>
  <c r="B34" i="56"/>
  <c r="A1241" i="49"/>
  <c r="B1360" i="49"/>
  <c r="A1314" i="49"/>
  <c r="B462" i="49"/>
  <c r="A1280" i="49"/>
  <c r="A132" i="50"/>
  <c r="B798" i="49"/>
  <c r="B1344" i="49"/>
  <c r="A504" i="49"/>
  <c r="B652" i="49"/>
  <c r="B240" i="50"/>
  <c r="B6" i="51"/>
  <c r="B1496" i="49"/>
  <c r="B724" i="49"/>
  <c r="B1103" i="49"/>
  <c r="B1006" i="49"/>
  <c r="B160" i="49"/>
  <c r="A1372" i="49"/>
  <c r="B144" i="50"/>
  <c r="B225" i="50"/>
  <c r="B69" i="56"/>
  <c r="B1" i="57"/>
  <c r="A697" i="49"/>
  <c r="B122" i="52"/>
  <c r="C109" i="52"/>
  <c r="B829" i="49"/>
  <c r="B126" i="50"/>
  <c r="A84" i="52"/>
  <c r="B550" i="49"/>
  <c r="B678" i="49"/>
  <c r="C56" i="52"/>
  <c r="B1261" i="49"/>
  <c r="A955" i="49"/>
  <c r="A76" i="56"/>
  <c r="A56" i="56"/>
  <c r="B7" i="55"/>
  <c r="B52" i="50"/>
  <c r="A177" i="50"/>
  <c r="B10" i="52"/>
  <c r="B15" i="54"/>
  <c r="B1017" i="49"/>
  <c r="B3" i="52"/>
  <c r="B765" i="49"/>
  <c r="B1002" i="49"/>
  <c r="B1219" i="49"/>
  <c r="A687" i="49"/>
  <c r="A525" i="49"/>
  <c r="A32" i="50"/>
  <c r="B210" i="49"/>
  <c r="A1301" i="45"/>
  <c r="A23" i="49"/>
  <c r="A86" i="50"/>
  <c r="B1173" i="49"/>
  <c r="A1383" i="49"/>
  <c r="A909" i="49"/>
  <c r="C65" i="52"/>
  <c r="A1130" i="49"/>
  <c r="B725" i="49"/>
  <c r="B1218" i="49"/>
  <c r="A562" i="49"/>
  <c r="A1031" i="49"/>
  <c r="B1087" i="49"/>
  <c r="A123" i="52"/>
  <c r="A653" i="49"/>
  <c r="B99" i="52"/>
  <c r="A954" i="49"/>
  <c r="B469" i="49"/>
  <c r="B962" i="49"/>
  <c r="B1278" i="49"/>
  <c r="C7" i="53"/>
  <c r="B1117" i="49"/>
  <c r="A665" i="49"/>
  <c r="C138" i="52"/>
  <c r="B1417" i="49"/>
  <c r="B573" i="49"/>
  <c r="B726" i="49"/>
  <c r="B854" i="49"/>
  <c r="B1383" i="49"/>
  <c r="B60" i="50"/>
  <c r="A170" i="52"/>
  <c r="C55" i="52"/>
  <c r="A1215" i="49"/>
  <c r="B285" i="49"/>
  <c r="B228" i="50"/>
  <c r="B938" i="49"/>
  <c r="B413" i="49"/>
  <c r="B1481" i="49"/>
  <c r="B881" i="49"/>
  <c r="A1060" i="49"/>
  <c r="C6" i="55"/>
  <c r="A284" i="49"/>
  <c r="B856" i="49"/>
  <c r="A153" i="52"/>
  <c r="A1242" i="49"/>
  <c r="B783" i="49"/>
  <c r="A1392" i="49"/>
  <c r="B68" i="49"/>
  <c r="A1069" i="49"/>
  <c r="B580" i="49"/>
  <c r="A1145" i="45"/>
  <c r="A1023" i="49"/>
  <c r="B1147" i="49"/>
  <c r="A559" i="49"/>
  <c r="A148" i="52"/>
  <c r="A1123" i="49"/>
  <c r="A1348" i="49"/>
  <c r="A1293" i="45"/>
  <c r="A488" i="49"/>
  <c r="A919" i="45"/>
  <c r="B1252" i="49"/>
  <c r="A161" i="50"/>
  <c r="B610" i="49"/>
  <c r="B47" i="52"/>
  <c r="A949" i="49"/>
  <c r="B264" i="49"/>
  <c r="B1146" i="49"/>
  <c r="B1009" i="49"/>
  <c r="A600" i="49"/>
  <c r="B6" i="57"/>
  <c r="A568" i="49"/>
  <c r="B1400" i="49"/>
  <c r="A811" i="49"/>
  <c r="B525" i="49"/>
  <c r="A60" i="47"/>
  <c r="B598" i="49"/>
  <c r="B996" i="49"/>
  <c r="B82" i="50"/>
  <c r="A1385" i="49"/>
  <c r="A156" i="52"/>
  <c r="A172" i="52"/>
  <c r="B134" i="50"/>
  <c r="B1169" i="49"/>
  <c r="A946" i="49"/>
  <c r="B749" i="49"/>
  <c r="B9" i="52"/>
  <c r="B626" i="49"/>
  <c r="C143" i="52"/>
  <c r="A123" i="50"/>
  <c r="A724" i="49"/>
  <c r="B493" i="49"/>
  <c r="A70" i="56"/>
  <c r="A256" i="49"/>
  <c r="A162" i="52"/>
  <c r="B1170" i="49"/>
  <c r="A1084" i="49"/>
  <c r="A924" i="49"/>
  <c r="B21" i="50"/>
  <c r="B123" i="50"/>
  <c r="A150" i="50"/>
  <c r="B1" i="52"/>
  <c r="B26" i="49"/>
  <c r="A792" i="49"/>
  <c r="A942" i="49"/>
  <c r="B1159" i="49"/>
  <c r="A1085" i="49"/>
  <c r="A1269" i="49"/>
  <c r="A452" i="49"/>
  <c r="B1405" i="49"/>
  <c r="B910" i="49"/>
  <c r="B1328" i="49"/>
  <c r="A1089" i="49"/>
  <c r="A18" i="56"/>
  <c r="A468" i="49"/>
  <c r="B1130" i="49"/>
  <c r="A73" i="50"/>
  <c r="B31" i="49"/>
  <c r="A1032" i="49"/>
  <c r="B473" i="49"/>
  <c r="A680" i="49"/>
  <c r="B207" i="49"/>
  <c r="B1268" i="49"/>
  <c r="A1" i="50"/>
  <c r="A1273" i="49"/>
  <c r="A3" i="47"/>
  <c r="B154" i="52"/>
  <c r="A1321" i="49"/>
  <c r="A73" i="52"/>
  <c r="B251" i="50"/>
  <c r="B143" i="52"/>
  <c r="B256" i="49"/>
  <c r="B301" i="49"/>
  <c r="B1330" i="45"/>
  <c r="A766" i="49"/>
  <c r="A501" i="49"/>
  <c r="B394" i="49"/>
  <c r="B37" i="49"/>
  <c r="B735" i="49"/>
  <c r="B969" i="49"/>
  <c r="B135" i="50"/>
  <c r="A661" i="49"/>
  <c r="B369" i="49"/>
  <c r="A897" i="49"/>
  <c r="A68" i="50"/>
  <c r="A923" i="49"/>
  <c r="A1295" i="45"/>
  <c r="A1042" i="49"/>
  <c r="B788" i="49"/>
  <c r="C74" i="52"/>
  <c r="B255" i="50"/>
  <c r="A152" i="52"/>
  <c r="A1331" i="49"/>
  <c r="B1142" i="49"/>
  <c r="A713" i="49"/>
  <c r="A120" i="49"/>
  <c r="B13" i="52"/>
  <c r="B504" i="49"/>
  <c r="A683" i="49"/>
  <c r="A852" i="49"/>
  <c r="B596" i="49"/>
  <c r="B63" i="50"/>
  <c r="B142" i="52"/>
  <c r="B1072" i="49"/>
  <c r="A1201" i="49"/>
  <c r="A86" i="52"/>
  <c r="B1192" i="49"/>
  <c r="B1160" i="49"/>
  <c r="A1357" i="49"/>
  <c r="B900" i="49"/>
  <c r="B147" i="50"/>
  <c r="A1234" i="49"/>
  <c r="A889" i="45"/>
  <c r="A509" i="49"/>
  <c r="A1035" i="49"/>
  <c r="B595" i="49"/>
  <c r="A1325" i="49"/>
  <c r="B1366" i="49"/>
  <c r="A1469" i="49"/>
  <c r="A985" i="45"/>
  <c r="A926" i="49"/>
  <c r="A911" i="49"/>
  <c r="A317" i="49"/>
  <c r="A38" i="49"/>
  <c r="A1485" i="49"/>
  <c r="B16" i="55"/>
  <c r="B160" i="52"/>
  <c r="B1168" i="49"/>
  <c r="B883" i="49"/>
  <c r="C147" i="52"/>
  <c r="B992" i="49"/>
  <c r="B755" i="49"/>
  <c r="A6" i="51"/>
  <c r="B660" i="49"/>
  <c r="C96" i="52"/>
  <c r="A1167" i="49"/>
  <c r="A1188" i="49"/>
  <c r="A967" i="49"/>
  <c r="A847" i="49"/>
  <c r="B1138" i="45"/>
  <c r="B1227" i="49"/>
  <c r="B600" i="49"/>
  <c r="B891" i="49"/>
  <c r="B78" i="50"/>
  <c r="A701" i="49"/>
  <c r="B848" i="49"/>
  <c r="B186" i="50"/>
  <c r="B993" i="49"/>
  <c r="B47" i="50"/>
  <c r="B161" i="50"/>
  <c r="B1409" i="49"/>
  <c r="B841" i="49"/>
  <c r="B730" i="49"/>
  <c r="A597" i="49"/>
  <c r="A761" i="49"/>
  <c r="A56" i="49"/>
  <c r="A254" i="50"/>
  <c r="A1128" i="49"/>
  <c r="B875" i="49"/>
  <c r="B617" i="49"/>
  <c r="B496" i="49"/>
  <c r="B73" i="52"/>
  <c r="A1051" i="49"/>
  <c r="B1018" i="49"/>
  <c r="A4" i="55"/>
  <c r="B200" i="50"/>
  <c r="B5" i="55"/>
  <c r="A35" i="52"/>
  <c r="B1327" i="49"/>
  <c r="A1029" i="49"/>
  <c r="A122" i="50"/>
  <c r="B486" i="49"/>
  <c r="A39" i="52"/>
  <c r="B1493" i="49"/>
  <c r="C156" i="52"/>
  <c r="B21" i="52"/>
  <c r="B85" i="52"/>
  <c r="A705" i="49"/>
  <c r="A158" i="52"/>
  <c r="A170" i="50"/>
  <c r="A986" i="49"/>
  <c r="A134" i="50"/>
  <c r="A1231" i="49"/>
  <c r="A146" i="50"/>
  <c r="B74" i="52"/>
  <c r="B66" i="52"/>
  <c r="B1403" i="49"/>
  <c r="B213" i="49"/>
  <c r="B1138" i="49"/>
  <c r="A471" i="49"/>
  <c r="A855" i="49"/>
  <c r="B20" i="54"/>
  <c r="B166" i="52"/>
  <c r="B1023" i="49"/>
  <c r="A1436" i="49"/>
  <c r="A61" i="50"/>
  <c r="B561" i="49"/>
  <c r="B64" i="56"/>
  <c r="A1082" i="49"/>
  <c r="B661" i="49"/>
  <c r="A27" i="50"/>
  <c r="B1089" i="49"/>
  <c r="B1329" i="49"/>
  <c r="B1150" i="49"/>
  <c r="A1209" i="49"/>
  <c r="A845" i="49"/>
  <c r="B149" i="52"/>
  <c r="B899" i="49"/>
  <c r="B1223" i="49"/>
  <c r="B152" i="52"/>
  <c r="B1429" i="49"/>
  <c r="B30" i="52"/>
  <c r="B1477" i="49"/>
  <c r="B978" i="49"/>
  <c r="B1233" i="49"/>
  <c r="A918" i="49"/>
  <c r="A168" i="52"/>
  <c r="B822" i="49"/>
  <c r="B1345" i="49"/>
  <c r="B129" i="52"/>
  <c r="A18" i="55"/>
  <c r="B694" i="49"/>
  <c r="B138" i="52"/>
  <c r="B852" i="49"/>
  <c r="B1428" i="49"/>
  <c r="A51" i="56"/>
  <c r="A1" i="54"/>
  <c r="B664" i="49"/>
  <c r="B659" i="49"/>
  <c r="C172" i="52"/>
  <c r="B256" i="50"/>
  <c r="B1260" i="49"/>
  <c r="B731" i="49"/>
  <c r="C1" i="57"/>
  <c r="B117" i="49"/>
  <c r="A1360" i="49"/>
  <c r="B32" i="52"/>
  <c r="A216" i="49"/>
  <c r="B8" i="55"/>
  <c r="A76" i="52"/>
  <c r="A752" i="49"/>
  <c r="B1275" i="49"/>
  <c r="A1137" i="49"/>
  <c r="A996" i="49"/>
  <c r="B746" i="49"/>
  <c r="B1431" i="49"/>
  <c r="A629" i="49"/>
  <c r="B1244" i="49"/>
  <c r="B31" i="52"/>
  <c r="A9" i="48"/>
  <c r="A871" i="49"/>
  <c r="A382" i="49"/>
  <c r="C107" i="52"/>
  <c r="B904" i="49"/>
  <c r="A144" i="50"/>
  <c r="A1386" i="49"/>
  <c r="A159" i="52"/>
  <c r="A68" i="47"/>
  <c r="A24" i="56"/>
  <c r="A1329" i="45"/>
  <c r="B22" i="50"/>
  <c r="B373" i="49"/>
  <c r="B953" i="49"/>
  <c r="A410" i="49"/>
  <c r="B991" i="49"/>
  <c r="A1261" i="45"/>
  <c r="A615" i="49"/>
  <c r="A124" i="50"/>
  <c r="A825" i="49"/>
  <c r="B1181" i="49"/>
  <c r="B1231" i="49"/>
  <c r="A1352" i="49"/>
  <c r="B526" i="49"/>
  <c r="B554" i="49"/>
  <c r="A1448" i="49"/>
  <c r="B654" i="49"/>
  <c r="A577" i="49"/>
  <c r="A1218" i="49"/>
  <c r="C8" i="53"/>
  <c r="A24" i="52"/>
  <c r="A1282" i="49"/>
  <c r="A915" i="49"/>
  <c r="B145" i="50"/>
  <c r="B606" i="49"/>
  <c r="A695" i="49"/>
  <c r="B104" i="49"/>
  <c r="A60" i="56"/>
  <c r="B48" i="50"/>
  <c r="B756" i="49"/>
  <c r="A151" i="52"/>
  <c r="B171" i="50"/>
  <c r="A463" i="49"/>
  <c r="B518" i="49"/>
  <c r="B78" i="49"/>
  <c r="A844" i="49"/>
  <c r="A1059" i="49"/>
  <c r="A1107" i="45"/>
  <c r="A1287" i="45"/>
  <c r="B1437" i="49"/>
  <c r="B1127" i="49"/>
  <c r="B1140" i="49"/>
  <c r="A1026" i="49"/>
  <c r="A1001" i="49"/>
  <c r="B1060" i="49"/>
  <c r="B17" i="50"/>
  <c r="A921" i="45"/>
  <c r="B812" i="49"/>
  <c r="A856" i="49"/>
  <c r="B76" i="49"/>
  <c r="B203" i="49"/>
  <c r="A1496" i="49"/>
  <c r="A1" i="49"/>
  <c r="C89" i="52"/>
  <c r="B1339" i="49"/>
  <c r="A1088" i="49"/>
  <c r="A573" i="49"/>
  <c r="A1024" i="49"/>
  <c r="B128" i="52"/>
  <c r="A12" i="55"/>
  <c r="A1241" i="45"/>
  <c r="A436" i="49"/>
  <c r="A1328" i="45"/>
  <c r="B46" i="52"/>
  <c r="A678" i="49"/>
  <c r="A348" i="49"/>
  <c r="B35" i="49"/>
  <c r="B949" i="49"/>
  <c r="A1233" i="45"/>
  <c r="B1064" i="49"/>
  <c r="B987" i="49"/>
  <c r="A1431" i="49"/>
  <c r="B109" i="50"/>
  <c r="A163" i="50"/>
  <c r="B13" i="56"/>
  <c r="B94" i="50"/>
  <c r="A16" i="55"/>
  <c r="A181" i="50"/>
  <c r="A38" i="50"/>
  <c r="B1283" i="49"/>
  <c r="A1153" i="49"/>
  <c r="A1495" i="49"/>
  <c r="A777" i="49"/>
  <c r="A638" i="49"/>
  <c r="B965" i="49"/>
  <c r="B1214" i="49"/>
  <c r="B388" i="49"/>
  <c r="A659" i="49"/>
  <c r="B628" i="49"/>
  <c r="A92" i="50"/>
  <c r="A1322" i="49"/>
  <c r="B9" i="50"/>
  <c r="B1459" i="49"/>
  <c r="B958" i="49"/>
  <c r="A1365" i="49"/>
  <c r="A791" i="49"/>
  <c r="A759" i="49"/>
  <c r="A1034" i="49"/>
  <c r="A888" i="49"/>
  <c r="B1397" i="49"/>
  <c r="A1319" i="49"/>
  <c r="B26" i="50"/>
  <c r="A40" i="47"/>
  <c r="B6" i="46"/>
  <c r="A1054" i="49"/>
  <c r="A2" i="57"/>
  <c r="A636" i="49"/>
  <c r="B941" i="49"/>
  <c r="B63" i="56"/>
  <c r="A1020" i="49"/>
  <c r="A81" i="52"/>
  <c r="C6" i="52"/>
  <c r="A461" i="49"/>
  <c r="B196" i="50"/>
  <c r="A199" i="50"/>
  <c r="B234" i="50"/>
  <c r="A921" i="49"/>
  <c r="A1433" i="49"/>
  <c r="B14" i="54"/>
  <c r="B787" i="49"/>
  <c r="A781" i="49"/>
  <c r="A138" i="50"/>
  <c r="A64" i="49"/>
  <c r="B70" i="50"/>
  <c r="A1252" i="49"/>
  <c r="C110" i="52"/>
  <c r="A627" i="49"/>
  <c r="B1198" i="49"/>
  <c r="A45" i="50"/>
  <c r="B149" i="50"/>
  <c r="A655" i="49"/>
  <c r="B126" i="52"/>
  <c r="B134" i="49"/>
  <c r="B85" i="49"/>
  <c r="A119" i="49"/>
  <c r="B82" i="49"/>
  <c r="A567" i="49"/>
  <c r="A34" i="50"/>
  <c r="B58" i="56"/>
  <c r="A1079" i="49"/>
  <c r="A1322" i="45"/>
  <c r="C14" i="52"/>
  <c r="A1302" i="49"/>
  <c r="A727" i="49"/>
  <c r="A542" i="49"/>
  <c r="A1195" i="49"/>
  <c r="A532" i="49"/>
  <c r="A684" i="49"/>
  <c r="A807" i="49"/>
  <c r="A324" i="49"/>
  <c r="A75" i="56"/>
  <c r="A1337" i="49"/>
  <c r="B350" i="49"/>
  <c r="A787" i="49"/>
  <c r="B342" i="49"/>
  <c r="A626" i="49"/>
  <c r="B1306" i="49"/>
  <c r="B27" i="56"/>
  <c r="B14" i="55"/>
  <c r="A91" i="50"/>
  <c r="B1189" i="49"/>
  <c r="A109" i="52"/>
  <c r="B250" i="49"/>
  <c r="B502" i="49"/>
  <c r="B82" i="52"/>
  <c r="B1090" i="49"/>
  <c r="B6" i="50"/>
  <c r="A74" i="50"/>
  <c r="B1347" i="49"/>
  <c r="A83" i="52"/>
  <c r="B1340" i="49"/>
  <c r="B468" i="49"/>
  <c r="A56" i="52"/>
  <c r="B997" i="49"/>
  <c r="B77" i="50"/>
  <c r="B443" i="49"/>
  <c r="B44" i="49"/>
  <c r="A160" i="50"/>
  <c r="B506" i="49"/>
  <c r="B942" i="49"/>
  <c r="B181" i="49"/>
  <c r="A753" i="49"/>
  <c r="B594" i="49"/>
  <c r="B30" i="50"/>
  <c r="A115" i="50"/>
  <c r="B754" i="49"/>
  <c r="A841" i="49"/>
  <c r="A61" i="56"/>
  <c r="A561" i="49"/>
  <c r="A22" i="56"/>
  <c r="B247" i="49"/>
  <c r="A237" i="50"/>
  <c r="B609" i="49"/>
  <c r="A1025" i="49"/>
  <c r="B14" i="48"/>
  <c r="B23" i="52"/>
  <c r="B930" i="49"/>
  <c r="B157" i="52"/>
  <c r="A997" i="49"/>
  <c r="B477" i="49"/>
  <c r="A889" i="49"/>
  <c r="B758" i="49"/>
  <c r="B1311" i="49"/>
  <c r="A1250" i="49"/>
  <c r="A910" i="49"/>
  <c r="B165" i="50"/>
  <c r="A1144" i="49"/>
  <c r="A248" i="49"/>
  <c r="A1449" i="49"/>
  <c r="A1498" i="49"/>
  <c r="B139" i="50"/>
  <c r="A887" i="49"/>
  <c r="B671" i="49"/>
  <c r="A682" i="49"/>
  <c r="A304" i="49"/>
  <c r="A1143" i="45"/>
  <c r="B1453" i="49"/>
  <c r="A455" i="49"/>
  <c r="B768" i="49"/>
  <c r="A99" i="52"/>
  <c r="B633" i="49"/>
  <c r="A30" i="49"/>
  <c r="A804" i="49"/>
  <c r="A885" i="49"/>
  <c r="B632" i="49"/>
  <c r="B984" i="49"/>
  <c r="B584" i="49"/>
  <c r="A798" i="49"/>
  <c r="B254" i="50"/>
  <c r="B25" i="50"/>
  <c r="B983" i="49"/>
  <c r="A125" i="52"/>
  <c r="B360" i="49"/>
  <c r="B12" i="52"/>
  <c r="A1233" i="49"/>
  <c r="B249" i="49"/>
  <c r="A32" i="52"/>
  <c r="B37" i="50"/>
  <c r="A276" i="49"/>
  <c r="A155" i="49"/>
  <c r="B524" i="49"/>
  <c r="A1087" i="49"/>
  <c r="A9" i="57"/>
  <c r="A851" i="45"/>
  <c r="A156" i="50"/>
  <c r="B75" i="52"/>
  <c r="B895" i="49"/>
  <c r="B689" i="49"/>
  <c r="A39" i="50"/>
  <c r="A315" i="49"/>
  <c r="B148" i="49"/>
  <c r="A1174" i="49"/>
  <c r="A1016" i="49"/>
  <c r="A140" i="52"/>
  <c r="B192" i="50"/>
  <c r="A193" i="50"/>
  <c r="B631" i="49"/>
  <c r="A1315" i="45"/>
  <c r="B1000" i="49"/>
  <c r="A53" i="56"/>
  <c r="A60" i="52"/>
  <c r="B795" i="49"/>
  <c r="B1034" i="49"/>
  <c r="A20" i="49"/>
  <c r="A486" i="49"/>
  <c r="B311" i="45"/>
  <c r="B203" i="45"/>
  <c r="M4" i="33"/>
  <c r="B212" i="49"/>
  <c r="A1221" i="49"/>
  <c r="A1311" i="49"/>
  <c r="A367" i="49"/>
  <c r="A602" i="49"/>
  <c r="B1332" i="49"/>
  <c r="B75" i="56"/>
  <c r="A906" i="49"/>
  <c r="B1495" i="49"/>
  <c r="B36" i="50"/>
  <c r="C25" i="52"/>
  <c r="B4" i="50"/>
  <c r="B2" i="57"/>
  <c r="B81" i="50"/>
  <c r="A164" i="52"/>
  <c r="B1419" i="49"/>
  <c r="A908" i="49"/>
  <c r="A898" i="49"/>
  <c r="A30" i="50"/>
  <c r="B377" i="49"/>
  <c r="B927" i="49"/>
  <c r="C169" i="52"/>
  <c r="A751" i="49"/>
  <c r="B639" i="49"/>
  <c r="B1473" i="49"/>
  <c r="B1457" i="49"/>
  <c r="A719" i="49"/>
  <c r="C67" i="52"/>
  <c r="B863" i="49"/>
  <c r="B799" i="49"/>
  <c r="A1310" i="49"/>
  <c r="A676" i="49"/>
  <c r="B1207" i="49"/>
  <c r="A710" i="49"/>
  <c r="B1128" i="49"/>
  <c r="B53" i="49"/>
  <c r="A9" i="50"/>
  <c r="B880" i="49"/>
  <c r="A1117" i="49"/>
  <c r="B1451" i="49"/>
  <c r="B220" i="49"/>
  <c r="A690" i="49"/>
  <c r="A472" i="49"/>
  <c r="A555" i="49"/>
  <c r="A1246" i="49"/>
  <c r="B666" i="49"/>
  <c r="A1191" i="49"/>
  <c r="A857" i="45"/>
  <c r="A962" i="49"/>
  <c r="A1359" i="49"/>
  <c r="A556" i="49"/>
  <c r="B775" i="49"/>
  <c r="B523" i="49"/>
  <c r="B216" i="49"/>
  <c r="A24" i="49"/>
  <c r="B636" i="49"/>
  <c r="B230" i="50"/>
  <c r="B1236" i="45"/>
  <c r="A1229" i="49"/>
  <c r="A462" i="49"/>
  <c r="A92" i="49"/>
  <c r="B805" i="45"/>
  <c r="B448" i="45"/>
  <c r="A541" i="45"/>
  <c r="A79" i="47"/>
  <c r="B562" i="49"/>
  <c r="B229" i="49"/>
  <c r="B1277" i="45"/>
  <c r="A1256" i="45"/>
  <c r="A258" i="45"/>
  <c r="B517" i="49"/>
  <c r="B1291" i="49"/>
  <c r="A554" i="49"/>
  <c r="A1279" i="45"/>
  <c r="C82" i="52"/>
  <c r="A157" i="49"/>
  <c r="B1080" i="49"/>
  <c r="A158" i="49"/>
  <c r="B426" i="49"/>
  <c r="A8" i="54"/>
  <c r="A2" i="51"/>
  <c r="A1423" i="49"/>
  <c r="B1262" i="49"/>
  <c r="A1229" i="45"/>
  <c r="B331" i="49"/>
  <c r="A1094" i="49"/>
  <c r="A953" i="45"/>
  <c r="B325" i="49"/>
  <c r="A248" i="45"/>
  <c r="B141" i="49"/>
  <c r="B867" i="49"/>
  <c r="A734" i="49"/>
  <c r="B771" i="45"/>
  <c r="A8741" i="20"/>
  <c r="A353" i="32"/>
  <c r="A99" i="49"/>
  <c r="A39" i="47"/>
  <c r="B1324" i="49"/>
  <c r="A1407" i="49"/>
  <c r="A807" i="45"/>
  <c r="A691" i="45"/>
  <c r="A56" i="21"/>
  <c r="B1250" i="49"/>
  <c r="A767" i="45"/>
  <c r="A865" i="45"/>
  <c r="A777" i="45"/>
  <c r="C19" i="52"/>
  <c r="B888" i="49"/>
  <c r="B1263" i="49"/>
  <c r="A271" i="49"/>
  <c r="B316" i="49"/>
  <c r="A693" i="45"/>
  <c r="A585" i="45"/>
  <c r="A8971" i="20"/>
  <c r="B198" i="49"/>
  <c r="A594" i="49"/>
  <c r="B698" i="49"/>
  <c r="A1099" i="45"/>
  <c r="B672" i="49"/>
  <c r="A1250" i="45"/>
  <c r="A518" i="45"/>
  <c r="A112" i="32"/>
  <c r="A894" i="49"/>
  <c r="A681" i="49"/>
  <c r="A1435" i="49"/>
  <c r="B376" i="49"/>
  <c r="B39" i="49"/>
  <c r="A1142" i="45"/>
  <c r="A545" i="45"/>
  <c r="A1162" i="45"/>
  <c r="A34" i="47"/>
  <c r="B4" i="49"/>
  <c r="B38" i="45"/>
  <c r="B1230" i="45"/>
  <c r="A695" i="45"/>
  <c r="B1004" i="45"/>
  <c r="A1065" i="49"/>
  <c r="A1409" i="49"/>
  <c r="A671" i="49"/>
  <c r="A1003" i="45"/>
  <c r="A738" i="49"/>
  <c r="B1080" i="45"/>
  <c r="A134" i="45"/>
  <c r="M34" i="29"/>
  <c r="B1352" i="49"/>
  <c r="B136" i="52"/>
  <c r="A147" i="52"/>
  <c r="B103" i="50"/>
  <c r="B129" i="50"/>
  <c r="B803" i="49"/>
  <c r="B1225" i="49"/>
  <c r="C103" i="52"/>
  <c r="A476" i="49"/>
  <c r="B497" i="49"/>
  <c r="A1344" i="49"/>
  <c r="A1017" i="49"/>
  <c r="A1172" i="49"/>
  <c r="B27" i="50"/>
  <c r="A209" i="50"/>
  <c r="A1437" i="49"/>
  <c r="A1396" i="49"/>
  <c r="A19" i="55"/>
  <c r="B940" i="49"/>
  <c r="A645" i="49"/>
  <c r="A1251" i="49"/>
  <c r="B873" i="49"/>
  <c r="A1038" i="49"/>
  <c r="B4" i="56"/>
  <c r="A1212" i="49"/>
  <c r="B202" i="49"/>
  <c r="B511" i="49"/>
  <c r="A1374" i="49"/>
  <c r="B685" i="49"/>
  <c r="A1211" i="49"/>
  <c r="A133" i="50"/>
  <c r="C102" i="52"/>
  <c r="A879" i="49"/>
  <c r="A990" i="49"/>
  <c r="A312" i="49"/>
  <c r="A1058" i="49"/>
  <c r="B1076" i="49"/>
  <c r="A358" i="49"/>
  <c r="A868" i="49"/>
  <c r="A66" i="56"/>
  <c r="A44" i="56"/>
  <c r="B222" i="50"/>
  <c r="A41" i="52"/>
  <c r="A231" i="50"/>
  <c r="B436" i="49"/>
  <c r="A877" i="49"/>
  <c r="B820" i="49"/>
  <c r="B1475" i="49"/>
  <c r="B51" i="50"/>
  <c r="C158" i="52"/>
  <c r="B644" i="49"/>
  <c r="B116" i="50"/>
  <c r="A535" i="49"/>
  <c r="B50" i="50"/>
  <c r="A1160" i="49"/>
  <c r="A1243" i="45"/>
  <c r="A222" i="50"/>
  <c r="B199" i="49"/>
  <c r="A5" i="50"/>
  <c r="B17" i="56"/>
  <c r="A278" i="49"/>
  <c r="A1017" i="45"/>
  <c r="A646" i="49"/>
  <c r="B723" i="49"/>
  <c r="A78" i="49"/>
  <c r="B13" i="48"/>
  <c r="B94" i="49"/>
  <c r="A424" i="49"/>
  <c r="B122" i="50"/>
  <c r="B1385" i="49"/>
  <c r="A24" i="47"/>
  <c r="B1314" i="49"/>
  <c r="B1205" i="49"/>
  <c r="B1296" i="49"/>
  <c r="A1021" i="49"/>
  <c r="B93" i="50"/>
  <c r="B49" i="50"/>
  <c r="A1103" i="49"/>
  <c r="B1348" i="49"/>
  <c r="B309" i="49"/>
  <c r="B536" i="49"/>
  <c r="A1216" i="49"/>
  <c r="A649" i="49"/>
  <c r="B1293" i="49"/>
  <c r="A1262" i="49"/>
  <c r="A717" i="49"/>
  <c r="A218" i="49"/>
  <c r="A246" i="50"/>
  <c r="B242" i="49"/>
  <c r="B825" i="49"/>
  <c r="B638" i="49"/>
  <c r="B844" i="49"/>
  <c r="B843" i="49"/>
  <c r="A77" i="50"/>
  <c r="A49" i="47"/>
  <c r="B1042" i="49"/>
  <c r="A1381" i="49"/>
  <c r="A773" i="49"/>
  <c r="B340" i="49"/>
  <c r="A1329" i="49"/>
  <c r="A675" i="49"/>
  <c r="B591" i="49"/>
  <c r="B643" i="49"/>
  <c r="B22" i="48"/>
  <c r="A642" i="49"/>
  <c r="B833" i="49"/>
  <c r="A70" i="49"/>
  <c r="B1290" i="45"/>
  <c r="A822" i="45"/>
  <c r="A225" i="45"/>
  <c r="A374" i="45"/>
  <c r="A1187" i="45"/>
  <c r="A795" i="49"/>
  <c r="B130" i="49"/>
  <c r="A407" i="49"/>
  <c r="A9" i="52"/>
  <c r="B147" i="52"/>
  <c r="A1155" i="49"/>
  <c r="A59" i="50"/>
  <c r="B282" i="49"/>
  <c r="B1298" i="49"/>
  <c r="B68" i="50"/>
  <c r="A1070" i="49"/>
  <c r="A174" i="50"/>
  <c r="B61" i="49"/>
  <c r="A1036" i="49"/>
  <c r="A23" i="56"/>
  <c r="B1154" i="49"/>
  <c r="B738" i="49"/>
  <c r="A1000" i="49"/>
  <c r="C79" i="52"/>
  <c r="A1041" i="49"/>
  <c r="B169" i="50"/>
  <c r="A352" i="49"/>
  <c r="A971" i="49"/>
  <c r="B1097" i="49"/>
  <c r="A979" i="45"/>
  <c r="A184" i="49"/>
  <c r="B625" i="49"/>
  <c r="A1477" i="49"/>
  <c r="B1201" i="49"/>
  <c r="A1432" i="49"/>
  <c r="A82" i="49"/>
  <c r="A1271" i="49"/>
  <c r="A862" i="49"/>
  <c r="A960" i="49"/>
  <c r="A1158" i="49"/>
  <c r="B620" i="49"/>
  <c r="A506" i="49"/>
  <c r="B1279" i="45"/>
  <c r="B210" i="50"/>
  <c r="B113" i="49"/>
  <c r="A500" i="49"/>
  <c r="B150" i="50"/>
  <c r="A553" i="49"/>
  <c r="B1494" i="49"/>
  <c r="A460" i="49"/>
  <c r="A1208" i="49"/>
  <c r="B18" i="50"/>
  <c r="B125" i="52"/>
  <c r="B25" i="56"/>
  <c r="A1441" i="49"/>
  <c r="B438" i="49"/>
  <c r="B916" i="49"/>
  <c r="A428" i="49"/>
  <c r="A36" i="50"/>
  <c r="B616" i="49"/>
  <c r="B43" i="56"/>
  <c r="B130" i="50"/>
  <c r="B150" i="49"/>
  <c r="A5" i="54"/>
  <c r="A879" i="45"/>
  <c r="A755" i="45"/>
  <c r="A10" i="28"/>
  <c r="A1461" i="49"/>
  <c r="A831" i="45"/>
  <c r="A122" i="49"/>
  <c r="B328" i="49"/>
  <c r="A1476" i="49"/>
  <c r="A105" i="49"/>
  <c r="A1045" i="45"/>
  <c r="A3" i="54"/>
  <c r="B1247" i="49"/>
  <c r="A64" i="52"/>
  <c r="B752" i="49"/>
  <c r="B1208" i="49"/>
  <c r="B1134" i="49"/>
  <c r="A188" i="49"/>
  <c r="A96" i="49"/>
  <c r="A1330" i="45"/>
  <c r="A43" i="56"/>
  <c r="B818" i="49"/>
  <c r="B532" i="49"/>
  <c r="B1170" i="45"/>
  <c r="B516" i="49"/>
  <c r="A757" i="49"/>
  <c r="A688" i="49"/>
  <c r="A736" i="49"/>
  <c r="A13" i="47"/>
  <c r="B4" i="39"/>
  <c r="A1225" i="45"/>
  <c r="B1230" i="49"/>
  <c r="A6" i="49"/>
  <c r="B1270" i="45"/>
  <c r="A286" i="45"/>
  <c r="B778" i="49"/>
  <c r="A1287" i="49"/>
  <c r="A785" i="49"/>
  <c r="A1271" i="45"/>
  <c r="B680" i="49"/>
  <c r="B807" i="45"/>
  <c r="A696" i="45"/>
  <c r="A487" i="45"/>
  <c r="A842" i="49"/>
  <c r="A883" i="49"/>
  <c r="A66" i="45"/>
  <c r="B895" i="45"/>
  <c r="B966" i="49"/>
  <c r="B18" i="48"/>
  <c r="A1150" i="49"/>
  <c r="A309" i="49"/>
  <c r="B259" i="49"/>
  <c r="A12" i="52"/>
  <c r="C2" i="52"/>
  <c r="A1288" i="49"/>
  <c r="A985" i="49"/>
  <c r="B68" i="52"/>
  <c r="A696" i="49"/>
  <c r="B855" i="49"/>
  <c r="A157" i="50"/>
  <c r="B1279" i="49"/>
  <c r="B1013" i="49"/>
  <c r="B276" i="49"/>
  <c r="B1369" i="49"/>
  <c r="A4" i="57"/>
  <c r="B317" i="49"/>
  <c r="A1292" i="49"/>
  <c r="A571" i="49"/>
  <c r="B1001" i="49"/>
  <c r="A783" i="49"/>
  <c r="B304" i="49"/>
  <c r="B1165" i="49"/>
  <c r="B114" i="50"/>
  <c r="A212" i="49"/>
  <c r="A1311" i="45"/>
  <c r="B415" i="49"/>
  <c r="A689" i="49"/>
  <c r="A14" i="47"/>
  <c r="A948" i="49"/>
  <c r="B557" i="49"/>
  <c r="B1253" i="49"/>
  <c r="A858" i="49"/>
  <c r="B1096" i="49"/>
  <c r="A96" i="50"/>
  <c r="B776" i="49"/>
  <c r="B714" i="49"/>
  <c r="B1342" i="49"/>
  <c r="A510" i="49"/>
  <c r="A1008" i="49"/>
  <c r="B943" i="49"/>
  <c r="B719" i="49"/>
  <c r="B262" i="49"/>
  <c r="A34" i="52"/>
  <c r="B886" i="49"/>
  <c r="A160" i="49"/>
  <c r="A128" i="49"/>
  <c r="A816" i="49"/>
  <c r="B903" i="49"/>
  <c r="B463" i="49"/>
  <c r="B92" i="49"/>
  <c r="B118" i="50"/>
  <c r="A789" i="49"/>
  <c r="A1378" i="49"/>
  <c r="B13" i="54"/>
  <c r="A503" i="49"/>
  <c r="A41" i="56"/>
  <c r="B81" i="52"/>
  <c r="B79" i="52"/>
  <c r="A1264" i="49"/>
  <c r="B114" i="49"/>
  <c r="A1227" i="49"/>
  <c r="A1395" i="49"/>
  <c r="A528" i="49"/>
  <c r="A913" i="49"/>
  <c r="B761" i="49"/>
  <c r="A376" i="49"/>
  <c r="B370" i="49"/>
  <c r="B39" i="52"/>
  <c r="B607" i="49"/>
  <c r="B681" i="49"/>
  <c r="B640" i="49"/>
  <c r="A497" i="49"/>
  <c r="B1148" i="49"/>
  <c r="B43" i="50"/>
  <c r="B819" i="49"/>
  <c r="B1248" i="49"/>
  <c r="A1213" i="49"/>
  <c r="B121" i="52"/>
  <c r="B1111" i="49"/>
  <c r="B417" i="49"/>
  <c r="A993" i="49"/>
  <c r="B663" i="49"/>
  <c r="B527" i="49"/>
  <c r="B136" i="49"/>
  <c r="A1013" i="49"/>
  <c r="A117" i="50"/>
  <c r="A30" i="56"/>
  <c r="A64" i="47"/>
  <c r="A870" i="49"/>
  <c r="A631" i="49"/>
  <c r="A1122" i="49"/>
  <c r="A394" i="49"/>
  <c r="B789" i="49"/>
  <c r="B950" i="49"/>
  <c r="A788" i="49"/>
  <c r="B593" i="49"/>
  <c r="B19" i="48"/>
  <c r="B16" i="50"/>
  <c r="B1270" i="49"/>
  <c r="A4" i="54"/>
  <c r="B1285" i="45"/>
  <c r="B586" i="49"/>
  <c r="A1075" i="45"/>
  <c r="A1180" i="49"/>
  <c r="B1156" i="49"/>
  <c r="A952" i="49"/>
  <c r="A1325" i="45"/>
  <c r="A1369" i="49"/>
  <c r="A68" i="49"/>
  <c r="A195" i="49"/>
  <c r="B245" i="45"/>
  <c r="A8773" i="20"/>
  <c r="AA2" i="33"/>
  <c r="A139" i="49"/>
  <c r="A124" i="49"/>
  <c r="A1420" i="49"/>
  <c r="A98" i="50"/>
  <c r="B1035" i="49"/>
  <c r="B1213" i="49"/>
  <c r="B159" i="50"/>
  <c r="B314" i="49"/>
  <c r="B460" i="49"/>
  <c r="B1367" i="49"/>
  <c r="B186" i="49"/>
  <c r="A20" i="50"/>
  <c r="A884" i="49"/>
  <c r="A1323" i="49"/>
  <c r="B346" i="49"/>
  <c r="A1154" i="49"/>
  <c r="B1316" i="49"/>
  <c r="A189" i="49"/>
  <c r="B587" i="49"/>
  <c r="B691" i="49"/>
  <c r="B1315" i="49"/>
  <c r="B6" i="52"/>
  <c r="A404" i="49"/>
  <c r="B75" i="49"/>
  <c r="A1272" i="49"/>
  <c r="A1015" i="45"/>
  <c r="B624" i="49"/>
  <c r="B602" i="49"/>
  <c r="B963" i="49"/>
  <c r="B737" i="49"/>
  <c r="C5" i="53"/>
  <c r="B421" i="49"/>
  <c r="B745" i="49"/>
  <c r="A222" i="49"/>
  <c r="A1193" i="49"/>
  <c r="A1308" i="49"/>
  <c r="B543" i="49"/>
  <c r="A664" i="49"/>
  <c r="B692" i="49"/>
  <c r="A616" i="49"/>
  <c r="B163" i="49"/>
  <c r="B1346" i="49"/>
  <c r="B414" i="49"/>
  <c r="B408" i="49"/>
  <c r="A634" i="49"/>
  <c r="A1146" i="49"/>
  <c r="A812" i="49"/>
  <c r="A456" i="49"/>
  <c r="A1468" i="49"/>
  <c r="B146" i="49"/>
  <c r="A784" i="49"/>
  <c r="B932" i="49"/>
  <c r="A1460" i="49"/>
  <c r="A412" i="49"/>
  <c r="B71" i="49"/>
  <c r="A522" i="49"/>
  <c r="B766" i="49"/>
  <c r="A55" i="49"/>
  <c r="A36" i="47"/>
  <c r="A715" i="49"/>
  <c r="B871" i="45"/>
  <c r="A760" i="45"/>
  <c r="A551" i="45"/>
  <c r="B824" i="49"/>
  <c r="A1202" i="49"/>
  <c r="B1007" i="49"/>
  <c r="B743" i="49"/>
  <c r="B197" i="49"/>
  <c r="A324" i="45"/>
  <c r="A216" i="45"/>
  <c r="A13" i="50"/>
  <c r="B253" i="49"/>
  <c r="A1072" i="49"/>
  <c r="B1422" i="49"/>
  <c r="A883" i="45"/>
  <c r="B882" i="49"/>
  <c r="A793" i="45"/>
  <c r="A806" i="49"/>
  <c r="A1120" i="49"/>
  <c r="A1401" i="49"/>
  <c r="A116" i="49"/>
  <c r="A55" i="52"/>
  <c r="B1336" i="49"/>
  <c r="B332" i="49"/>
  <c r="B121" i="49"/>
  <c r="B1079" i="49"/>
  <c r="B871" i="49"/>
  <c r="A356" i="45"/>
  <c r="B777" i="45"/>
  <c r="B1389" i="49"/>
  <c r="A674" i="49"/>
  <c r="B858" i="45"/>
  <c r="B171" i="45"/>
  <c r="A373" i="32"/>
  <c r="B40" i="49"/>
  <c r="A1256" i="49"/>
  <c r="A1183" i="49"/>
  <c r="A335" i="49"/>
  <c r="A516" i="49"/>
  <c r="A757" i="45"/>
  <c r="A649" i="45"/>
  <c r="A9035" i="20"/>
  <c r="B368" i="49"/>
  <c r="B1450" i="49"/>
  <c r="A361" i="32"/>
  <c r="N14" i="33"/>
  <c r="B58" i="52"/>
  <c r="A173" i="50"/>
  <c r="A431" i="49"/>
  <c r="B1098" i="49"/>
  <c r="A1306" i="45"/>
  <c r="A627" i="45"/>
  <c r="C12" i="21"/>
  <c r="A1244" i="49"/>
  <c r="B1252" i="45"/>
  <c r="A74" i="47"/>
  <c r="A11" i="48"/>
  <c r="B1016" i="49"/>
  <c r="A965" i="45"/>
  <c r="B1136" i="45"/>
  <c r="F13" i="33"/>
  <c r="A1274" i="49"/>
  <c r="A6" i="57"/>
  <c r="A130" i="52"/>
  <c r="A485" i="49"/>
  <c r="B125" i="50"/>
  <c r="A1208" i="45"/>
  <c r="A1100" i="45"/>
  <c r="A1202" i="45"/>
  <c r="A1341" i="49"/>
  <c r="B840" i="49"/>
  <c r="B599" i="45"/>
  <c r="B1318" i="45"/>
  <c r="A1188" i="45"/>
  <c r="B1044" i="45"/>
  <c r="B458" i="49"/>
  <c r="B482" i="49"/>
  <c r="B767" i="49"/>
  <c r="A4" i="50"/>
  <c r="A1010" i="49"/>
  <c r="B1152" i="45"/>
  <c r="B1038" i="45"/>
  <c r="A287" i="32"/>
  <c r="B747" i="49"/>
  <c r="B16" i="54"/>
  <c r="A1462" i="49"/>
  <c r="B578" i="49"/>
  <c r="A1247" i="49"/>
  <c r="A1112" i="45"/>
  <c r="A1004" i="45"/>
  <c r="A818" i="45"/>
  <c r="B1318" i="49"/>
  <c r="B1239" i="49"/>
  <c r="A1284" i="49"/>
  <c r="B208" i="49"/>
  <c r="B1220" i="49"/>
  <c r="B1063" i="45"/>
  <c r="B955" i="45"/>
  <c r="B113" i="45"/>
  <c r="A1368" i="49"/>
  <c r="B998" i="49"/>
  <c r="B1093" i="45"/>
  <c r="B1151" i="45"/>
  <c r="B1043" i="45"/>
  <c r="B465" i="45"/>
  <c r="B544" i="49"/>
  <c r="B967" i="49"/>
  <c r="A1125" i="49"/>
  <c r="A838" i="49"/>
  <c r="B918" i="49"/>
  <c r="A1016" i="45"/>
  <c r="A908" i="45"/>
  <c r="B929" i="45"/>
  <c r="A1056" i="49"/>
  <c r="B472" i="49"/>
  <c r="B885" i="49"/>
  <c r="B80" i="49"/>
  <c r="A958" i="49"/>
  <c r="B967" i="45"/>
  <c r="B859" i="45"/>
  <c r="A751" i="45"/>
  <c r="B575" i="49"/>
  <c r="A20" i="48"/>
  <c r="A613" i="45"/>
  <c r="B957" i="45"/>
  <c r="A181" i="45"/>
  <c r="B111" i="49"/>
  <c r="B3" i="40"/>
  <c r="B1053" i="45"/>
  <c r="B696" i="45"/>
  <c r="B297" i="45"/>
  <c r="B1096" i="45"/>
  <c r="A10" i="31"/>
  <c r="A8357" i="20"/>
  <c r="A45" i="47"/>
  <c r="A61" i="45"/>
  <c r="B893" i="45"/>
  <c r="A41" i="50"/>
  <c r="B1151" i="49"/>
  <c r="A1090" i="49"/>
  <c r="B18" i="49"/>
  <c r="A1139" i="49"/>
  <c r="A900" i="49"/>
  <c r="A44" i="52"/>
  <c r="B142" i="50"/>
  <c r="A1067" i="49"/>
  <c r="A125" i="49"/>
  <c r="B10" i="48"/>
  <c r="B3" i="49"/>
  <c r="B912" i="49"/>
  <c r="A1288" i="45"/>
  <c r="A215" i="49"/>
  <c r="B826" i="49"/>
  <c r="B55" i="50"/>
  <c r="A785" i="45"/>
  <c r="B757" i="45"/>
  <c r="B252" i="45"/>
  <c r="A74" i="49"/>
  <c r="A26" i="49"/>
  <c r="B796" i="45"/>
  <c r="B416" i="45"/>
  <c r="A509" i="45"/>
  <c r="A400" i="49"/>
  <c r="A618" i="49"/>
  <c r="B165" i="49"/>
  <c r="B1234" i="45"/>
  <c r="A1185" i="45"/>
  <c r="A226" i="45"/>
  <c r="N63" i="33"/>
  <c r="B700" i="45"/>
  <c r="A1097" i="45"/>
  <c r="A1178" i="49"/>
  <c r="A937" i="49"/>
  <c r="A314" i="45"/>
  <c r="B338" i="49"/>
  <c r="A332" i="49"/>
  <c r="A899" i="49"/>
  <c r="B101" i="50"/>
  <c r="A228" i="45"/>
  <c r="A120" i="45"/>
  <c r="B646" i="45"/>
  <c r="B1321" i="49"/>
  <c r="A875" i="49"/>
  <c r="B579" i="49"/>
  <c r="B344" i="49"/>
  <c r="B22" i="49"/>
  <c r="B663" i="45"/>
  <c r="B555" i="45"/>
  <c r="B102" i="45"/>
  <c r="A390" i="49"/>
  <c r="B277" i="49"/>
  <c r="B508" i="49"/>
  <c r="B273" i="49"/>
  <c r="B1308" i="49"/>
  <c r="B119" i="45"/>
  <c r="B11" i="45"/>
  <c r="A53" i="32"/>
  <c r="A1112" i="49"/>
  <c r="A1278" i="49"/>
  <c r="B1099" i="49"/>
  <c r="B1243" i="49"/>
  <c r="A1159" i="49"/>
  <c r="A113" i="50"/>
  <c r="B858" i="49"/>
  <c r="B1390" i="49"/>
  <c r="B224" i="49"/>
  <c r="A1447" i="49"/>
  <c r="A1166" i="49"/>
  <c r="B614" i="49"/>
  <c r="A624" i="49"/>
  <c r="A62" i="50"/>
  <c r="A496" i="49"/>
  <c r="A1251" i="45"/>
  <c r="A819" i="49"/>
  <c r="A1275" i="45"/>
  <c r="A316" i="49"/>
  <c r="A947" i="45"/>
  <c r="A1277" i="49"/>
  <c r="A1297" i="49"/>
  <c r="B887" i="49"/>
  <c r="A1245" i="49"/>
  <c r="B399" i="49"/>
  <c r="A36" i="49"/>
  <c r="A1133" i="49"/>
  <c r="A1113" i="45"/>
  <c r="A930" i="49"/>
  <c r="B1291" i="45"/>
  <c r="A916" i="49"/>
  <c r="B28" i="50"/>
  <c r="B90" i="49"/>
  <c r="A1422" i="49"/>
  <c r="A905" i="49"/>
  <c r="C1" i="54"/>
  <c r="B699" i="49"/>
  <c r="B349" i="49"/>
  <c r="A27" i="49"/>
  <c r="A1015" i="49"/>
  <c r="A938" i="49"/>
  <c r="B1047" i="49"/>
  <c r="B651" i="49"/>
  <c r="A599" i="49"/>
  <c r="B157" i="50"/>
  <c r="A713" i="45"/>
  <c r="A733" i="49"/>
  <c r="B130" i="52"/>
  <c r="B539" i="49"/>
  <c r="A1099" i="49"/>
  <c r="A101" i="50"/>
  <c r="B1287" i="45"/>
  <c r="A718" i="49"/>
  <c r="A246" i="45"/>
  <c r="A373" i="49"/>
  <c r="A477" i="45"/>
  <c r="B829" i="45"/>
  <c r="A768" i="49"/>
  <c r="B320" i="45"/>
  <c r="B143" i="49"/>
  <c r="A100" i="52"/>
  <c r="A993" i="45"/>
  <c r="N21" i="33"/>
  <c r="A905" i="45"/>
  <c r="A1356" i="49"/>
  <c r="B139" i="49"/>
  <c r="A9093" i="20"/>
  <c r="B65" i="49"/>
  <c r="A1499" i="49"/>
  <c r="B30" i="21"/>
  <c r="B86" i="49"/>
  <c r="B194" i="49"/>
  <c r="A801" i="45"/>
  <c r="A297" i="32"/>
  <c r="A620" i="49"/>
  <c r="A1046" i="49"/>
  <c r="A366" i="49"/>
  <c r="A351" i="49"/>
  <c r="B469" i="45"/>
  <c r="D8" i="43"/>
  <c r="A263" i="49"/>
  <c r="A1171" i="45"/>
  <c r="B103" i="49"/>
  <c r="B1178" i="45"/>
  <c r="B20" i="37"/>
  <c r="A27" i="28"/>
  <c r="B334" i="49"/>
  <c r="A827" i="45"/>
  <c r="B79" i="45"/>
  <c r="B728" i="45"/>
  <c r="B928" i="49"/>
  <c r="B1393" i="49"/>
  <c r="A1371" i="49"/>
  <c r="A260" i="49"/>
  <c r="B439" i="45"/>
  <c r="A353" i="45"/>
  <c r="N59" i="33"/>
  <c r="A1143" i="49"/>
  <c r="B386" i="49"/>
  <c r="C16" i="52"/>
  <c r="B2" i="35"/>
  <c r="B544" i="45"/>
  <c r="B1445" i="49"/>
  <c r="A292" i="49"/>
  <c r="A213" i="49"/>
  <c r="A191" i="45"/>
  <c r="A492" i="49"/>
  <c r="B1119" i="45"/>
  <c r="B7" i="39"/>
  <c r="A1098" i="49"/>
  <c r="A198" i="45"/>
  <c r="A18" i="32"/>
  <c r="A5" i="49"/>
  <c r="B959" i="45"/>
  <c r="AH2" i="33"/>
  <c r="A1444" i="49"/>
  <c r="B782" i="49"/>
  <c r="A1182" i="49"/>
  <c r="B1378" i="49"/>
  <c r="A978" i="49"/>
  <c r="A129" i="52"/>
  <c r="A1353" i="49"/>
  <c r="A262" i="49"/>
  <c r="B627" i="49"/>
  <c r="B999" i="49"/>
  <c r="A764" i="49"/>
  <c r="A1327" i="45"/>
  <c r="B442" i="49"/>
  <c r="A15" i="28"/>
  <c r="A411" i="49"/>
  <c r="B286" i="49"/>
  <c r="B1248" i="45"/>
  <c r="A9067" i="20"/>
  <c r="A799" i="45"/>
  <c r="B1361" i="49"/>
  <c r="A1195" i="45"/>
  <c r="A85" i="47"/>
  <c r="A184" i="45"/>
  <c r="A304" i="32"/>
  <c r="A1189" i="45"/>
  <c r="B1070" i="45"/>
  <c r="A65" i="49"/>
  <c r="A702" i="49"/>
  <c r="A480" i="49"/>
  <c r="B1184" i="49"/>
  <c r="A829" i="45"/>
  <c r="A6" i="41"/>
  <c r="B944" i="49"/>
  <c r="B653" i="49"/>
  <c r="A21" i="50"/>
  <c r="A153" i="50"/>
  <c r="A1174" i="45"/>
  <c r="A9125" i="20"/>
  <c r="B108" i="50"/>
  <c r="A1071" i="49"/>
  <c r="B320" i="49"/>
  <c r="A48" i="52"/>
  <c r="B1125" i="45"/>
  <c r="AG2" i="33"/>
  <c r="B929" i="49"/>
  <c r="B206" i="49"/>
  <c r="A1034" i="45"/>
  <c r="B1213" i="45"/>
  <c r="A121" i="45"/>
  <c r="B11" i="41"/>
  <c r="B1376" i="49"/>
  <c r="A1281" i="45"/>
  <c r="B933" i="49"/>
  <c r="B36" i="49"/>
  <c r="B420" i="49"/>
  <c r="A1078" i="45"/>
  <c r="A481" i="45"/>
  <c r="A906" i="45"/>
  <c r="A327" i="49"/>
  <c r="B465" i="49"/>
  <c r="A672" i="49"/>
  <c r="B195" i="49"/>
  <c r="B1247" i="45"/>
  <c r="B1029" i="45"/>
  <c r="B672" i="45"/>
  <c r="B201" i="45"/>
  <c r="B1154" i="45"/>
  <c r="B109" i="49"/>
  <c r="A168" i="49"/>
  <c r="A117" i="49"/>
  <c r="A325" i="49"/>
  <c r="A482" i="45"/>
  <c r="B128" i="45"/>
  <c r="A221" i="45"/>
  <c r="A237" i="49"/>
  <c r="B279" i="49"/>
  <c r="A251" i="50"/>
  <c r="A570" i="45"/>
  <c r="B216" i="45"/>
  <c r="A309" i="45"/>
  <c r="A94" i="50"/>
  <c r="A1203" i="45"/>
  <c r="B46" i="50"/>
  <c r="B67" i="49"/>
  <c r="B120" i="49"/>
  <c r="B933" i="45"/>
  <c r="B576" i="45"/>
  <c r="N11" i="33"/>
  <c r="A364" i="49"/>
  <c r="A1063" i="49"/>
  <c r="A83" i="47"/>
  <c r="A21" i="49"/>
  <c r="A133" i="49"/>
  <c r="A386" i="45"/>
  <c r="B32" i="45"/>
  <c r="A125" i="45"/>
  <c r="B1202" i="45"/>
  <c r="M5" i="33"/>
  <c r="B13" i="49"/>
  <c r="A8925" i="20"/>
  <c r="A1043" i="45"/>
  <c r="A1" i="35"/>
  <c r="A604" i="45"/>
  <c r="A860" i="49"/>
  <c r="B12" i="49"/>
  <c r="B45" i="52"/>
  <c r="B122" i="49"/>
  <c r="B20" i="49"/>
  <c r="A17" i="48"/>
  <c r="B597" i="49"/>
  <c r="A887" i="45"/>
  <c r="A13" i="52"/>
  <c r="B23" i="56"/>
  <c r="A936" i="49"/>
  <c r="C86" i="52"/>
  <c r="B1172" i="49"/>
  <c r="B1307" i="49"/>
  <c r="A533" i="49"/>
  <c r="A32" i="49"/>
  <c r="A970" i="49"/>
  <c r="A969" i="49"/>
  <c r="B1161" i="45"/>
  <c r="B583" i="49"/>
  <c r="A1101" i="49"/>
  <c r="A43" i="47"/>
  <c r="B213" i="45"/>
  <c r="B8738" i="20"/>
  <c r="A1057" i="49"/>
  <c r="A1491" i="49"/>
  <c r="A855" i="45"/>
  <c r="B457" i="49"/>
  <c r="B668" i="49"/>
  <c r="B826" i="45"/>
  <c r="A1228" i="45"/>
  <c r="A813" i="45"/>
  <c r="B484" i="49"/>
  <c r="B673" i="49"/>
  <c r="A132" i="45"/>
  <c r="B914" i="45"/>
  <c r="B202" i="50"/>
  <c r="A590" i="49"/>
  <c r="A1486" i="49"/>
  <c r="B1162" i="45"/>
  <c r="B209" i="49"/>
  <c r="A1206" i="45"/>
  <c r="A621" i="45"/>
  <c r="B908" i="45"/>
  <c r="B91" i="49"/>
  <c r="B1209" i="49"/>
  <c r="B488" i="49"/>
  <c r="B367" i="49"/>
  <c r="A955" i="45"/>
  <c r="B1157" i="45"/>
  <c r="A65" i="45"/>
  <c r="B713" i="45"/>
  <c r="A867" i="45"/>
  <c r="B10" i="49"/>
  <c r="A435" i="49"/>
  <c r="A245" i="49"/>
  <c r="B89" i="49"/>
  <c r="A610" i="45"/>
  <c r="B199" i="50"/>
  <c r="B1257" i="49"/>
  <c r="A902" i="49"/>
  <c r="A253" i="49"/>
  <c r="B1313" i="45"/>
  <c r="B1304" i="45"/>
  <c r="A416" i="49"/>
  <c r="B181" i="45"/>
  <c r="A822" i="49"/>
  <c r="A1028" i="49"/>
  <c r="B75" i="45"/>
  <c r="B1238" i="49"/>
  <c r="A1340" i="49"/>
  <c r="B274" i="49"/>
  <c r="B330" i="49"/>
  <c r="B556" i="49"/>
  <c r="B89" i="45"/>
  <c r="A723" i="45"/>
  <c r="B110" i="50"/>
  <c r="B1211" i="45"/>
  <c r="B1112" i="45"/>
  <c r="A861" i="49"/>
  <c r="A97" i="45"/>
  <c r="A1277" i="45"/>
  <c r="B288" i="45"/>
  <c r="B92" i="52"/>
  <c r="B742" i="49"/>
  <c r="B137" i="52"/>
  <c r="C1" i="53"/>
  <c r="B500" i="49"/>
  <c r="B792" i="49"/>
  <c r="A224" i="49"/>
  <c r="B221" i="49"/>
  <c r="B429" i="49"/>
  <c r="B1176" i="45"/>
  <c r="A850" i="49"/>
  <c r="B193" i="50"/>
  <c r="A1280" i="45"/>
  <c r="B1032" i="49"/>
  <c r="B884" i="49"/>
  <c r="A1253" i="49"/>
  <c r="B857" i="49"/>
  <c r="B505" i="49"/>
  <c r="A956" i="49"/>
  <c r="B1384" i="49"/>
  <c r="B601" i="49"/>
  <c r="A1248" i="49"/>
  <c r="B721" i="49"/>
  <c r="A388" i="49"/>
  <c r="A446" i="49"/>
  <c r="A58" i="56"/>
  <c r="B176" i="49"/>
  <c r="A666" i="49"/>
  <c r="A414" i="45"/>
  <c r="A1313" i="45"/>
  <c r="B218" i="49"/>
  <c r="A128" i="52"/>
  <c r="A1186" i="49"/>
  <c r="A21" i="48"/>
  <c r="A722" i="49"/>
  <c r="A72" i="56"/>
  <c r="A667" i="49"/>
  <c r="B655" i="49"/>
  <c r="A464" i="49"/>
  <c r="A1140" i="49"/>
  <c r="A819" i="45"/>
  <c r="B1055" i="49"/>
  <c r="A1259" i="49"/>
  <c r="A399" i="49"/>
  <c r="A9099" i="20"/>
  <c r="A1227" i="45"/>
  <c r="B268" i="49"/>
  <c r="A586" i="49"/>
  <c r="A87" i="49"/>
  <c r="B1237" i="45"/>
  <c r="A1320" i="45"/>
  <c r="B1319" i="45"/>
  <c r="A1123" i="45"/>
  <c r="A450" i="49"/>
  <c r="B313" i="49"/>
  <c r="B1057" i="49"/>
  <c r="A740" i="45"/>
  <c r="A423" i="45"/>
  <c r="B207" i="50"/>
  <c r="A771" i="49"/>
  <c r="A196" i="45"/>
  <c r="B614" i="45"/>
  <c r="A619" i="49"/>
  <c r="B174" i="49"/>
  <c r="B631" i="45"/>
  <c r="B70" i="45"/>
  <c r="B451" i="49"/>
  <c r="B719" i="45"/>
  <c r="B158" i="45"/>
  <c r="A1207" i="49"/>
  <c r="B864" i="49"/>
  <c r="A100" i="45"/>
  <c r="B518" i="45"/>
  <c r="A1266" i="45"/>
  <c r="A863" i="49"/>
  <c r="A1267" i="45"/>
  <c r="A10" i="48"/>
  <c r="B427" i="45"/>
  <c r="B1288" i="45"/>
  <c r="A457" i="49"/>
  <c r="A6" i="55"/>
  <c r="B153" i="49"/>
  <c r="A1135" i="45"/>
  <c r="N72" i="33"/>
  <c r="B73" i="45"/>
  <c r="A1087" i="45"/>
  <c r="B736" i="45"/>
  <c r="B1085" i="45"/>
  <c r="A340" i="32"/>
  <c r="B61" i="50"/>
  <c r="B647" i="49"/>
  <c r="B921" i="49"/>
  <c r="A723" i="49"/>
  <c r="A950" i="45"/>
  <c r="A8901" i="20"/>
  <c r="B480" i="49"/>
  <c r="A1388" i="49"/>
  <c r="A338" i="49"/>
  <c r="B514" i="49"/>
  <c r="B901" i="45"/>
  <c r="A30" i="31"/>
  <c r="A7" i="49"/>
  <c r="B869" i="45"/>
  <c r="A317" i="45"/>
  <c r="A350" i="49"/>
  <c r="B965" i="45"/>
  <c r="B47" i="45"/>
  <c r="A276" i="32"/>
  <c r="A780" i="49"/>
  <c r="A319" i="32"/>
  <c r="A8240" i="20"/>
  <c r="A322" i="45"/>
  <c r="N75" i="33"/>
  <c r="A5" i="52"/>
  <c r="B140" i="49"/>
  <c r="B1313" i="49"/>
  <c r="B603" i="49"/>
  <c r="A102" i="50"/>
  <c r="A120" i="52"/>
  <c r="A881" i="49"/>
  <c r="A370" i="49"/>
  <c r="A66" i="47"/>
  <c r="B1095" i="49"/>
  <c r="B1126" i="49"/>
  <c r="B119" i="49"/>
  <c r="A983" i="45"/>
  <c r="A90" i="49"/>
  <c r="B262" i="45"/>
  <c r="B828" i="49"/>
  <c r="A4" i="49"/>
  <c r="A681" i="45"/>
  <c r="A1187" i="49"/>
  <c r="B563" i="49"/>
  <c r="A605" i="49"/>
  <c r="A1161" i="49"/>
  <c r="A292" i="45"/>
  <c r="B905" i="45"/>
  <c r="B1280" i="49"/>
  <c r="A219" i="49"/>
  <c r="A351" i="32"/>
  <c r="A774" i="49"/>
  <c r="B16" i="48"/>
  <c r="A420" i="49"/>
  <c r="A947" i="49"/>
  <c r="A162" i="45"/>
  <c r="B1" i="39"/>
  <c r="B576" i="49"/>
  <c r="B6" i="49"/>
  <c r="A613" i="49"/>
  <c r="B123" i="49"/>
  <c r="B597" i="45"/>
  <c r="B820" i="45"/>
  <c r="B15" i="49"/>
  <c r="A311" i="49"/>
  <c r="B380" i="49"/>
  <c r="A891" i="45"/>
  <c r="B53" i="45"/>
  <c r="B625" i="45"/>
  <c r="A803" i="45"/>
  <c r="A82" i="47"/>
  <c r="A391" i="49"/>
  <c r="B141" i="45"/>
  <c r="A39" i="45"/>
  <c r="A12" i="56"/>
  <c r="B45" i="49"/>
  <c r="A1393" i="49"/>
  <c r="A133" i="52"/>
  <c r="B24" i="49"/>
  <c r="B27" i="49"/>
  <c r="B501" i="45"/>
  <c r="A9029" i="20"/>
  <c r="A2" i="44"/>
  <c r="A2" i="48"/>
  <c r="B1322" i="45"/>
  <c r="B64" i="49"/>
  <c r="C87" i="52"/>
  <c r="A1183" i="45"/>
  <c r="A11" i="41"/>
  <c r="A228" i="32"/>
  <c r="B72" i="52"/>
  <c r="A1127" i="45"/>
  <c r="A1209" i="45"/>
  <c r="B560" i="49"/>
  <c r="A593" i="49"/>
  <c r="A140" i="49"/>
  <c r="B73" i="49"/>
  <c r="B8962" i="20"/>
  <c r="B710" i="49"/>
  <c r="A458" i="49"/>
  <c r="B1274" i="45"/>
  <c r="A1215" i="45"/>
  <c r="A34" i="49"/>
  <c r="B9050" i="20"/>
  <c r="B20" i="52"/>
  <c r="A1175" i="45"/>
  <c r="B52" i="49"/>
  <c r="A872" i="49"/>
  <c r="B1157" i="49"/>
  <c r="A1055" i="45"/>
  <c r="N52" i="33"/>
  <c r="A36" i="32"/>
  <c r="B1482" i="49"/>
  <c r="A999" i="45"/>
  <c r="A825" i="45"/>
  <c r="A700" i="49"/>
  <c r="A6" i="54"/>
  <c r="B137" i="49"/>
  <c r="A185" i="49"/>
  <c r="B8866" i="20"/>
  <c r="B1488" i="49"/>
  <c r="A252" i="49"/>
  <c r="M28" i="29"/>
  <c r="A445" i="49"/>
  <c r="B1" i="36"/>
  <c r="A1297" i="45"/>
  <c r="A100" i="32"/>
  <c r="A86" i="49"/>
  <c r="B182" i="49"/>
  <c r="B35" i="50"/>
  <c r="B89" i="50"/>
  <c r="A803" i="49"/>
  <c r="A1052" i="49"/>
  <c r="B113" i="52"/>
  <c r="A1390" i="49"/>
  <c r="B648" i="49"/>
  <c r="B850" i="49"/>
  <c r="B1216" i="49"/>
  <c r="A762" i="49"/>
  <c r="B1037" i="49"/>
  <c r="B91" i="50"/>
  <c r="A886" i="49"/>
  <c r="A552" i="49"/>
  <c r="A747" i="49"/>
  <c r="A786" i="49"/>
  <c r="A233" i="49"/>
  <c r="B8770" i="20"/>
  <c r="A64" i="56"/>
  <c r="B649" i="49"/>
  <c r="A147" i="49"/>
  <c r="A728" i="45"/>
  <c r="B742" i="45"/>
  <c r="A161" i="52"/>
  <c r="A1118" i="49"/>
  <c r="B779" i="49"/>
  <c r="A630" i="49"/>
  <c r="A564" i="49"/>
  <c r="B759" i="45"/>
  <c r="B651" i="45"/>
  <c r="B198" i="45"/>
  <c r="B288" i="49"/>
  <c r="B1232" i="49"/>
  <c r="A24" i="45"/>
  <c r="M59" i="33"/>
  <c r="B842" i="49"/>
  <c r="A67" i="47"/>
  <c r="B293" i="49"/>
  <c r="B5" i="57"/>
  <c r="A191" i="50"/>
  <c r="B959" i="49"/>
  <c r="B189" i="49"/>
  <c r="B859" i="49"/>
  <c r="A1039" i="49"/>
  <c r="A173" i="52"/>
  <c r="B874" i="49"/>
  <c r="B509" i="49"/>
  <c r="A88" i="49"/>
  <c r="B528" i="49"/>
  <c r="A51" i="47"/>
  <c r="B7" i="57"/>
  <c r="A42" i="56"/>
  <c r="B1158" i="49"/>
  <c r="B748" i="49"/>
  <c r="B215" i="50"/>
  <c r="A539" i="49"/>
  <c r="B1120" i="49"/>
  <c r="B422" i="49"/>
  <c r="A14" i="56"/>
  <c r="B1188" i="49"/>
  <c r="B26" i="52"/>
  <c r="A1483" i="49"/>
  <c r="A1384" i="49"/>
  <c r="B6" i="53"/>
  <c r="A940" i="49"/>
  <c r="A557" i="49"/>
  <c r="A973" i="49"/>
  <c r="B492" i="49"/>
  <c r="B1299" i="49"/>
  <c r="A1334" i="49"/>
  <c r="B33" i="50"/>
  <c r="A1006" i="49"/>
  <c r="B96" i="50"/>
  <c r="A507" i="49"/>
  <c r="B1375" i="49"/>
  <c r="A13" i="48"/>
  <c r="B1432" i="49"/>
  <c r="B173" i="50"/>
  <c r="B187" i="50"/>
  <c r="A537" i="49"/>
  <c r="A686" i="49"/>
  <c r="A570" i="49"/>
  <c r="B679" i="49"/>
  <c r="A1164" i="49"/>
  <c r="B763" i="49"/>
  <c r="B836" i="49"/>
  <c r="B283" i="49"/>
  <c r="A290" i="45"/>
  <c r="B279" i="45"/>
  <c r="B760" i="49"/>
  <c r="A738" i="45"/>
  <c r="A1073" i="45"/>
  <c r="A915" i="45"/>
  <c r="A674" i="45"/>
  <c r="A413" i="45"/>
  <c r="A178" i="49"/>
  <c r="A1137" i="45"/>
  <c r="A130" i="45"/>
  <c r="B604" i="45"/>
  <c r="A1239" i="45"/>
  <c r="B366" i="49"/>
  <c r="B565" i="45"/>
  <c r="B60" i="45"/>
  <c r="A294" i="49"/>
  <c r="B653" i="45"/>
  <c r="B148" i="45"/>
  <c r="A379" i="49"/>
  <c r="A1041" i="45"/>
  <c r="A34" i="45"/>
  <c r="B508" i="45"/>
  <c r="A854" i="49"/>
  <c r="A1022" i="49"/>
  <c r="A1257" i="45"/>
  <c r="B535" i="45"/>
  <c r="A449" i="45"/>
  <c r="D3" i="43"/>
  <c r="A130" i="50"/>
  <c r="A608" i="49"/>
  <c r="A135" i="50"/>
  <c r="B17" i="43"/>
  <c r="B640" i="45"/>
  <c r="B1487" i="49"/>
  <c r="A800" i="49"/>
  <c r="B457" i="45"/>
  <c r="B13" i="45"/>
  <c r="A31" i="31"/>
  <c r="B753" i="49"/>
  <c r="B1124" i="49"/>
  <c r="A196" i="49"/>
  <c r="A159" i="49"/>
  <c r="B373" i="45"/>
  <c r="M69" i="33"/>
  <c r="A71" i="49"/>
  <c r="A787" i="45"/>
  <c r="A14" i="48"/>
  <c r="A419" i="49"/>
  <c r="N20" i="33"/>
  <c r="A40" i="21"/>
  <c r="B1300" i="49"/>
  <c r="B512" i="45"/>
  <c r="A400" i="45"/>
  <c r="A101" i="52"/>
  <c r="B608" i="45"/>
  <c r="B12" i="43"/>
  <c r="B337" i="45"/>
  <c r="B1188" i="45"/>
  <c r="A8977" i="20"/>
  <c r="A1345" i="49"/>
  <c r="D5" i="43"/>
  <c r="N13" i="33"/>
  <c r="B1391" i="49"/>
  <c r="A72" i="52"/>
  <c r="A187" i="49"/>
  <c r="B1337" i="49"/>
  <c r="B23" i="50"/>
  <c r="A29" i="49"/>
  <c r="A596" i="49"/>
  <c r="A279" i="49"/>
  <c r="A403" i="49"/>
  <c r="B1208" i="45"/>
  <c r="B599" i="49"/>
  <c r="B72" i="49"/>
  <c r="A40" i="49"/>
  <c r="M35" i="33"/>
  <c r="A660" i="49"/>
  <c r="A778" i="49"/>
  <c r="A856" i="45"/>
  <c r="A25" i="25"/>
  <c r="B568" i="49"/>
  <c r="A531" i="49"/>
  <c r="B244" i="49"/>
  <c r="B69" i="49"/>
  <c r="A1085" i="45"/>
  <c r="B8706" i="20"/>
  <c r="A180" i="50"/>
  <c r="A157" i="52"/>
  <c r="B95" i="49"/>
  <c r="B1491" i="49"/>
  <c r="A69" i="50"/>
  <c r="A1131" i="45"/>
  <c r="A1057" i="45"/>
  <c r="B1204" i="45"/>
  <c r="A176" i="32"/>
  <c r="A969" i="45"/>
  <c r="A43" i="52"/>
  <c r="B1130" i="45"/>
  <c r="B193" i="49"/>
  <c r="A1132" i="45"/>
  <c r="B1310" i="45"/>
  <c r="B129" i="49"/>
  <c r="B1290" i="49"/>
  <c r="B323" i="49"/>
  <c r="A9" i="47"/>
  <c r="B1083" i="45"/>
  <c r="B585" i="45"/>
  <c r="A1264" i="45"/>
  <c r="A1110" i="45"/>
  <c r="B1296" i="45"/>
  <c r="B1171" i="45"/>
  <c r="B3" i="44"/>
  <c r="B1292" i="49"/>
  <c r="B138" i="49"/>
  <c r="A904" i="49"/>
  <c r="B706" i="49"/>
  <c r="B1049" i="49"/>
  <c r="A1144" i="45"/>
  <c r="A1036" i="45"/>
  <c r="A946" i="45"/>
  <c r="A1135" i="49"/>
  <c r="B682" i="49"/>
  <c r="A1456" i="49"/>
  <c r="B252" i="49"/>
  <c r="A1037" i="49"/>
  <c r="B1095" i="45"/>
  <c r="B987" i="45"/>
  <c r="B241" i="45"/>
  <c r="B1108" i="49"/>
  <c r="B35" i="52"/>
  <c r="C8" i="55"/>
  <c r="A981" i="49"/>
  <c r="A72" i="47"/>
  <c r="A548" i="45"/>
  <c r="A440" i="45"/>
  <c r="A231" i="45"/>
  <c r="B400" i="49"/>
  <c r="A183" i="49"/>
  <c r="B21" i="45"/>
  <c r="A636" i="45"/>
  <c r="A528" i="45"/>
  <c r="A319" i="45"/>
  <c r="A923" i="45"/>
  <c r="A415" i="49"/>
  <c r="A268" i="49"/>
  <c r="B124" i="49"/>
  <c r="A1214" i="49"/>
  <c r="B999" i="45"/>
  <c r="B891" i="45"/>
  <c r="N48" i="33"/>
  <c r="B831" i="49"/>
  <c r="B853" i="49"/>
  <c r="B71" i="50"/>
  <c r="A1270" i="49"/>
  <c r="A200" i="49"/>
  <c r="A452" i="45"/>
  <c r="A344" i="45"/>
  <c r="A135" i="45"/>
  <c r="A16" i="49"/>
  <c r="B209" i="50"/>
  <c r="B1179" i="49"/>
  <c r="B397" i="45"/>
  <c r="B1382" i="49"/>
  <c r="B1442" i="49"/>
  <c r="C163" i="52"/>
  <c r="A538" i="45"/>
  <c r="B1335" i="49"/>
  <c r="B1330" i="49"/>
  <c r="B1022" i="49"/>
  <c r="B172" i="49"/>
  <c r="B784" i="49"/>
  <c r="B960" i="49"/>
  <c r="B318" i="49"/>
  <c r="B618" i="49"/>
  <c r="B592" i="49"/>
  <c r="B1048" i="49"/>
  <c r="A166" i="49"/>
  <c r="B973" i="49"/>
  <c r="A749" i="49"/>
  <c r="B390" i="49"/>
  <c r="A529" i="49"/>
  <c r="B1118" i="49"/>
  <c r="B1269" i="45"/>
  <c r="A69" i="47"/>
  <c r="AK3" i="33"/>
  <c r="B1051" i="49"/>
  <c r="B1268" i="45"/>
  <c r="B839" i="45"/>
  <c r="B1033" i="45"/>
  <c r="A368" i="32"/>
  <c r="A867" i="49"/>
  <c r="B1185" i="49"/>
  <c r="A1458" i="49"/>
  <c r="B1226" i="45"/>
  <c r="B379" i="49"/>
  <c r="A1284" i="45"/>
  <c r="N24" i="33"/>
  <c r="B1196" i="45"/>
  <c r="B263" i="49"/>
  <c r="A515" i="49"/>
  <c r="B550" i="45"/>
  <c r="B848" i="45"/>
  <c r="A1327" i="49"/>
  <c r="B569" i="49"/>
  <c r="A741" i="49"/>
  <c r="A934" i="49"/>
  <c r="B1286" i="45"/>
  <c r="A1164" i="45"/>
  <c r="B948" i="45"/>
  <c r="A208" i="50"/>
  <c r="B564" i="49"/>
  <c r="A1003" i="49"/>
  <c r="A432" i="49"/>
  <c r="B1418" i="49"/>
  <c r="B1223" i="45"/>
  <c r="B1115" i="45"/>
  <c r="B753" i="45"/>
  <c r="A1451" i="49"/>
  <c r="A326" i="49"/>
  <c r="B750" i="49"/>
  <c r="B98" i="50"/>
  <c r="A512" i="49"/>
  <c r="A676" i="45"/>
  <c r="B18" i="55"/>
  <c r="B62" i="49"/>
  <c r="A1315" i="49"/>
  <c r="B590" i="49"/>
  <c r="B1193" i="49"/>
  <c r="C3" i="52"/>
  <c r="B220" i="45"/>
  <c r="B4" i="48"/>
  <c r="A289" i="32"/>
  <c r="A1350" i="49"/>
  <c r="B166" i="50"/>
  <c r="A1317" i="49"/>
  <c r="A220" i="50"/>
  <c r="A63" i="50"/>
  <c r="B1246" i="49"/>
  <c r="B168" i="52"/>
  <c r="A890" i="49"/>
  <c r="A523" i="49"/>
  <c r="B612" i="49"/>
  <c r="B890" i="49"/>
  <c r="B522" i="49"/>
  <c r="A732" i="49"/>
  <c r="A1019" i="45"/>
  <c r="A931" i="45"/>
  <c r="B175" i="49"/>
  <c r="B57" i="49"/>
  <c r="A929" i="45"/>
  <c r="A8907" i="20"/>
  <c r="B1276" i="49"/>
  <c r="A717" i="45"/>
  <c r="A8995" i="20"/>
  <c r="A1199" i="49"/>
  <c r="B187" i="49"/>
  <c r="B55" i="45"/>
  <c r="N36" i="29"/>
  <c r="B300" i="49"/>
  <c r="A111" i="49"/>
  <c r="A47" i="47"/>
  <c r="A8811" i="20"/>
  <c r="B97" i="50"/>
  <c r="A939" i="45"/>
  <c r="B1016" i="45"/>
  <c r="A22" i="28"/>
  <c r="B336" i="49"/>
  <c r="B1104" i="45"/>
  <c r="A26" i="31"/>
  <c r="B173" i="49"/>
  <c r="B1119" i="49"/>
  <c r="B968" i="49"/>
  <c r="B245" i="49"/>
  <c r="A451" i="49"/>
  <c r="B890" i="45"/>
  <c r="A839" i="45"/>
  <c r="A280" i="49"/>
  <c r="B247" i="45"/>
  <c r="A29" i="56"/>
  <c r="B55" i="52"/>
  <c r="B117" i="45"/>
  <c r="A78" i="47"/>
  <c r="B56" i="49"/>
  <c r="A347" i="49"/>
  <c r="B1102" i="45"/>
  <c r="A1106" i="49"/>
  <c r="A1176" i="45"/>
  <c r="B1324" i="45"/>
  <c r="A136" i="49"/>
  <c r="A1427" i="49"/>
  <c r="B565" i="49"/>
  <c r="A421" i="49"/>
  <c r="A745" i="49"/>
  <c r="A91" i="49"/>
  <c r="B827" i="49"/>
  <c r="B1006" i="45"/>
  <c r="B619" i="49"/>
  <c r="C135" i="52"/>
  <c r="A991" i="49"/>
  <c r="A972" i="45"/>
  <c r="B1062" i="49"/>
  <c r="B87" i="45"/>
  <c r="A1060" i="45"/>
  <c r="A1189" i="49"/>
  <c r="A112" i="49"/>
  <c r="B419" i="49"/>
  <c r="B910" i="45"/>
  <c r="A775" i="49"/>
  <c r="A17" i="50"/>
  <c r="A1168" i="49"/>
  <c r="A876" i="45"/>
  <c r="B785" i="49"/>
  <c r="B18" i="21"/>
  <c r="B985" i="45"/>
  <c r="A42" i="25"/>
  <c r="B451" i="45"/>
  <c r="B716" i="49"/>
  <c r="B456" i="49"/>
  <c r="B5" i="49"/>
  <c r="A1097" i="49"/>
  <c r="A305" i="49"/>
  <c r="B2" i="43"/>
  <c r="B872" i="49"/>
  <c r="A161" i="45"/>
  <c r="A42" i="31"/>
  <c r="A494" i="49"/>
  <c r="A1" i="36"/>
  <c r="A109" i="50"/>
  <c r="A391" i="45"/>
  <c r="A643" i="49"/>
  <c r="B256" i="45"/>
  <c r="A12" i="48"/>
  <c r="B28" i="45"/>
  <c r="B344" i="45"/>
  <c r="B1071" i="49"/>
  <c r="B21" i="54"/>
  <c r="A3" i="46"/>
  <c r="B704" i="45"/>
  <c r="B1218" i="45"/>
  <c r="A232" i="49"/>
  <c r="A389" i="49"/>
  <c r="B160" i="45"/>
  <c r="A301" i="49"/>
  <c r="A1478" i="49"/>
  <c r="B1216" i="45"/>
  <c r="A169" i="32"/>
  <c r="B324" i="49"/>
  <c r="A1181" i="49"/>
  <c r="B582" i="45"/>
  <c r="B728" i="49"/>
  <c r="B538" i="49"/>
  <c r="A720" i="49"/>
  <c r="B444" i="49"/>
  <c r="A961" i="45"/>
  <c r="A53" i="49"/>
  <c r="M55" i="33"/>
  <c r="B7" i="52"/>
  <c r="A881" i="45"/>
  <c r="B299" i="45"/>
  <c r="B38" i="49"/>
  <c r="B8922" i="20"/>
  <c r="B674" i="49"/>
  <c r="B9018" i="20"/>
  <c r="A833" i="45"/>
  <c r="A15" i="31"/>
  <c r="A7711" i="20"/>
  <c r="A280" i="45"/>
  <c r="A910" i="45"/>
  <c r="A8861" i="20"/>
  <c r="A1330" i="49"/>
  <c r="A707" i="45"/>
  <c r="A29" i="50"/>
  <c r="A312" i="45"/>
  <c r="A76" i="49"/>
  <c r="B8794" i="20"/>
  <c r="C121" i="52"/>
  <c r="A408" i="45"/>
  <c r="C3" i="43"/>
  <c r="M47" i="33"/>
  <c r="B382" i="45"/>
  <c r="A132" i="49"/>
  <c r="M2" i="29"/>
  <c r="A9" i="27"/>
  <c r="A1050" i="49"/>
  <c r="B747" i="45"/>
  <c r="B789" i="45"/>
  <c r="B675" i="45"/>
  <c r="A661" i="45"/>
  <c r="B80" i="50"/>
  <c r="A181" i="49"/>
  <c r="A1009" i="45"/>
  <c r="A374" i="49"/>
  <c r="B591" i="45"/>
  <c r="A274" i="49"/>
  <c r="B1287" i="49"/>
  <c r="A167" i="45"/>
  <c r="A770" i="49"/>
  <c r="A340" i="49"/>
  <c r="B358" i="45"/>
  <c r="B780" i="45"/>
  <c r="B1012" i="49"/>
  <c r="A26" i="45"/>
  <c r="A4" i="44"/>
  <c r="B1077" i="45"/>
  <c r="B8974" i="20"/>
  <c r="B449" i="49"/>
  <c r="B1183" i="49"/>
  <c r="B870" i="45"/>
  <c r="B238" i="50"/>
  <c r="B1421" i="49"/>
  <c r="A1290" i="49"/>
  <c r="B5" i="56"/>
  <c r="A24" i="50"/>
  <c r="B1229" i="49"/>
  <c r="B168" i="50"/>
  <c r="A224" i="50"/>
  <c r="A54" i="56"/>
  <c r="B1392" i="49"/>
  <c r="A517" i="49"/>
  <c r="A1213" i="45"/>
  <c r="B1379" i="49"/>
  <c r="B384" i="45"/>
  <c r="A584" i="49"/>
  <c r="B1401" i="49"/>
  <c r="A220" i="49"/>
  <c r="A123" i="49"/>
  <c r="B86" i="50"/>
  <c r="A8997" i="20"/>
  <c r="A805" i="49"/>
  <c r="B281" i="49"/>
  <c r="B84" i="49"/>
  <c r="B331" i="45"/>
  <c r="B29" i="49"/>
  <c r="B322" i="49"/>
  <c r="A15" i="48"/>
  <c r="A243" i="45"/>
  <c r="B310" i="49"/>
  <c r="B851" i="49"/>
  <c r="B352" i="49"/>
  <c r="A716" i="49"/>
  <c r="B725" i="45"/>
  <c r="B615" i="49"/>
  <c r="A611" i="49"/>
  <c r="A944" i="49"/>
  <c r="B636" i="45"/>
  <c r="A1244" i="45"/>
  <c r="A874" i="49"/>
  <c r="A33" i="32"/>
  <c r="B99" i="45"/>
  <c r="B59" i="50"/>
  <c r="B459" i="45"/>
  <c r="A154" i="52"/>
  <c r="B10" i="37"/>
  <c r="A1104" i="49"/>
  <c r="B924" i="45"/>
  <c r="A356" i="32"/>
  <c r="A1162" i="49"/>
  <c r="B770" i="49"/>
  <c r="B450" i="49"/>
  <c r="A1109" i="49"/>
  <c r="A267" i="49"/>
  <c r="A991" i="45"/>
  <c r="B1354" i="49"/>
  <c r="A240" i="49"/>
  <c r="A19" i="54"/>
  <c r="A1217" i="49"/>
  <c r="A1413" i="49"/>
  <c r="B796" i="49"/>
  <c r="A1161" i="45"/>
  <c r="A442" i="49"/>
  <c r="B311" i="49"/>
  <c r="B29" i="50"/>
  <c r="B192" i="49"/>
  <c r="B587" i="45"/>
  <c r="A28" i="47"/>
  <c r="B572" i="49"/>
  <c r="B1191" i="49"/>
  <c r="B43" i="45"/>
  <c r="B1052" i="49"/>
  <c r="B1110" i="49"/>
  <c r="B144" i="49"/>
  <c r="B65" i="56"/>
  <c r="A935" i="49"/>
  <c r="A939" i="49"/>
  <c r="B395" i="49"/>
  <c r="A51" i="49"/>
  <c r="B183" i="45"/>
  <c r="A91" i="52"/>
  <c r="B416" i="49"/>
  <c r="A42" i="49"/>
  <c r="A1210" i="49"/>
  <c r="B222" i="49"/>
  <c r="B1189" i="45"/>
  <c r="A642" i="45"/>
  <c r="A98" i="45"/>
  <c r="B28" i="49"/>
  <c r="B19" i="49"/>
  <c r="A1040" i="49"/>
  <c r="B501" i="49"/>
  <c r="A1223" i="45"/>
  <c r="B1362" i="49"/>
  <c r="A1232" i="49"/>
  <c r="A356" i="49"/>
  <c r="A489" i="49"/>
  <c r="B79" i="50"/>
  <c r="B1082" i="45"/>
  <c r="B491" i="49"/>
  <c r="B497" i="45"/>
  <c r="A335" i="32"/>
  <c r="A743" i="49"/>
  <c r="B375" i="49"/>
  <c r="B774" i="49"/>
  <c r="A1307" i="45"/>
  <c r="A1425" i="49"/>
  <c r="A490" i="49"/>
  <c r="B139" i="45"/>
  <c r="B335" i="45"/>
  <c r="A19" i="49"/>
  <c r="B823" i="49"/>
  <c r="A988" i="49"/>
  <c r="A837" i="45"/>
  <c r="A790" i="49"/>
  <c r="A21" i="47"/>
  <c r="A224" i="32"/>
  <c r="B1144" i="49"/>
  <c r="B312" i="49"/>
  <c r="A8843" i="20"/>
  <c r="B213" i="50"/>
  <c r="B1114" i="45"/>
  <c r="M7" i="29"/>
  <c r="B879" i="49"/>
  <c r="A1080" i="45"/>
  <c r="B1145" i="45"/>
  <c r="A47" i="31"/>
  <c r="A1042" i="45"/>
  <c r="B254" i="49"/>
  <c r="A1321" i="45"/>
  <c r="A31" i="32"/>
  <c r="A1066" i="49"/>
  <c r="A95" i="49"/>
  <c r="B801" i="45"/>
  <c r="N54" i="33"/>
  <c r="A1362" i="49"/>
  <c r="A1070" i="45"/>
  <c r="A211" i="50"/>
  <c r="A663" i="49"/>
  <c r="B237" i="49"/>
  <c r="B824" i="45"/>
  <c r="A1165" i="45"/>
  <c r="A1147" i="45"/>
  <c r="A1035" i="45"/>
  <c r="A57" i="52"/>
  <c r="B396" i="49"/>
  <c r="A600" i="45"/>
  <c r="B1033" i="49"/>
  <c r="A349" i="45"/>
  <c r="B533" i="45"/>
  <c r="A447" i="45"/>
  <c r="A343" i="49"/>
  <c r="A1293" i="49"/>
  <c r="B369" i="45"/>
  <c r="B365" i="49"/>
  <c r="B98" i="49"/>
  <c r="A263" i="45"/>
  <c r="B168" i="49"/>
  <c r="A1472" i="49"/>
  <c r="B454" i="45"/>
  <c r="B1143" i="49"/>
  <c r="B448" i="49"/>
  <c r="B1031" i="49"/>
  <c r="A68" i="45"/>
  <c r="B1" i="40"/>
  <c r="A1124" i="49"/>
  <c r="B307" i="49"/>
  <c r="B697" i="49"/>
  <c r="B688" i="49"/>
  <c r="B348" i="45"/>
  <c r="B1023" i="45"/>
  <c r="B1072" i="45"/>
  <c r="A874" i="45"/>
  <c r="A329" i="32"/>
  <c r="B38" i="50"/>
  <c r="A98" i="49"/>
  <c r="A313" i="45"/>
  <c r="A558" i="49"/>
  <c r="A4" i="24"/>
  <c r="A420" i="45"/>
  <c r="A508" i="45"/>
  <c r="A576" i="49"/>
  <c r="A516" i="45"/>
  <c r="B944" i="45"/>
  <c r="A25" i="32"/>
  <c r="B658" i="49"/>
  <c r="B278" i="45"/>
  <c r="B8154" i="20"/>
  <c r="M67" i="33"/>
  <c r="A1316" i="45"/>
  <c r="A14" i="25"/>
  <c r="B572" i="45"/>
  <c r="A546" i="45"/>
  <c r="B476" i="45"/>
  <c r="A1240" i="49"/>
  <c r="B1242" i="45"/>
  <c r="B1" i="37"/>
  <c r="B951" i="49"/>
  <c r="A8" i="39"/>
  <c r="B378" i="49"/>
  <c r="B1025" i="45"/>
  <c r="A496" i="45"/>
  <c r="A1111" i="49"/>
  <c r="B393" i="45"/>
  <c r="B1" i="51"/>
  <c r="B399" i="45"/>
  <c r="A14" i="31"/>
  <c r="B732" i="49"/>
  <c r="B1249" i="45"/>
  <c r="B577" i="49"/>
  <c r="A922" i="45"/>
  <c r="B9058" i="20"/>
  <c r="A510" i="45"/>
  <c r="A976" i="49"/>
  <c r="C1" i="46"/>
  <c r="B431" i="45"/>
  <c r="B323" i="45"/>
  <c r="N61" i="33"/>
  <c r="A903" i="45"/>
  <c r="F2" i="29"/>
  <c r="A8764" i="20"/>
  <c r="A1367" i="49"/>
  <c r="B217" i="45"/>
  <c r="B271" i="45"/>
  <c r="B163" i="45"/>
  <c r="A357" i="32"/>
  <c r="A244" i="49"/>
  <c r="B8978" i="20"/>
  <c r="A474" i="45"/>
  <c r="B603" i="45"/>
  <c r="B7783" i="20"/>
  <c r="A1176" i="49"/>
  <c r="N25" i="29"/>
  <c r="B1042" i="45"/>
  <c r="A26" i="25"/>
  <c r="A1061" i="49"/>
  <c r="A95" i="32"/>
  <c r="A5" i="47"/>
  <c r="B1129" i="45"/>
  <c r="Z2" i="33"/>
  <c r="A628" i="45"/>
  <c r="A56" i="45"/>
  <c r="A101" i="49"/>
  <c r="B42" i="49"/>
  <c r="A22" i="52"/>
  <c r="B471" i="49"/>
  <c r="B532" i="45"/>
  <c r="A914" i="49"/>
  <c r="A313" i="49"/>
  <c r="A109" i="49"/>
  <c r="A148" i="49"/>
  <c r="B878" i="45"/>
  <c r="B757" i="49"/>
  <c r="A932" i="45"/>
  <c r="B14" i="43"/>
  <c r="A281" i="32"/>
  <c r="A1080" i="49"/>
  <c r="B433" i="45"/>
  <c r="B8282" i="20"/>
  <c r="A97" i="49"/>
  <c r="A321" i="49"/>
  <c r="B24" i="45"/>
  <c r="A117" i="45"/>
  <c r="A754" i="45"/>
  <c r="B990" i="49"/>
  <c r="A354" i="45"/>
  <c r="B821" i="49"/>
  <c r="D1" i="43"/>
  <c r="A6" i="50"/>
  <c r="A450" i="45"/>
  <c r="B991" i="45"/>
  <c r="B883" i="45"/>
  <c r="N16" i="33"/>
  <c r="A84" i="49"/>
  <c r="B153" i="45"/>
  <c r="B466" i="45"/>
  <c r="B866" i="49"/>
  <c r="B797" i="45"/>
  <c r="B831" i="45"/>
  <c r="A720" i="45"/>
  <c r="A511" i="45"/>
  <c r="A319" i="49"/>
  <c r="A433" i="45"/>
  <c r="B1295" i="45"/>
  <c r="A1222" i="45"/>
  <c r="A8828" i="20"/>
  <c r="A1138" i="49"/>
  <c r="A784" i="45"/>
  <c r="A536" i="45"/>
  <c r="A79" i="32"/>
  <c r="A1416" i="49"/>
  <c r="C2" i="35"/>
  <c r="M27" i="33"/>
  <c r="B707" i="45"/>
  <c r="B254" i="45"/>
  <c r="B55" i="49"/>
  <c r="A9045" i="20"/>
  <c r="B8" i="21"/>
  <c r="A479" i="49"/>
  <c r="B235" i="45"/>
  <c r="A841" i="45"/>
  <c r="B623" i="49"/>
  <c r="B1427" i="49"/>
  <c r="B793" i="49"/>
  <c r="B777" i="49"/>
  <c r="B1063" i="49"/>
  <c r="A328" i="49"/>
  <c r="A41" i="32"/>
  <c r="B489" i="49"/>
  <c r="A933" i="49"/>
  <c r="A8869" i="20"/>
  <c r="B935" i="45"/>
  <c r="B815" i="49"/>
  <c r="B559" i="45"/>
  <c r="A287" i="45"/>
  <c r="A116" i="45"/>
  <c r="A257" i="32"/>
  <c r="B238" i="49"/>
  <c r="A71" i="45"/>
  <c r="B333" i="45"/>
  <c r="A9" i="31"/>
  <c r="A650" i="49"/>
  <c r="B667" i="45"/>
  <c r="A614" i="49"/>
  <c r="B8834" i="20"/>
  <c r="B142" i="49"/>
  <c r="N17" i="33"/>
  <c r="A882" i="49"/>
  <c r="B8930" i="20"/>
  <c r="A22" i="47"/>
  <c r="A1146" i="45"/>
  <c r="A8707" i="20"/>
  <c r="B887" i="45"/>
  <c r="A567" i="45"/>
  <c r="B8761" i="20"/>
  <c r="A984" i="49"/>
  <c r="A108" i="49"/>
  <c r="A1181" i="45"/>
  <c r="B1001" i="45"/>
  <c r="A352" i="32"/>
  <c r="A564" i="45"/>
  <c r="A247" i="45"/>
  <c r="A432" i="45"/>
  <c r="A25" i="21"/>
  <c r="B8378" i="20"/>
  <c r="A811" i="45"/>
  <c r="C16" i="21"/>
  <c r="B976" i="45"/>
  <c r="B8" i="37"/>
  <c r="A907" i="45"/>
  <c r="A37" i="25"/>
  <c r="A814" i="45"/>
  <c r="A217" i="45"/>
  <c r="A342" i="45"/>
  <c r="A228" i="49"/>
  <c r="A8859" i="20"/>
  <c r="A8613" i="20"/>
  <c r="A114" i="49"/>
  <c r="A502" i="45"/>
  <c r="B1149" i="45"/>
  <c r="A806" i="45"/>
  <c r="B681" i="45"/>
  <c r="A1149" i="45"/>
  <c r="B222" i="45"/>
  <c r="A1180" i="45"/>
  <c r="B170" i="49"/>
  <c r="Y4" i="33"/>
  <c r="A497" i="45"/>
  <c r="B46" i="49"/>
  <c r="A179" i="49"/>
  <c r="A80" i="45"/>
  <c r="A1268" i="45"/>
  <c r="B1227" i="45"/>
  <c r="A455" i="45"/>
  <c r="A1286" i="45"/>
  <c r="B26" i="21"/>
  <c r="B923" i="49"/>
  <c r="A763" i="45"/>
  <c r="N34" i="29"/>
  <c r="A8616" i="20"/>
  <c r="A836" i="49"/>
  <c r="A240" i="32"/>
  <c r="A692" i="45"/>
  <c r="A72" i="32"/>
  <c r="B877" i="49"/>
  <c r="A952" i="45"/>
  <c r="A670" i="49"/>
  <c r="A737" i="45"/>
  <c r="A230" i="50"/>
  <c r="A1048" i="45"/>
  <c r="A1061" i="45"/>
  <c r="B1172" i="45"/>
  <c r="B6" i="35"/>
  <c r="B389" i="49"/>
  <c r="A264" i="45"/>
  <c r="B9102" i="20"/>
  <c r="A1269" i="45"/>
  <c r="B903" i="45"/>
  <c r="B1106" i="45"/>
  <c r="B998" i="45"/>
  <c r="A207" i="32"/>
  <c r="B1038" i="49"/>
  <c r="B2" i="40"/>
  <c r="A617" i="45"/>
  <c r="A1071" i="45"/>
  <c r="A671" i="45"/>
  <c r="A8818" i="20"/>
  <c r="B509" i="45"/>
  <c r="B4" i="45"/>
  <c r="B8018" i="20"/>
  <c r="B8008" i="20"/>
  <c r="N31" i="33"/>
  <c r="A901" i="45"/>
  <c r="B594" i="45"/>
  <c r="A1" i="44"/>
  <c r="B189" i="45"/>
  <c r="B227" i="49"/>
  <c r="A771" i="45"/>
  <c r="A8759" i="20"/>
  <c r="A2" i="36"/>
  <c r="B790" i="45"/>
  <c r="A1254" i="49"/>
  <c r="A175" i="32"/>
  <c r="B8977" i="20"/>
  <c r="A641" i="45"/>
  <c r="A63" i="32"/>
  <c r="B8039" i="20"/>
  <c r="A1210" i="45"/>
  <c r="A102" i="52"/>
  <c r="A1276" i="49"/>
  <c r="B155" i="49"/>
  <c r="A141" i="52"/>
  <c r="C5" i="55"/>
  <c r="A765" i="49"/>
  <c r="A1323" i="45"/>
  <c r="C150" i="52"/>
  <c r="A148" i="50"/>
  <c r="B161" i="49"/>
  <c r="A989" i="49"/>
  <c r="B1212" i="49"/>
  <c r="B764" i="45"/>
  <c r="B540" i="45"/>
  <c r="A1442" i="49"/>
  <c r="B515" i="49"/>
  <c r="B491" i="45"/>
  <c r="A983" i="49"/>
  <c r="A1064" i="49"/>
  <c r="A998" i="49"/>
  <c r="B997" i="45"/>
  <c r="B1300" i="45"/>
  <c r="A217" i="50"/>
  <c r="B889" i="45"/>
  <c r="A1007" i="45"/>
  <c r="A146" i="49"/>
  <c r="B1011" i="45"/>
  <c r="B357" i="49"/>
  <c r="A1129" i="49"/>
  <c r="B684" i="49"/>
  <c r="B214" i="49"/>
  <c r="B715" i="45"/>
  <c r="A519" i="45"/>
  <c r="B423" i="49"/>
  <c r="B1260" i="45"/>
  <c r="A1169" i="45"/>
  <c r="A994" i="49"/>
  <c r="A577" i="45"/>
  <c r="B321" i="49"/>
  <c r="B646" i="49"/>
  <c r="A229" i="32"/>
  <c r="A1235" i="45"/>
  <c r="B6" i="45"/>
  <c r="B145" i="49"/>
  <c r="N8" i="29"/>
  <c r="A79" i="49"/>
  <c r="A8779" i="20"/>
  <c r="A286" i="49"/>
  <c r="A621" i="49"/>
  <c r="B22" i="37"/>
  <c r="A230" i="49"/>
  <c r="A353" i="49"/>
  <c r="A967" i="45"/>
  <c r="A1095" i="45"/>
  <c r="C10" i="52"/>
  <c r="B920" i="49"/>
  <c r="B1456" i="49"/>
  <c r="B335" i="49"/>
  <c r="A1173" i="45"/>
  <c r="B1326" i="45"/>
  <c r="A548" i="49"/>
  <c r="B693" i="45"/>
  <c r="A1239" i="49"/>
  <c r="B80" i="52"/>
  <c r="B257" i="49"/>
  <c r="B14" i="21"/>
  <c r="B183" i="49"/>
  <c r="A409" i="49"/>
  <c r="C1" i="48"/>
  <c r="M16" i="33"/>
  <c r="B1317" i="45"/>
  <c r="B567" i="49"/>
  <c r="B1222" i="45"/>
  <c r="A744" i="49"/>
  <c r="A1417" i="49"/>
  <c r="B740" i="49"/>
  <c r="A692" i="49"/>
  <c r="A706" i="49"/>
  <c r="A181" i="32"/>
  <c r="A656" i="49"/>
  <c r="A57" i="56"/>
  <c r="A454" i="49"/>
  <c r="A580" i="49"/>
  <c r="A912" i="45"/>
  <c r="M53" i="33"/>
  <c r="A381" i="45"/>
  <c r="A369" i="49"/>
  <c r="B1182" i="45"/>
  <c r="A651" i="45"/>
  <c r="C60" i="52"/>
  <c r="A821" i="49"/>
  <c r="B16" i="43"/>
  <c r="B425" i="49"/>
  <c r="B816" i="49"/>
  <c r="B243" i="49"/>
  <c r="B47" i="56"/>
  <c r="A1399" i="49"/>
  <c r="B974" i="45"/>
  <c r="B132" i="49"/>
  <c r="B1220" i="45"/>
  <c r="B1289" i="49"/>
  <c r="A1306" i="49"/>
  <c r="A853" i="49"/>
  <c r="B48" i="49"/>
  <c r="A975" i="49"/>
  <c r="A622" i="49"/>
  <c r="B764" i="49"/>
  <c r="A309" i="32"/>
  <c r="A1139" i="45"/>
  <c r="C1" i="40"/>
  <c r="A1355" i="49"/>
  <c r="B1214" i="45"/>
  <c r="A390" i="45"/>
  <c r="A51" i="52"/>
  <c r="A925" i="45"/>
  <c r="B107" i="50"/>
  <c r="B127" i="50"/>
  <c r="A130" i="49"/>
  <c r="A1259" i="45"/>
  <c r="A1467" i="49"/>
  <c r="B1048" i="45"/>
  <c r="A502" i="49"/>
  <c r="B474" i="49"/>
  <c r="A1014" i="45"/>
  <c r="A199" i="49"/>
  <c r="A1168" i="45"/>
  <c r="A1002" i="45"/>
  <c r="B892" i="49"/>
  <c r="B1018" i="45"/>
  <c r="A3" i="23"/>
  <c r="B495" i="49"/>
  <c r="A984" i="45"/>
  <c r="A758" i="45"/>
  <c r="A360" i="49"/>
  <c r="B59" i="49"/>
  <c r="B1030" i="45"/>
  <c r="A1421" i="49"/>
  <c r="A1045" i="49"/>
  <c r="B1446" i="49"/>
  <c r="A487" i="49"/>
  <c r="B347" i="49"/>
  <c r="A1262" i="45"/>
  <c r="A846" i="45"/>
  <c r="B1264" i="45"/>
  <c r="B878" i="49"/>
  <c r="A440" i="49"/>
  <c r="A164" i="45"/>
  <c r="B298" i="49"/>
  <c r="A764" i="45"/>
  <c r="A437" i="45"/>
  <c r="B512" i="49"/>
  <c r="B1127" i="45"/>
  <c r="B329" i="45"/>
  <c r="A876" i="49"/>
  <c r="A580" i="45"/>
  <c r="A253" i="45"/>
  <c r="B976" i="49"/>
  <c r="A36" i="45"/>
  <c r="B444" i="45"/>
  <c r="B1051" i="45"/>
  <c r="B37" i="56"/>
  <c r="A612" i="45"/>
  <c r="B486" i="45"/>
  <c r="A124" i="45"/>
  <c r="A93" i="49"/>
  <c r="A418" i="45"/>
  <c r="A1048" i="49"/>
  <c r="B986" i="45"/>
  <c r="A754" i="49"/>
  <c r="B432" i="49"/>
  <c r="A1028" i="45"/>
  <c r="B911" i="49"/>
  <c r="A188" i="32"/>
  <c r="A1312" i="45"/>
  <c r="A1" i="38"/>
  <c r="A766" i="45"/>
  <c r="A823" i="45"/>
  <c r="B846" i="49"/>
  <c r="A103" i="45"/>
  <c r="B1282" i="45"/>
  <c r="A1463" i="49"/>
  <c r="A199" i="45"/>
  <c r="A4" i="35"/>
  <c r="A15" i="32"/>
  <c r="M51" i="33"/>
  <c r="B268" i="45"/>
  <c r="A1398" i="49"/>
  <c r="B294" i="45"/>
  <c r="B717" i="45"/>
  <c r="A1197" i="45"/>
  <c r="A186" i="45"/>
  <c r="A285" i="45"/>
  <c r="B519" i="49"/>
  <c r="B483" i="45"/>
  <c r="A1464" i="49"/>
  <c r="A1178" i="45"/>
  <c r="B1271" i="49"/>
  <c r="B341" i="45"/>
  <c r="B687" i="49"/>
  <c r="B964" i="49"/>
  <c r="A473" i="45"/>
  <c r="B1253" i="45"/>
  <c r="A8892" i="20"/>
  <c r="A388" i="45"/>
  <c r="A378" i="45"/>
  <c r="A719" i="45"/>
  <c r="A434" i="49"/>
  <c r="C3" i="35"/>
  <c r="A33" i="47"/>
  <c r="A5" i="43"/>
  <c r="B83" i="49"/>
  <c r="A470" i="45"/>
  <c r="A47" i="49"/>
  <c r="A8747" i="20"/>
  <c r="A942" i="45"/>
  <c r="A345" i="45"/>
  <c r="B857" i="45"/>
  <c r="N10" i="33"/>
  <c r="A9115" i="20"/>
  <c r="B7719" i="20"/>
  <c r="A779" i="45"/>
  <c r="A405" i="49"/>
  <c r="A1294" i="45"/>
  <c r="A185" i="45"/>
  <c r="A214" i="45"/>
  <c r="B383" i="49"/>
  <c r="A8795" i="20"/>
  <c r="B120" i="45"/>
  <c r="B150" i="45"/>
  <c r="A8016" i="20"/>
  <c r="A703" i="49"/>
  <c r="A519" i="49"/>
  <c r="M74" i="33"/>
  <c r="A767" i="49"/>
  <c r="B547" i="49"/>
  <c r="A903" i="49"/>
  <c r="A282" i="45"/>
  <c r="B23" i="37"/>
  <c r="B756" i="45"/>
  <c r="A562" i="45"/>
  <c r="A1127" i="49"/>
  <c r="A334" i="49"/>
  <c r="B1056" i="49"/>
  <c r="A799" i="49"/>
  <c r="B11" i="43"/>
  <c r="A206" i="50"/>
  <c r="B558" i="49"/>
  <c r="B64" i="45"/>
  <c r="B306" i="49"/>
  <c r="A831" i="49"/>
  <c r="A35" i="31"/>
  <c r="A866" i="49"/>
  <c r="A8739" i="20"/>
  <c r="A92" i="45"/>
  <c r="A914" i="45"/>
  <c r="B1143" i="45"/>
  <c r="B524" i="45"/>
  <c r="B1196" i="49"/>
  <c r="B8802" i="20"/>
  <c r="M57" i="33"/>
  <c r="B8858" i="20"/>
  <c r="B808" i="49"/>
  <c r="A712" i="45"/>
  <c r="A430" i="49"/>
  <c r="A1" i="45"/>
  <c r="B461" i="49"/>
  <c r="A63" i="45"/>
  <c r="A104" i="49"/>
  <c r="B96" i="45"/>
  <c r="B14" i="37"/>
  <c r="N8" i="33"/>
  <c r="B56" i="21"/>
  <c r="B906" i="45"/>
  <c r="B275" i="49"/>
  <c r="A4" i="27"/>
  <c r="A1047" i="49"/>
  <c r="N5" i="29"/>
  <c r="A786" i="45"/>
  <c r="A673" i="45"/>
  <c r="A9059" i="20"/>
  <c r="A1096" i="45"/>
  <c r="B1256" i="45"/>
  <c r="B33" i="49"/>
  <c r="A663" i="45"/>
  <c r="A8133" i="20"/>
  <c r="A802" i="49"/>
  <c r="B326" i="45"/>
  <c r="C1" i="44"/>
  <c r="A21" i="25"/>
  <c r="B490" i="49"/>
  <c r="B422" i="45"/>
  <c r="B816" i="45"/>
  <c r="B57" i="45"/>
  <c r="A177" i="49"/>
  <c r="B583" i="45"/>
  <c r="B22" i="45"/>
  <c r="B8103" i="20"/>
  <c r="A62" i="49"/>
  <c r="A8939" i="20"/>
  <c r="A1412" i="49"/>
  <c r="A30" i="47"/>
  <c r="A1298" i="45"/>
  <c r="A26" i="47"/>
  <c r="B525" i="45"/>
  <c r="A473" i="49"/>
  <c r="B110" i="49"/>
  <c r="A8715" i="20"/>
  <c r="A1226" i="49"/>
  <c r="A323" i="49"/>
  <c r="B38" i="21"/>
  <c r="A859" i="49"/>
  <c r="B1478" i="49"/>
  <c r="B371" i="49"/>
  <c r="M26" i="29"/>
  <c r="B5" i="45"/>
  <c r="A8791" i="20"/>
  <c r="A1014" i="49"/>
  <c r="B839" i="49"/>
  <c r="A336" i="45"/>
  <c r="B350" i="45"/>
  <c r="A55" i="47"/>
  <c r="A9" i="24"/>
  <c r="A31" i="52"/>
  <c r="B1449" i="49"/>
  <c r="B269" i="45"/>
  <c r="A1220" i="49"/>
  <c r="B814" i="49"/>
  <c r="B454" i="49"/>
  <c r="A410" i="45"/>
  <c r="B56" i="45"/>
  <c r="A149" i="45"/>
  <c r="B821" i="45"/>
  <c r="A557" i="45"/>
  <c r="B8666" i="20"/>
  <c r="A575" i="49"/>
  <c r="B868" i="49"/>
  <c r="A250" i="45"/>
  <c r="A3" i="35"/>
  <c r="B724" i="45"/>
  <c r="A498" i="45"/>
  <c r="B291" i="49"/>
  <c r="A223" i="45"/>
  <c r="B716" i="45"/>
  <c r="A1379" i="49"/>
  <c r="A226" i="49"/>
  <c r="A94" i="49"/>
  <c r="B915" i="45"/>
  <c r="A282" i="49"/>
  <c r="B260" i="49"/>
  <c r="A427" i="49"/>
  <c r="B237" i="45"/>
  <c r="A8765" i="20"/>
  <c r="B693" i="49"/>
  <c r="B12" i="48"/>
  <c r="A1" i="24"/>
  <c r="A8496" i="20"/>
  <c r="A65" i="47"/>
  <c r="B1258" i="45"/>
  <c r="B77" i="45"/>
  <c r="M8" i="33"/>
  <c r="A1289" i="49"/>
  <c r="A981" i="45"/>
  <c r="A58" i="47"/>
  <c r="B8455" i="20"/>
  <c r="B414" i="45"/>
  <c r="A705" i="45"/>
  <c r="A970" i="45"/>
  <c r="A110" i="49"/>
  <c r="A188" i="45"/>
  <c r="A569" i="45"/>
  <c r="A541" i="49"/>
  <c r="M76" i="33"/>
  <c r="B1008" i="45"/>
  <c r="B1163" i="45"/>
  <c r="B8295" i="20"/>
  <c r="A698" i="49"/>
  <c r="A721" i="45"/>
  <c r="N29" i="29"/>
  <c r="A7564" i="20"/>
  <c r="B179" i="49"/>
  <c r="A878" i="45"/>
  <c r="A584" i="45"/>
  <c r="B8071" i="20"/>
  <c r="B1251" i="49"/>
  <c r="A844" i="45"/>
  <c r="A342" i="49"/>
  <c r="AA2" i="29"/>
  <c r="A118" i="50"/>
  <c r="A940" i="45"/>
  <c r="A220" i="45"/>
  <c r="A112" i="45"/>
  <c r="B638" i="45"/>
  <c r="A77" i="47"/>
  <c r="A5" i="41"/>
  <c r="B8716" i="20"/>
  <c r="B629" i="49"/>
  <c r="A804" i="45"/>
  <c r="A60" i="45"/>
  <c r="B4" i="41"/>
  <c r="B478" i="45"/>
  <c r="B1255" i="45"/>
  <c r="A201" i="32"/>
  <c r="B495" i="45"/>
  <c r="A643" i="45"/>
  <c r="B8825" i="20"/>
  <c r="B250" i="50"/>
  <c r="B467" i="45"/>
  <c r="B8710" i="20"/>
  <c r="B6918" i="20"/>
  <c r="A447" i="49"/>
  <c r="N46" i="33"/>
  <c r="B1118" i="45"/>
  <c r="B8583" i="20"/>
  <c r="B126" i="49"/>
  <c r="B147" i="45"/>
  <c r="A893" i="45"/>
  <c r="B1069" i="45"/>
  <c r="A7837" i="20"/>
  <c r="A260" i="45"/>
  <c r="B8878" i="20"/>
  <c r="B1090" i="45"/>
  <c r="A150" i="45"/>
  <c r="B974" i="49"/>
  <c r="A9027" i="20"/>
  <c r="B215" i="45"/>
  <c r="B426" i="45"/>
  <c r="A8723" i="20"/>
  <c r="A37" i="31"/>
  <c r="A140" i="50"/>
  <c r="B1043" i="49"/>
  <c r="B434" i="49"/>
  <c r="B428" i="49"/>
  <c r="B1101" i="49"/>
  <c r="A1126" i="49"/>
  <c r="A888" i="45"/>
  <c r="B177" i="50"/>
  <c r="B1368" i="49"/>
  <c r="B1085" i="49"/>
  <c r="AG5" i="33"/>
  <c r="B384" i="49"/>
  <c r="A193" i="45"/>
  <c r="A396" i="49"/>
  <c r="B64" i="50"/>
  <c r="A1255" i="45"/>
  <c r="B611" i="45"/>
  <c r="C17" i="43"/>
  <c r="A1141" i="49"/>
  <c r="A493" i="49"/>
  <c r="A164" i="32"/>
  <c r="B7" i="43"/>
  <c r="A266" i="49"/>
  <c r="A307" i="49"/>
  <c r="AL3" i="33"/>
  <c r="B88" i="45"/>
  <c r="N28" i="29"/>
  <c r="B1309" i="45"/>
  <c r="B1044" i="49"/>
  <c r="A176" i="49"/>
  <c r="A251" i="49"/>
  <c r="A75" i="47"/>
  <c r="A484" i="49"/>
  <c r="A917" i="45"/>
  <c r="A380" i="45"/>
  <c r="A1093" i="45"/>
  <c r="B1028" i="49"/>
  <c r="B92" i="45"/>
  <c r="B1191" i="45"/>
  <c r="A513" i="45"/>
  <c r="B1019" i="49"/>
  <c r="A232" i="50"/>
  <c r="B1132" i="49"/>
  <c r="B553" i="49"/>
  <c r="A709" i="49"/>
  <c r="B424" i="49"/>
  <c r="B103" i="52"/>
  <c r="A1101" i="45"/>
  <c r="B494" i="49"/>
  <c r="N12" i="33"/>
  <c r="B705" i="49"/>
  <c r="A1050" i="45"/>
  <c r="A911" i="45"/>
  <c r="A1039" i="45"/>
  <c r="B180" i="49"/>
  <c r="B6" i="48"/>
  <c r="B479" i="49"/>
  <c r="A8" i="47"/>
  <c r="A1313" i="49"/>
  <c r="A3" i="36"/>
  <c r="B1102" i="49"/>
  <c r="C57" i="21"/>
  <c r="B1310" i="49"/>
  <c r="A546" i="49"/>
  <c r="B695" i="45"/>
  <c r="B134" i="45"/>
  <c r="A408" i="49"/>
  <c r="B315" i="49"/>
  <c r="B151" i="45"/>
  <c r="A117" i="32"/>
  <c r="A846" i="49"/>
  <c r="A207" i="49"/>
  <c r="B270" i="49"/>
  <c r="A1301" i="49"/>
  <c r="B93" i="49"/>
  <c r="A669" i="49"/>
  <c r="A107" i="49"/>
  <c r="B772" i="49"/>
  <c r="B722" i="49"/>
  <c r="A1005" i="49"/>
  <c r="A809" i="49"/>
  <c r="A1211" i="45"/>
  <c r="A824" i="45"/>
  <c r="A23" i="47"/>
  <c r="B266" i="49"/>
  <c r="A1400" i="49"/>
  <c r="B9090" i="20"/>
  <c r="B87" i="49"/>
  <c r="A609" i="45"/>
  <c r="A1177" i="45"/>
  <c r="C73" i="52"/>
  <c r="C4" i="40"/>
  <c r="A1167" i="45"/>
  <c r="A849" i="49"/>
  <c r="B1052" i="45"/>
  <c r="A200" i="50"/>
  <c r="B675" i="49"/>
  <c r="O68" i="33"/>
  <c r="B1222" i="49"/>
  <c r="B1062" i="45"/>
  <c r="B817" i="49"/>
  <c r="B1439" i="49"/>
  <c r="A726" i="49"/>
  <c r="A1298" i="49"/>
  <c r="B809" i="49"/>
  <c r="B683" i="45"/>
  <c r="A6" i="46"/>
  <c r="A1273" i="45"/>
  <c r="A1320" i="49"/>
  <c r="A161" i="32"/>
  <c r="B1263" i="45"/>
  <c r="A1305" i="45"/>
  <c r="Y2" i="33"/>
  <c r="B834" i="49"/>
  <c r="A742" i="45"/>
  <c r="B54" i="49"/>
  <c r="A143" i="49"/>
  <c r="B1271" i="45"/>
  <c r="B1469" i="49"/>
  <c r="A971" i="45"/>
  <c r="A6" i="45"/>
  <c r="B158" i="52"/>
  <c r="A378" i="49"/>
  <c r="A417" i="45"/>
  <c r="B149" i="49"/>
  <c r="A1102" i="45"/>
  <c r="A65" i="52"/>
  <c r="B1116" i="49"/>
  <c r="B952" i="45"/>
  <c r="A298" i="49"/>
  <c r="A794" i="49"/>
  <c r="A918" i="45"/>
  <c r="B1326" i="49"/>
  <c r="A4" i="41"/>
  <c r="B1" i="43"/>
  <c r="B184" i="45"/>
  <c r="B712" i="49"/>
  <c r="A344" i="49"/>
  <c r="B521" i="49"/>
  <c r="A28" i="49"/>
  <c r="B708" i="49"/>
  <c r="A118" i="45"/>
  <c r="A375" i="49"/>
  <c r="B1147" i="45"/>
  <c r="A640" i="49"/>
  <c r="B1206" i="49"/>
  <c r="A568" i="45"/>
  <c r="B46" i="56"/>
  <c r="A698" i="45"/>
  <c r="A63" i="49"/>
  <c r="B294" i="49"/>
  <c r="B1061" i="45"/>
  <c r="A1377" i="49"/>
  <c r="A1237" i="49"/>
  <c r="A514" i="45"/>
  <c r="A1317" i="45"/>
  <c r="B608" i="49"/>
  <c r="C6" i="43"/>
  <c r="A1157" i="49"/>
  <c r="B230" i="49"/>
  <c r="A252" i="45"/>
  <c r="A295" i="45"/>
  <c r="A310" i="49"/>
  <c r="A16" i="45"/>
  <c r="A595" i="49"/>
  <c r="B8898" i="20"/>
  <c r="A607" i="49"/>
  <c r="M65" i="33"/>
  <c r="B827" i="45"/>
  <c r="B166" i="49"/>
  <c r="A102" i="45"/>
  <c r="B71" i="45"/>
  <c r="A179" i="32"/>
  <c r="A361" i="49"/>
  <c r="A153" i="49"/>
  <c r="N29" i="33"/>
  <c r="B775" i="45"/>
  <c r="A1142" i="49"/>
  <c r="B397" i="49"/>
  <c r="B1267" i="45"/>
  <c r="B1164" i="49"/>
  <c r="A272" i="49"/>
  <c r="B902" i="45"/>
  <c r="C54" i="21"/>
  <c r="A776" i="45"/>
  <c r="B8846" i="20"/>
  <c r="A758" i="49"/>
  <c r="A830" i="49"/>
  <c r="A1260" i="45"/>
  <c r="B392" i="49"/>
  <c r="B660" i="45"/>
  <c r="A540" i="49"/>
  <c r="B437" i="45"/>
  <c r="B30" i="45"/>
  <c r="A913" i="45"/>
  <c r="B380" i="45"/>
  <c r="A848" i="49"/>
  <c r="B473" i="45"/>
  <c r="A368" i="49"/>
  <c r="N42" i="33"/>
  <c r="A271" i="32"/>
  <c r="A8" i="45"/>
  <c r="A7845" i="20"/>
  <c r="A1310" i="45"/>
  <c r="B291" i="45"/>
  <c r="C34" i="21"/>
  <c r="B842" i="45"/>
  <c r="A826" i="49"/>
  <c r="B1036" i="49"/>
  <c r="A1110" i="49"/>
  <c r="B1323" i="45"/>
  <c r="B188" i="49"/>
  <c r="C46" i="52"/>
  <c r="B919" i="49"/>
  <c r="B365" i="45"/>
  <c r="A8893" i="20"/>
  <c r="B1123" i="49"/>
  <c r="B772" i="45"/>
  <c r="C2" i="30"/>
  <c r="A8624" i="20"/>
  <c r="A126" i="49"/>
  <c r="A10" i="49"/>
  <c r="B205" i="45"/>
  <c r="A8733" i="20"/>
  <c r="A721" i="49"/>
  <c r="B159" i="49"/>
  <c r="B1363" i="49"/>
  <c r="A213" i="45"/>
  <c r="A8753" i="20"/>
  <c r="A185" i="50"/>
  <c r="B954" i="45"/>
  <c r="B791" i="49"/>
  <c r="N34" i="33"/>
  <c r="A234" i="50"/>
  <c r="B1050" i="45"/>
  <c r="A38" i="47"/>
  <c r="A1141" i="45"/>
  <c r="B8762" i="20"/>
  <c r="B290" i="49"/>
  <c r="B2" i="48"/>
  <c r="A1068" i="45"/>
  <c r="B226" i="49"/>
  <c r="B1166" i="49"/>
  <c r="A1222" i="49"/>
  <c r="A58" i="45"/>
  <c r="B1245" i="45"/>
  <c r="A197" i="49"/>
  <c r="B390" i="45"/>
  <c r="A1207" i="45"/>
  <c r="A414" i="49"/>
  <c r="N37" i="33"/>
  <c r="A631" i="45"/>
  <c r="A1156" i="49"/>
  <c r="B493" i="45"/>
  <c r="A8835" i="20"/>
  <c r="A50" i="45"/>
  <c r="A183" i="32"/>
  <c r="A530" i="49"/>
  <c r="B269" i="49"/>
  <c r="A868" i="45"/>
  <c r="A127" i="45"/>
  <c r="A59" i="47"/>
  <c r="B400" i="45"/>
  <c r="B11" i="48"/>
  <c r="A93" i="45"/>
  <c r="A442" i="45"/>
  <c r="A796" i="45"/>
  <c r="A85" i="49"/>
  <c r="A189" i="45"/>
  <c r="B925" i="45"/>
  <c r="B568" i="45"/>
  <c r="Z3" i="33"/>
  <c r="B840" i="45"/>
  <c r="B63" i="49"/>
  <c r="A8229" i="20"/>
  <c r="A817" i="45"/>
  <c r="B284" i="45"/>
  <c r="A762" i="45"/>
  <c r="B408" i="45"/>
  <c r="A501" i="45"/>
  <c r="A1030" i="45"/>
  <c r="B1209" i="45"/>
  <c r="B8954" i="20"/>
  <c r="B972" i="45"/>
  <c r="B7374" i="20"/>
  <c r="B409" i="49"/>
  <c r="B690" i="49"/>
  <c r="B934" i="45"/>
  <c r="B665" i="49"/>
  <c r="B1255" i="49"/>
  <c r="A1224" i="49"/>
  <c r="B749" i="45"/>
  <c r="A11" i="27"/>
  <c r="B244" i="45"/>
  <c r="B517" i="45"/>
  <c r="B12" i="45"/>
  <c r="B8026" i="20"/>
  <c r="A658" i="49"/>
  <c r="A1067" i="45"/>
  <c r="A49" i="45"/>
  <c r="B192" i="45"/>
  <c r="A233" i="32"/>
  <c r="A8965" i="20"/>
  <c r="A9053" i="20"/>
  <c r="A296" i="49"/>
  <c r="A86" i="47"/>
  <c r="A144" i="49"/>
  <c r="A565" i="49"/>
  <c r="B920" i="45"/>
  <c r="A725" i="49"/>
  <c r="B224" i="45"/>
  <c r="B1031" i="45"/>
  <c r="B1156" i="45"/>
  <c r="D15" i="43"/>
  <c r="B720" i="45"/>
  <c r="B8359" i="20"/>
  <c r="A1206" i="49"/>
  <c r="A444" i="45"/>
  <c r="B441" i="45"/>
  <c r="C32" i="21"/>
  <c r="B778" i="45"/>
  <c r="A959" i="45"/>
  <c r="A8" i="48"/>
  <c r="A329" i="49"/>
  <c r="B227" i="45"/>
  <c r="A1242" i="45"/>
  <c r="A71" i="47"/>
  <c r="A300" i="49"/>
  <c r="A281" i="49"/>
  <c r="B8890" i="20"/>
  <c r="A843" i="49"/>
  <c r="B779" i="45"/>
  <c r="A1" i="30"/>
  <c r="B1266" i="49"/>
  <c r="B922" i="45"/>
  <c r="A201" i="49"/>
  <c r="A1013" i="45"/>
  <c r="B8730" i="20"/>
  <c r="B34" i="49"/>
  <c r="A456" i="45"/>
  <c r="A659" i="45"/>
  <c r="B292" i="49"/>
  <c r="A55" i="32"/>
  <c r="A2" i="58"/>
  <c r="B888" i="45"/>
  <c r="B62" i="50"/>
  <c r="B600" i="45"/>
  <c r="B1180" i="49"/>
  <c r="B984" i="45"/>
  <c r="A880" i="45"/>
  <c r="B1280" i="45"/>
  <c r="A382" i="45"/>
  <c r="B16" i="49"/>
  <c r="A973" i="45"/>
  <c r="B1235" i="45"/>
  <c r="B459" i="49"/>
  <c r="A854" i="45"/>
  <c r="B1215" i="45"/>
  <c r="B1107" i="45"/>
  <c r="B721" i="45"/>
  <c r="B551" i="49"/>
  <c r="B969" i="45"/>
  <c r="A8981" i="20"/>
  <c r="A1175" i="49"/>
  <c r="B1161" i="49"/>
  <c r="A9091" i="20"/>
  <c r="B7" i="41"/>
  <c r="B277" i="45"/>
  <c r="A1166" i="45"/>
  <c r="B9114" i="20"/>
  <c r="A1217" i="45"/>
  <c r="A341" i="32"/>
  <c r="M37" i="33"/>
  <c r="C4" i="43"/>
  <c r="A8528" i="20"/>
  <c r="A895" i="45"/>
  <c r="A26" i="28"/>
  <c r="A8756" i="20"/>
  <c r="A8746" i="20"/>
  <c r="A465" i="49"/>
  <c r="A281" i="45"/>
  <c r="A375" i="45"/>
  <c r="A8304" i="20"/>
  <c r="A750" i="49"/>
  <c r="A670" i="45"/>
  <c r="A1040" i="45"/>
  <c r="A9123" i="20"/>
  <c r="A896" i="49"/>
  <c r="B1057" i="45"/>
  <c r="A797" i="45"/>
  <c r="A614" i="45"/>
  <c r="A160" i="32"/>
  <c r="A372" i="45"/>
  <c r="B798" i="45"/>
  <c r="B8487" i="20"/>
  <c r="A19" i="48"/>
  <c r="A583" i="45"/>
  <c r="B1040" i="45"/>
  <c r="C8" i="43"/>
  <c r="M3" i="29"/>
  <c r="A52" i="45"/>
  <c r="B470" i="45"/>
  <c r="B387" i="45"/>
  <c r="B23" i="21"/>
  <c r="B8058" i="20"/>
  <c r="B43" i="49"/>
  <c r="A9037" i="20"/>
  <c r="A3" i="21"/>
  <c r="A9130" i="20"/>
  <c r="N71" i="33"/>
  <c r="A770" i="45"/>
  <c r="J5" i="33"/>
  <c r="B7834" i="20"/>
  <c r="A115" i="49"/>
  <c r="A8717" i="20"/>
  <c r="A8988" i="20"/>
  <c r="B712" i="45"/>
  <c r="A8719" i="20"/>
  <c r="B838" i="45"/>
  <c r="A7909" i="20"/>
  <c r="A746" i="45"/>
  <c r="A364" i="32"/>
  <c r="A36" i="21"/>
  <c r="B1034" i="45"/>
  <c r="A1263" i="45"/>
  <c r="A1470" i="49"/>
  <c r="A78" i="45"/>
  <c r="A8659" i="20"/>
  <c r="B421" i="45"/>
  <c r="B1121" i="45"/>
  <c r="A625" i="45"/>
  <c r="A372" i="49"/>
  <c r="B7759" i="20"/>
  <c r="B610" i="45"/>
  <c r="A8614" i="20"/>
  <c r="A8556" i="20"/>
  <c r="B8208" i="20"/>
  <c r="B8046" i="20"/>
  <c r="M52" i="33"/>
  <c r="A53" i="45"/>
  <c r="B51" i="49"/>
  <c r="A238" i="49"/>
  <c r="B562" i="45"/>
  <c r="A8435" i="20"/>
  <c r="AM2" i="33"/>
  <c r="A178" i="45"/>
  <c r="A298" i="45"/>
  <c r="B8402" i="20"/>
  <c r="A789" i="45"/>
  <c r="A49" i="31"/>
  <c r="B834" i="45"/>
  <c r="B105" i="45"/>
  <c r="A869" i="49"/>
  <c r="A288" i="32"/>
  <c r="B107" i="45"/>
  <c r="A50" i="25"/>
  <c r="A19" i="23"/>
  <c r="B39" i="21"/>
  <c r="A1119" i="45"/>
  <c r="B1187" i="45"/>
  <c r="B430" i="49"/>
  <c r="B1135" i="49"/>
  <c r="A987" i="45"/>
  <c r="A8078" i="20"/>
  <c r="B8165" i="20"/>
  <c r="A8545" i="20"/>
  <c r="B8815" i="20"/>
  <c r="B7995" i="20"/>
  <c r="A8380" i="20"/>
  <c r="A5086" i="20"/>
  <c r="C16" i="43"/>
  <c r="A1157" i="45"/>
  <c r="B1088" i="45"/>
  <c r="A8349" i="20"/>
  <c r="A111" i="50"/>
  <c r="A316" i="32"/>
  <c r="A815" i="45"/>
  <c r="A781" i="45"/>
  <c r="B707" i="49"/>
  <c r="B190" i="45"/>
  <c r="B402" i="49"/>
  <c r="A7572" i="20"/>
  <c r="O74" i="33"/>
  <c r="B9064" i="20"/>
  <c r="A293" i="49"/>
  <c r="B485" i="45"/>
  <c r="A8448" i="20"/>
  <c r="B8175" i="20"/>
  <c r="B8151" i="20"/>
  <c r="A8462" i="20"/>
  <c r="A1" i="42"/>
  <c r="A849" i="45"/>
  <c r="A945" i="45"/>
  <c r="A533" i="45"/>
  <c r="B8972" i="20"/>
  <c r="A5" i="46"/>
  <c r="A634" i="45"/>
  <c r="Y7" i="33"/>
  <c r="A131" i="49"/>
  <c r="A336" i="32"/>
  <c r="A153" i="32"/>
  <c r="A213" i="32"/>
  <c r="A7824" i="20"/>
  <c r="B898" i="45"/>
  <c r="B105" i="49"/>
  <c r="A55" i="25"/>
  <c r="A35" i="25"/>
  <c r="A1309" i="45"/>
  <c r="A8829" i="20"/>
  <c r="A8923" i="20"/>
  <c r="B7598" i="20"/>
  <c r="C2" i="53"/>
  <c r="B106" i="50"/>
  <c r="B1303" i="49"/>
  <c r="B66" i="49"/>
  <c r="A299" i="49"/>
  <c r="A951" i="49"/>
  <c r="A711" i="45"/>
  <c r="B733" i="49"/>
  <c r="A31" i="47"/>
  <c r="B1168" i="45"/>
  <c r="B781" i="49"/>
  <c r="B128" i="49"/>
  <c r="B23" i="49"/>
  <c r="B355" i="45"/>
  <c r="A763" i="49"/>
  <c r="B1276" i="45"/>
  <c r="B629" i="45"/>
  <c r="B85" i="45"/>
  <c r="A270" i="49"/>
  <c r="A8709" i="20"/>
  <c r="A505" i="49"/>
  <c r="A277" i="49"/>
  <c r="C28" i="21"/>
  <c r="A61" i="47"/>
  <c r="A566" i="49"/>
  <c r="A1279" i="49"/>
  <c r="A54" i="47"/>
  <c r="B410" i="49"/>
  <c r="A48" i="32"/>
  <c r="A80" i="47"/>
  <c r="A223" i="32"/>
  <c r="B231" i="49"/>
  <c r="B601" i="45"/>
  <c r="A50" i="47"/>
  <c r="A1405" i="49"/>
  <c r="B8" i="48"/>
  <c r="A708" i="45"/>
  <c r="A656" i="45"/>
  <c r="A84" i="47"/>
  <c r="A977" i="45"/>
  <c r="B670" i="45"/>
  <c r="B1020" i="49"/>
  <c r="A740" i="49"/>
  <c r="B7847" i="20"/>
  <c r="A665" i="45"/>
  <c r="A1245" i="45"/>
  <c r="B731" i="45"/>
  <c r="B24" i="37"/>
  <c r="A1" i="39"/>
  <c r="A204" i="49"/>
  <c r="A277" i="45"/>
  <c r="B536" i="45"/>
  <c r="A225" i="49"/>
  <c r="B127" i="49"/>
  <c r="A730" i="49"/>
  <c r="B856" i="45"/>
  <c r="A1249" i="45"/>
  <c r="A8" i="43"/>
  <c r="A84" i="32"/>
  <c r="A240" i="45"/>
  <c r="A144" i="45"/>
  <c r="A345" i="32"/>
  <c r="A1303" i="49"/>
  <c r="A549" i="49"/>
  <c r="B8889" i="20"/>
  <c r="A8675" i="20"/>
  <c r="B3" i="48"/>
  <c r="A173" i="49"/>
  <c r="B5" i="46"/>
  <c r="A58" i="49"/>
  <c r="A988" i="45"/>
  <c r="A1197" i="49"/>
  <c r="B15" i="50"/>
  <c r="A337" i="49"/>
  <c r="B50" i="49"/>
  <c r="A365" i="49"/>
  <c r="A15" i="49"/>
  <c r="M23" i="33"/>
  <c r="A9021" i="20"/>
  <c r="B1325" i="45"/>
  <c r="B709" i="45"/>
  <c r="A8797" i="20"/>
  <c r="A368" i="45"/>
  <c r="K2" i="29"/>
  <c r="A208" i="45"/>
  <c r="A540" i="45"/>
  <c r="B345" i="45"/>
  <c r="B729" i="45"/>
  <c r="B1174" i="45"/>
  <c r="A257" i="45"/>
  <c r="A41" i="49"/>
  <c r="A105" i="32"/>
  <c r="A1289" i="45"/>
  <c r="A6" i="28"/>
  <c r="A9107" i="20"/>
  <c r="A598" i="45"/>
  <c r="B529" i="49"/>
  <c r="A1312" i="49"/>
  <c r="A306" i="45"/>
  <c r="A603" i="49"/>
  <c r="C14" i="43"/>
  <c r="A7636" i="20"/>
  <c r="B8085" i="20"/>
  <c r="A1090" i="45"/>
  <c r="B361" i="45"/>
  <c r="B403" i="45"/>
  <c r="A9009" i="20"/>
  <c r="A1205" i="49"/>
  <c r="A989" i="45"/>
  <c r="A7936" i="20"/>
  <c r="A8955" i="20"/>
  <c r="B7789" i="20"/>
  <c r="B8333" i="20"/>
  <c r="A389" i="45"/>
  <c r="C21" i="21"/>
  <c r="A8636" i="20"/>
  <c r="A7236" i="20"/>
  <c r="B8687" i="20"/>
  <c r="A22" i="21"/>
  <c r="B240" i="49"/>
  <c r="A1118" i="45"/>
  <c r="A29" i="47"/>
  <c r="B8680" i="20"/>
  <c r="B303" i="49"/>
  <c r="A837" i="49"/>
  <c r="A108" i="32"/>
  <c r="A1053" i="45"/>
  <c r="B993" i="45"/>
  <c r="A52" i="47"/>
  <c r="A8509" i="20"/>
  <c r="A138" i="45"/>
  <c r="B49" i="45"/>
  <c r="A256" i="32"/>
  <c r="A435" i="45"/>
  <c r="B98" i="45"/>
  <c r="A142" i="45"/>
  <c r="B7230" i="20"/>
  <c r="B7918" i="20"/>
  <c r="A7102" i="20"/>
  <c r="A7153" i="20"/>
  <c r="B722" i="45"/>
  <c r="B2" i="30"/>
  <c r="B975" i="45"/>
  <c r="A8581" i="20"/>
  <c r="A4" i="39"/>
  <c r="A2" i="24"/>
  <c r="A387" i="49"/>
  <c r="B11" i="37"/>
  <c r="B339" i="45"/>
  <c r="B7989" i="20"/>
  <c r="A44" i="47"/>
  <c r="E4" i="33"/>
  <c r="B571" i="45"/>
  <c r="A523" i="45"/>
  <c r="B519" i="45"/>
  <c r="B316" i="45"/>
  <c r="A812" i="45"/>
  <c r="A301" i="45"/>
  <c r="F14" i="33"/>
  <c r="B547" i="45"/>
  <c r="B133" i="49"/>
  <c r="A963" i="49"/>
  <c r="B199" i="45"/>
  <c r="A8645" i="20"/>
  <c r="B832" i="45"/>
  <c r="A8841" i="20"/>
  <c r="B394" i="45"/>
  <c r="A707" i="49"/>
  <c r="A645" i="45"/>
  <c r="A8421" i="20"/>
  <c r="A106" i="49"/>
  <c r="A10" i="43"/>
  <c r="B463" i="45"/>
  <c r="B233" i="49"/>
  <c r="A254" i="49"/>
  <c r="B5" i="37"/>
  <c r="A1198" i="45"/>
  <c r="A607" i="45"/>
  <c r="B876" i="45"/>
  <c r="B327" i="45"/>
  <c r="E9" i="33"/>
  <c r="B7975" i="20"/>
  <c r="A449" i="49"/>
  <c r="A9131" i="20"/>
  <c r="A1038" i="45"/>
  <c r="A441" i="45"/>
  <c r="A1246" i="45"/>
  <c r="B7" i="45"/>
  <c r="AC2" i="29"/>
  <c r="A409" i="45"/>
  <c r="A439" i="45"/>
  <c r="A8336" i="20"/>
  <c r="A514" i="49"/>
  <c r="B9034" i="20"/>
  <c r="M66" i="33"/>
  <c r="M26" i="33"/>
  <c r="B611" i="49"/>
  <c r="B504" i="45"/>
  <c r="B598" i="45"/>
  <c r="A8144" i="20"/>
  <c r="A9" i="49"/>
  <c r="B8714" i="20"/>
  <c r="A8293" i="20"/>
  <c r="A308" i="32"/>
  <c r="A8874" i="20"/>
  <c r="B313" i="45"/>
  <c r="A8464" i="20"/>
  <c r="B445" i="45"/>
  <c r="B9062" i="20"/>
  <c r="B156" i="45"/>
  <c r="C15" i="43"/>
  <c r="B885" i="45"/>
  <c r="A205" i="49"/>
  <c r="B8828" i="20"/>
  <c r="A7987" i="20"/>
  <c r="A956" i="45"/>
  <c r="B21" i="37"/>
  <c r="B360" i="45"/>
  <c r="B304" i="45"/>
  <c r="B8202" i="20"/>
  <c r="B272" i="49"/>
  <c r="A8102" i="20"/>
  <c r="A8044" i="20"/>
  <c r="A8574" i="20"/>
  <c r="A8516" i="20"/>
  <c r="B8441" i="20"/>
  <c r="B8465" i="20"/>
  <c r="A121" i="49"/>
  <c r="A302" i="49"/>
  <c r="J2" i="29"/>
  <c r="A7763" i="20"/>
  <c r="B811" i="45"/>
  <c r="A17" i="45"/>
  <c r="A1205" i="45"/>
  <c r="A8360" i="20"/>
  <c r="B1112" i="49"/>
  <c r="F4" i="33"/>
  <c r="A556" i="45"/>
  <c r="B452" i="45"/>
  <c r="B540" i="49"/>
  <c r="B692" i="45"/>
  <c r="B623" i="45"/>
  <c r="A9010" i="20"/>
  <c r="B388" i="45"/>
  <c r="A302" i="32"/>
  <c r="B1047" i="45"/>
  <c r="N58" i="33"/>
  <c r="B223" i="49"/>
  <c r="A169" i="49"/>
  <c r="B552" i="45"/>
  <c r="B1357" i="49"/>
  <c r="A290" i="49"/>
  <c r="A482" i="49"/>
  <c r="B1305" i="49"/>
  <c r="C6" i="21"/>
  <c r="A8805" i="20"/>
  <c r="A122" i="45"/>
  <c r="B1321" i="45"/>
  <c r="A840" i="45"/>
  <c r="A1" i="52"/>
  <c r="A143" i="32"/>
  <c r="A182" i="45"/>
  <c r="B7246" i="20"/>
  <c r="B879" i="45"/>
  <c r="A559" i="45"/>
  <c r="B8753" i="20"/>
  <c r="B8743" i="20"/>
  <c r="B498" i="49"/>
  <c r="A638" i="45"/>
  <c r="A647" i="45"/>
  <c r="B7086" i="20"/>
  <c r="A156" i="49"/>
  <c r="A630" i="45"/>
  <c r="A974" i="45"/>
  <c r="A565" i="45"/>
  <c r="A322" i="49"/>
  <c r="B1017" i="45"/>
  <c r="B1181" i="45"/>
  <c r="A89" i="45"/>
  <c r="M21" i="33"/>
  <c r="A33" i="49"/>
  <c r="Z7" i="33"/>
  <c r="A8485" i="20"/>
  <c r="A62" i="47"/>
  <c r="A573" i="45"/>
  <c r="B1021" i="45"/>
  <c r="B664" i="45"/>
  <c r="B169" i="45"/>
  <c r="B1032" i="45"/>
  <c r="V2" i="29"/>
  <c r="A8957" i="20"/>
  <c r="A8987" i="20"/>
  <c r="B7630" i="20"/>
  <c r="A1152" i="45"/>
  <c r="A978" i="45"/>
  <c r="B1" i="21"/>
  <c r="B9127" i="20"/>
  <c r="A126" i="50"/>
  <c r="M20" i="29"/>
  <c r="A80" i="32"/>
  <c r="B7470" i="20"/>
  <c r="A832" i="45"/>
  <c r="A190" i="45"/>
  <c r="B7502" i="20"/>
  <c r="B401" i="45"/>
  <c r="B8871" i="20"/>
  <c r="N17" i="29"/>
  <c r="B7214" i="20"/>
  <c r="B982" i="45"/>
  <c r="A359" i="32"/>
  <c r="B235" i="49"/>
  <c r="B968" i="45"/>
  <c r="B528" i="45"/>
  <c r="B351" i="49"/>
  <c r="A386" i="32"/>
  <c r="B8232" i="20"/>
  <c r="A1382" i="49"/>
  <c r="B1081" i="45"/>
  <c r="C39" i="21"/>
  <c r="A2" i="21"/>
  <c r="A7832" i="20"/>
  <c r="A201" i="45"/>
  <c r="B7556" i="20"/>
  <c r="A1025" i="45"/>
  <c r="A8062" i="20"/>
  <c r="B680" i="45"/>
  <c r="B8364" i="20"/>
  <c r="B8388" i="20"/>
  <c r="B8850" i="20"/>
  <c r="B962" i="45"/>
  <c r="C2" i="29"/>
  <c r="B8040" i="20"/>
  <c r="B121" i="50"/>
  <c r="A365" i="45"/>
  <c r="A256" i="45"/>
  <c r="B7302" i="20"/>
  <c r="A412" i="45"/>
  <c r="B9113" i="20"/>
  <c r="A5" i="44"/>
  <c r="A145" i="32"/>
  <c r="B1329" i="45"/>
  <c r="A392" i="49"/>
  <c r="B515" i="45"/>
  <c r="B427" i="49"/>
  <c r="A8905" i="20"/>
  <c r="B8839" i="20"/>
  <c r="B9" i="43"/>
  <c r="B624" i="45"/>
  <c r="R2" i="33"/>
  <c r="A739" i="45"/>
  <c r="A743" i="45"/>
  <c r="B7020" i="20"/>
  <c r="A7819" i="20"/>
  <c r="B8470" i="20"/>
  <c r="A8451" i="20"/>
  <c r="A7993" i="20"/>
  <c r="B7082" i="20"/>
  <c r="B6021" i="20"/>
  <c r="B760" i="45"/>
  <c r="B2" i="44"/>
  <c r="B1046" i="45"/>
  <c r="A8232" i="20"/>
  <c r="B87" i="50"/>
  <c r="AE2" i="29"/>
  <c r="A44" i="45"/>
  <c r="B196" i="45"/>
  <c r="B364" i="49"/>
  <c r="B180" i="45"/>
  <c r="A1134" i="45"/>
  <c r="A8754" i="20"/>
  <c r="B3" i="37"/>
  <c r="M33" i="29"/>
  <c r="A532" i="45"/>
  <c r="B860" i="45"/>
  <c r="A468" i="45"/>
  <c r="A340" i="45"/>
  <c r="A46" i="31"/>
  <c r="B7404" i="20"/>
  <c r="A1308" i="45"/>
  <c r="B354" i="49"/>
  <c r="B863" i="45"/>
  <c r="A520" i="45"/>
  <c r="B870" i="49"/>
  <c r="B382" i="49"/>
  <c r="A592" i="45"/>
  <c r="A96" i="32"/>
  <c r="B197" i="45"/>
  <c r="A664" i="45"/>
  <c r="B280" i="49"/>
  <c r="B1257" i="45"/>
  <c r="A8946" i="20"/>
  <c r="B765" i="45"/>
  <c r="B260" i="45"/>
  <c r="B8146" i="20"/>
  <c r="B8136" i="20"/>
  <c r="B776" i="45"/>
  <c r="B1327" i="45"/>
  <c r="A499" i="45"/>
  <c r="A246" i="49"/>
  <c r="A275" i="49"/>
  <c r="A227" i="49"/>
  <c r="B739" i="45"/>
  <c r="B171" i="49"/>
  <c r="B404" i="49"/>
  <c r="A355" i="49"/>
  <c r="A619" i="45"/>
  <c r="B7" i="21"/>
  <c r="B513" i="49"/>
  <c r="B1312" i="45"/>
  <c r="AM4" i="33"/>
  <c r="A7856" i="20"/>
  <c r="A927" i="45"/>
  <c r="A871" i="45"/>
  <c r="B201" i="49"/>
  <c r="B8986" i="20"/>
  <c r="B1355" i="49"/>
  <c r="B971" i="45"/>
  <c r="A725" i="45"/>
  <c r="B898" i="49"/>
  <c r="B8750" i="20"/>
  <c r="N15" i="29"/>
  <c r="A554" i="45"/>
  <c r="A293" i="45"/>
  <c r="B8530" i="20"/>
  <c r="B8520" i="20"/>
  <c r="A194" i="45"/>
  <c r="B251" i="49"/>
  <c r="A311" i="32"/>
  <c r="A23" i="21"/>
  <c r="B63" i="45"/>
  <c r="A42" i="47"/>
  <c r="A152" i="49"/>
  <c r="A255" i="49"/>
  <c r="B8663" i="20"/>
  <c r="A8674" i="20"/>
  <c r="B744" i="49"/>
  <c r="A236" i="49"/>
  <c r="A992" i="45"/>
  <c r="A3" i="30"/>
  <c r="M63" i="33"/>
  <c r="A8844" i="20"/>
  <c r="B7532" i="20"/>
  <c r="A8033" i="20"/>
  <c r="A8505" i="20"/>
  <c r="B6533" i="20"/>
  <c r="A1282" i="45"/>
  <c r="B8274" i="20"/>
  <c r="A718" i="45"/>
  <c r="A485" i="45"/>
  <c r="B1134" i="45"/>
  <c r="A45" i="25"/>
  <c r="A9034" i="20"/>
  <c r="A488" i="45"/>
  <c r="B261" i="49"/>
  <c r="A7950" i="20"/>
  <c r="B8600" i="20"/>
  <c r="B8342" i="20"/>
  <c r="A8283" i="20"/>
  <c r="A7865" i="20"/>
  <c r="B6954" i="20"/>
  <c r="B5893" i="20"/>
  <c r="G2" i="33"/>
  <c r="B703" i="49"/>
  <c r="A38" i="31"/>
  <c r="B8437" i="20"/>
  <c r="B872" i="45"/>
  <c r="N14" i="29"/>
  <c r="A820" i="45"/>
  <c r="B9036" i="20"/>
  <c r="A233" i="45"/>
  <c r="A16" i="23"/>
  <c r="A25" i="49"/>
  <c r="A8069" i="20"/>
  <c r="B1005" i="45"/>
  <c r="A8681" i="20"/>
  <c r="A727" i="45"/>
  <c r="B393" i="49"/>
  <c r="B52" i="45"/>
  <c r="B802" i="49"/>
  <c r="A39" i="32"/>
  <c r="B7797" i="20"/>
  <c r="A7" i="41"/>
  <c r="A127" i="32"/>
  <c r="B115" i="45"/>
  <c r="B59" i="45"/>
  <c r="A8289" i="20"/>
  <c r="A4830" i="20"/>
  <c r="A8845" i="20"/>
  <c r="B552" i="49"/>
  <c r="M11" i="33"/>
  <c r="A866" i="45"/>
  <c r="B977" i="45"/>
  <c r="B7749" i="20"/>
  <c r="A877" i="45"/>
  <c r="A241" i="49"/>
  <c r="A8777" i="20"/>
  <c r="A741" i="45"/>
  <c r="B287" i="49"/>
  <c r="B356" i="45"/>
  <c r="A7739" i="20"/>
  <c r="B8677" i="20"/>
  <c r="B8283" i="20"/>
  <c r="B8313" i="20"/>
  <c r="B7087" i="20"/>
  <c r="A7511" i="20"/>
  <c r="A124" i="32"/>
  <c r="A8381" i="20"/>
  <c r="A81" i="47"/>
  <c r="A66" i="49"/>
  <c r="B8728" i="20"/>
  <c r="A623" i="45"/>
  <c r="B58" i="49"/>
  <c r="B14" i="50"/>
  <c r="B54" i="50"/>
  <c r="A632" i="45"/>
  <c r="B1054" i="49"/>
  <c r="B425" i="45"/>
  <c r="A544" i="49"/>
  <c r="A551" i="49"/>
  <c r="B710" i="45"/>
  <c r="A54" i="52"/>
  <c r="B567" i="45"/>
  <c r="B297" i="49"/>
  <c r="A8" i="23"/>
  <c r="B246" i="50"/>
  <c r="A992" i="49"/>
  <c r="B188" i="45"/>
  <c r="B124" i="45"/>
  <c r="A97" i="32"/>
  <c r="B1381" i="49"/>
  <c r="B359" i="49"/>
  <c r="A37" i="47"/>
  <c r="A1105" i="45"/>
  <c r="A1030" i="49"/>
  <c r="A1291" i="45"/>
  <c r="A159" i="32"/>
  <c r="B1086" i="49"/>
  <c r="B230" i="45"/>
  <c r="A73" i="47"/>
  <c r="A1074" i="45"/>
  <c r="B9026" i="20"/>
  <c r="A1249" i="49"/>
  <c r="A505" i="45"/>
  <c r="A995" i="49"/>
  <c r="A377" i="45"/>
  <c r="A1258" i="49"/>
  <c r="A1059" i="45"/>
  <c r="B1312" i="49"/>
  <c r="A418" i="49"/>
  <c r="A149" i="49"/>
  <c r="A23" i="37"/>
  <c r="B736" i="49"/>
  <c r="A157" i="45"/>
  <c r="B923" i="45"/>
  <c r="M30" i="33"/>
  <c r="A72" i="49"/>
  <c r="B1010" i="45"/>
  <c r="B8231" i="20"/>
  <c r="B1150" i="45"/>
  <c r="A41" i="47"/>
  <c r="N27" i="33"/>
  <c r="A324" i="32"/>
  <c r="A679" i="45"/>
  <c r="A851" i="49"/>
  <c r="A1008" i="45"/>
  <c r="A729" i="45"/>
  <c r="A848" i="45"/>
  <c r="B988" i="45"/>
  <c r="A1111" i="45"/>
  <c r="A57" i="47"/>
  <c r="B766" i="45"/>
  <c r="A504" i="45"/>
  <c r="A651" i="49"/>
  <c r="B407" i="45"/>
  <c r="C13" i="43"/>
  <c r="A19" i="47"/>
  <c r="B823" i="45"/>
  <c r="A272" i="45"/>
  <c r="N44" i="33"/>
  <c r="A8849" i="20"/>
  <c r="A715" i="45"/>
  <c r="A775" i="45"/>
  <c r="A3" i="37"/>
  <c r="A4" i="45"/>
  <c r="A210" i="49"/>
  <c r="B343" i="45"/>
  <c r="B1192" i="45"/>
  <c r="A376" i="45"/>
  <c r="A1453" i="49"/>
  <c r="A795" i="45"/>
  <c r="B912" i="45"/>
  <c r="B1244" i="45"/>
  <c r="A1081" i="45"/>
  <c r="A159" i="45"/>
  <c r="A1079" i="45"/>
  <c r="B734" i="45"/>
  <c r="B645" i="45"/>
  <c r="A327" i="45"/>
  <c r="B303" i="45"/>
  <c r="B9042" i="20"/>
  <c r="B143" i="45"/>
  <c r="B8722" i="20"/>
  <c r="A1160" i="45"/>
  <c r="B606" i="45"/>
  <c r="A54" i="25"/>
  <c r="B7711" i="20"/>
  <c r="A9041" i="20"/>
  <c r="B783" i="45"/>
  <c r="A154" i="45"/>
  <c r="B785" i="45"/>
  <c r="C18" i="43"/>
  <c r="A1055" i="49"/>
  <c r="B575" i="45"/>
  <c r="B101" i="49"/>
  <c r="B255" i="45"/>
  <c r="A7827" i="20"/>
  <c r="A5" i="21"/>
  <c r="B9" i="49"/>
  <c r="A782" i="45"/>
  <c r="B886" i="45"/>
  <c r="A9011" i="20"/>
  <c r="B996" i="45"/>
  <c r="A8206" i="20"/>
  <c r="A1314" i="45"/>
  <c r="B7486" i="20"/>
  <c r="B8123" i="20"/>
  <c r="A7230" i="20"/>
  <c r="A7281" i="20"/>
  <c r="A9135" i="20"/>
  <c r="A8445" i="20"/>
  <c r="A10" i="45"/>
  <c r="B1055" i="45"/>
  <c r="C2" i="40"/>
  <c r="B8392" i="20"/>
  <c r="A9109" i="20"/>
  <c r="A490" i="45"/>
  <c r="M75" i="33"/>
  <c r="B873" i="45"/>
  <c r="A43" i="49"/>
  <c r="B960" i="45"/>
  <c r="B7654" i="20"/>
  <c r="B4" i="37"/>
  <c r="A92" i="32"/>
  <c r="A531" i="45"/>
  <c r="A8277" i="20"/>
  <c r="A8996" i="20"/>
  <c r="U1" i="33"/>
  <c r="B8032" i="20"/>
  <c r="B9015" i="20"/>
  <c r="A7147" i="20"/>
  <c r="A436" i="45"/>
  <c r="A253" i="32"/>
  <c r="A211" i="45"/>
  <c r="M25" i="33"/>
  <c r="A8879" i="20"/>
  <c r="A7" i="23"/>
  <c r="B619" i="45"/>
  <c r="N68" i="33"/>
  <c r="B8729" i="20"/>
  <c r="C1" i="41"/>
  <c r="A475" i="49"/>
  <c r="B223" i="45"/>
  <c r="B627" i="45"/>
  <c r="B118" i="45"/>
  <c r="B8133" i="20"/>
  <c r="B892" i="45"/>
  <c r="A25" i="37"/>
  <c r="B440" i="45"/>
  <c r="B8538" i="20"/>
  <c r="A933" i="45"/>
  <c r="B280" i="45"/>
  <c r="B1283" i="45"/>
  <c r="A712" i="49"/>
  <c r="B91" i="45"/>
  <c r="A9007" i="20"/>
  <c r="A1324" i="45"/>
  <c r="B434" i="45"/>
  <c r="A8211" i="20"/>
  <c r="B832" i="49"/>
  <c r="B147" i="49"/>
  <c r="A50" i="31"/>
  <c r="A828" i="49"/>
  <c r="A582" i="49"/>
  <c r="B806" i="45"/>
  <c r="A4" i="47"/>
  <c r="B695" i="49"/>
  <c r="A499" i="49"/>
  <c r="B621" i="45"/>
  <c r="A9" i="21"/>
  <c r="B116" i="45"/>
  <c r="B261" i="45"/>
  <c r="A33" i="45"/>
  <c r="B7898" i="20"/>
  <c r="A772" i="49"/>
  <c r="A654" i="49"/>
  <c r="B461" i="45"/>
  <c r="A8989" i="20"/>
  <c r="B9" i="56"/>
  <c r="B9" i="39"/>
  <c r="A303" i="49"/>
  <c r="B1113" i="45"/>
  <c r="A9073" i="20"/>
  <c r="B682" i="45"/>
  <c r="A172" i="49"/>
  <c r="A8851" i="20"/>
  <c r="A8605" i="20"/>
  <c r="A8595" i="20"/>
  <c r="A1201" i="45"/>
  <c r="A603" i="45"/>
  <c r="A8881" i="20"/>
  <c r="B42" i="45"/>
  <c r="A1117" i="45"/>
  <c r="A1069" i="45"/>
  <c r="A13" i="56"/>
  <c r="A241" i="32"/>
  <c r="A28" i="56"/>
  <c r="B1207" i="45"/>
  <c r="A8786" i="20"/>
  <c r="A5" i="37"/>
  <c r="A4" i="37"/>
  <c r="A730" i="45"/>
  <c r="M70" i="33"/>
  <c r="A12" i="43"/>
  <c r="A426" i="45"/>
  <c r="A7997" i="20"/>
  <c r="A18" i="49"/>
  <c r="A1129" i="45"/>
  <c r="A45" i="45"/>
  <c r="A453" i="45"/>
  <c r="A397" i="45"/>
  <c r="A8962" i="20"/>
  <c r="A8341" i="20"/>
  <c r="B194" i="45"/>
  <c r="B9052" i="20"/>
  <c r="A1058" i="45"/>
  <c r="A7971" i="20"/>
  <c r="A6718" i="20"/>
  <c r="A6724" i="20"/>
  <c r="A1005" i="45"/>
  <c r="M41" i="33"/>
  <c r="A7773" i="20"/>
  <c r="B1308" i="45"/>
  <c r="B97" i="49"/>
  <c r="B8570" i="20"/>
  <c r="B8778" i="20"/>
  <c r="A238" i="32"/>
  <c r="D17" i="43"/>
  <c r="A7952" i="20"/>
  <c r="C1" i="39"/>
  <c r="B8934" i="20"/>
  <c r="B17" i="55"/>
  <c r="B455" i="45"/>
  <c r="N9" i="33"/>
  <c r="B152" i="49"/>
  <c r="N19" i="29"/>
  <c r="A7795" i="20"/>
  <c r="B939" i="45"/>
  <c r="A7" i="27"/>
  <c r="N39" i="33"/>
  <c r="N76" i="33"/>
  <c r="B7874" i="20"/>
  <c r="A8771" i="20"/>
  <c r="A142" i="49"/>
  <c r="A5" i="48"/>
  <c r="A1052" i="45"/>
  <c r="A7984" i="20"/>
  <c r="A813" i="49"/>
  <c r="A1124" i="45"/>
  <c r="A8931" i="20"/>
  <c r="A242" i="45"/>
  <c r="A774" i="45"/>
  <c r="A1093" i="49"/>
  <c r="B8910" i="20"/>
  <c r="Y1" i="33"/>
  <c r="B813" i="45"/>
  <c r="A549" i="45"/>
  <c r="B8658" i="20"/>
  <c r="B8648" i="20"/>
  <c r="A957" i="45"/>
  <c r="B358" i="49"/>
  <c r="B8686" i="20"/>
  <c r="A182" i="49"/>
  <c r="A31" i="49"/>
  <c r="A17" i="47"/>
  <c r="A790" i="45"/>
  <c r="B81" i="49"/>
  <c r="A223" i="49"/>
  <c r="A135" i="49"/>
  <c r="B109" i="45"/>
  <c r="A6" i="37"/>
  <c r="A25" i="52"/>
  <c r="A1240" i="45"/>
  <c r="A9105" i="20"/>
  <c r="A8368" i="20"/>
  <c r="A180" i="49"/>
  <c r="A60" i="49"/>
  <c r="A2" i="41"/>
  <c r="A212" i="32"/>
  <c r="B739" i="49"/>
  <c r="B990" i="45"/>
  <c r="A401" i="49"/>
  <c r="A4" i="56"/>
  <c r="A60" i="32"/>
  <c r="A248" i="32"/>
  <c r="A1086" i="45"/>
  <c r="A938" i="45"/>
  <c r="A8093" i="20"/>
  <c r="A8083" i="20"/>
  <c r="A1121" i="45"/>
  <c r="B476" i="49"/>
  <c r="B42" i="21"/>
  <c r="B9016" i="20"/>
  <c r="B1272" i="45"/>
  <c r="A909" i="45"/>
  <c r="A1309" i="49"/>
  <c r="A172" i="32"/>
  <c r="B546" i="49"/>
  <c r="B1141" i="45"/>
  <c r="B683" i="49"/>
  <c r="B392" i="45"/>
  <c r="A8980" i="20"/>
  <c r="A683" i="45"/>
  <c r="B665" i="45"/>
  <c r="C24" i="21"/>
  <c r="A345" i="49"/>
  <c r="B8242" i="20"/>
  <c r="A997" i="45"/>
  <c r="B1261" i="45"/>
  <c r="J7" i="33"/>
  <c r="W2" i="29"/>
  <c r="A7" i="28"/>
  <c r="C26" i="21"/>
  <c r="B7938" i="20"/>
  <c r="B9092" i="20"/>
  <c r="A8237" i="20"/>
  <c r="B34" i="45"/>
  <c r="B7540" i="20"/>
  <c r="B7273" i="20"/>
  <c r="B7279" i="20"/>
  <c r="A51" i="32"/>
  <c r="B854" i="45"/>
  <c r="B8050" i="20"/>
  <c r="A864" i="45"/>
  <c r="A1184" i="45"/>
  <c r="B6990" i="20"/>
  <c r="A788" i="45"/>
  <c r="B8469" i="20"/>
  <c r="A95" i="45"/>
  <c r="B6830" i="20"/>
  <c r="B1238" i="45"/>
  <c r="A103" i="32"/>
  <c r="A73" i="49"/>
  <c r="A966" i="45"/>
  <c r="A4" i="30"/>
  <c r="B1026" i="45"/>
  <c r="E12" i="29"/>
  <c r="B8072" i="20"/>
  <c r="B548" i="49"/>
  <c r="B9" i="45"/>
  <c r="B8682" i="20"/>
  <c r="M60" i="33"/>
  <c r="B7518" i="20"/>
  <c r="A8749" i="20"/>
  <c r="B7428" i="20"/>
  <c r="A146" i="45"/>
  <c r="A7934" i="20"/>
  <c r="B233" i="45"/>
  <c r="B7852" i="20"/>
  <c r="B7876" i="20"/>
  <c r="A119" i="45"/>
  <c r="B7866" i="20"/>
  <c r="A303" i="32"/>
  <c r="A40" i="31"/>
  <c r="N22" i="29"/>
  <c r="A7792" i="20"/>
  <c r="A699" i="45"/>
  <c r="B8806" i="20"/>
  <c r="B118" i="49"/>
  <c r="A2" i="40"/>
  <c r="B843" i="45"/>
  <c r="A371" i="49"/>
  <c r="A9076" i="20"/>
  <c r="B8584" i="20"/>
  <c r="A424" i="45"/>
  <c r="A8763" i="20"/>
  <c r="B41" i="21"/>
  <c r="C3" i="21"/>
  <c r="A8504" i="20"/>
  <c r="B1068" i="49"/>
  <c r="B82" i="45"/>
  <c r="A89" i="32"/>
  <c r="A752" i="45"/>
  <c r="A311" i="45"/>
  <c r="A708" i="49"/>
  <c r="A700" i="45"/>
  <c r="A486" i="45"/>
  <c r="B84" i="45"/>
  <c r="A177" i="45"/>
  <c r="A28" i="45"/>
  <c r="B133" i="45"/>
  <c r="B8985" i="20"/>
  <c r="B464" i="49"/>
  <c r="B723" i="45"/>
  <c r="B8838" i="20"/>
  <c r="B7046" i="20"/>
  <c r="A141" i="49"/>
  <c r="B367" i="45"/>
  <c r="A386" i="49"/>
  <c r="B8793" i="20"/>
  <c r="A598" i="49"/>
  <c r="B309" i="45"/>
  <c r="B60" i="49"/>
  <c r="AH2" i="29"/>
  <c r="A547" i="49"/>
  <c r="B405" i="45"/>
  <c r="A732" i="45"/>
  <c r="A624" i="45"/>
  <c r="A415" i="45"/>
  <c r="B3" i="46"/>
  <c r="A241" i="45"/>
  <c r="R2" i="29"/>
  <c r="B248" i="49"/>
  <c r="A794" i="45"/>
  <c r="A572" i="45"/>
  <c r="A464" i="45"/>
  <c r="A255" i="45"/>
  <c r="B1210" i="45"/>
  <c r="B656" i="45"/>
  <c r="A1072" i="45"/>
  <c r="A690" i="45"/>
  <c r="A210" i="32"/>
  <c r="B234" i="49"/>
  <c r="A512" i="45"/>
  <c r="A3" i="22"/>
  <c r="B7430" i="20"/>
  <c r="A354" i="49"/>
  <c r="B927" i="45"/>
  <c r="A114" i="45"/>
  <c r="Y2" i="29"/>
  <c r="B77" i="49"/>
  <c r="B7839" i="20"/>
  <c r="A320" i="32"/>
  <c r="B7054" i="20"/>
  <c r="B551" i="45"/>
  <c r="B7736" i="20"/>
  <c r="B8635" i="20"/>
  <c r="B6766" i="20"/>
  <c r="A706" i="45"/>
  <c r="B539" i="45"/>
  <c r="A176" i="45"/>
  <c r="A8392" i="20"/>
  <c r="B9046" i="20"/>
  <c r="A8013" i="20"/>
  <c r="A8676" i="20"/>
  <c r="B8240" i="20"/>
  <c r="A7665" i="20"/>
  <c r="A9074" i="20"/>
  <c r="B8264" i="20"/>
  <c r="A9042" i="20"/>
  <c r="C8" i="21"/>
  <c r="B907" i="45"/>
  <c r="A958" i="45"/>
  <c r="B704" i="49"/>
  <c r="B31" i="21"/>
  <c r="B844" i="45"/>
  <c r="A318" i="45"/>
  <c r="B7300" i="20"/>
  <c r="A736" i="45"/>
  <c r="A7806" i="20"/>
  <c r="A8695" i="20"/>
  <c r="A8322" i="20"/>
  <c r="A8346" i="20"/>
  <c r="A31" i="45"/>
  <c r="B943" i="45"/>
  <c r="B8785" i="20"/>
  <c r="A1387" i="49"/>
  <c r="B362" i="49"/>
  <c r="B300" i="45"/>
  <c r="B529" i="45"/>
  <c r="B9080" i="20"/>
  <c r="A406" i="45"/>
  <c r="A7955" i="20"/>
  <c r="A832" i="49"/>
  <c r="B8760" i="20"/>
  <c r="B659" i="45"/>
  <c r="B3" i="35"/>
  <c r="B239" i="45"/>
  <c r="A377" i="49"/>
  <c r="N11" i="29"/>
  <c r="B3" i="39"/>
  <c r="B7807" i="20"/>
  <c r="A100" i="50"/>
  <c r="A417" i="49"/>
  <c r="A8929" i="20"/>
  <c r="A261" i="32"/>
  <c r="B1059" i="45"/>
  <c r="B8453" i="20"/>
  <c r="B1183" i="45"/>
  <c r="A9044" i="20"/>
  <c r="A22" i="48"/>
  <c r="B155" i="52"/>
  <c r="B503" i="49"/>
  <c r="A88" i="45"/>
  <c r="A1046" i="45"/>
  <c r="A363" i="49"/>
  <c r="B1054" i="45"/>
  <c r="A1121" i="49"/>
  <c r="B341" i="49"/>
  <c r="B769" i="45"/>
  <c r="A238" i="50"/>
  <c r="B236" i="49"/>
  <c r="B5" i="48"/>
  <c r="B635" i="49"/>
  <c r="A951" i="45"/>
  <c r="B1435" i="49"/>
  <c r="A2" i="47"/>
  <c r="A349" i="49"/>
  <c r="B49" i="56"/>
  <c r="A239" i="49"/>
  <c r="A158" i="45"/>
  <c r="B717" i="49"/>
  <c r="B905" i="49"/>
  <c r="B8994" i="20"/>
  <c r="B1159" i="45"/>
  <c r="A1403" i="49"/>
  <c r="B116" i="49"/>
  <c r="B9122" i="20"/>
  <c r="A29" i="45"/>
  <c r="A1283" i="45"/>
  <c r="A287" i="49"/>
  <c r="A508" i="49"/>
  <c r="A206" i="49"/>
  <c r="A1136" i="45"/>
  <c r="B1311" i="45"/>
  <c r="B1228" i="49"/>
  <c r="A359" i="45"/>
  <c r="B239" i="49"/>
  <c r="A472" i="45"/>
  <c r="B1162" i="49"/>
  <c r="B503" i="45"/>
  <c r="A1339" i="49"/>
  <c r="B510" i="45"/>
  <c r="M15" i="33"/>
  <c r="A221" i="49"/>
  <c r="B569" i="45"/>
  <c r="A919" i="49"/>
  <c r="A381" i="49"/>
  <c r="A484" i="45"/>
  <c r="B412" i="49"/>
  <c r="B7" i="50"/>
  <c r="B1305" i="45"/>
  <c r="A249" i="45"/>
  <c r="A900" i="45"/>
  <c r="N37" i="29"/>
  <c r="A1238" i="45"/>
  <c r="B994" i="49"/>
  <c r="B846" i="45"/>
  <c r="B942" i="45"/>
  <c r="A4" i="48"/>
  <c r="C1" i="43"/>
  <c r="C7" i="43"/>
  <c r="A647" i="49"/>
  <c r="B500" i="45"/>
  <c r="A976" i="45"/>
  <c r="A250" i="49"/>
  <c r="B131" i="49"/>
  <c r="A20" i="32"/>
  <c r="A8112" i="20"/>
  <c r="A9" i="25"/>
  <c r="A1347" i="49"/>
  <c r="B622" i="49"/>
  <c r="B882" i="45"/>
  <c r="B475" i="45"/>
  <c r="F3" i="33"/>
  <c r="A395" i="49"/>
  <c r="A362" i="49"/>
  <c r="B1289" i="45"/>
  <c r="B534" i="45"/>
  <c r="A19" i="31"/>
  <c r="A57" i="49"/>
  <c r="A6" i="47"/>
  <c r="A134" i="49"/>
  <c r="B814" i="45"/>
  <c r="A357" i="49"/>
  <c r="A28" i="21"/>
  <c r="B6" i="41"/>
  <c r="B195" i="45"/>
  <c r="A2" i="37"/>
  <c r="B35" i="45"/>
  <c r="B255" i="49"/>
  <c r="A8101" i="20"/>
  <c r="B263" i="45"/>
  <c r="A459" i="45"/>
  <c r="B7701" i="20"/>
  <c r="B554" i="45"/>
  <c r="A152" i="50"/>
  <c r="A16" i="37"/>
  <c r="B8410" i="20"/>
  <c r="A217" i="32"/>
  <c r="B2" i="39"/>
  <c r="B14" i="45"/>
  <c r="A13" i="21"/>
  <c r="A325" i="32"/>
  <c r="B278" i="49"/>
  <c r="A749" i="45"/>
  <c r="A8669" i="20"/>
  <c r="A441" i="49"/>
  <c r="A55" i="45"/>
  <c r="A145" i="49"/>
  <c r="A8661" i="20"/>
  <c r="A48" i="21"/>
  <c r="A8696" i="20"/>
  <c r="B8983" i="20"/>
  <c r="A8730" i="20"/>
  <c r="A7275" i="20"/>
  <c r="A129" i="45"/>
  <c r="B896" i="45"/>
  <c r="B7622" i="20"/>
  <c r="A943" i="45"/>
  <c r="M19" i="29"/>
  <c r="B774" i="45"/>
  <c r="A926" i="45"/>
  <c r="B8346" i="20"/>
  <c r="M78" i="33"/>
  <c r="B8849" i="20"/>
  <c r="A1032" i="45"/>
  <c r="A17" i="43"/>
  <c r="B633" i="45"/>
  <c r="A8499" i="20"/>
  <c r="B305" i="49"/>
  <c r="B8841" i="20"/>
  <c r="A582" i="45"/>
  <c r="B9112" i="20"/>
  <c r="B129" i="45"/>
  <c r="A8428" i="20"/>
  <c r="B6876" i="20"/>
  <c r="A298" i="32"/>
  <c r="A8998" i="20"/>
  <c r="Y1" i="29"/>
  <c r="A748" i="49"/>
  <c r="A171" i="45"/>
  <c r="B308" i="45"/>
  <c r="B926" i="49"/>
  <c r="A8809" i="20"/>
  <c r="B751" i="45"/>
  <c r="A68" i="32"/>
  <c r="A755" i="49"/>
  <c r="B8031" i="20"/>
  <c r="B1292" i="45"/>
  <c r="B8946" i="20"/>
  <c r="B174" i="45"/>
  <c r="B8766" i="20"/>
  <c r="B737" i="45"/>
  <c r="B1012" i="45"/>
  <c r="B404" i="45"/>
  <c r="A1094" i="45"/>
  <c r="B995" i="49"/>
  <c r="B655" i="45"/>
  <c r="B94" i="45"/>
  <c r="A200" i="45"/>
  <c r="C2" i="43"/>
  <c r="A380" i="32"/>
  <c r="A957" i="49"/>
  <c r="B121" i="45"/>
  <c r="A8221" i="20"/>
  <c r="A208" i="49"/>
  <c r="B301" i="45"/>
  <c r="A54" i="31"/>
  <c r="B178" i="49"/>
  <c r="B375" i="45"/>
  <c r="B982" i="49"/>
  <c r="B185" i="45"/>
  <c r="A592" i="49"/>
  <c r="B471" i="45"/>
  <c r="A1276" i="45"/>
  <c r="A1156" i="45"/>
  <c r="B916" i="45"/>
  <c r="A572" i="49"/>
  <c r="B219" i="45"/>
  <c r="Z4" i="33"/>
  <c r="B1070" i="49"/>
  <c r="N22" i="33"/>
  <c r="A1104" i="45"/>
  <c r="A996" i="45"/>
  <c r="B1299" i="45"/>
  <c r="A959" i="49"/>
  <c r="B5" i="35"/>
  <c r="A9003" i="20"/>
  <c r="A756" i="45"/>
  <c r="A328" i="32"/>
  <c r="B589" i="49"/>
  <c r="A27" i="47"/>
  <c r="A4" i="23"/>
  <c r="A8488" i="20"/>
  <c r="A839" i="49"/>
  <c r="B668" i="45"/>
  <c r="A180" i="45"/>
  <c r="B8908" i="20"/>
  <c r="A1185" i="49"/>
  <c r="A949" i="45"/>
  <c r="B12" i="37"/>
  <c r="A1232" i="45"/>
  <c r="A8884" i="20"/>
  <c r="C88" i="52"/>
  <c r="B689" i="45"/>
  <c r="A578" i="49"/>
  <c r="A495" i="45"/>
  <c r="B8447" i="20"/>
  <c r="B376" i="45"/>
  <c r="B406" i="45"/>
  <c r="B8634" i="20"/>
  <c r="B72" i="45"/>
  <c r="B7142" i="20"/>
  <c r="A1033" i="49"/>
  <c r="A202" i="45"/>
  <c r="B8055" i="20"/>
  <c r="B9116" i="20"/>
  <c r="B9068" i="20"/>
  <c r="A8131" i="20"/>
  <c r="I1" i="29"/>
  <c r="A47" i="21"/>
  <c r="B836" i="45"/>
  <c r="A15" i="43"/>
  <c r="B8773" i="20"/>
  <c r="A6763" i="20"/>
  <c r="A6769" i="20"/>
  <c r="B8250" i="20"/>
  <c r="N38" i="29"/>
  <c r="B6950" i="20"/>
  <c r="B769" i="49"/>
  <c r="A503" i="45"/>
  <c r="A1459" i="49"/>
  <c r="A9097" i="20"/>
  <c r="A1184" i="49"/>
  <c r="B647" i="45"/>
  <c r="A221" i="50"/>
  <c r="N56" i="33"/>
  <c r="A19" i="32"/>
  <c r="A218" i="45"/>
  <c r="B347" i="45"/>
  <c r="F9" i="29"/>
  <c r="A9" i="37"/>
  <c r="A7805" i="20"/>
  <c r="A1001" i="45"/>
  <c r="B353" i="49"/>
  <c r="A87" i="32"/>
  <c r="B676" i="45"/>
  <c r="B620" i="45"/>
  <c r="B212" i="45"/>
  <c r="A81" i="32"/>
  <c r="O75" i="33"/>
  <c r="A747" i="45"/>
  <c r="A1010" i="45"/>
  <c r="B530" i="49"/>
  <c r="B1233" i="45"/>
  <c r="B319" i="49"/>
  <c r="B596" i="45"/>
  <c r="B155" i="45"/>
  <c r="B1074" i="45"/>
  <c r="B1205" i="45"/>
  <c r="A35" i="45"/>
  <c r="A731" i="49"/>
  <c r="B768" i="45"/>
  <c r="M32" i="29"/>
  <c r="B7558" i="20"/>
  <c r="A1173" i="49"/>
  <c r="A944" i="45"/>
  <c r="A626" i="45"/>
  <c r="A146" i="32"/>
  <c r="B715" i="49"/>
  <c r="A886" i="45"/>
  <c r="A175" i="49"/>
  <c r="B472" i="45"/>
  <c r="B1240" i="49"/>
  <c r="A982" i="45"/>
  <c r="A1254" i="45"/>
  <c r="B1139" i="45"/>
  <c r="M61" i="33"/>
  <c r="A1078" i="49"/>
  <c r="B1225" i="45"/>
  <c r="B161" i="45"/>
  <c r="A1294" i="49"/>
  <c r="B837" i="45"/>
  <c r="B1087" i="45"/>
  <c r="B979" i="45"/>
  <c r="B209" i="45"/>
  <c r="A610" i="49"/>
  <c r="A1" i="40"/>
  <c r="B284" i="49"/>
  <c r="A709" i="45"/>
  <c r="C29" i="21"/>
  <c r="B1081" i="49"/>
  <c r="A1044" i="45"/>
  <c r="A8713" i="20"/>
  <c r="A7976" i="20"/>
  <c r="A968" i="49"/>
  <c r="A1033" i="45"/>
  <c r="B1180" i="45"/>
  <c r="A8956" i="20"/>
  <c r="B906" i="49"/>
  <c r="B1219" i="45"/>
  <c r="A148" i="32"/>
  <c r="B1135" i="45"/>
  <c r="B8881" i="20"/>
  <c r="A591" i="49"/>
  <c r="A21" i="37"/>
  <c r="A4" i="46"/>
  <c r="A3" i="41"/>
  <c r="B7935" i="20"/>
  <c r="B50" i="21"/>
  <c r="A5" i="25"/>
  <c r="A8272" i="20"/>
  <c r="B8906" i="20"/>
  <c r="B964" i="45"/>
  <c r="A380" i="49"/>
  <c r="B1359" i="49"/>
  <c r="A8053" i="20"/>
  <c r="A8708" i="20"/>
  <c r="A8684" i="20"/>
  <c r="B8400" i="20"/>
  <c r="A8762" i="20"/>
  <c r="B8681" i="20"/>
  <c r="B9048" i="20"/>
  <c r="A20" i="21"/>
  <c r="B7731" i="20"/>
  <c r="A6238" i="20"/>
  <c r="A6244" i="20"/>
  <c r="A7888" i="20"/>
  <c r="N33" i="29"/>
  <c r="A555" i="45"/>
  <c r="A814" i="49"/>
  <c r="A808" i="49"/>
  <c r="B333" i="49"/>
  <c r="B9094" i="20"/>
  <c r="A103" i="49"/>
  <c r="B581" i="45"/>
  <c r="B676" i="49"/>
  <c r="B136" i="45"/>
  <c r="A8852" i="20"/>
  <c r="A885" i="45"/>
  <c r="A369" i="45"/>
  <c r="A307" i="32"/>
  <c r="B918" i="45"/>
  <c r="B8082" i="20"/>
  <c r="A1120" i="45"/>
  <c r="B802" i="45"/>
  <c r="M6" i="33"/>
  <c r="A9049" i="20"/>
  <c r="A9025" i="20"/>
  <c r="B9007" i="20"/>
  <c r="A8568" i="20"/>
  <c r="B8836" i="20"/>
  <c r="A7893" i="20"/>
  <c r="A39" i="31"/>
  <c r="B7028" i="20"/>
  <c r="B7145" i="20"/>
  <c r="B7151" i="20"/>
  <c r="B214" i="45"/>
  <c r="A1018" i="49"/>
  <c r="A8969" i="20"/>
  <c r="A974" i="49"/>
  <c r="B135" i="45"/>
  <c r="B937" i="49"/>
  <c r="A425" i="45"/>
  <c r="A7" i="24"/>
  <c r="B685" i="45"/>
  <c r="N26" i="33"/>
  <c r="A371" i="45"/>
  <c r="B381" i="45"/>
  <c r="B8594" i="20"/>
  <c r="A18" i="48"/>
  <c r="A75" i="49"/>
  <c r="A462" i="45"/>
  <c r="B164" i="45"/>
  <c r="B108" i="45"/>
  <c r="A254" i="32"/>
  <c r="B411" i="45"/>
  <c r="A901" i="49"/>
  <c r="A1231" i="45"/>
  <c r="A543" i="45"/>
  <c r="A15" i="23"/>
  <c r="A920" i="45"/>
  <c r="B1212" i="45"/>
  <c r="A9117" i="20"/>
  <c r="A1179" i="45"/>
  <c r="B726" i="45"/>
  <c r="A15" i="37"/>
  <c r="A7" i="45"/>
  <c r="B8218" i="20"/>
  <c r="A100" i="49"/>
  <c r="M1" i="29"/>
  <c r="A3" i="26"/>
  <c r="A40" i="25"/>
  <c r="A394" i="45"/>
  <c r="B259" i="45"/>
  <c r="B9106" i="20"/>
  <c r="B7994" i="20"/>
  <c r="B786" i="49"/>
  <c r="A8837" i="20"/>
  <c r="A16" i="47"/>
  <c r="B286" i="45"/>
  <c r="B537" i="49"/>
  <c r="A8933" i="20"/>
  <c r="A685" i="45"/>
  <c r="B356" i="49"/>
  <c r="A8963" i="20"/>
  <c r="A904" i="45"/>
  <c r="A478" i="45"/>
  <c r="B9017" i="20"/>
  <c r="A67" i="56"/>
  <c r="M4" i="29"/>
  <c r="A438" i="49"/>
  <c r="B1020" i="45"/>
  <c r="A8803" i="20"/>
  <c r="B1079" i="45"/>
  <c r="B177" i="45"/>
  <c r="A964" i="45"/>
  <c r="B336" i="45"/>
  <c r="A7781" i="20"/>
  <c r="A46" i="47"/>
  <c r="B200" i="45"/>
  <c r="B8956" i="20"/>
  <c r="B8936" i="20"/>
  <c r="B928" i="45"/>
  <c r="B819" i="45"/>
  <c r="Y6" i="33"/>
  <c r="B8506" i="20"/>
  <c r="A192" i="45"/>
  <c r="B487" i="49"/>
  <c r="B348" i="49"/>
  <c r="A175" i="45"/>
  <c r="B7978" i="20"/>
  <c r="B9039" i="20"/>
  <c r="B8693" i="20"/>
  <c r="B334" i="45"/>
  <c r="A982" i="49"/>
  <c r="B1" i="48"/>
  <c r="A8917" i="20"/>
  <c r="W2" i="33"/>
  <c r="B9022" i="20"/>
  <c r="A8507" i="20"/>
  <c r="B8109" i="20"/>
  <c r="B7594" i="20"/>
  <c r="B1117" i="45"/>
  <c r="A42" i="45"/>
  <c r="A152" i="45"/>
  <c r="A1088" i="45"/>
  <c r="A588" i="49"/>
  <c r="A245" i="32"/>
  <c r="B921" i="45"/>
  <c r="A54" i="49"/>
  <c r="A264" i="49"/>
  <c r="B1173" i="45"/>
  <c r="A8224" i="20"/>
  <c r="AE2" i="33"/>
  <c r="B8514" i="20"/>
  <c r="A8871" i="20"/>
  <c r="B932" i="45"/>
  <c r="B7017" i="20"/>
  <c r="B7023" i="20"/>
  <c r="A8700" i="20"/>
  <c r="B835" i="45"/>
  <c r="B7698" i="20"/>
  <c r="A76" i="45"/>
  <c r="A652" i="45"/>
  <c r="E1" i="29"/>
  <c r="A445" i="45"/>
  <c r="B1301" i="45"/>
  <c r="A9" i="26"/>
  <c r="B415" i="45"/>
  <c r="A561" i="45"/>
  <c r="A574" i="49"/>
  <c r="B8970" i="20"/>
  <c r="B9105" i="20"/>
  <c r="B131" i="45"/>
  <c r="B8914" i="20"/>
  <c r="B8391" i="20"/>
  <c r="N18" i="33"/>
  <c r="A8040" i="20"/>
  <c r="A1054" i="45"/>
  <c r="A733" i="45"/>
  <c r="M35" i="29"/>
  <c r="A327" i="32"/>
  <c r="A7822" i="20"/>
  <c r="B7739" i="20"/>
  <c r="B7930" i="20"/>
  <c r="B6758" i="20"/>
  <c r="B541" i="45"/>
  <c r="B1014" i="45"/>
  <c r="B1116" i="45"/>
  <c r="A8533" i="20"/>
  <c r="B482" i="45"/>
  <c r="A8582" i="20"/>
  <c r="A950" i="49"/>
  <c r="B8775" i="20"/>
  <c r="B368" i="45"/>
  <c r="A70" i="47"/>
  <c r="B6956" i="20"/>
  <c r="B7811" i="20"/>
  <c r="A8542" i="20"/>
  <c r="B6772" i="20"/>
  <c r="A5374" i="20"/>
  <c r="A251" i="45"/>
  <c r="N23" i="29"/>
  <c r="A1150" i="45"/>
  <c r="B711" i="49"/>
  <c r="A17" i="25"/>
  <c r="A49" i="49"/>
  <c r="A23" i="25"/>
  <c r="A8652" i="20"/>
  <c r="A526" i="45"/>
  <c r="A8305" i="20"/>
  <c r="A8703" i="20"/>
  <c r="A8114" i="20"/>
  <c r="B8924" i="20"/>
  <c r="B179" i="45"/>
  <c r="B167" i="49"/>
  <c r="B298" i="45"/>
  <c r="F8" i="29"/>
  <c r="B39" i="45"/>
  <c r="A294" i="45"/>
  <c r="A265" i="32"/>
  <c r="B7778" i="20"/>
  <c r="A658" i="45"/>
  <c r="A7942" i="20"/>
  <c r="B271" i="49"/>
  <c r="A8051" i="20"/>
  <c r="B182" i="45"/>
  <c r="B560" i="45"/>
  <c r="B970" i="49"/>
  <c r="A7969" i="20"/>
  <c r="B7682" i="20"/>
  <c r="A8712" i="20"/>
  <c r="B6469" i="20"/>
  <c r="B8891" i="20"/>
  <c r="A6680" i="20"/>
  <c r="A576" i="45"/>
  <c r="B671" i="45"/>
  <c r="A19" i="21"/>
  <c r="M24" i="29"/>
  <c r="B7638" i="20"/>
  <c r="A12" i="32"/>
  <c r="A8107" i="20"/>
  <c r="B593" i="45"/>
  <c r="B9041" i="20"/>
  <c r="B1175" i="49"/>
  <c r="A7989" i="20"/>
  <c r="A820" i="49"/>
  <c r="B101" i="45"/>
  <c r="A7918" i="20"/>
  <c r="B7949" i="20"/>
  <c r="B8921" i="20"/>
  <c r="A8296" i="20"/>
  <c r="B479" i="45"/>
  <c r="B8918" i="20"/>
  <c r="B8221" i="20"/>
  <c r="B8" i="41"/>
  <c r="B1024" i="45"/>
  <c r="A1170" i="45"/>
  <c r="A998" i="45"/>
  <c r="A7" i="32"/>
  <c r="A7939" i="20"/>
  <c r="A37" i="32"/>
  <c r="B853" i="45"/>
  <c r="B1371" i="49"/>
  <c r="B35" i="56"/>
  <c r="B398" i="45"/>
  <c r="B7722" i="20"/>
  <c r="B804" i="45"/>
  <c r="B7958" i="20"/>
  <c r="B8430" i="20"/>
  <c r="B5509" i="20"/>
  <c r="M64" i="33"/>
  <c r="B7174" i="20"/>
  <c r="B8953" i="20"/>
  <c r="N7" i="29"/>
  <c r="B439" i="49"/>
  <c r="B934" i="49"/>
  <c r="B8661" i="20"/>
  <c r="B112" i="45"/>
  <c r="B1148" i="45"/>
  <c r="B6892" i="20"/>
  <c r="B7920" i="20"/>
  <c r="B7830" i="20"/>
  <c r="B8544" i="20"/>
  <c r="B8302" i="20"/>
  <c r="A571" i="45"/>
  <c r="F8" i="33"/>
  <c r="B1272" i="49"/>
  <c r="A880" i="49"/>
  <c r="A33" i="31"/>
  <c r="B7765" i="20"/>
  <c r="M17" i="33"/>
  <c r="B184" i="49"/>
  <c r="B15" i="43"/>
  <c r="B7943" i="20"/>
  <c r="A8781" i="20"/>
  <c r="A9002" i="20"/>
  <c r="A890" i="45"/>
  <c r="A8656" i="20"/>
  <c r="B701" i="45"/>
  <c r="A37" i="21"/>
  <c r="B1036" i="45"/>
  <c r="A500" i="45"/>
  <c r="O69" i="33"/>
  <c r="B164" i="49"/>
  <c r="A264" i="32"/>
  <c r="A8147" i="20"/>
  <c r="B958" i="45"/>
  <c r="B438" i="45"/>
  <c r="A137" i="45"/>
  <c r="A81" i="45"/>
  <c r="A8172" i="20"/>
  <c r="B8995" i="20"/>
  <c r="A9" i="45"/>
  <c r="A37" i="49"/>
  <c r="A17" i="31"/>
  <c r="B8988" i="20"/>
  <c r="B8940" i="20"/>
  <c r="A8091" i="20"/>
  <c r="B9096" i="20"/>
  <c r="B970" i="45"/>
  <c r="B178" i="45"/>
  <c r="A675" i="45"/>
  <c r="B761" i="45"/>
  <c r="A8109" i="20"/>
  <c r="A8422" i="20"/>
  <c r="A7864" i="20"/>
  <c r="A8601" i="20"/>
  <c r="A8578" i="20"/>
  <c r="A7441" i="20"/>
  <c r="A6999" i="20"/>
  <c r="B51" i="21"/>
  <c r="B7954" i="20"/>
  <c r="A928" i="45"/>
  <c r="A8857" i="20"/>
  <c r="B8879" i="20"/>
  <c r="A9" i="39"/>
  <c r="B9111" i="20"/>
  <c r="A8452" i="20"/>
  <c r="B7049" i="20"/>
  <c r="A5476" i="20"/>
  <c r="A5418" i="20"/>
  <c r="A385" i="32"/>
  <c r="A8653" i="20"/>
  <c r="A628" i="49"/>
  <c r="B1443" i="49"/>
  <c r="B207" i="45"/>
  <c r="B435" i="49"/>
  <c r="A1092" i="49"/>
  <c r="A9061" i="20"/>
  <c r="B6" i="55"/>
  <c r="A652" i="49"/>
  <c r="B231" i="50"/>
  <c r="B1019" i="45"/>
  <c r="A25" i="31"/>
  <c r="B372" i="45"/>
  <c r="B1142" i="45"/>
  <c r="B897" i="45"/>
  <c r="A644" i="45"/>
  <c r="A2" i="53"/>
  <c r="A69" i="49"/>
  <c r="A1119" i="49"/>
  <c r="B8718" i="20"/>
  <c r="A1102" i="49"/>
  <c r="A476" i="45"/>
  <c r="B1015" i="49"/>
  <c r="A101" i="32"/>
  <c r="N7" i="33"/>
  <c r="B628" i="45"/>
  <c r="B8095" i="20"/>
  <c r="B926" i="45"/>
  <c r="B7663" i="20"/>
  <c r="B7004" i="20"/>
  <c r="B377" i="45"/>
  <c r="B8700" i="20"/>
  <c r="B1076" i="45"/>
  <c r="A612" i="49"/>
  <c r="A8643" i="20"/>
  <c r="A8974" i="20"/>
  <c r="A8339" i="20"/>
  <c r="B643" i="45"/>
  <c r="A466" i="45"/>
  <c r="A1037" i="45"/>
  <c r="B641" i="49"/>
  <c r="B436" i="45"/>
  <c r="A8104" i="20"/>
  <c r="A543" i="49"/>
  <c r="A735" i="49"/>
  <c r="B126" i="45"/>
  <c r="B1177" i="49"/>
  <c r="D4" i="43"/>
  <c r="A648" i="45"/>
  <c r="B1105" i="45"/>
  <c r="A72" i="45"/>
  <c r="A710" i="45"/>
  <c r="A9047" i="20"/>
  <c r="A469" i="45"/>
  <c r="A8682" i="20"/>
  <c r="B1298" i="45"/>
  <c r="A8161" i="20"/>
  <c r="A6669" i="20"/>
  <c r="A174" i="32"/>
  <c r="A258" i="32"/>
  <c r="A239" i="45"/>
  <c r="B8314" i="20"/>
  <c r="B669" i="45"/>
  <c r="B453" i="45"/>
  <c r="A8721" i="20"/>
  <c r="B200" i="49"/>
  <c r="A7941" i="20"/>
  <c r="A11" i="23"/>
  <c r="A7749" i="20"/>
  <c r="A575" i="45"/>
  <c r="B67" i="45"/>
  <c r="A274" i="32"/>
  <c r="B2" i="37"/>
  <c r="B429" i="45"/>
  <c r="A489" i="45"/>
  <c r="I4" i="33"/>
  <c r="A169" i="45"/>
  <c r="B946" i="45"/>
  <c r="B343" i="49"/>
  <c r="A17" i="21"/>
  <c r="A402" i="45"/>
  <c r="A7995" i="20"/>
  <c r="B7210" i="20"/>
  <c r="A8873" i="20"/>
  <c r="A364" i="45"/>
  <c r="A333" i="49"/>
  <c r="B953" i="45"/>
  <c r="A677" i="49"/>
  <c r="A114" i="32"/>
  <c r="A331" i="32"/>
  <c r="A6116" i="20"/>
  <c r="B1092" i="49"/>
  <c r="B8191" i="20"/>
  <c r="A8909" i="20"/>
  <c r="A8565" i="20"/>
  <c r="B34" i="21"/>
  <c r="B8615" i="20"/>
  <c r="A308" i="45"/>
  <c r="B6734" i="20"/>
  <c r="B8213" i="20"/>
  <c r="A7604" i="20"/>
  <c r="B276" i="45"/>
  <c r="B312" i="45"/>
  <c r="A7973" i="20"/>
  <c r="B152" i="45"/>
  <c r="B1153" i="45"/>
  <c r="A303" i="45"/>
  <c r="A615" i="45"/>
  <c r="A44" i="21"/>
  <c r="B8163" i="20"/>
  <c r="A180" i="32"/>
  <c r="A301" i="32"/>
  <c r="B516" i="45"/>
  <c r="M10" i="29"/>
  <c r="E7" i="33"/>
  <c r="B8909" i="20"/>
  <c r="B7278" i="20"/>
  <c r="B1111" i="45"/>
  <c r="A7965" i="20"/>
  <c r="B1177" i="45"/>
  <c r="C1" i="45"/>
  <c r="B329" i="49"/>
  <c r="A7964" i="20"/>
  <c r="D13" i="43"/>
  <c r="A8827" i="20"/>
  <c r="B46" i="21"/>
  <c r="A1172" i="45"/>
  <c r="B9132" i="20"/>
  <c r="A8408" i="20"/>
  <c r="A9127" i="20"/>
  <c r="B8337" i="20"/>
  <c r="A30" i="45"/>
  <c r="B1206" i="45"/>
  <c r="B167" i="45"/>
  <c r="B35" i="21"/>
  <c r="B8142" i="20"/>
  <c r="A6014" i="20"/>
  <c r="B6965" i="20"/>
  <c r="N69" i="33"/>
  <c r="A8190" i="20"/>
  <c r="A257" i="49"/>
  <c r="A259" i="49"/>
  <c r="B7914" i="20"/>
  <c r="B492" i="45"/>
  <c r="A7915" i="20"/>
  <c r="A8459" i="20"/>
  <c r="B328" i="45"/>
  <c r="A1212" i="45"/>
  <c r="M1" i="33"/>
  <c r="A8783" i="20"/>
  <c r="B7422" i="20"/>
  <c r="B7823" i="20"/>
  <c r="A7962" i="20"/>
  <c r="A6871" i="20"/>
  <c r="A520" i="49"/>
  <c r="A1126" i="45"/>
  <c r="A6" i="31"/>
  <c r="A7718" i="20"/>
  <c r="B6764" i="20"/>
  <c r="B6826" i="20"/>
  <c r="A702" i="45"/>
  <c r="B713" i="49"/>
  <c r="A1066" i="45"/>
  <c r="N77" i="33"/>
  <c r="N6" i="29"/>
  <c r="A355" i="45"/>
  <c r="B8774" i="20"/>
  <c r="A45" i="21"/>
  <c r="B8894" i="20"/>
  <c r="A49" i="25"/>
  <c r="A9065" i="20"/>
  <c r="B15" i="21"/>
  <c r="A744" i="45"/>
  <c r="B8558" i="20"/>
  <c r="B8870" i="20"/>
  <c r="A8477" i="20"/>
  <c r="B702" i="45"/>
  <c r="B1146" i="45"/>
  <c r="B8301" i="20"/>
  <c r="A8472" i="20"/>
  <c r="A7600" i="20"/>
  <c r="B2" i="49"/>
  <c r="A459" i="49"/>
  <c r="A765" i="45"/>
  <c r="A1220" i="45"/>
  <c r="A916" i="45"/>
  <c r="B211" i="49"/>
  <c r="A8793" i="20"/>
  <c r="AC1" i="33"/>
  <c r="A8952" i="20"/>
  <c r="E11" i="29"/>
  <c r="A7548" i="20"/>
  <c r="A7531" i="20"/>
  <c r="A1083" i="45"/>
  <c r="N62" i="33"/>
  <c r="A8008" i="20"/>
  <c r="A234" i="49"/>
  <c r="A8865" i="20"/>
  <c r="B989" i="45"/>
  <c r="B253" i="45"/>
  <c r="B7880" i="20"/>
  <c r="B1278" i="45"/>
  <c r="B1071" i="45"/>
  <c r="B8892" i="20"/>
  <c r="A153" i="45"/>
  <c r="A1500" i="49"/>
  <c r="B941" i="45"/>
  <c r="B7334" i="20"/>
  <c r="B1066" i="45"/>
  <c r="B8926" i="20"/>
  <c r="A9079" i="20"/>
  <c r="A8230" i="20"/>
  <c r="A370" i="45"/>
  <c r="B9000" i="20"/>
  <c r="A606" i="45"/>
  <c r="A46" i="49"/>
  <c r="B8130" i="20"/>
  <c r="A8269" i="20"/>
  <c r="A8549" i="20"/>
  <c r="A8403" i="20"/>
  <c r="B8713" i="20"/>
  <c r="A8555" i="20"/>
  <c r="A8129" i="20"/>
  <c r="F12" i="29"/>
  <c r="A7435" i="20"/>
  <c r="A22" i="32"/>
  <c r="A358" i="45"/>
  <c r="B8711" i="20"/>
  <c r="B9004" i="20"/>
  <c r="M73" i="33"/>
  <c r="B7747" i="20"/>
  <c r="A8999" i="20"/>
  <c r="B8185" i="20"/>
  <c r="B474" i="45"/>
  <c r="A1218" i="45"/>
  <c r="A296" i="32"/>
  <c r="B7407" i="20"/>
  <c r="A9129" i="20"/>
  <c r="B359" i="45"/>
  <c r="A9036" i="20"/>
  <c r="A34" i="32"/>
  <c r="A44" i="31"/>
  <c r="B8184" i="20"/>
  <c r="A222" i="32"/>
  <c r="B27" i="21"/>
  <c r="B8671" i="20"/>
  <c r="A1253" i="45"/>
  <c r="B17" i="45"/>
  <c r="B6878" i="20"/>
  <c r="B7108" i="20"/>
  <c r="B618" i="45"/>
  <c r="A7769" i="20"/>
  <c r="A7198" i="20"/>
  <c r="A6564" i="20"/>
  <c r="A6346" i="20"/>
  <c r="A7813" i="20"/>
  <c r="B7206" i="20"/>
  <c r="A330" i="45"/>
  <c r="M14" i="29"/>
  <c r="A8171" i="20"/>
  <c r="O77" i="33"/>
  <c r="B7172" i="20"/>
  <c r="A7810" i="20"/>
  <c r="A894" i="45"/>
  <c r="A662" i="49"/>
  <c r="A87" i="45"/>
  <c r="B36" i="45"/>
  <c r="D11" i="43"/>
  <c r="A158" i="32"/>
  <c r="B8522" i="20"/>
  <c r="A8903" i="20"/>
  <c r="C19" i="21"/>
  <c r="B762" i="49"/>
  <c r="B7671" i="20"/>
  <c r="A300" i="45"/>
  <c r="B7829" i="20"/>
  <c r="A599" i="45"/>
  <c r="A492" i="45"/>
  <c r="B8" i="39"/>
  <c r="A278" i="45"/>
  <c r="B7882" i="20"/>
  <c r="A11" i="37"/>
  <c r="A375" i="32"/>
  <c r="B7751" i="20"/>
  <c r="A229" i="49"/>
  <c r="B8149" i="20"/>
  <c r="A104" i="45"/>
  <c r="B8712" i="20"/>
  <c r="A395" i="45"/>
  <c r="B8499" i="20"/>
  <c r="A6628" i="20"/>
  <c r="A809" i="45"/>
  <c r="B909" i="45"/>
  <c r="A526" i="49"/>
  <c r="B8721" i="20"/>
  <c r="B16" i="37"/>
  <c r="A361" i="45"/>
  <c r="B477" i="45"/>
  <c r="B8567" i="20"/>
  <c r="B146" i="45"/>
  <c r="B8993" i="20"/>
  <c r="A483" i="45"/>
  <c r="A8" i="26"/>
  <c r="B6748" i="20"/>
  <c r="B8317" i="20"/>
  <c r="A6974" i="20"/>
  <c r="A6980" i="20"/>
  <c r="B8942" i="20"/>
  <c r="B877" i="45"/>
  <c r="A8125" i="20"/>
  <c r="A1219" i="45"/>
  <c r="B21" i="49"/>
  <c r="B8862" i="20"/>
  <c r="A9051" i="20"/>
  <c r="B401" i="49"/>
  <c r="N3" i="33"/>
  <c r="B720" i="49"/>
  <c r="A1158" i="45"/>
  <c r="A617" i="49"/>
  <c r="B648" i="45"/>
  <c r="A9108" i="20"/>
  <c r="B173" i="45"/>
  <c r="B1246" i="45"/>
  <c r="A333" i="32"/>
  <c r="N60" i="33"/>
  <c r="B8434" i="20"/>
  <c r="A847" i="45"/>
  <c r="A783" i="45"/>
  <c r="B793" i="45"/>
  <c r="Y5" i="33"/>
  <c r="C55" i="21"/>
  <c r="A7650" i="20"/>
  <c r="M44" i="33"/>
  <c r="B8562" i="20"/>
  <c r="A1296" i="45"/>
  <c r="A7872" i="20"/>
  <c r="B741" i="45"/>
  <c r="A8691" i="20"/>
  <c r="B7116" i="20"/>
  <c r="A7947" i="20"/>
  <c r="A7760" i="20"/>
  <c r="A427" i="45"/>
  <c r="A429" i="49"/>
  <c r="M27" i="29"/>
  <c r="B8144" i="20"/>
  <c r="B25" i="21"/>
  <c r="A8363" i="20"/>
  <c r="A21" i="21"/>
  <c r="A6731" i="20"/>
  <c r="B6443" i="20"/>
  <c r="B6385" i="20"/>
  <c r="B49" i="49"/>
  <c r="A8371" i="20"/>
  <c r="A343" i="45"/>
  <c r="B25" i="45"/>
  <c r="A365" i="32"/>
  <c r="A8097" i="20"/>
  <c r="A7838" i="20"/>
  <c r="A8968" i="20"/>
  <c r="B6597" i="20"/>
  <c r="A8" i="27"/>
  <c r="A7064" i="20"/>
  <c r="B8568" i="20"/>
  <c r="Q1" i="29"/>
  <c r="B8007" i="20"/>
  <c r="A7816" i="20"/>
  <c r="B1120" i="45"/>
  <c r="A9" i="41"/>
  <c r="C9" i="43"/>
  <c r="B8796" i="20"/>
  <c r="B1320" i="45"/>
  <c r="B8048" i="20"/>
  <c r="A139" i="32"/>
  <c r="A8778" i="20"/>
  <c r="B635" i="45"/>
  <c r="A1248" i="45"/>
  <c r="A7758" i="20"/>
  <c r="B8323" i="20"/>
  <c r="B8160" i="20"/>
  <c r="B7896" i="20"/>
  <c r="A5886" i="20"/>
  <c r="B5803" i="20"/>
  <c r="B5745" i="20"/>
  <c r="A684" i="45"/>
  <c r="B935" i="49"/>
  <c r="B44" i="45"/>
  <c r="A535" i="45"/>
  <c r="B1314" i="45"/>
  <c r="A284" i="32"/>
  <c r="B8162" i="20"/>
  <c r="B6895" i="20"/>
  <c r="M24" i="33"/>
  <c r="A161" i="49"/>
  <c r="A8780" i="20"/>
  <c r="A12" i="21"/>
  <c r="B9129" i="20"/>
  <c r="B8016" i="20"/>
  <c r="M17" i="29"/>
  <c r="B204" i="45"/>
  <c r="B8159" i="20"/>
  <c r="B727" i="49"/>
  <c r="B430" i="45"/>
  <c r="A302" i="45"/>
  <c r="A234" i="45"/>
  <c r="A1023" i="45"/>
  <c r="A194" i="32"/>
  <c r="A384" i="45"/>
  <c r="A9100" i="20"/>
  <c r="B7574" i="20"/>
  <c r="M30" i="29"/>
  <c r="A8467" i="20"/>
  <c r="A8590" i="20"/>
  <c r="A11" i="28"/>
  <c r="B1228" i="45"/>
  <c r="B55" i="21"/>
  <c r="B7941" i="20"/>
  <c r="B45" i="45"/>
  <c r="N78" i="33"/>
  <c r="B211" i="45"/>
  <c r="B339" i="49"/>
  <c r="A9085" i="20"/>
  <c r="B1000" i="45"/>
  <c r="M15" i="29"/>
  <c r="A77" i="45"/>
  <c r="B7510" i="20"/>
  <c r="A1296" i="49"/>
  <c r="B8973" i="20"/>
  <c r="A734" i="45"/>
  <c r="B7326" i="20"/>
  <c r="A7326" i="20"/>
  <c r="A7777" i="20"/>
  <c r="A22" i="31"/>
  <c r="A491" i="45"/>
  <c r="B1131" i="45"/>
  <c r="B8091" i="20"/>
  <c r="B8782" i="20"/>
  <c r="A9026" i="20"/>
  <c r="A39" i="49"/>
  <c r="D16" i="43"/>
  <c r="B637" i="45"/>
  <c r="V2" i="33"/>
  <c r="B8131" i="20"/>
  <c r="B7952" i="20"/>
  <c r="A8214" i="20"/>
  <c r="A5694" i="20"/>
  <c r="B5675" i="20"/>
  <c r="A8824" i="20"/>
  <c r="A7403" i="20"/>
  <c r="A320" i="45"/>
  <c r="B287" i="45"/>
  <c r="A591" i="45"/>
  <c r="A204" i="32"/>
  <c r="A156" i="32"/>
  <c r="B8605" i="20"/>
  <c r="A7800" i="20"/>
  <c r="A67" i="49"/>
  <c r="A8979" i="20"/>
  <c r="B385" i="49"/>
  <c r="A8064" i="20"/>
  <c r="B7767" i="20"/>
  <c r="B8421" i="20"/>
  <c r="A263" i="32"/>
  <c r="B9133" i="20"/>
  <c r="B361" i="49"/>
  <c r="A6884" i="20"/>
  <c r="B7125" i="20"/>
  <c r="A305" i="45"/>
  <c r="A3" i="45"/>
  <c r="A1492" i="49"/>
  <c r="M8" i="29"/>
  <c r="A7904" i="20"/>
  <c r="B7588" i="20"/>
  <c r="B7692" i="20"/>
  <c r="A8057" i="20"/>
  <c r="A7518" i="20"/>
  <c r="A6865" i="20"/>
  <c r="A6570" i="20"/>
  <c r="B8491" i="20"/>
  <c r="B8284" i="20"/>
  <c r="A8629" i="20"/>
  <c r="A8866" i="20"/>
  <c r="B7561" i="20"/>
  <c r="A5802" i="20"/>
  <c r="A6710" i="20"/>
  <c r="B7271" i="20"/>
  <c r="B7213" i="20"/>
  <c r="A8278" i="20"/>
  <c r="B149" i="45"/>
  <c r="A63" i="47"/>
  <c r="B825" i="45"/>
  <c r="A8620" i="20"/>
  <c r="A8177" i="20"/>
  <c r="A7986" i="20"/>
  <c r="B7618" i="20"/>
  <c r="A8186" i="20"/>
  <c r="A7279" i="20"/>
  <c r="A7900" i="20"/>
  <c r="B5685" i="20"/>
  <c r="B5691" i="20"/>
  <c r="B5633" i="20"/>
  <c r="B6813" i="20"/>
  <c r="B5121" i="20"/>
  <c r="A5248" i="20"/>
  <c r="A3747" i="20"/>
  <c r="A3243" i="20"/>
  <c r="B1602" i="20"/>
  <c r="A2957" i="20"/>
  <c r="B2716" i="20"/>
  <c r="A7039" i="20"/>
  <c r="B4921" i="20"/>
  <c r="B7406" i="20"/>
  <c r="A22" i="25"/>
  <c r="A164" i="49"/>
  <c r="B851" i="45"/>
  <c r="B23" i="45"/>
  <c r="B732" i="45"/>
  <c r="A30" i="25"/>
  <c r="A292" i="32"/>
  <c r="A262" i="45"/>
  <c r="B1185" i="45"/>
  <c r="A802" i="45"/>
  <c r="B208" i="50"/>
  <c r="B1035" i="45"/>
  <c r="B850" i="45"/>
  <c r="B978" i="45"/>
  <c r="A1497" i="49"/>
  <c r="A348" i="45"/>
  <c r="A578" i="45"/>
  <c r="A261" i="49"/>
  <c r="B9070" i="20"/>
  <c r="B1285" i="49"/>
  <c r="B7770" i="20"/>
  <c r="B464" i="45"/>
  <c r="A37" i="50"/>
  <c r="N30" i="29"/>
  <c r="A1163" i="45"/>
  <c r="B431" i="49"/>
  <c r="AM3" i="33"/>
  <c r="A7880" i="20"/>
  <c r="A9071" i="20"/>
  <c r="A8776" i="20"/>
  <c r="C17" i="21"/>
  <c r="A304" i="45"/>
  <c r="A924" i="45"/>
  <c r="A1252" i="45"/>
  <c r="A8486" i="20"/>
  <c r="A7108" i="20"/>
  <c r="B27" i="45"/>
  <c r="A1130" i="45"/>
  <c r="A33" i="21"/>
  <c r="B7706" i="20"/>
  <c r="B1126" i="45"/>
  <c r="N35" i="29"/>
  <c r="A460" i="45"/>
  <c r="B267" i="45"/>
  <c r="B363" i="45"/>
  <c r="A211" i="49"/>
  <c r="A745" i="45"/>
  <c r="A1159" i="45"/>
  <c r="B8135" i="20"/>
  <c r="B945" i="45"/>
  <c r="B7911" i="20"/>
  <c r="A3" i="44"/>
  <c r="B815" i="45"/>
  <c r="A1200" i="45"/>
  <c r="A1064" i="45"/>
  <c r="E5" i="33"/>
  <c r="B8285" i="20"/>
  <c r="B111" i="45"/>
  <c r="B919" i="45"/>
  <c r="B1302" i="49"/>
  <c r="B8319" i="20"/>
  <c r="A57" i="32"/>
  <c r="B7799" i="20"/>
  <c r="A45" i="49"/>
  <c r="A235" i="49"/>
  <c r="A222" i="45"/>
  <c r="A102" i="49"/>
  <c r="A385" i="49"/>
  <c r="A907" i="49"/>
  <c r="B751" i="49"/>
  <c r="A165" i="32"/>
  <c r="B258" i="49"/>
  <c r="N4" i="29"/>
  <c r="A601" i="45"/>
  <c r="B17" i="37"/>
  <c r="A454" i="45"/>
  <c r="A208" i="32"/>
  <c r="I8" i="33"/>
  <c r="B1046" i="49"/>
  <c r="B9031" i="20"/>
  <c r="A274" i="45"/>
  <c r="B8598" i="20"/>
  <c r="B6149" i="20"/>
  <c r="B8807" i="20"/>
  <c r="B8479" i="20"/>
  <c r="G2" i="29"/>
  <c r="A7920" i="20"/>
  <c r="A383" i="49"/>
  <c r="B8224" i="20"/>
  <c r="B9037" i="20"/>
  <c r="N66" i="33"/>
  <c r="A85" i="32"/>
  <c r="B52" i="21"/>
  <c r="B6822" i="20"/>
  <c r="A57" i="21"/>
  <c r="M33" i="33"/>
  <c r="A542" i="45"/>
  <c r="A657" i="49"/>
  <c r="M43" i="33"/>
  <c r="A477" i="49"/>
  <c r="A154" i="49"/>
  <c r="A318" i="49"/>
  <c r="A405" i="45"/>
  <c r="A1397" i="49"/>
  <c r="A245" i="45"/>
  <c r="M71" i="33"/>
  <c r="B8607" i="20"/>
  <c r="A237" i="45"/>
  <c r="A479" i="45"/>
  <c r="A5726" i="20"/>
  <c r="B9081" i="20"/>
  <c r="B481" i="45"/>
  <c r="B299" i="49"/>
  <c r="A8317" i="20"/>
  <c r="A24" i="31"/>
  <c r="A8241" i="20"/>
  <c r="A655" i="45"/>
  <c r="B8170" i="20"/>
  <c r="A1221" i="45"/>
  <c r="B1284" i="49"/>
  <c r="A5" i="24"/>
  <c r="A8192" i="20"/>
  <c r="A291" i="49"/>
  <c r="B7735" i="20"/>
  <c r="A8597" i="20"/>
  <c r="B8293" i="20"/>
  <c r="B7986" i="20"/>
  <c r="A8921" i="20"/>
  <c r="B8708" i="20"/>
  <c r="A8484" i="20"/>
  <c r="A5508" i="20"/>
  <c r="M46" i="33"/>
  <c r="A672" i="45"/>
  <c r="A7982" i="20"/>
  <c r="A24" i="25"/>
  <c r="B8576" i="20"/>
  <c r="A6660" i="20"/>
  <c r="A5930" i="20"/>
  <c r="A8160" i="20"/>
  <c r="A7927" i="20"/>
  <c r="B4" i="44"/>
  <c r="A834" i="49"/>
  <c r="B548" i="45"/>
  <c r="A115" i="32"/>
  <c r="B7500" i="20"/>
  <c r="A45" i="32"/>
  <c r="B9084" i="20"/>
  <c r="A458" i="45"/>
  <c r="A200" i="32"/>
  <c r="A8166" i="20"/>
  <c r="B8029" i="20"/>
  <c r="B7530" i="20"/>
  <c r="A7249" i="20"/>
  <c r="A4810" i="20"/>
  <c r="A33" i="25"/>
  <c r="A396" i="45"/>
  <c r="B931" i="45"/>
  <c r="B8304" i="20"/>
  <c r="B8432" i="20"/>
  <c r="B5765" i="20"/>
  <c r="B650" i="45"/>
  <c r="M12" i="29"/>
  <c r="D14" i="43"/>
  <c r="A7853" i="20"/>
  <c r="B8737" i="20"/>
  <c r="A8899" i="20"/>
  <c r="B8053" i="20"/>
  <c r="A8716" i="20"/>
  <c r="F5" i="29"/>
  <c r="A7706" i="20"/>
  <c r="B661" i="45"/>
  <c r="B8309" i="20"/>
  <c r="B7668" i="20"/>
  <c r="B6698" i="20"/>
  <c r="B8117" i="20"/>
  <c r="A8689" i="20"/>
  <c r="B700" i="49"/>
  <c r="A1062" i="45"/>
  <c r="B7318" i="20"/>
  <c r="A7771" i="20"/>
  <c r="A7659" i="20"/>
  <c r="A999" i="49"/>
  <c r="C5" i="35"/>
  <c r="A185" i="32"/>
  <c r="B592" i="45"/>
  <c r="A1" i="43"/>
  <c r="A1318" i="45"/>
  <c r="A8769" i="20"/>
  <c r="B7062" i="20"/>
  <c r="B7907" i="20"/>
  <c r="B7260" i="20"/>
  <c r="A21" i="28"/>
  <c r="A5470" i="20"/>
  <c r="B2" i="29"/>
  <c r="B791" i="45"/>
  <c r="N23" i="33"/>
  <c r="B70" i="49"/>
  <c r="A24" i="28"/>
  <c r="A136" i="45"/>
  <c r="B1" i="45"/>
  <c r="B349" i="45"/>
  <c r="A25" i="45"/>
  <c r="B956" i="45"/>
  <c r="B8575" i="20"/>
  <c r="A86" i="45"/>
  <c r="B9006" i="20"/>
  <c r="B584" i="45"/>
  <c r="A8842" i="20"/>
  <c r="B355" i="49"/>
  <c r="B8311" i="20"/>
  <c r="B807" i="49"/>
  <c r="B7720" i="20"/>
  <c r="A202" i="49"/>
  <c r="A648" i="49"/>
  <c r="B8426" i="20"/>
  <c r="B176" i="45"/>
  <c r="A8898" i="20"/>
  <c r="A8635" i="20"/>
  <c r="B219" i="49"/>
  <c r="B733" i="45"/>
  <c r="B754" i="45"/>
  <c r="N33" i="33"/>
  <c r="B1078" i="45"/>
  <c r="A140" i="32"/>
  <c r="B6629" i="20"/>
  <c r="A6954" i="20"/>
  <c r="A40" i="52"/>
  <c r="B1103" i="45"/>
  <c r="A53" i="47"/>
  <c r="B6924" i="20"/>
  <c r="A7980" i="20"/>
  <c r="B8219" i="20"/>
  <c r="A5310" i="20"/>
  <c r="A7434" i="20"/>
  <c r="A5" i="28"/>
  <c r="B546" i="45"/>
  <c r="B9100" i="20"/>
  <c r="B8210" i="20"/>
  <c r="B1303" i="45"/>
  <c r="A895" i="49"/>
  <c r="B228" i="49"/>
  <c r="A133" i="45"/>
  <c r="B6988" i="20"/>
  <c r="A7779" i="20"/>
  <c r="B7182" i="20"/>
  <c r="F5" i="33"/>
  <c r="A596" i="45"/>
  <c r="B8833" i="20"/>
  <c r="B7800" i="20"/>
  <c r="B9013" i="20"/>
  <c r="A8155" i="20"/>
  <c r="A270" i="32"/>
  <c r="A6558" i="20"/>
  <c r="B6315" i="20"/>
  <c r="B6257" i="20"/>
  <c r="B99" i="49"/>
  <c r="A8019" i="20"/>
  <c r="B54" i="45"/>
  <c r="B432" i="45"/>
  <c r="A704" i="49"/>
  <c r="M29" i="33"/>
  <c r="A150" i="49"/>
  <c r="A7834" i="20"/>
  <c r="A662" i="45"/>
  <c r="A437" i="49"/>
  <c r="A7" i="31"/>
  <c r="C13" i="21"/>
  <c r="A9132" i="20"/>
  <c r="A7747" i="20"/>
  <c r="A50" i="21"/>
  <c r="B862" i="45"/>
  <c r="A46" i="21"/>
  <c r="A680" i="45"/>
  <c r="A121" i="32"/>
  <c r="B718" i="45"/>
  <c r="B14" i="49"/>
  <c r="B799" i="45"/>
  <c r="B8543" i="20"/>
  <c r="A463" i="45"/>
  <c r="B7044" i="20"/>
  <c r="B7264" i="20"/>
  <c r="B8255" i="20"/>
  <c r="B1193" i="45"/>
  <c r="B1294" i="45"/>
  <c r="B62" i="45"/>
  <c r="B981" i="45"/>
  <c r="A136" i="32"/>
  <c r="A7974" i="20"/>
  <c r="A8446" i="20"/>
  <c r="B7929" i="20"/>
  <c r="A328" i="45"/>
  <c r="A313" i="32"/>
  <c r="B773" i="45"/>
  <c r="C10" i="43"/>
  <c r="B166" i="45"/>
  <c r="B951" i="45"/>
  <c r="A269" i="32"/>
  <c r="C1" i="49"/>
  <c r="A759" i="45"/>
  <c r="A7949" i="20"/>
  <c r="B458" i="45"/>
  <c r="A138" i="32"/>
  <c r="B6974" i="20"/>
  <c r="A8912" i="20"/>
  <c r="A16" i="28"/>
  <c r="A7019" i="20"/>
  <c r="A7025" i="20"/>
  <c r="A8005" i="20"/>
  <c r="B520" i="45"/>
  <c r="B7270" i="20"/>
  <c r="A1131" i="49"/>
  <c r="A586" i="45"/>
  <c r="B8247" i="20"/>
  <c r="B632" i="45"/>
  <c r="A896" i="45"/>
  <c r="B9009" i="20"/>
  <c r="A966" i="49"/>
  <c r="A1226" i="45"/>
  <c r="B1186" i="45"/>
  <c r="B206" i="45"/>
  <c r="B8063" i="20"/>
  <c r="A8701" i="20"/>
  <c r="A8731" i="20"/>
  <c r="A8592" i="20"/>
  <c r="A52" i="32"/>
  <c r="B7660" i="20"/>
  <c r="A63" i="52"/>
  <c r="A1391" i="49"/>
  <c r="A8309" i="20"/>
  <c r="A8964" i="20"/>
  <c r="B7951" i="20"/>
  <c r="A8651" i="20"/>
  <c r="A8722" i="20"/>
  <c r="E7" i="29"/>
  <c r="A1204" i="45"/>
  <c r="A377" i="32"/>
  <c r="B9010" i="20"/>
  <c r="A7744" i="20"/>
  <c r="B424" i="45"/>
  <c r="B7524" i="20"/>
  <c r="B1297" i="45"/>
  <c r="B7976" i="20"/>
  <c r="A461" i="45"/>
  <c r="A57" i="31"/>
  <c r="B8746" i="20"/>
  <c r="B8406" i="20"/>
  <c r="B7164" i="20"/>
  <c r="B8709" i="20"/>
  <c r="B5957" i="20"/>
  <c r="A8359" i="20"/>
  <c r="A7237" i="20"/>
  <c r="A553" i="45"/>
  <c r="B605" i="45"/>
  <c r="B8631" i="20"/>
  <c r="B402" i="45"/>
  <c r="B714" i="45"/>
  <c r="A892" i="45"/>
  <c r="A52" i="25"/>
  <c r="A7680" i="20"/>
  <c r="A8474" i="20"/>
  <c r="A6922" i="20"/>
  <c r="B8269" i="20"/>
  <c r="A9018" i="20"/>
  <c r="B7987" i="20"/>
  <c r="B1100" i="49"/>
  <c r="A8627" i="20"/>
  <c r="A858" i="45"/>
  <c r="A335" i="45"/>
  <c r="B502" i="45"/>
  <c r="A834" i="45"/>
  <c r="N18" i="29"/>
  <c r="B6884" i="20"/>
  <c r="A682" i="45"/>
  <c r="A963" i="45"/>
  <c r="B8798" i="20"/>
  <c r="A778" i="45"/>
  <c r="A8525" i="20"/>
  <c r="A8524" i="20"/>
  <c r="A579" i="45"/>
  <c r="A8049" i="20"/>
  <c r="A91" i="32"/>
  <c r="A7715" i="20"/>
  <c r="B571" i="49"/>
  <c r="A367" i="45"/>
  <c r="B7" i="49"/>
  <c r="B8042" i="20"/>
  <c r="B8745" i="20"/>
  <c r="B9079" i="20"/>
  <c r="B8645" i="20"/>
  <c r="A34" i="31"/>
  <c r="A9052" i="20"/>
  <c r="B7858" i="20"/>
  <c r="B1167" i="45"/>
  <c r="A1192" i="49"/>
  <c r="B950" i="45"/>
  <c r="B6" i="21"/>
  <c r="B6860" i="20"/>
  <c r="B8560" i="20"/>
  <c r="A7722" i="20"/>
  <c r="M38" i="29"/>
  <c r="A530" i="45"/>
  <c r="B8303" i="20"/>
  <c r="A8526" i="20"/>
  <c r="B345" i="49"/>
  <c r="B1099" i="45"/>
  <c r="A688" i="45"/>
  <c r="A8552" i="20"/>
  <c r="Q2" i="29"/>
  <c r="C48" i="21"/>
  <c r="B6761" i="20"/>
  <c r="A83" i="45"/>
  <c r="B8035" i="20"/>
  <c r="B8351" i="20"/>
  <c r="B7566" i="20"/>
  <c r="B8056" i="20"/>
  <c r="A8377" i="20"/>
  <c r="A1488" i="49"/>
  <c r="B281" i="45"/>
  <c r="B6790" i="20"/>
  <c r="C38" i="21"/>
  <c r="A1230" i="49"/>
  <c r="A137" i="32"/>
  <c r="A6891" i="20"/>
  <c r="A1" i="25"/>
  <c r="A8677" i="20"/>
  <c r="B1243" i="45"/>
  <c r="F12" i="33"/>
  <c r="C22" i="21"/>
  <c r="B7332" i="20"/>
  <c r="A6705" i="20"/>
  <c r="B6277" i="20"/>
  <c r="A275" i="45"/>
  <c r="B9082" i="20"/>
  <c r="B8886" i="20"/>
  <c r="B7673" i="20"/>
  <c r="A8029" i="20"/>
  <c r="B322" i="45"/>
  <c r="A8275" i="20"/>
  <c r="A267" i="45"/>
  <c r="A14" i="49"/>
  <c r="N36" i="33"/>
  <c r="A8364" i="20"/>
  <c r="B674" i="45"/>
  <c r="B8614" i="20"/>
  <c r="A8742" i="20"/>
  <c r="A279" i="32"/>
  <c r="A7776" i="20"/>
  <c r="A7409" i="20"/>
  <c r="B9126" i="20"/>
  <c r="A870" i="45"/>
  <c r="A306" i="32"/>
  <c r="B8897" i="20"/>
  <c r="B8873" i="20"/>
  <c r="B7840" i="20"/>
  <c r="B21" i="21"/>
  <c r="B22" i="21"/>
  <c r="B7743" i="20"/>
  <c r="A87" i="52"/>
  <c r="A1" i="26"/>
  <c r="A381" i="32"/>
  <c r="A7626" i="20"/>
  <c r="B8920" i="20"/>
  <c r="B8366" i="20"/>
  <c r="A6878" i="20"/>
  <c r="A6212" i="20"/>
  <c r="A6090" i="20"/>
  <c r="A8400" i="20"/>
  <c r="B25" i="49"/>
  <c r="B1294" i="49"/>
  <c r="A8772" i="20"/>
  <c r="B8440" i="20"/>
  <c r="N2" i="29"/>
  <c r="A8539" i="20"/>
  <c r="B6774" i="20"/>
  <c r="A6859" i="20"/>
  <c r="B6539" i="20"/>
  <c r="B6481" i="20"/>
  <c r="B7586" i="20"/>
  <c r="B1084" i="45"/>
  <c r="A44" i="25"/>
  <c r="A451" i="45"/>
  <c r="A32" i="25"/>
  <c r="A8213" i="20"/>
  <c r="A6230" i="20"/>
  <c r="A6236" i="20"/>
  <c r="A6178" i="20"/>
  <c r="B8083" i="20"/>
  <c r="C20" i="21"/>
  <c r="A534" i="49"/>
  <c r="A5" i="31"/>
  <c r="A9122" i="20"/>
  <c r="A7701" i="20"/>
  <c r="A5898" i="20"/>
  <c r="A8162" i="20"/>
  <c r="A7337" i="20"/>
  <c r="B6505" i="20"/>
  <c r="B7916" i="20"/>
  <c r="B7480" i="20"/>
  <c r="B7248" i="20"/>
  <c r="Y3" i="33"/>
  <c r="B5887" i="20"/>
  <c r="A5105" i="20"/>
  <c r="B5750" i="20"/>
  <c r="B5754" i="20"/>
  <c r="B3184" i="20"/>
  <c r="B3982" i="20"/>
  <c r="B2898" i="20"/>
  <c r="A90" i="32"/>
  <c r="B5371" i="20"/>
  <c r="A4905" i="20"/>
  <c r="B5617" i="20"/>
  <c r="B246" i="45"/>
  <c r="A1" i="48"/>
  <c r="B1200" i="45"/>
  <c r="B17" i="48"/>
  <c r="A875" i="45"/>
  <c r="B112" i="49"/>
  <c r="A2" i="45"/>
  <c r="A254" i="45"/>
  <c r="B3" i="43"/>
  <c r="B697" i="45"/>
  <c r="B340" i="45"/>
  <c r="AI2" i="33"/>
  <c r="B897" i="49"/>
  <c r="B8824" i="20"/>
  <c r="A7580" i="20"/>
  <c r="A6" i="48"/>
  <c r="B7687" i="20"/>
  <c r="A3" i="27"/>
  <c r="A1022" i="45"/>
  <c r="B8790" i="20"/>
  <c r="A373" i="45"/>
  <c r="B1226" i="49"/>
  <c r="B687" i="45"/>
  <c r="B527" i="45"/>
  <c r="A7" i="48"/>
  <c r="B455" i="49"/>
  <c r="B708" i="45"/>
  <c r="B379" i="45"/>
  <c r="A8633" i="20"/>
  <c r="B947" i="45"/>
  <c r="N55" i="33"/>
  <c r="J8" i="33"/>
  <c r="A653" i="45"/>
  <c r="B456" i="45"/>
  <c r="A289" i="45"/>
  <c r="A297" i="49"/>
  <c r="B1098" i="45"/>
  <c r="O71" i="33"/>
  <c r="B1027" i="45"/>
  <c r="A1092" i="45"/>
  <c r="B45" i="21"/>
  <c r="B3" i="45"/>
  <c r="B289" i="49"/>
  <c r="A47" i="32"/>
  <c r="A318" i="32"/>
  <c r="B1164" i="45"/>
  <c r="A10" i="25"/>
  <c r="C40" i="21"/>
  <c r="B589" i="45"/>
  <c r="B270" i="45"/>
  <c r="A5" i="39"/>
  <c r="A838" i="45"/>
  <c r="B1013" i="45"/>
  <c r="B8597" i="20"/>
  <c r="B1" i="30"/>
  <c r="B735" i="45"/>
  <c r="A657" i="45"/>
  <c r="B8419" i="20"/>
  <c r="B10" i="45"/>
  <c r="B9038" i="20"/>
  <c r="B8744" i="20"/>
  <c r="B8552" i="20"/>
  <c r="A8815" i="20"/>
  <c r="B1232" i="45"/>
  <c r="A8012" i="20"/>
  <c r="A7466" i="20"/>
  <c r="A1086" i="49"/>
  <c r="B8336" i="20"/>
  <c r="A6020" i="20"/>
  <c r="A7693" i="20"/>
  <c r="A8637" i="20"/>
  <c r="A211" i="32"/>
  <c r="A7917" i="20"/>
  <c r="B7238" i="20"/>
  <c r="B8386" i="20"/>
  <c r="A9136" i="20"/>
  <c r="A4868" i="20"/>
  <c r="A8584" i="20"/>
  <c r="N73" i="33"/>
  <c r="B8214" i="20"/>
  <c r="B7848" i="20"/>
  <c r="A465" i="45"/>
  <c r="B202" i="45"/>
  <c r="A2" i="49"/>
  <c r="A1193" i="45"/>
  <c r="A191" i="49"/>
  <c r="B8256" i="20"/>
  <c r="B88" i="49"/>
  <c r="B6798" i="20"/>
  <c r="B8088" i="20"/>
  <c r="A7667" i="20"/>
  <c r="B69" i="45"/>
  <c r="A537" i="45"/>
  <c r="B8876" i="20"/>
  <c r="B8689" i="20"/>
  <c r="A259" i="32"/>
  <c r="A7492" i="20"/>
  <c r="C23" i="21"/>
  <c r="A406" i="49"/>
  <c r="A8690" i="20"/>
  <c r="B8674" i="20"/>
  <c r="B145" i="45"/>
  <c r="A392" i="45"/>
  <c r="N40" i="33"/>
  <c r="A714" i="45"/>
  <c r="B8546" i="20"/>
  <c r="B383" i="45"/>
  <c r="B7" i="48"/>
  <c r="B7628" i="20"/>
  <c r="A637" i="45"/>
  <c r="B537" i="45"/>
  <c r="B8237" i="20"/>
  <c r="A8602" i="20"/>
  <c r="A1108" i="45"/>
  <c r="A1109" i="45"/>
  <c r="B8586" i="20"/>
  <c r="B8209" i="20"/>
  <c r="M25" i="29"/>
  <c r="B4" i="57"/>
  <c r="B1003" i="45"/>
  <c r="A255" i="32"/>
  <c r="A41" i="25"/>
  <c r="A748" i="45"/>
  <c r="B172" i="45"/>
  <c r="A384" i="32"/>
  <c r="B6972" i="20"/>
  <c r="B5797" i="20"/>
  <c r="A6725" i="20"/>
  <c r="A920" i="49"/>
  <c r="A8867" i="20"/>
  <c r="A413" i="49"/>
  <c r="A321" i="45"/>
  <c r="A726" i="45"/>
  <c r="A48" i="47"/>
  <c r="A1018" i="45"/>
  <c r="B20" i="45"/>
  <c r="B144" i="45"/>
  <c r="B1174" i="49"/>
  <c r="A739" i="49"/>
  <c r="M54" i="33"/>
  <c r="B690" i="45"/>
  <c r="B352" i="45"/>
  <c r="A8200" i="20"/>
  <c r="A8725" i="20"/>
  <c r="B1229" i="45"/>
  <c r="A9020" i="20"/>
  <c r="A845" i="45"/>
  <c r="B7762" i="20"/>
  <c r="A165" i="45"/>
  <c r="A7796" i="20"/>
  <c r="B86" i="45"/>
  <c r="A71" i="50"/>
  <c r="F10" i="33"/>
  <c r="A836" i="45"/>
  <c r="B175" i="45"/>
  <c r="A191" i="32"/>
  <c r="A8261" i="20"/>
  <c r="M32" i="33"/>
  <c r="B7148" i="20"/>
  <c r="N38" i="33"/>
  <c r="B8698" i="20"/>
  <c r="B8547" i="20"/>
  <c r="A295" i="49"/>
  <c r="B157" i="45"/>
  <c r="A383" i="45"/>
  <c r="A3" i="40"/>
  <c r="A666" i="45"/>
  <c r="B729" i="49"/>
  <c r="B6958" i="20"/>
  <c r="B33" i="45"/>
  <c r="B1273" i="45"/>
  <c r="A5982" i="20"/>
  <c r="A830" i="45"/>
  <c r="B1184" i="45"/>
  <c r="A8883" i="20"/>
  <c r="A12" i="25"/>
  <c r="A43" i="21"/>
  <c r="A1194" i="45"/>
  <c r="B8451" i="20"/>
  <c r="B5899" i="20"/>
  <c r="A7951" i="20"/>
  <c r="B417" i="45"/>
  <c r="M3" i="33"/>
  <c r="B8183" i="20"/>
  <c r="B51" i="45"/>
  <c r="A6826" i="20"/>
  <c r="A9077" i="20"/>
  <c r="A8609" i="20"/>
  <c r="A1336" i="49"/>
  <c r="A203" i="32"/>
  <c r="B595" i="45"/>
  <c r="N70" i="33"/>
  <c r="A8949" i="20"/>
  <c r="B441" i="49"/>
  <c r="AG4" i="33"/>
  <c r="B8756" i="20"/>
  <c r="B8966" i="20"/>
  <c r="A9084" i="20"/>
  <c r="A17" i="32"/>
  <c r="A8120" i="20"/>
  <c r="A7537" i="20"/>
  <c r="B1182" i="49"/>
  <c r="A5" i="32"/>
  <c r="A1224" i="45"/>
  <c r="B1194" i="45"/>
  <c r="B8696" i="20"/>
  <c r="A7" i="37"/>
  <c r="A8644" i="20"/>
  <c r="A1199" i="45"/>
  <c r="B217" i="49"/>
  <c r="A990" i="45"/>
  <c r="A8856" i="20"/>
  <c r="A4996" i="20"/>
  <c r="A1" i="46"/>
  <c r="B8640" i="20"/>
  <c r="B7055" i="20"/>
  <c r="A8086" i="20"/>
  <c r="B1122" i="45"/>
  <c r="A8961" i="20"/>
  <c r="B7396" i="20"/>
  <c r="B337" i="49"/>
  <c r="B9119" i="20"/>
  <c r="B8371" i="20"/>
  <c r="B7381" i="20"/>
  <c r="B1402" i="49"/>
  <c r="A8" i="24"/>
  <c r="B7006" i="20"/>
  <c r="A429" i="45"/>
  <c r="A835" i="45"/>
  <c r="M19" i="33"/>
  <c r="B7372" i="20"/>
  <c r="B8122" i="20"/>
  <c r="B413" i="45"/>
  <c r="A46" i="45"/>
  <c r="A17" i="37"/>
  <c r="A407" i="45"/>
  <c r="B7288" i="20"/>
  <c r="N64" i="33"/>
  <c r="B1084" i="49"/>
  <c r="A7963" i="20"/>
  <c r="A314" i="32"/>
  <c r="B13" i="43"/>
  <c r="AI5" i="33"/>
  <c r="F6" i="33"/>
  <c r="B7494" i="20"/>
  <c r="B242" i="45"/>
  <c r="B7997" i="20"/>
  <c r="B8621" i="20"/>
  <c r="A8132" i="20"/>
  <c r="A995" i="45"/>
  <c r="A629" i="45"/>
  <c r="B938" i="45"/>
  <c r="A398" i="49"/>
  <c r="A1302" i="45"/>
  <c r="B265" i="49"/>
  <c r="A768" i="45"/>
  <c r="B295" i="49"/>
  <c r="B557" i="45"/>
  <c r="A65" i="32"/>
  <c r="A20" i="45"/>
  <c r="A423" i="49"/>
  <c r="B706" i="45"/>
  <c r="B317" i="45"/>
  <c r="C7" i="21"/>
  <c r="A55" i="21"/>
  <c r="B7842" i="20"/>
  <c r="B980" i="45"/>
  <c r="B8618" i="20"/>
  <c r="A142" i="32"/>
  <c r="M50" i="33"/>
  <c r="A7396" i="20"/>
  <c r="A968" i="45"/>
  <c r="A162" i="49"/>
  <c r="A8021" i="20"/>
  <c r="A7685" i="20"/>
  <c r="A8450" i="20"/>
  <c r="A6967" i="20"/>
  <c r="B8821" i="20"/>
  <c r="A954" i="45"/>
  <c r="N43" i="33"/>
  <c r="B8958" i="20"/>
  <c r="B7254" i="20"/>
  <c r="A421" i="45"/>
  <c r="A127" i="49"/>
  <c r="B7741" i="20"/>
  <c r="B8813" i="20"/>
  <c r="B7599" i="20"/>
  <c r="A694" i="45"/>
  <c r="A35" i="47"/>
  <c r="B6814" i="20"/>
  <c r="A7896" i="20"/>
  <c r="A917" i="49"/>
  <c r="A352" i="45"/>
  <c r="A882" i="45"/>
  <c r="A527" i="45"/>
  <c r="B703" i="45"/>
  <c r="N3" i="29"/>
  <c r="A9081" i="20"/>
  <c r="B696" i="49"/>
  <c r="B543" i="45"/>
  <c r="B7818" i="20"/>
  <c r="C11" i="43"/>
  <c r="B332" i="45"/>
  <c r="A8331" i="20"/>
  <c r="A43" i="31"/>
  <c r="A193" i="49"/>
  <c r="A44" i="32"/>
  <c r="B275" i="45"/>
  <c r="B940" i="45"/>
  <c r="A6692" i="20"/>
  <c r="B770" i="45"/>
  <c r="B8842" i="20"/>
  <c r="A18" i="28"/>
  <c r="B6927" i="20"/>
  <c r="B48" i="21"/>
  <c r="M16" i="29"/>
  <c r="A8419" i="20"/>
  <c r="B8603" i="20"/>
  <c r="B7439" i="20"/>
  <c r="AK1" i="29"/>
  <c r="A8520" i="20"/>
  <c r="A12" i="47"/>
  <c r="C4" i="21"/>
  <c r="B8384" i="20"/>
  <c r="A363" i="32"/>
  <c r="B7791" i="20"/>
  <c r="B8643" i="20"/>
  <c r="B7805" i="20"/>
  <c r="B6059" i="20"/>
  <c r="B1231" i="45"/>
  <c r="A1098" i="45"/>
  <c r="B18" i="43"/>
  <c r="B7292" i="20"/>
  <c r="B6085" i="20"/>
  <c r="A7621" i="20"/>
  <c r="A9101" i="20"/>
  <c r="B7982" i="20"/>
  <c r="A8233" i="20"/>
  <c r="B6147" i="20"/>
  <c r="B7386" i="20"/>
  <c r="B9054" i="20"/>
  <c r="A14" i="45"/>
  <c r="M14" i="33"/>
  <c r="B6563" i="20"/>
  <c r="B6809" i="20"/>
  <c r="B6757" i="20"/>
  <c r="A5555" i="20"/>
  <c r="A3741" i="20"/>
  <c r="A3108" i="20"/>
  <c r="A2822" i="20"/>
  <c r="A5355" i="20"/>
  <c r="B639" i="45"/>
  <c r="B7038" i="20"/>
  <c r="B7008" i="20"/>
  <c r="A6711" i="20"/>
  <c r="A7222" i="20"/>
  <c r="B7655" i="20"/>
  <c r="B7597" i="20"/>
  <c r="A8227" i="20"/>
  <c r="A6766" i="20"/>
  <c r="B8488" i="20"/>
  <c r="A8885" i="20"/>
  <c r="B8662" i="20"/>
  <c r="A1" i="22"/>
  <c r="B8105" i="20"/>
  <c r="A8436" i="20"/>
  <c r="A8303" i="20"/>
  <c r="B6765" i="20"/>
  <c r="B7814" i="20"/>
  <c r="B6069" i="20"/>
  <c r="B6075" i="20"/>
  <c r="B6017" i="20"/>
  <c r="A7282" i="20"/>
  <c r="B5623" i="20"/>
  <c r="A6797" i="20"/>
  <c r="A4131" i="20"/>
  <c r="A3463" i="20"/>
  <c r="B1986" i="20"/>
  <c r="A3457" i="20"/>
  <c r="B4252" i="20"/>
  <c r="B7549" i="20"/>
  <c r="B5305" i="20"/>
  <c r="A7210" i="20"/>
  <c r="B983" i="45"/>
  <c r="B8895" i="20"/>
  <c r="B6857" i="20"/>
  <c r="A5290" i="20"/>
  <c r="B7393" i="20"/>
  <c r="B7015" i="20"/>
  <c r="B6957" i="20"/>
  <c r="B7220" i="20"/>
  <c r="A668" i="45"/>
  <c r="A588" i="45"/>
  <c r="A22" i="37"/>
  <c r="A7948" i="20"/>
  <c r="B7782" i="20"/>
  <c r="A7402" i="20"/>
  <c r="B7266" i="20"/>
  <c r="B6872" i="20"/>
  <c r="A85" i="45"/>
  <c r="B3" i="36"/>
  <c r="B6862" i="20"/>
  <c r="B949" i="45"/>
  <c r="B884" i="45"/>
  <c r="A8318" i="20"/>
  <c r="A986" i="45"/>
  <c r="B845" i="49"/>
  <c r="E6" i="33"/>
  <c r="B963" i="45"/>
  <c r="A29" i="21"/>
  <c r="B440" i="49"/>
  <c r="B6718" i="20"/>
  <c r="B9033" i="20"/>
  <c r="B8991" i="20"/>
  <c r="A53" i="25"/>
  <c r="B8206" i="20"/>
  <c r="A7664" i="20"/>
  <c r="B8096" i="20"/>
  <c r="A6699" i="20"/>
  <c r="B7773" i="20"/>
  <c r="A8501" i="20"/>
  <c r="B8125" i="20"/>
  <c r="A76" i="32"/>
  <c r="A8324" i="20"/>
  <c r="A11" i="32"/>
  <c r="A7707" i="20"/>
  <c r="A297" i="45"/>
  <c r="B8702" i="20"/>
  <c r="B132" i="45"/>
  <c r="A7875" i="20"/>
  <c r="A8481" i="20"/>
  <c r="A8222" i="20"/>
  <c r="B9124" i="20"/>
  <c r="A5022" i="20"/>
  <c r="A187" i="32"/>
  <c r="B7779" i="20"/>
  <c r="A5342" i="20"/>
  <c r="B8" i="45"/>
  <c r="A1266" i="49"/>
  <c r="A9121" i="20"/>
  <c r="A199" i="32"/>
  <c r="A151" i="32"/>
  <c r="B7917" i="20"/>
  <c r="B6742" i="20"/>
  <c r="A214" i="49"/>
  <c r="A23" i="28"/>
  <c r="B743" i="45"/>
  <c r="A934" i="45"/>
  <c r="B366" i="45"/>
  <c r="A8075" i="20"/>
  <c r="A8149" i="20"/>
  <c r="B8443" i="20"/>
  <c r="B9099" i="20"/>
  <c r="B7247" i="20"/>
  <c r="A7639" i="20"/>
  <c r="A1" i="21"/>
  <c r="B7679" i="20"/>
  <c r="A1238" i="49"/>
  <c r="B2" i="21"/>
  <c r="N10" i="29"/>
  <c r="A7594" i="20"/>
  <c r="B8792" i="20"/>
  <c r="B8334" i="20"/>
  <c r="A6814" i="20"/>
  <c r="A6180" i="20"/>
  <c r="A6058" i="20"/>
  <c r="A8489" i="20"/>
  <c r="B7253" i="20"/>
  <c r="N9" i="29"/>
  <c r="B7981" i="20"/>
  <c r="A7211" i="20"/>
  <c r="A4778" i="20"/>
  <c r="B7009" i="20"/>
  <c r="B6759" i="20"/>
  <c r="B6701" i="20"/>
  <c r="A163" i="45"/>
  <c r="A560" i="45"/>
  <c r="B93" i="45"/>
  <c r="A205" i="32"/>
  <c r="A96" i="45"/>
  <c r="B7634" i="20"/>
  <c r="A6890" i="20"/>
  <c r="B6914" i="20"/>
  <c r="A7292" i="20"/>
  <c r="A6594" i="20"/>
  <c r="B7098" i="20"/>
  <c r="B9056" i="20"/>
  <c r="AL4" i="33"/>
  <c r="B8468" i="20"/>
  <c r="A5778" i="20"/>
  <c r="B6641" i="20"/>
  <c r="B5173" i="20"/>
  <c r="B5189" i="20"/>
  <c r="A2731" i="20"/>
  <c r="B4439" i="20"/>
  <c r="B4434" i="20"/>
  <c r="A2640" i="20"/>
  <c r="A4978" i="20"/>
  <c r="A6441" i="20"/>
  <c r="B7184" i="20"/>
  <c r="A8512" i="20"/>
  <c r="A382" i="32"/>
  <c r="B7369" i="20"/>
  <c r="A5674" i="20"/>
  <c r="B7521" i="20"/>
  <c r="B7143" i="20"/>
  <c r="B7085" i="20"/>
  <c r="A7766" i="20"/>
  <c r="A225" i="32"/>
  <c r="B9" i="48"/>
  <c r="O78" i="33"/>
  <c r="A8268" i="20"/>
  <c r="B8486" i="20"/>
  <c r="B6928" i="20"/>
  <c r="B7426" i="20"/>
  <c r="B7512" i="20"/>
  <c r="A7119" i="20"/>
  <c r="B7610" i="20"/>
  <c r="B5557" i="20"/>
  <c r="B5563" i="20"/>
  <c r="B5505" i="20"/>
  <c r="A7327" i="20"/>
  <c r="B4993" i="20"/>
  <c r="A4736" i="20"/>
  <c r="A3619" i="20"/>
  <c r="A3115" i="20"/>
  <c r="B1474" i="20"/>
  <c r="A2829" i="20"/>
  <c r="A4176" i="20"/>
  <c r="A6514" i="20"/>
  <c r="B4793" i="20"/>
  <c r="A7255" i="20"/>
  <c r="B292" i="45"/>
  <c r="A8067" i="20"/>
  <c r="A6526" i="20"/>
  <c r="B6225" i="20"/>
  <c r="B6753" i="20"/>
  <c r="A7529" i="20"/>
  <c r="A7471" i="20"/>
  <c r="B8932" i="20"/>
  <c r="A351" i="45"/>
  <c r="A835" i="49"/>
  <c r="B9065" i="20"/>
  <c r="B812" i="45"/>
  <c r="B6922" i="20"/>
  <c r="B7445" i="20"/>
  <c r="A7624" i="20"/>
  <c r="A6940" i="20"/>
  <c r="A6242" i="20"/>
  <c r="B6778" i="20"/>
  <c r="A8678" i="20"/>
  <c r="A150" i="32"/>
  <c r="A7256" i="20"/>
  <c r="A4754" i="20"/>
  <c r="A6385" i="20"/>
  <c r="A6181" i="20"/>
  <c r="A6197" i="20"/>
  <c r="B4464" i="20"/>
  <c r="A3273" i="20"/>
  <c r="B4178" i="20"/>
  <c r="A2161" i="20"/>
  <c r="B5913" i="20"/>
  <c r="B523" i="45"/>
  <c r="A8683" i="20"/>
  <c r="A230" i="45"/>
  <c r="A1484" i="49"/>
  <c r="M13" i="33"/>
  <c r="B711" i="45"/>
  <c r="A511" i="49"/>
  <c r="A843" i="45"/>
  <c r="A779" i="49"/>
  <c r="B468" i="45"/>
  <c r="B9097" i="20"/>
  <c r="C44" i="21"/>
  <c r="B809" i="45"/>
  <c r="A166" i="45"/>
  <c r="A8804" i="20"/>
  <c r="A52" i="49"/>
  <c r="A7" i="47"/>
  <c r="B419" i="45"/>
  <c r="B994" i="45"/>
  <c r="B678" i="45"/>
  <c r="A165" i="49"/>
  <c r="A8978" i="20"/>
  <c r="B391" i="49"/>
  <c r="A371" i="32"/>
  <c r="B966" i="45"/>
  <c r="B272" i="45"/>
  <c r="B8786" i="20"/>
  <c r="A8453" i="20"/>
  <c r="A1155" i="45"/>
  <c r="B582" i="49"/>
  <c r="A8619" i="20"/>
  <c r="B81" i="45"/>
  <c r="B385" i="45"/>
  <c r="A8497" i="20"/>
  <c r="B462" i="45"/>
  <c r="A7787" i="20"/>
  <c r="B446" i="45"/>
  <c r="B9" i="41"/>
  <c r="A438" i="45"/>
  <c r="B7118" i="20"/>
  <c r="B483" i="49"/>
  <c r="A8706" i="20"/>
  <c r="A1091" i="45"/>
  <c r="A5988" i="20"/>
  <c r="A186" i="49"/>
  <c r="B7919" i="20"/>
  <c r="A8621" i="20"/>
  <c r="A1056" i="45"/>
  <c r="B7974" i="20"/>
  <c r="A9066" i="20"/>
  <c r="B8941" i="20"/>
  <c r="B5841" i="20"/>
  <c r="B16" i="45"/>
  <c r="B874" i="45"/>
  <c r="B904" i="45"/>
  <c r="B616" i="45"/>
  <c r="A8441" i="20"/>
  <c r="A2" i="33"/>
  <c r="B995" i="45"/>
  <c r="A7737" i="20"/>
  <c r="B9118" i="20"/>
  <c r="A8427" i="20"/>
  <c r="A722" i="45"/>
  <c r="B880" i="45"/>
  <c r="B803" i="45"/>
  <c r="B1" i="49"/>
  <c r="B8431" i="20"/>
  <c r="B8740" i="20"/>
  <c r="A1007" i="49"/>
  <c r="B7922" i="20"/>
  <c r="B8831" i="20"/>
  <c r="B8379" i="20"/>
  <c r="B8327" i="20"/>
  <c r="B1315" i="45"/>
  <c r="A203" i="49"/>
  <c r="A8914" i="20"/>
  <c r="B1251" i="45"/>
  <c r="A8157" i="20"/>
  <c r="B1377" i="49"/>
  <c r="B8971" i="20"/>
  <c r="A325" i="45"/>
  <c r="A8070" i="20"/>
  <c r="A471" i="45"/>
  <c r="A7870" i="20"/>
  <c r="A4938" i="20"/>
  <c r="B240" i="45"/>
  <c r="A8510" i="20"/>
  <c r="A7479" i="20"/>
  <c r="B7401" i="20"/>
  <c r="C1" i="36"/>
  <c r="B7454" i="20"/>
  <c r="B8772" i="20"/>
  <c r="B8106" i="20"/>
  <c r="B8246" i="20"/>
  <c r="B6858" i="20"/>
  <c r="A902" i="45"/>
  <c r="A1084" i="45"/>
  <c r="B8290" i="20"/>
  <c r="A1" i="33"/>
  <c r="A6" i="21"/>
  <c r="B1045" i="45"/>
  <c r="A9013" i="20"/>
  <c r="B875" i="45"/>
  <c r="B267" i="49"/>
  <c r="A9019" i="20"/>
  <c r="B4" i="30"/>
  <c r="B137" i="45"/>
  <c r="B6750" i="20"/>
  <c r="B460" i="45"/>
  <c r="A346" i="45"/>
  <c r="B8902" i="20"/>
  <c r="A677" i="45"/>
  <c r="A8388" i="20"/>
  <c r="B8647" i="20"/>
  <c r="B8186" i="20"/>
  <c r="B1015" i="45"/>
  <c r="A8307" i="20"/>
  <c r="A597" i="45"/>
  <c r="A8358" i="20"/>
  <c r="B7864" i="20"/>
  <c r="A182" i="32"/>
  <c r="A289" i="49"/>
  <c r="A8" i="32"/>
  <c r="B830" i="45"/>
  <c r="B744" i="45"/>
  <c r="A446" i="45"/>
  <c r="B8826" i="20"/>
  <c r="B115" i="49"/>
  <c r="B177" i="49"/>
  <c r="A808" i="45"/>
  <c r="A8820" i="20"/>
  <c r="B1395" i="49"/>
  <c r="A8685" i="20"/>
  <c r="B868" i="45"/>
  <c r="N51" i="33"/>
  <c r="B8748" i="20"/>
  <c r="M34" i="33"/>
  <c r="A8698" i="20"/>
  <c r="B44" i="21"/>
  <c r="A111" i="32"/>
  <c r="B7364" i="20"/>
  <c r="A7929" i="20"/>
  <c r="A6737" i="20"/>
  <c r="A8517" i="20"/>
  <c r="A862" i="45"/>
  <c r="A8515" i="20"/>
  <c r="B8197" i="20"/>
  <c r="A7371" i="20"/>
  <c r="A4906" i="20"/>
  <c r="A8943" i="20"/>
  <c r="B545" i="45"/>
  <c r="B8777" i="20"/>
  <c r="B8343" i="20"/>
  <c r="B8823" i="20"/>
  <c r="A8061" i="20"/>
  <c r="B10" i="43"/>
  <c r="B450" i="45"/>
  <c r="B8014" i="20"/>
  <c r="A5892" i="20"/>
  <c r="B7150" i="20"/>
  <c r="A84" i="45"/>
  <c r="B7768" i="20"/>
  <c r="N27" i="29"/>
  <c r="A852" i="45"/>
  <c r="A566" i="45"/>
  <c r="A8705" i="20"/>
  <c r="A8152" i="20"/>
  <c r="B142" i="45"/>
  <c r="A8576" i="20"/>
  <c r="B8783" i="20"/>
  <c r="A8973" i="20"/>
  <c r="A268" i="45"/>
  <c r="B9012" i="20"/>
  <c r="A129" i="32"/>
  <c r="A9043" i="20"/>
  <c r="A7905" i="20"/>
  <c r="A16" i="21"/>
  <c r="B8423" i="20"/>
  <c r="B8501" i="20"/>
  <c r="B1056" i="45"/>
  <c r="A791" i="45"/>
  <c r="B6997" i="20"/>
  <c r="A7897" i="20"/>
  <c r="A742" i="49"/>
  <c r="B1262" i="45"/>
  <c r="A7383" i="20"/>
  <c r="A7985" i="20"/>
  <c r="B6756" i="20"/>
  <c r="A19" i="28"/>
  <c r="B7854" i="20"/>
  <c r="A5764" i="20"/>
  <c r="A9032" i="20"/>
  <c r="B8277" i="20"/>
  <c r="A367" i="32"/>
  <c r="B6942" i="20"/>
  <c r="B7140" i="20"/>
  <c r="A746" i="49"/>
  <c r="C50" i="21"/>
  <c r="B7894" i="20"/>
  <c r="B7667" i="20"/>
  <c r="B7772" i="20"/>
  <c r="B9098" i="20"/>
  <c r="A8117" i="20"/>
  <c r="A8826" i="20"/>
  <c r="A8752" i="20"/>
  <c r="A7524" i="20"/>
  <c r="B8192" i="20"/>
  <c r="B1423" i="49"/>
  <c r="A7921" i="20"/>
  <c r="A8991" i="20"/>
  <c r="B8124" i="20"/>
  <c r="A8119" i="20"/>
  <c r="B1049" i="45"/>
  <c r="B8110" i="20"/>
  <c r="A8896" i="20"/>
  <c r="A7954" i="20"/>
  <c r="A5774" i="20"/>
  <c r="A5722" i="20"/>
  <c r="B8308" i="20"/>
  <c r="B5756" i="20"/>
  <c r="A1605" i="20"/>
  <c r="A1319" i="20"/>
  <c r="A7440" i="20"/>
  <c r="A1053" i="49"/>
  <c r="B7452" i="20"/>
  <c r="B6245" i="20"/>
  <c r="B7107" i="20"/>
  <c r="A6614" i="20"/>
  <c r="A6620" i="20"/>
  <c r="A6562" i="20"/>
  <c r="B8869" i="20"/>
  <c r="E11" i="33"/>
  <c r="A58" i="50"/>
  <c r="A8344" i="20"/>
  <c r="B6910" i="20"/>
  <c r="B6880" i="20"/>
  <c r="A6675" i="20"/>
  <c r="A8279" i="20"/>
  <c r="B6823" i="20"/>
  <c r="A5058" i="20"/>
  <c r="B7993" i="20"/>
  <c r="B8068" i="20"/>
  <c r="B7836" i="20"/>
  <c r="B8776" i="20"/>
  <c r="A5464" i="20"/>
  <c r="A5489" i="20"/>
  <c r="B6230" i="20"/>
  <c r="B6236" i="20"/>
  <c r="B3568" i="20"/>
  <c r="B4366" i="20"/>
  <c r="B3282" i="20"/>
  <c r="B7936" i="20"/>
  <c r="B6623" i="20"/>
  <c r="A5289" i="20"/>
  <c r="B1140" i="45"/>
  <c r="A8877" i="20"/>
  <c r="A29" i="25"/>
  <c r="A8591" i="20"/>
  <c r="B9032" i="20"/>
  <c r="A5974" i="20"/>
  <c r="A5980" i="20"/>
  <c r="A5922" i="20"/>
  <c r="A8593" i="20"/>
  <c r="A8924" i="20"/>
  <c r="B1039" i="45"/>
  <c r="B8751" i="20"/>
  <c r="B9071" i="20"/>
  <c r="B6985" i="20"/>
  <c r="A5386" i="20"/>
  <c r="B6848" i="20"/>
  <c r="A6985" i="20"/>
  <c r="A284" i="45"/>
  <c r="B9130" i="20"/>
  <c r="B8341" i="20"/>
  <c r="A1024" i="45"/>
  <c r="A1076" i="45"/>
  <c r="A8260" i="20"/>
  <c r="A975" i="45"/>
  <c r="A258" i="49"/>
  <c r="B7957" i="20"/>
  <c r="A590" i="45"/>
  <c r="B1007" i="45"/>
  <c r="B428" i="45"/>
  <c r="A6897" i="20"/>
  <c r="B8623" i="20"/>
  <c r="A252" i="32"/>
  <c r="B8856" i="20"/>
  <c r="A6686" i="20"/>
  <c r="A299" i="45"/>
  <c r="A4" i="21"/>
  <c r="B6411" i="20"/>
  <c r="B1075" i="45"/>
  <c r="B860" i="49"/>
  <c r="E2" i="33"/>
  <c r="B8557" i="20"/>
  <c r="B6921" i="20"/>
  <c r="A8714" i="20"/>
  <c r="B8259" i="20"/>
  <c r="B221" i="45"/>
  <c r="B8093" i="20"/>
  <c r="B795" i="45"/>
  <c r="A7829" i="20"/>
  <c r="B7658" i="20"/>
  <c r="B8948" i="20"/>
  <c r="A8252" i="20"/>
  <c r="A3" i="48"/>
  <c r="B363" i="49"/>
  <c r="A1363" i="49"/>
  <c r="B196" i="49"/>
  <c r="A1366" i="49"/>
  <c r="B570" i="49"/>
  <c r="A174" i="49"/>
  <c r="B1190" i="45"/>
  <c r="M40" i="33"/>
  <c r="B76" i="45"/>
  <c r="A8673" i="20"/>
  <c r="E2" i="29"/>
  <c r="A144" i="32"/>
  <c r="B306" i="45"/>
  <c r="B412" i="45"/>
  <c r="A453" i="49"/>
  <c r="B579" i="45"/>
  <c r="A196" i="32"/>
  <c r="B861" i="45"/>
  <c r="A1234" i="45"/>
  <c r="A7661" i="20"/>
  <c r="B324" i="45"/>
  <c r="C1" i="35"/>
  <c r="A346" i="49"/>
  <c r="A113" i="45"/>
  <c r="A8875" i="20"/>
  <c r="B480" i="45"/>
  <c r="A433" i="49"/>
  <c r="A7696" i="20"/>
  <c r="B487" i="45"/>
  <c r="A8121" i="20"/>
  <c r="B652" i="45"/>
  <c r="A7797" i="20"/>
  <c r="A6110" i="20"/>
  <c r="B7962" i="20"/>
  <c r="A6" i="39"/>
  <c r="B396" i="45"/>
  <c r="B786" i="45"/>
  <c r="B146" i="50"/>
  <c r="A620" i="45"/>
  <c r="B8705" i="20"/>
  <c r="B7657" i="20"/>
  <c r="B1068" i="45"/>
  <c r="A170" i="49"/>
  <c r="A293" i="32"/>
  <c r="B7821" i="20"/>
  <c r="A8174" i="20"/>
  <c r="A8897" i="20"/>
  <c r="B7081" i="20"/>
  <c r="A587" i="49"/>
  <c r="E10" i="33"/>
  <c r="A930" i="45"/>
  <c r="B296" i="49"/>
  <c r="B40" i="45"/>
  <c r="A7877" i="20"/>
  <c r="A8219" i="20"/>
  <c r="A7938" i="20"/>
  <c r="A338" i="32"/>
  <c r="B8517" i="20"/>
  <c r="B7534" i="20"/>
  <c r="A32" i="45"/>
  <c r="A8326" i="20"/>
  <c r="B2" i="36"/>
  <c r="B8263" i="20"/>
  <c r="B8086" i="20"/>
  <c r="A1151" i="45"/>
  <c r="B8407" i="20"/>
  <c r="B553" i="45"/>
  <c r="A8724" i="20"/>
  <c r="B847" i="45"/>
  <c r="B6788" i="20"/>
  <c r="B8166" i="20"/>
  <c r="A589" i="45"/>
  <c r="A217" i="49"/>
  <c r="A9012" i="20"/>
  <c r="A443" i="49"/>
  <c r="A183" i="45"/>
  <c r="A359" i="49"/>
  <c r="A22" i="45"/>
  <c r="B7999" i="20"/>
  <c r="A269" i="45"/>
  <c r="B66" i="45"/>
  <c r="B658" i="45"/>
  <c r="A9096" i="20"/>
  <c r="A7192" i="20"/>
  <c r="A8833" i="20"/>
  <c r="A7679" i="20"/>
  <c r="A8822" i="20"/>
  <c r="A89" i="49"/>
  <c r="A9069" i="20"/>
  <c r="B8959" i="20"/>
  <c r="A431" i="45"/>
  <c r="AI4" i="33"/>
  <c r="B612" i="45"/>
  <c r="A7204" i="20"/>
  <c r="B264" i="45"/>
  <c r="B8119" i="20"/>
  <c r="A312" i="32"/>
  <c r="B7644" i="20"/>
  <c r="A8285" i="20"/>
  <c r="A8640" i="20"/>
  <c r="B8874" i="20"/>
  <c r="A8291" i="20"/>
  <c r="B6886" i="20"/>
  <c r="A13" i="31"/>
  <c r="A331" i="45"/>
  <c r="B1024" i="49"/>
  <c r="B296" i="45"/>
  <c r="A685" i="49"/>
  <c r="A8937" i="20"/>
  <c r="A132" i="32"/>
  <c r="B9077" i="20"/>
  <c r="A6622" i="20"/>
  <c r="A147" i="32"/>
  <c r="B1217" i="45"/>
  <c r="A8389" i="20"/>
  <c r="A1230" i="45"/>
  <c r="A8475" i="20"/>
  <c r="A8417" i="20"/>
  <c r="B7867" i="20"/>
  <c r="A4958" i="20"/>
  <c r="A1" i="34"/>
  <c r="A8810" i="20"/>
  <c r="B763" i="45"/>
  <c r="B662" i="45"/>
  <c r="A7848" i="20"/>
  <c r="A8796" i="20"/>
  <c r="B1" i="41"/>
  <c r="B686" i="49"/>
  <c r="B1221" i="49"/>
  <c r="C37" i="21"/>
  <c r="A810" i="45"/>
  <c r="B1293" i="45"/>
  <c r="A6846" i="20"/>
  <c r="A163" i="49"/>
  <c r="A6" i="25"/>
  <c r="B9135" i="20"/>
  <c r="B9028" i="20"/>
  <c r="A474" i="49"/>
  <c r="E8" i="29"/>
  <c r="A133" i="32"/>
  <c r="B7018" i="20"/>
  <c r="B7509" i="20"/>
  <c r="B50" i="45"/>
  <c r="B249" i="45"/>
  <c r="A8390" i="20"/>
  <c r="A8569" i="20"/>
  <c r="A7377" i="20"/>
  <c r="A12" i="27"/>
  <c r="A6366" i="20"/>
  <c r="A650" i="45"/>
  <c r="B8982" i="20"/>
  <c r="B8261" i="20"/>
  <c r="A11" i="49"/>
  <c r="B810" i="45"/>
  <c r="M31" i="33"/>
  <c r="B33" i="21"/>
  <c r="A53" i="31"/>
  <c r="B6869" i="20"/>
  <c r="B8639" i="20"/>
  <c r="A595" i="45"/>
  <c r="B7076" i="20"/>
  <c r="B130" i="45"/>
  <c r="B8629" i="20"/>
  <c r="B9066" i="20"/>
  <c r="B7198" i="20"/>
  <c r="B7268" i="20"/>
  <c r="B1474" i="49"/>
  <c r="B374" i="45"/>
  <c r="A977" i="49"/>
  <c r="A73" i="32"/>
  <c r="A2" i="28"/>
  <c r="B6767" i="20"/>
  <c r="B8507" i="20"/>
  <c r="B782" i="45"/>
  <c r="B7466" i="20"/>
  <c r="B936" i="45"/>
  <c r="B1241" i="45"/>
  <c r="A1012" i="45"/>
  <c r="B53" i="21"/>
  <c r="B8077" i="20"/>
  <c r="B657" i="49"/>
  <c r="A6442" i="20"/>
  <c r="A179" i="45"/>
  <c r="B8344" i="20"/>
  <c r="A13" i="49"/>
  <c r="A273" i="45"/>
  <c r="B191" i="49"/>
  <c r="B7887" i="20"/>
  <c r="A8718" i="20"/>
  <c r="B7965" i="20"/>
  <c r="A12" i="31"/>
  <c r="A140" i="45"/>
  <c r="A1270" i="45"/>
  <c r="B6732" i="20"/>
  <c r="A203" i="45"/>
  <c r="A821" i="45"/>
  <c r="A8270" i="20"/>
  <c r="B8632" i="20"/>
  <c r="A6206" i="20"/>
  <c r="B6001" i="20"/>
  <c r="B8296" i="20"/>
  <c r="A57" i="25"/>
  <c r="B8534" i="20"/>
  <c r="B8965" i="20"/>
  <c r="B7721" i="20"/>
  <c r="B7897" i="20"/>
  <c r="N31" i="29"/>
  <c r="A5860" i="20"/>
  <c r="B6141" i="20"/>
  <c r="B6089" i="20"/>
  <c r="B1197" i="45"/>
  <c r="B8463" i="20"/>
  <c r="A52" i="21"/>
  <c r="A7331" i="20"/>
  <c r="M11" i="29"/>
  <c r="B6815" i="20"/>
  <c r="B6865" i="20"/>
  <c r="A6901" i="20"/>
  <c r="A6605" i="20"/>
  <c r="A3906" i="20"/>
  <c r="A7091" i="20"/>
  <c r="A6088" i="20"/>
  <c r="A8825" i="20"/>
  <c r="A8217" i="20"/>
  <c r="A7057" i="20"/>
  <c r="B8765" i="20"/>
  <c r="B6525" i="20"/>
  <c r="B6531" i="20"/>
  <c r="B6473" i="20"/>
  <c r="A7860" i="20"/>
  <c r="A35" i="49"/>
  <c r="A272" i="32"/>
  <c r="A224" i="45"/>
  <c r="B7420" i="20"/>
  <c r="B6213" i="20"/>
  <c r="B6979" i="20"/>
  <c r="B6817" i="20"/>
  <c r="A5116" i="20"/>
  <c r="A6949" i="20"/>
  <c r="B7193" i="20"/>
  <c r="B7199" i="20"/>
  <c r="B7141" i="20"/>
  <c r="A7334" i="20"/>
  <c r="A5939" i="20"/>
  <c r="B7411" i="20"/>
  <c r="A4125" i="20"/>
  <c r="A4129" i="20"/>
  <c r="A3492" i="20"/>
  <c r="A4290" i="20"/>
  <c r="A3206" i="20"/>
  <c r="B7601" i="20"/>
  <c r="A5739" i="20"/>
  <c r="A7637" i="20"/>
  <c r="B68" i="45"/>
  <c r="A8379" i="20"/>
  <c r="A8292" i="20"/>
  <c r="A5348" i="20"/>
  <c r="B8670" i="20"/>
  <c r="B5885" i="20"/>
  <c r="B5891" i="20"/>
  <c r="B5833" i="20"/>
  <c r="B7130" i="20"/>
  <c r="B1155" i="45"/>
  <c r="M36" i="33"/>
  <c r="A8056" i="20"/>
  <c r="A8743" i="20"/>
  <c r="B8081" i="20"/>
  <c r="A7768" i="20"/>
  <c r="A6979" i="20"/>
  <c r="B9049" i="20"/>
  <c r="B8287" i="20"/>
  <c r="B7542" i="20"/>
  <c r="B6702" i="20"/>
  <c r="B7912" i="20"/>
  <c r="A7846" i="20"/>
  <c r="A8439" i="20"/>
  <c r="A8788" i="20"/>
  <c r="A372" i="32"/>
  <c r="A3" i="39"/>
  <c r="A816" i="45"/>
  <c r="B8817" i="20"/>
  <c r="A62" i="45"/>
  <c r="N19" i="33"/>
  <c r="B8599" i="20"/>
  <c r="A8413" i="20"/>
  <c r="B97" i="45"/>
  <c r="A6052" i="20"/>
  <c r="A769" i="45"/>
  <c r="A8323" i="20"/>
  <c r="B6353" i="20"/>
  <c r="A322" i="32"/>
  <c r="A3" i="49"/>
  <c r="A8648" i="20"/>
  <c r="A35" i="32"/>
  <c r="A5380" i="20"/>
  <c r="B507" i="45"/>
  <c r="B8291" i="20"/>
  <c r="A27" i="31"/>
  <c r="B6998" i="20"/>
  <c r="A1000" i="45"/>
  <c r="B8000" i="20"/>
  <c r="B7746" i="20"/>
  <c r="B7931" i="20"/>
  <c r="A8055" i="20"/>
  <c r="B6735" i="20"/>
  <c r="A8334" i="20"/>
  <c r="B8251" i="20"/>
  <c r="B8602" i="20"/>
  <c r="B7110" i="20"/>
  <c r="A74" i="45"/>
  <c r="B398" i="49"/>
  <c r="B26" i="37"/>
  <c r="B8527" i="20"/>
  <c r="A259" i="45"/>
  <c r="B7728" i="20"/>
  <c r="B1122" i="49"/>
  <c r="B9095" i="20"/>
  <c r="A800" i="45"/>
  <c r="A1326" i="45"/>
  <c r="B7212" i="20"/>
  <c r="B7971" i="20"/>
  <c r="B7752" i="20"/>
  <c r="B7412" i="20"/>
  <c r="A5534" i="20"/>
  <c r="B5547" i="20"/>
  <c r="B5489" i="20"/>
  <c r="A470" i="49"/>
  <c r="B32" i="49"/>
  <c r="A8737" i="20"/>
  <c r="A9083" i="20"/>
  <c r="B370" i="45"/>
  <c r="B7862" i="20"/>
  <c r="A7618" i="20"/>
  <c r="A8625" i="20"/>
  <c r="B881" i="45"/>
  <c r="A8626" i="20"/>
  <c r="A261" i="45"/>
  <c r="B7820" i="20"/>
  <c r="B24" i="21"/>
  <c r="A7878" i="20"/>
  <c r="A7957" i="20"/>
  <c r="A4836" i="20"/>
  <c r="B7902" i="20"/>
  <c r="B5629" i="20"/>
  <c r="B5635" i="20"/>
  <c r="B5577" i="20"/>
  <c r="B6874" i="20"/>
  <c r="A105" i="45"/>
  <c r="B8439" i="20"/>
  <c r="A4" i="40"/>
  <c r="A18" i="23"/>
  <c r="A8218" i="20"/>
  <c r="B28" i="21"/>
  <c r="B6648" i="20"/>
  <c r="B5859" i="20"/>
  <c r="A686" i="45"/>
  <c r="A7323" i="20"/>
  <c r="A7329" i="20"/>
  <c r="A7271" i="20"/>
  <c r="A5830" i="20"/>
  <c r="A5043" i="20"/>
  <c r="A4840" i="20"/>
  <c r="B5197" i="20"/>
  <c r="A5205" i="20"/>
  <c r="B4587" i="20"/>
  <c r="A3394" i="20"/>
  <c r="B3443" i="20"/>
  <c r="A5030" i="20"/>
  <c r="A4843" i="20"/>
  <c r="B5999" i="20"/>
  <c r="B78" i="45"/>
  <c r="B8735" i="20"/>
  <c r="B7822" i="20"/>
  <c r="A5732" i="20"/>
  <c r="A7977" i="20"/>
  <c r="B6013" i="20"/>
  <c r="B6019" i="20"/>
  <c r="B5961" i="20"/>
  <c r="B7258" i="20"/>
  <c r="B125" i="45"/>
  <c r="A563" i="45"/>
  <c r="B8450" i="20"/>
  <c r="B290" i="45"/>
  <c r="A32" i="31"/>
  <c r="B8482" i="20"/>
  <c r="A7171" i="20"/>
  <c r="B6371" i="20"/>
  <c r="A83" i="32"/>
  <c r="B6681" i="20"/>
  <c r="B6687" i="20"/>
  <c r="A7655" i="20"/>
  <c r="A7379" i="20"/>
  <c r="A5427" i="20"/>
  <c r="A6376" i="20"/>
  <c r="A3613" i="20"/>
  <c r="A6093" i="20"/>
  <c r="A2980" i="20"/>
  <c r="A3778" i="20"/>
  <c r="A2694" i="20"/>
  <c r="A6566" i="20"/>
  <c r="A5227" i="20"/>
  <c r="A5576" i="20"/>
  <c r="B8626" i="20"/>
  <c r="C15" i="21"/>
  <c r="C1" i="30"/>
  <c r="B6283" i="20"/>
  <c r="A8124" i="20"/>
  <c r="A539" i="45"/>
  <c r="B346" i="45"/>
  <c r="A8694" i="20"/>
  <c r="A7648" i="20"/>
  <c r="A2" i="39"/>
  <c r="B8362" i="20"/>
  <c r="AG1" i="29"/>
  <c r="A378" i="32"/>
  <c r="A7300" i="20"/>
  <c r="B8101" i="20"/>
  <c r="A6294" i="20"/>
  <c r="B5539" i="20"/>
  <c r="B9103" i="20"/>
  <c r="A7067" i="20"/>
  <c r="A7073" i="20"/>
  <c r="A7015" i="20"/>
  <c r="A4806" i="20"/>
  <c r="A4787" i="20"/>
  <c r="B5775" i="20"/>
  <c r="A6205" i="20"/>
  <c r="A4693" i="20"/>
  <c r="B3563" i="20"/>
  <c r="A3138" i="20"/>
  <c r="A2599" i="20"/>
  <c r="B5965" i="20"/>
  <c r="A646" i="45"/>
  <c r="A145" i="50"/>
  <c r="B74" i="49"/>
  <c r="B542" i="45"/>
  <c r="B140" i="50"/>
  <c r="B395" i="45"/>
  <c r="B1302" i="45"/>
  <c r="A316" i="45"/>
  <c r="A466" i="49"/>
  <c r="A267" i="32"/>
  <c r="A5214" i="20"/>
  <c r="A941" i="45"/>
  <c r="A9040" i="20"/>
  <c r="B447" i="45"/>
  <c r="B208" i="45"/>
  <c r="A9116" i="20"/>
  <c r="A8789" i="20"/>
  <c r="A1006" i="45"/>
  <c r="B937" i="45"/>
  <c r="A56" i="25"/>
  <c r="B8679" i="20"/>
  <c r="A265" i="49"/>
  <c r="B6982" i="20"/>
  <c r="A6" i="27"/>
  <c r="A4" i="26"/>
  <c r="A385" i="45"/>
  <c r="B15" i="45"/>
  <c r="A1" i="41"/>
  <c r="B511" i="45"/>
  <c r="A401" i="45"/>
  <c r="A711" i="49"/>
  <c r="A1073" i="49"/>
  <c r="A162" i="32"/>
  <c r="A2" i="32"/>
  <c r="B559" i="49"/>
  <c r="A18" i="47"/>
  <c r="B8223" i="20"/>
  <c r="A6" i="35"/>
  <c r="A506" i="45"/>
  <c r="B246" i="49"/>
  <c r="A184" i="32"/>
  <c r="A115" i="45"/>
  <c r="A34" i="21"/>
  <c r="A244" i="45"/>
  <c r="A20" i="47"/>
  <c r="A296" i="45"/>
  <c r="A1186" i="45"/>
  <c r="B8919" i="20"/>
  <c r="A5450" i="20"/>
  <c r="B8037" i="20"/>
  <c r="A6654" i="20"/>
  <c r="B7626" i="20"/>
  <c r="A605" i="45"/>
  <c r="A26" i="37"/>
  <c r="A964" i="49"/>
  <c r="A19" i="45"/>
  <c r="A7243" i="20"/>
  <c r="B8373" i="20"/>
  <c r="U2" i="29"/>
  <c r="A960" i="45"/>
  <c r="A842" i="45"/>
  <c r="B204" i="49"/>
  <c r="M39" i="33"/>
  <c r="A336" i="49"/>
  <c r="B5637" i="20"/>
  <c r="A2" i="29"/>
  <c r="A9080" i="20"/>
  <c r="B5" i="44"/>
  <c r="B727" i="45"/>
  <c r="B1158" i="45"/>
  <c r="A399" i="45"/>
  <c r="A7486" i="20"/>
  <c r="B7775" i="20"/>
  <c r="A8128" i="20"/>
  <c r="B7890" i="20"/>
  <c r="A229" i="45"/>
  <c r="A8037" i="20"/>
  <c r="B247" i="50"/>
  <c r="A8935" i="20"/>
  <c r="A1304" i="49"/>
  <c r="A1082" i="45"/>
  <c r="B7590" i="20"/>
  <c r="A235" i="45"/>
  <c r="A7748" i="20"/>
  <c r="A8745" i="20"/>
  <c r="A8312" i="20"/>
  <c r="B7846" i="20"/>
  <c r="B8266" i="20"/>
  <c r="B8967" i="20"/>
  <c r="A8985" i="20"/>
  <c r="A8480" i="20"/>
  <c r="A873" i="49"/>
  <c r="B8809" i="20"/>
  <c r="A186" i="32"/>
  <c r="A7847" i="20"/>
  <c r="B9020" i="20"/>
  <c r="B488" i="45"/>
  <c r="A8134" i="20"/>
  <c r="A8301" i="20"/>
  <c r="A8970" i="20"/>
  <c r="A521" i="45"/>
  <c r="A8416" i="20"/>
  <c r="A7814" i="20"/>
  <c r="A7731" i="20"/>
  <c r="A9" i="32"/>
  <c r="A704" i="45"/>
  <c r="A197" i="50"/>
  <c r="B7516" i="20"/>
  <c r="A306" i="49"/>
  <c r="A1196" i="45"/>
  <c r="A160" i="45"/>
  <c r="A7916" i="20"/>
  <c r="B7953" i="20"/>
  <c r="A107" i="32"/>
  <c r="M6" i="29"/>
  <c r="A167" i="49"/>
  <c r="A215" i="45"/>
  <c r="A109" i="32"/>
  <c r="A8300" i="20"/>
  <c r="B7790" i="20"/>
  <c r="A230" i="32"/>
  <c r="A308" i="49"/>
  <c r="A8115" i="20"/>
  <c r="B310" i="45"/>
  <c r="A8176" i="20"/>
  <c r="B8999" i="20"/>
  <c r="B7342" i="20"/>
  <c r="B8678" i="20"/>
  <c r="B41" i="49"/>
  <c r="A1063" i="45"/>
  <c r="B8424" i="20"/>
  <c r="A2" i="27"/>
  <c r="B781" i="45"/>
  <c r="A6852" i="20"/>
  <c r="A404" i="45"/>
  <c r="A7" i="39"/>
  <c r="B8352" i="20"/>
  <c r="A2" i="30"/>
  <c r="B1190" i="49"/>
  <c r="B7390" i="20"/>
  <c r="B817" i="45"/>
  <c r="A7390" i="20"/>
  <c r="A6474" i="20"/>
  <c r="B7526" i="20"/>
  <c r="B498" i="45"/>
  <c r="A8792" i="20"/>
  <c r="A135" i="32"/>
  <c r="A4964" i="20"/>
  <c r="A8940" i="20"/>
  <c r="A6372" i="20"/>
  <c r="B293" i="45"/>
  <c r="B8367" i="20"/>
  <c r="A8558" i="20"/>
  <c r="B8814" i="20"/>
  <c r="A269" i="49"/>
  <c r="A9090" i="20"/>
  <c r="A8994" i="20"/>
  <c r="B7593" i="20"/>
  <c r="A5834" i="20"/>
  <c r="A189" i="32"/>
  <c r="B8769" i="20"/>
  <c r="B8981" i="20"/>
  <c r="B6889" i="20"/>
  <c r="A716" i="45"/>
  <c r="A8729" i="20"/>
  <c r="B8791" i="20"/>
  <c r="A606" i="49"/>
  <c r="B387" i="49"/>
  <c r="B8279" i="20"/>
  <c r="A167" i="32"/>
  <c r="A82" i="32"/>
  <c r="B8477" i="20"/>
  <c r="A669" i="45"/>
  <c r="A5598" i="20"/>
  <c r="B11" i="49"/>
  <c r="B6405" i="20"/>
  <c r="A8913" i="20"/>
  <c r="A53" i="50"/>
  <c r="A948" i="45"/>
  <c r="B8429" i="20"/>
  <c r="A339" i="32"/>
  <c r="A314" i="49"/>
  <c r="B8235" i="20"/>
  <c r="A8603" i="20"/>
  <c r="B8258" i="20"/>
  <c r="A581" i="45"/>
  <c r="B558" i="45"/>
  <c r="B364" i="45"/>
  <c r="M12" i="33"/>
  <c r="B7433" i="20"/>
  <c r="B6806" i="20"/>
  <c r="A80" i="49"/>
  <c r="B251" i="45"/>
  <c r="B305" i="45"/>
  <c r="A9075" i="20"/>
  <c r="A701" i="45"/>
  <c r="A8801" i="20"/>
  <c r="AC2" i="33"/>
  <c r="A7690" i="20"/>
  <c r="B5445" i="20"/>
  <c r="A8819" i="20"/>
  <c r="A478" i="49"/>
  <c r="A8748" i="20"/>
  <c r="A792" i="45"/>
  <c r="B7146" i="20"/>
  <c r="B7605" i="20"/>
  <c r="B7649" i="20"/>
  <c r="A8492" i="20"/>
  <c r="B7568" i="20"/>
  <c r="B8356" i="20"/>
  <c r="A6040" i="20"/>
  <c r="A8253" i="20"/>
  <c r="A227" i="45"/>
  <c r="A5956" i="20"/>
  <c r="B6557" i="20"/>
  <c r="A36" i="25"/>
  <c r="A5780" i="20"/>
  <c r="B6871" i="20"/>
  <c r="A6295" i="20"/>
  <c r="B5088" i="20"/>
  <c r="A2403" i="20"/>
  <c r="A7097" i="20"/>
  <c r="A6095" i="20"/>
  <c r="A7745" i="20"/>
  <c r="M31" i="29"/>
  <c r="B8233" i="20"/>
  <c r="B6818" i="20"/>
  <c r="B7921" i="20"/>
  <c r="B7689" i="20"/>
  <c r="A7589" i="20"/>
  <c r="B8633" i="20"/>
  <c r="A8948" i="20"/>
  <c r="A8941" i="20"/>
  <c r="A7782" i="20"/>
  <c r="A8185" i="20"/>
  <c r="A6993" i="20"/>
  <c r="A8839" i="20"/>
  <c r="A5110" i="20"/>
  <c r="A8071" i="20"/>
  <c r="B913" i="45"/>
  <c r="A6158" i="20"/>
  <c r="A6164" i="20"/>
  <c r="A6106" i="20"/>
  <c r="A7340" i="20"/>
  <c r="B5888" i="20"/>
  <c r="B4647" i="20"/>
  <c r="B6238" i="20"/>
  <c r="B5472" i="20"/>
  <c r="A1989" i="20"/>
  <c r="B3171" i="20"/>
  <c r="A1703" i="20"/>
  <c r="B7607" i="20"/>
  <c r="I2" i="29"/>
  <c r="A6479" i="20"/>
  <c r="A660" i="45"/>
  <c r="A7820" i="20"/>
  <c r="A8314" i="20"/>
  <c r="B7826" i="20"/>
  <c r="A5444" i="20"/>
  <c r="B686" i="45"/>
  <c r="A7788" i="20"/>
  <c r="B513" i="45"/>
  <c r="A338" i="45"/>
  <c r="A5962" i="20"/>
  <c r="A1194" i="49"/>
  <c r="A5322" i="20"/>
  <c r="B100" i="49"/>
  <c r="A8164" i="20"/>
  <c r="B7895" i="20"/>
  <c r="B1221" i="45"/>
  <c r="A828" i="45"/>
  <c r="B7855" i="20"/>
  <c r="A8302" i="20"/>
  <c r="A8919" i="20"/>
  <c r="A12" i="49"/>
  <c r="A51" i="25"/>
  <c r="A30" i="32"/>
  <c r="B7241" i="20"/>
  <c r="A5578" i="20"/>
  <c r="A235" i="32"/>
  <c r="B7727" i="20"/>
  <c r="B8611" i="20"/>
  <c r="A8483" i="20"/>
  <c r="B6027" i="20"/>
  <c r="B7074" i="20"/>
  <c r="A8600" i="20"/>
  <c r="A7677" i="20"/>
  <c r="A5718" i="20"/>
  <c r="A5666" i="20"/>
  <c r="A8197" i="20"/>
  <c r="A8387" i="20"/>
  <c r="A7339" i="20"/>
  <c r="A7286" i="20"/>
  <c r="B5801" i="20"/>
  <c r="A7284" i="20"/>
  <c r="A7945" i="20"/>
  <c r="B6590" i="20"/>
  <c r="B5242" i="20"/>
  <c r="B3470" i="20"/>
  <c r="A8276" i="20"/>
  <c r="B6390" i="20"/>
  <c r="B8215" i="20"/>
  <c r="M18" i="33"/>
  <c r="A6102" i="20"/>
  <c r="A6050" i="20"/>
  <c r="B338" i="45"/>
  <c r="A78" i="32"/>
  <c r="B7337" i="20"/>
  <c r="B7488" i="20"/>
  <c r="B6313" i="20"/>
  <c r="B6968" i="20"/>
  <c r="A8992" i="20"/>
  <c r="A4977" i="20"/>
  <c r="B5626" i="20"/>
  <c r="B3854" i="20"/>
  <c r="B8395" i="20"/>
  <c r="A4777" i="20"/>
  <c r="A334" i="32"/>
  <c r="A7172" i="20"/>
  <c r="A5462" i="20"/>
  <c r="A5410" i="20"/>
  <c r="B7438" i="20"/>
  <c r="B7968" i="20"/>
  <c r="A6659" i="20"/>
  <c r="A6934" i="20"/>
  <c r="B5481" i="20"/>
  <c r="A7028" i="20"/>
  <c r="A7932" i="20"/>
  <c r="B6334" i="20"/>
  <c r="B4986" i="20"/>
  <c r="B3214" i="20"/>
  <c r="B7026" i="20"/>
  <c r="A6448" i="20"/>
  <c r="B391" i="45"/>
  <c r="A594" i="45"/>
  <c r="B1104" i="49"/>
  <c r="A8188" i="20"/>
  <c r="A7178" i="20"/>
  <c r="B8939" i="20"/>
  <c r="A7802" i="20"/>
  <c r="B7536" i="20"/>
  <c r="B8950" i="20"/>
  <c r="A8514" i="20"/>
  <c r="A8136" i="20"/>
  <c r="A13" i="45"/>
  <c r="B389" i="45"/>
  <c r="A206" i="32"/>
  <c r="A1225" i="49"/>
  <c r="B961" i="45"/>
  <c r="B8610" i="20"/>
  <c r="A8598" i="20"/>
  <c r="F7" i="33"/>
  <c r="B530" i="45"/>
  <c r="A331" i="49"/>
  <c r="Z5" i="33"/>
  <c r="B899" i="45"/>
  <c r="A45" i="31"/>
  <c r="B8697" i="20"/>
  <c r="A608" i="45"/>
  <c r="A8751" i="20"/>
  <c r="A8014" i="20"/>
  <c r="A6046" i="20"/>
  <c r="B7944" i="20"/>
  <c r="B8374" i="20"/>
  <c r="A8231" i="20"/>
  <c r="A8208" i="20"/>
  <c r="A70" i="45"/>
  <c r="A776" i="49"/>
  <c r="B6700" i="20"/>
  <c r="A5182" i="20"/>
  <c r="A1258" i="45"/>
  <c r="B8937" i="20"/>
  <c r="B15" i="48"/>
  <c r="A8430" i="20"/>
  <c r="A426" i="49"/>
  <c r="B7190" i="20"/>
  <c r="M48" i="33"/>
  <c r="A8976" i="20"/>
  <c r="B7370" i="20"/>
  <c r="B7160" i="20"/>
  <c r="B8801" i="20"/>
  <c r="B8376" i="20"/>
  <c r="A579" i="49"/>
  <c r="B8511" i="20"/>
  <c r="A1255" i="49"/>
  <c r="A7733" i="20"/>
  <c r="B20" i="48"/>
  <c r="A360" i="45"/>
  <c r="A7790" i="20"/>
  <c r="B7781" i="20"/>
  <c r="B8199" i="20"/>
  <c r="A7944" i="20"/>
  <c r="B169" i="49"/>
  <c r="A71" i="32"/>
  <c r="B7877" i="20"/>
  <c r="A9016" i="20"/>
  <c r="B8493" i="20"/>
  <c r="A244" i="32"/>
  <c r="A7595" i="20"/>
  <c r="A5124" i="20"/>
  <c r="A5066" i="20"/>
  <c r="A1116" i="49"/>
  <c r="B9063" i="20"/>
  <c r="A529" i="45"/>
  <c r="B792" i="45"/>
  <c r="B7180" i="20"/>
  <c r="B7939" i="20"/>
  <c r="A8670" i="20"/>
  <c r="B7284" i="20"/>
  <c r="A5502" i="20"/>
  <c r="B5515" i="20"/>
  <c r="B5457" i="20"/>
  <c r="A7592" i="20"/>
  <c r="B8090" i="20"/>
  <c r="A7835" i="20"/>
  <c r="B8749" i="20"/>
  <c r="B7567" i="20"/>
  <c r="B2" i="45"/>
  <c r="A5206" i="20"/>
  <c r="A5212" i="20"/>
  <c r="A5154" i="20"/>
  <c r="B8006" i="20"/>
  <c r="B8952" i="20"/>
  <c r="A168" i="45"/>
  <c r="A7886" i="20"/>
  <c r="B8288" i="20"/>
  <c r="A5950" i="20"/>
  <c r="B5809" i="20"/>
  <c r="A7689" i="20"/>
  <c r="A5948" i="20"/>
  <c r="B8596" i="20"/>
  <c r="A6798" i="20"/>
  <c r="A6772" i="20"/>
  <c r="A6714" i="20"/>
  <c r="B6802" i="20"/>
  <c r="A6579" i="20"/>
  <c r="B9011" i="20"/>
  <c r="B4726" i="20"/>
  <c r="B4730" i="20"/>
  <c r="A4132" i="20"/>
  <c r="B2958" i="20"/>
  <c r="A3846" i="20"/>
  <c r="A8750" i="20"/>
  <c r="A6379" i="20"/>
  <c r="B7764" i="20"/>
  <c r="B140" i="45"/>
  <c r="B257" i="45"/>
  <c r="A8944" i="20"/>
  <c r="B7032" i="20"/>
  <c r="A7931" i="20"/>
  <c r="A5590" i="20"/>
  <c r="A5596" i="20"/>
  <c r="A5538" i="20"/>
  <c r="A7825" i="20"/>
  <c r="B7802" i="20"/>
  <c r="B437" i="49"/>
  <c r="B8656" i="20"/>
  <c r="B7685" i="20"/>
  <c r="A6987" i="20"/>
  <c r="B6577" i="20"/>
  <c r="A7126" i="20"/>
  <c r="A6460" i="20"/>
  <c r="B5641" i="20"/>
  <c r="A7310" i="20"/>
  <c r="A7156" i="20"/>
  <c r="A7098" i="20"/>
  <c r="B7870" i="20"/>
  <c r="B4931" i="20"/>
  <c r="B6462" i="20"/>
  <c r="B5110" i="20"/>
  <c r="B5114" i="20"/>
  <c r="A4516" i="20"/>
  <c r="B3342" i="20"/>
  <c r="A4230" i="20"/>
  <c r="B7538" i="20"/>
  <c r="B4731" i="20"/>
  <c r="B6262" i="20"/>
  <c r="A8850" i="20"/>
  <c r="B7436" i="20"/>
  <c r="B8059" i="20"/>
  <c r="B6863" i="20"/>
  <c r="A9024" i="20"/>
  <c r="A4950" i="20"/>
  <c r="A4956" i="20"/>
  <c r="A4898" i="20"/>
  <c r="A8476" i="20"/>
  <c r="B150" i="52"/>
  <c r="N47" i="33"/>
  <c r="B6828" i="20"/>
  <c r="A8478" i="20"/>
  <c r="A5278" i="20"/>
  <c r="M13" i="29"/>
  <c r="B7329" i="20"/>
  <c r="A5628" i="20"/>
  <c r="A6904" i="20"/>
  <c r="B7577" i="20"/>
  <c r="B7583" i="20"/>
  <c r="B7525" i="20"/>
  <c r="B8875" i="20"/>
  <c r="A6323" i="20"/>
  <c r="A7850" i="20"/>
  <c r="A4509" i="20"/>
  <c r="A4513" i="20"/>
  <c r="A3876" i="20"/>
  <c r="B2702" i="20"/>
  <c r="A3590" i="20"/>
  <c r="A8610" i="20"/>
  <c r="A6123" i="20"/>
  <c r="A7080" i="20"/>
  <c r="B8857" i="20"/>
  <c r="B8173" i="20"/>
  <c r="A47" i="25"/>
  <c r="A7012" i="20"/>
  <c r="B7508" i="20"/>
  <c r="A5334" i="20"/>
  <c r="A5340" i="20"/>
  <c r="A5282" i="20"/>
  <c r="B8262" i="20"/>
  <c r="B1073" i="45"/>
  <c r="N28" i="33"/>
  <c r="N5" i="33"/>
  <c r="A17" i="49"/>
  <c r="N67" i="33"/>
  <c r="B818" i="45"/>
  <c r="B1108" i="45"/>
  <c r="B106" i="45"/>
  <c r="A6500" i="20"/>
  <c r="A1380" i="49"/>
  <c r="B319" i="45"/>
  <c r="A2" i="46"/>
  <c r="A493" i="45"/>
  <c r="A448" i="49"/>
  <c r="AC1" i="29"/>
  <c r="A761" i="45"/>
  <c r="A517" i="45"/>
  <c r="AL2" i="29"/>
  <c r="B1041" i="45"/>
  <c r="B849" i="45"/>
  <c r="A39" i="25"/>
  <c r="B6986" i="20"/>
  <c r="A8163" i="20"/>
  <c r="A8821" i="20"/>
  <c r="A8740" i="20"/>
  <c r="A10" i="23"/>
  <c r="A232" i="32"/>
  <c r="A805" i="45"/>
  <c r="B307" i="45"/>
  <c r="A8325" i="20"/>
  <c r="B443" i="45"/>
  <c r="A8882" i="20"/>
  <c r="A8672" i="20"/>
  <c r="B8853" i="20"/>
  <c r="A7899" i="20"/>
  <c r="B8653" i="20"/>
  <c r="A6398" i="20"/>
  <c r="B6187" i="20"/>
  <c r="A7702" i="20"/>
  <c r="A7358" i="20"/>
  <c r="A362" i="45"/>
  <c r="B185" i="49"/>
  <c r="A8" i="37"/>
  <c r="A273" i="32"/>
  <c r="A209" i="32"/>
  <c r="S2" i="29"/>
  <c r="B8194" i="20"/>
  <c r="A40" i="32"/>
  <c r="A18" i="21"/>
  <c r="A693" i="49"/>
  <c r="A8181" i="20"/>
  <c r="A8812" i="20"/>
  <c r="A8890" i="20"/>
  <c r="B852" i="45"/>
  <c r="A8816" i="20"/>
  <c r="B7178" i="20"/>
  <c r="A7570" i="20"/>
  <c r="B7637" i="20"/>
  <c r="A69" i="52"/>
  <c r="A1122" i="45"/>
  <c r="B549" i="45"/>
  <c r="A753" i="45"/>
  <c r="B8015" i="20"/>
  <c r="A8646" i="20"/>
  <c r="A8216" i="20"/>
  <c r="B7707" i="20"/>
  <c r="B8108" i="20"/>
  <c r="A7569" i="20"/>
  <c r="A7095" i="20"/>
  <c r="A282" i="32"/>
  <c r="A7139" i="20"/>
  <c r="A8891" i="20"/>
  <c r="B7358" i="20"/>
  <c r="B7648" i="20"/>
  <c r="A6839" i="20"/>
  <c r="A7350" i="20"/>
  <c r="A6716" i="20"/>
  <c r="A6658" i="20"/>
  <c r="B7885" i="20"/>
  <c r="A6894" i="20"/>
  <c r="A8243" i="20"/>
  <c r="A337" i="45"/>
  <c r="A8065" i="20"/>
  <c r="A8904" i="20"/>
  <c r="A8" i="21"/>
  <c r="B7774" i="20"/>
  <c r="B8049" i="20"/>
  <c r="B6925" i="20"/>
  <c r="B8134" i="20"/>
  <c r="B6197" i="20"/>
  <c r="B6203" i="20"/>
  <c r="B6145" i="20"/>
  <c r="B7472" i="20"/>
  <c r="B6135" i="20"/>
  <c r="A7309" i="20"/>
  <c r="A4259" i="20"/>
  <c r="A3591" i="20"/>
  <c r="B2114" i="20"/>
  <c r="A2783" i="20"/>
  <c r="A2775" i="20"/>
  <c r="A6994" i="20"/>
  <c r="B5433" i="20"/>
  <c r="A8860" i="20"/>
  <c r="A18" i="45"/>
  <c r="A8493" i="20"/>
  <c r="N4" i="33"/>
  <c r="B6709" i="20"/>
  <c r="A7778" i="20"/>
  <c r="A7100" i="20"/>
  <c r="A7042" i="20"/>
  <c r="A9114" i="20"/>
  <c r="A7278" i="20"/>
  <c r="A20" i="28"/>
  <c r="B295" i="45"/>
  <c r="B8067" i="20"/>
  <c r="A7830" i="20"/>
  <c r="B5611" i="20"/>
  <c r="A7849" i="20"/>
  <c r="A9094" i="20"/>
  <c r="B7437" i="20"/>
  <c r="A8209" i="20"/>
  <c r="B6581" i="20"/>
  <c r="B6587" i="20"/>
  <c r="B6529" i="20"/>
  <c r="B9040" i="20"/>
  <c r="A5712" i="20"/>
  <c r="A6752" i="20"/>
  <c r="A4655" i="20"/>
  <c r="A3975" i="20"/>
  <c r="B2498" i="20"/>
  <c r="B7705" i="20"/>
  <c r="A7757" i="20"/>
  <c r="B6397" i="20"/>
  <c r="B1275" i="45"/>
  <c r="B5861" i="20"/>
  <c r="A7631" i="20"/>
  <c r="B5941" i="20"/>
  <c r="B5889" i="20"/>
  <c r="B5377" i="20"/>
  <c r="A4003" i="20"/>
  <c r="B1858" i="20"/>
  <c r="B3740" i="20"/>
  <c r="B5177" i="20"/>
  <c r="B9074" i="20"/>
  <c r="A7799" i="20"/>
  <c r="A7478" i="20"/>
  <c r="A6786" i="20"/>
  <c r="A7022" i="20"/>
  <c r="B315" i="45"/>
  <c r="A8385" i="20"/>
  <c r="B8868" i="20"/>
  <c r="C9" i="21"/>
  <c r="B8094" i="20"/>
  <c r="B8707" i="20"/>
  <c r="B7117" i="20"/>
  <c r="B8454" i="20"/>
  <c r="B6325" i="20"/>
  <c r="B6331" i="20"/>
  <c r="B6273" i="20"/>
  <c r="B8572" i="20"/>
  <c r="B6650" i="20"/>
  <c r="B6795" i="20"/>
  <c r="A4387" i="20"/>
  <c r="A3719" i="20"/>
  <c r="B2242" i="20"/>
  <c r="A2911" i="20"/>
  <c r="B1956" i="20"/>
  <c r="A7506" i="20"/>
  <c r="B5847" i="20"/>
  <c r="B210" i="45"/>
  <c r="A935" i="45"/>
  <c r="A56" i="31"/>
  <c r="A126" i="32"/>
  <c r="B7305" i="20"/>
  <c r="A5610" i="20"/>
  <c r="B7360" i="20"/>
  <c r="A7113" i="20"/>
  <c r="B6281" i="20"/>
  <c r="A4" i="43"/>
  <c r="A7925" i="20"/>
  <c r="A8256" i="20"/>
  <c r="A8001" i="20"/>
  <c r="B6953" i="20"/>
  <c r="A8099" i="20"/>
  <c r="B7793" i="20"/>
  <c r="B6121" i="20"/>
  <c r="A8563" i="20"/>
  <c r="B8535" i="20"/>
  <c r="A369" i="32"/>
  <c r="B6762" i="20"/>
  <c r="B7317" i="20"/>
  <c r="B1028" i="45"/>
  <c r="A6876" i="20"/>
  <c r="A6146" i="20"/>
  <c r="B6682" i="20"/>
  <c r="A102" i="32"/>
  <c r="A51" i="21"/>
  <c r="A7000" i="20"/>
  <c r="B6457" i="20"/>
  <c r="A6321" i="20"/>
  <c r="A5925" i="20"/>
  <c r="A8508" i="20"/>
  <c r="A8082" i="20"/>
  <c r="A23" i="45"/>
  <c r="C52" i="21"/>
  <c r="B6776" i="20"/>
  <c r="A8463" i="20"/>
  <c r="A434" i="45"/>
  <c r="B7704" i="20"/>
  <c r="A8" i="28"/>
  <c r="A8046" i="20"/>
  <c r="A50" i="49"/>
  <c r="F10" i="29"/>
  <c r="B6729" i="20"/>
  <c r="B8509" i="20"/>
  <c r="A77" i="49"/>
  <c r="B496" i="45"/>
  <c r="N20" i="29"/>
  <c r="N13" i="29"/>
  <c r="A635" i="45"/>
  <c r="B274" i="45"/>
  <c r="B8098" i="20"/>
  <c r="C1" i="37"/>
  <c r="B9123" i="20"/>
  <c r="B1307" i="45"/>
  <c r="B107" i="49"/>
  <c r="B7703" i="20"/>
  <c r="A403" i="45"/>
  <c r="A494" i="45"/>
  <c r="B7093" i="20"/>
  <c r="B7137" i="20"/>
  <c r="A550" i="45"/>
  <c r="A6794" i="20"/>
  <c r="B7256" i="20"/>
  <c r="B8335" i="20"/>
  <c r="B7398" i="20"/>
  <c r="A8760" i="20"/>
  <c r="A4932" i="20"/>
  <c r="B5853" i="20"/>
  <c r="B8933" i="20"/>
  <c r="A5268" i="20"/>
  <c r="A5836" i="20"/>
  <c r="B8896" i="20"/>
  <c r="A4615" i="20"/>
  <c r="A1891" i="20"/>
  <c r="A5036" i="20"/>
  <c r="B8" i="54"/>
  <c r="A8332" i="20"/>
  <c r="B7056" i="20"/>
  <c r="B7844" i="20"/>
  <c r="C5" i="43"/>
  <c r="B8498" i="20"/>
  <c r="A8775" i="20"/>
  <c r="A5700" i="20"/>
  <c r="B6365" i="20"/>
  <c r="A8936" i="20"/>
  <c r="A5652" i="20"/>
  <c r="A7385" i="20"/>
  <c r="A6167" i="20"/>
  <c r="B4960" i="20"/>
  <c r="A2275" i="20"/>
  <c r="A6572" i="20"/>
  <c r="A5967" i="20"/>
  <c r="B100" i="45"/>
  <c r="B7349" i="20"/>
  <c r="A7484" i="20"/>
  <c r="A8024" i="20"/>
  <c r="B522" i="45"/>
  <c r="B9109" i="20"/>
  <c r="B6379" i="20"/>
  <c r="B5533" i="20"/>
  <c r="B8211" i="20"/>
  <c r="A5012" i="20"/>
  <c r="A4812" i="20"/>
  <c r="B8500" i="20"/>
  <c r="A4359" i="20"/>
  <c r="A1635" i="20"/>
  <c r="B5971" i="20"/>
  <c r="A6185" i="20"/>
  <c r="A6698" i="20"/>
  <c r="B755" i="45"/>
  <c r="B8669" i="20"/>
  <c r="B6697" i="20"/>
  <c r="A5162" i="20"/>
  <c r="B7265" i="20"/>
  <c r="B6887" i="20"/>
  <c r="B6829" i="20"/>
  <c r="B6708" i="20"/>
  <c r="A602" i="45"/>
  <c r="B800" i="45"/>
  <c r="B794" i="45"/>
  <c r="A1263" i="49"/>
  <c r="B8422" i="20"/>
  <c r="B1224" i="45"/>
  <c r="C61" i="52"/>
  <c r="A9031" i="20"/>
  <c r="B7529" i="20"/>
  <c r="B8370" i="20"/>
  <c r="A341" i="49"/>
  <c r="A1116" i="45"/>
  <c r="B1203" i="45"/>
  <c r="B7730" i="20"/>
  <c r="A332" i="32"/>
  <c r="A8168" i="20"/>
  <c r="E14" i="33"/>
  <c r="A9098" i="20"/>
  <c r="B8483" i="20"/>
  <c r="B5931" i="20"/>
  <c r="A333" i="45"/>
  <c r="B7100" i="20"/>
  <c r="A7109" i="20"/>
  <c r="A962" i="45"/>
  <c r="A8205" i="20"/>
  <c r="B8405" i="20"/>
  <c r="A8641" i="20"/>
  <c r="A8799" i="20"/>
  <c r="B8734" i="20"/>
  <c r="A8930" i="20"/>
  <c r="B8503" i="20"/>
  <c r="B8637" i="20"/>
  <c r="B420" i="45"/>
  <c r="A7910" i="20"/>
  <c r="B7102" i="20"/>
  <c r="A8281" i="20"/>
  <c r="B7136" i="20"/>
  <c r="A7089" i="20"/>
  <c r="A387" i="45"/>
  <c r="B8174" i="20"/>
  <c r="B7022" i="20"/>
  <c r="A9103" i="20"/>
  <c r="A1290" i="45"/>
  <c r="B499" i="45"/>
  <c r="B688" i="45"/>
  <c r="B8458" i="20"/>
  <c r="A8807" i="20"/>
  <c r="A8198" i="20"/>
  <c r="B326" i="49"/>
  <c r="B7733" i="20"/>
  <c r="B1144" i="45"/>
  <c r="N6" i="33"/>
  <c r="A131" i="45"/>
  <c r="A8321" i="20"/>
  <c r="A8030" i="20"/>
  <c r="A227" i="32"/>
  <c r="A4862" i="20"/>
  <c r="A8894" i="20"/>
  <c r="B7112" i="20"/>
  <c r="A330" i="49"/>
  <c r="A137" i="49"/>
  <c r="B18" i="45"/>
  <c r="N26" i="29"/>
  <c r="B8010" i="20"/>
  <c r="A8140" i="20"/>
  <c r="N25" i="33"/>
  <c r="B8230" i="20"/>
  <c r="B8867" i="20"/>
  <c r="A7582" i="20"/>
  <c r="B7478" i="20"/>
  <c r="B6720" i="20"/>
  <c r="B6854" i="20"/>
  <c r="A202" i="32"/>
  <c r="B7744" i="20"/>
  <c r="B5771" i="20"/>
  <c r="A7780" i="20"/>
  <c r="F11" i="33"/>
  <c r="A16" i="25"/>
  <c r="A8554" i="20"/>
  <c r="B26" i="45"/>
  <c r="B1" i="35"/>
  <c r="A467" i="49"/>
  <c r="B7909" i="20"/>
  <c r="B8877" i="20"/>
  <c r="A7713" i="20"/>
  <c r="B8368" i="20"/>
  <c r="A5942" i="20"/>
  <c r="A16" i="43"/>
  <c r="A8395" i="20"/>
  <c r="A6811" i="20"/>
  <c r="A6817" i="20"/>
  <c r="A6759" i="20"/>
  <c r="B5741" i="20"/>
  <c r="B6528" i="20"/>
  <c r="B5287" i="20"/>
  <c r="A5517" i="20"/>
  <c r="B6202" i="20"/>
  <c r="B2633" i="20"/>
  <c r="A2882" i="20"/>
  <c r="A2343" i="20"/>
  <c r="A8774" i="20"/>
  <c r="B6328" i="20"/>
  <c r="B5087" i="20"/>
  <c r="B8127" i="20"/>
  <c r="B6820" i="20"/>
  <c r="A8184" i="20"/>
  <c r="A6677" i="20"/>
  <c r="A8628" i="20"/>
  <c r="B5501" i="20"/>
  <c r="B5507" i="20"/>
  <c r="B1166" i="45"/>
  <c r="B6746" i="20"/>
  <c r="A9" i="43"/>
  <c r="A8437" i="20"/>
  <c r="A7" i="21"/>
  <c r="A8880" i="20"/>
  <c r="B6904" i="20"/>
  <c r="B5" i="21"/>
  <c r="A6454" i="20"/>
  <c r="B5699" i="20"/>
  <c r="A43" i="32"/>
  <c r="A7195" i="20"/>
  <c r="A7201" i="20"/>
  <c r="A7143" i="20"/>
  <c r="A5318" i="20"/>
  <c r="A4915" i="20"/>
  <c r="B6287" i="20"/>
  <c r="B4685" i="20"/>
  <c r="A4949" i="20"/>
  <c r="B4075" i="20"/>
  <c r="A3266" i="20"/>
  <c r="B2931" i="20"/>
  <c r="B6477" i="20"/>
  <c r="A4715" i="20"/>
  <c r="B5495" i="20"/>
  <c r="A46" i="32"/>
  <c r="B8099" i="20"/>
  <c r="A173" i="32"/>
  <c r="AG2" i="29"/>
  <c r="B7330" i="20"/>
  <c r="A166" i="32"/>
  <c r="A11" i="25"/>
  <c r="A7032" i="20"/>
  <c r="B20" i="21"/>
  <c r="A300" i="32"/>
  <c r="B822" i="45"/>
  <c r="B8512" i="20"/>
  <c r="B8187" i="20"/>
  <c r="B6991" i="20"/>
  <c r="A7798" i="20"/>
  <c r="A5622" i="20"/>
  <c r="B9115" i="20"/>
  <c r="A8534" i="20"/>
  <c r="A6542" i="20"/>
  <c r="A6548" i="20"/>
  <c r="A6490" i="20"/>
  <c r="B8899" i="20"/>
  <c r="B6272" i="20"/>
  <c r="B5031" i="20"/>
  <c r="A5005" i="20"/>
  <c r="B5860" i="20"/>
  <c r="A2373" i="20"/>
  <c r="A2626" i="20"/>
  <c r="A2087" i="20"/>
  <c r="A8634" i="20"/>
  <c r="B6072" i="20"/>
  <c r="B4831" i="20"/>
  <c r="A8264" i="20"/>
  <c r="C5" i="21"/>
  <c r="B8485" i="20"/>
  <c r="B6155" i="20"/>
  <c r="A7956" i="20"/>
  <c r="A9087" i="20"/>
  <c r="A30" i="21"/>
  <c r="A8671" i="20"/>
  <c r="A1026" i="45"/>
  <c r="A197" i="32"/>
  <c r="A8320" i="20"/>
  <c r="A448" i="45"/>
  <c r="B6916" i="20"/>
  <c r="B526" i="45"/>
  <c r="A687" i="45"/>
  <c r="B7262" i="20"/>
  <c r="A58" i="32"/>
  <c r="A8560" i="20"/>
  <c r="A1165" i="49"/>
  <c r="B7967" i="20"/>
  <c r="A8787" i="20"/>
  <c r="B7310" i="20"/>
  <c r="A1128" i="45"/>
  <c r="B9029" i="20"/>
  <c r="A1106" i="45"/>
  <c r="B7012" i="20"/>
  <c r="A49" i="21"/>
  <c r="A8369" i="20"/>
  <c r="A1236" i="45"/>
  <c r="A62" i="32"/>
  <c r="A7332" i="20"/>
  <c r="B7338" i="20"/>
  <c r="A58" i="31"/>
  <c r="B609" i="45"/>
  <c r="A28" i="32"/>
  <c r="A8572" i="20"/>
  <c r="A357" i="45"/>
  <c r="B7693" i="20"/>
  <c r="B7462" i="20"/>
  <c r="A354" i="32"/>
  <c r="A110" i="32"/>
  <c r="B787" i="45"/>
  <c r="B8054" i="20"/>
  <c r="B6812" i="20"/>
  <c r="B8051" i="20"/>
  <c r="B5605" i="20"/>
  <c r="A149" i="32"/>
  <c r="A8947" i="20"/>
  <c r="A7364" i="20"/>
  <c r="A101" i="45"/>
  <c r="A936" i="45"/>
  <c r="A2" i="31"/>
  <c r="A8900" i="20"/>
  <c r="A8876" i="20"/>
  <c r="B8528" i="20"/>
  <c r="A8954" i="20"/>
  <c r="B409" i="45"/>
  <c r="A8692" i="20"/>
  <c r="B838" i="49"/>
  <c r="A116" i="32"/>
  <c r="A7992" i="20"/>
  <c r="B7620" i="20"/>
  <c r="B6782" i="20"/>
  <c r="A8089" i="20"/>
  <c r="A7558" i="20"/>
  <c r="A6929" i="20"/>
  <c r="A6602" i="20"/>
  <c r="B8167" i="20"/>
  <c r="A7912" i="20"/>
  <c r="A129" i="49"/>
  <c r="A1" i="31"/>
  <c r="B7837" i="20"/>
  <c r="A8984" i="20"/>
  <c r="B8413" i="20"/>
  <c r="B273" i="45"/>
  <c r="A7563" i="20"/>
  <c r="A5092" i="20"/>
  <c r="A5034" i="20"/>
  <c r="A8372" i="20"/>
  <c r="B6129" i="20"/>
  <c r="A5" i="26"/>
  <c r="B7612" i="20"/>
  <c r="B6437" i="20"/>
  <c r="B7619" i="20"/>
  <c r="A6755" i="20"/>
  <c r="A6761" i="20"/>
  <c r="A6703" i="20"/>
  <c r="B9125" i="20"/>
  <c r="A1089" i="45"/>
  <c r="A853" i="45"/>
  <c r="A7765" i="20"/>
  <c r="B7614" i="20"/>
  <c r="A8194" i="20"/>
  <c r="A6935" i="20"/>
  <c r="B8025" i="20"/>
  <c r="B6983" i="20"/>
  <c r="A5218" i="20"/>
  <c r="B8779" i="20"/>
  <c r="B8580" i="20"/>
  <c r="B8348" i="20"/>
  <c r="A8045" i="20"/>
  <c r="A5976" i="20"/>
  <c r="A5617" i="20"/>
  <c r="B6476" i="20"/>
  <c r="B6484" i="20"/>
  <c r="B3696" i="20"/>
  <c r="B4494" i="20"/>
  <c r="B3410" i="20"/>
  <c r="B8719" i="20"/>
  <c r="A5176" i="20"/>
  <c r="A5417" i="20"/>
  <c r="A5706" i="20"/>
  <c r="B8239" i="20"/>
  <c r="B7904" i="20"/>
  <c r="A5662" i="20"/>
  <c r="B5585" i="20"/>
  <c r="A7267" i="20"/>
  <c r="A7145" i="20"/>
  <c r="A7087" i="20"/>
  <c r="A8872" i="20"/>
  <c r="A19" i="37"/>
  <c r="A276" i="45"/>
  <c r="A41" i="31"/>
  <c r="A8405" i="20"/>
  <c r="M37" i="29"/>
  <c r="A7728" i="20"/>
  <c r="A9070" i="20"/>
  <c r="B7495" i="20"/>
  <c r="A5730" i="20"/>
  <c r="A18" i="31"/>
  <c r="B8145" i="20"/>
  <c r="B7913" i="20"/>
  <c r="B6787" i="20"/>
  <c r="A8415" i="20"/>
  <c r="A6001" i="20"/>
  <c r="A5247" i="20"/>
  <c r="A5255" i="20"/>
  <c r="B4080" i="20"/>
  <c r="A2889" i="20"/>
  <c r="A6251" i="20"/>
  <c r="B8654" i="20"/>
  <c r="B6403" i="20"/>
  <c r="B684" i="45"/>
  <c r="A6981" i="20"/>
  <c r="A6296" i="20"/>
  <c r="B7071" i="20"/>
  <c r="A6822" i="20"/>
  <c r="B6899" i="20"/>
  <c r="A4001" i="20"/>
  <c r="A4162" i="20"/>
  <c r="B7089" i="20"/>
  <c r="A7125" i="20"/>
  <c r="A270" i="45"/>
  <c r="B6703" i="20"/>
  <c r="A4822" i="20"/>
  <c r="A4770" i="20"/>
  <c r="C4" i="55"/>
  <c r="E4" i="29"/>
  <c r="A8544" i="20"/>
  <c r="B8620" i="20"/>
  <c r="A7191" i="20"/>
  <c r="B8665" i="20"/>
  <c r="B7175" i="20"/>
  <c r="A5378" i="20"/>
  <c r="A54" i="32"/>
  <c r="A8143" i="20"/>
  <c r="A7911" i="20"/>
  <c r="B679" i="45"/>
  <c r="A6651" i="20"/>
  <c r="A5745" i="20"/>
  <c r="A4735" i="20"/>
  <c r="A4743" i="20"/>
  <c r="B3824" i="20"/>
  <c r="B4622" i="20"/>
  <c r="B3538" i="20"/>
  <c r="B7094" i="20"/>
  <c r="A5688" i="20"/>
  <c r="A5545" i="20"/>
  <c r="B61" i="45"/>
  <c r="A307" i="45"/>
  <c r="B8354" i="20"/>
  <c r="B162" i="45"/>
  <c r="A27" i="25"/>
  <c r="B8138" i="20"/>
  <c r="A7107" i="20"/>
  <c r="B6339" i="20"/>
  <c r="A28" i="31"/>
  <c r="A430" i="45"/>
  <c r="A69" i="32"/>
  <c r="A209" i="45"/>
  <c r="B9023" i="20"/>
  <c r="A6916" i="20"/>
  <c r="B7710" i="20"/>
  <c r="A6953" i="20"/>
  <c r="B8061" i="20"/>
  <c r="A524" i="49"/>
  <c r="A8654" i="20"/>
  <c r="A8027" i="20"/>
  <c r="A6462" i="20"/>
  <c r="B6193" i="20"/>
  <c r="A6870" i="20"/>
  <c r="A6204" i="20"/>
  <c r="B9088" i="20"/>
  <c r="A7054" i="20"/>
  <c r="A6964" i="20"/>
  <c r="A6906" i="20"/>
  <c r="B7570" i="20"/>
  <c r="B4739" i="20"/>
  <c r="B6270" i="20"/>
  <c r="B4918" i="20"/>
  <c r="B31" i="45"/>
  <c r="A7242" i="20"/>
  <c r="B8198" i="20"/>
  <c r="B6235" i="20"/>
  <c r="A8018" i="20"/>
  <c r="A7437" i="20"/>
  <c r="B5792" i="20"/>
  <c r="B1634" i="20"/>
  <c r="A4198" i="20"/>
  <c r="N30" i="33"/>
  <c r="B7869" i="20"/>
  <c r="B8435" i="20"/>
  <c r="A5098" i="20"/>
  <c r="A5910" i="20"/>
  <c r="A7567" i="20"/>
  <c r="A192" i="32"/>
  <c r="A8557" i="20"/>
  <c r="B8579" i="20"/>
  <c r="A8315" i="20"/>
  <c r="B5995" i="20"/>
  <c r="A8361" i="20"/>
  <c r="U2" i="33"/>
  <c r="A7709" i="20"/>
  <c r="B7699" i="20"/>
  <c r="A4814" i="20"/>
  <c r="A4820" i="20"/>
  <c r="A4762" i="20"/>
  <c r="B6003" i="20"/>
  <c r="A6480" i="20"/>
  <c r="A7520" i="20"/>
  <c r="B4796" i="20"/>
  <c r="A9017" i="20"/>
  <c r="A6812" i="20"/>
  <c r="A7306" i="20"/>
  <c r="B494" i="45"/>
  <c r="A291" i="32"/>
  <c r="B6205" i="20"/>
  <c r="A1247" i="45"/>
  <c r="B8360" i="20"/>
  <c r="A1494" i="49"/>
  <c r="A231" i="49"/>
  <c r="A10" i="41"/>
  <c r="A524" i="45"/>
  <c r="A5854" i="20"/>
  <c r="A27" i="21"/>
  <c r="A8079" i="20"/>
  <c r="C10" i="21"/>
  <c r="B8764" i="20"/>
  <c r="B7991" i="20"/>
  <c r="B7831" i="20"/>
  <c r="B8461" i="20"/>
  <c r="B8338" i="20"/>
  <c r="A113" i="32"/>
  <c r="A14" i="28"/>
  <c r="B8683" i="20"/>
  <c r="A5636" i="20"/>
  <c r="A75" i="45"/>
  <c r="B1022" i="45"/>
  <c r="A8238" i="20"/>
  <c r="B8592" i="20"/>
  <c r="A6174" i="20"/>
  <c r="B5969" i="20"/>
  <c r="A860" i="45"/>
  <c r="A9104" i="20"/>
  <c r="A8611" i="20"/>
  <c r="A5724" i="20"/>
  <c r="A8081" i="20"/>
  <c r="B973" i="45"/>
  <c r="B8157" i="20"/>
  <c r="A4874" i="20"/>
  <c r="B6656" i="20"/>
  <c r="A7470" i="20"/>
  <c r="A7226" i="20"/>
  <c r="B5059" i="20"/>
  <c r="B5238" i="20"/>
  <c r="A4657" i="20"/>
  <c r="A4358" i="20"/>
  <c r="B4859" i="20"/>
  <c r="A538" i="49"/>
  <c r="B418" i="45"/>
  <c r="B7810" i="20"/>
  <c r="A6108" i="20"/>
  <c r="B7827" i="20"/>
  <c r="A1103" i="45"/>
  <c r="A286" i="32"/>
  <c r="A5642" i="20"/>
  <c r="A7177" i="20"/>
  <c r="A8258" i="20"/>
  <c r="B6736" i="20"/>
  <c r="B5443" i="20"/>
  <c r="B5622" i="20"/>
  <c r="B3056" i="20"/>
  <c r="B2770" i="20"/>
  <c r="B5243" i="20"/>
  <c r="B673" i="45"/>
  <c r="A122" i="32"/>
  <c r="A8054" i="20"/>
  <c r="A5468" i="20"/>
  <c r="B8518" i="20"/>
  <c r="A76" i="47"/>
  <c r="A8235" i="20"/>
  <c r="B6321" i="20"/>
  <c r="A6300" i="20"/>
  <c r="A7118" i="20"/>
  <c r="A6970" i="20"/>
  <c r="B4803" i="20"/>
  <c r="B4982" i="20"/>
  <c r="A4388" i="20"/>
  <c r="A4102" i="20"/>
  <c r="A6635" i="20"/>
  <c r="A8886" i="20"/>
  <c r="A32" i="32"/>
  <c r="A9060" i="20"/>
  <c r="B8884" i="20"/>
  <c r="A7823" i="20"/>
  <c r="A27" i="45"/>
  <c r="A5846" i="20"/>
  <c r="A5852" i="20"/>
  <c r="A5794" i="20"/>
  <c r="A8337" i="20"/>
  <c r="B8551" i="20"/>
  <c r="B5" i="43"/>
  <c r="B170" i="45"/>
  <c r="B630" i="45"/>
  <c r="A15" i="47"/>
  <c r="B847" i="49"/>
  <c r="B8490" i="20"/>
  <c r="B8655" i="20"/>
  <c r="B7535" i="20"/>
  <c r="A1274" i="45"/>
  <c r="A498" i="49"/>
  <c r="B1236" i="49"/>
  <c r="B80" i="45"/>
  <c r="A204" i="45"/>
  <c r="A8299" i="20"/>
  <c r="B95" i="45"/>
  <c r="A7634" i="20"/>
  <c r="B867" i="45"/>
  <c r="B8416" i="20"/>
  <c r="B5873" i="20"/>
  <c r="A209" i="49"/>
  <c r="B8627" i="20"/>
  <c r="B7276" i="20"/>
  <c r="A73" i="56"/>
  <c r="D6" i="43"/>
  <c r="C46" i="21"/>
  <c r="A8382" i="20"/>
  <c r="B8289" i="20"/>
  <c r="A525" i="45"/>
  <c r="B452" i="49"/>
  <c r="B8111" i="20"/>
  <c r="A206" i="45"/>
  <c r="A51" i="31"/>
  <c r="A266" i="32"/>
  <c r="B7813" i="20"/>
  <c r="A8536" i="20"/>
  <c r="A7083" i="20"/>
  <c r="A4740" i="20"/>
  <c r="B7760" i="20"/>
  <c r="A9119" i="20"/>
  <c r="A428" i="45"/>
  <c r="B835" i="49"/>
  <c r="B8818" i="20"/>
  <c r="B489" i="45"/>
  <c r="B265" i="45"/>
  <c r="B12" i="21"/>
  <c r="B7695" i="20"/>
  <c r="B578" i="45"/>
  <c r="A593" i="45"/>
  <c r="B1165" i="45"/>
  <c r="A5" i="23"/>
  <c r="A23" i="32"/>
  <c r="B6678" i="20"/>
  <c r="A1029" i="45"/>
  <c r="M68" i="33"/>
  <c r="A8004" i="20"/>
  <c r="B8260" i="20"/>
  <c r="A7082" i="20"/>
  <c r="B1094" i="45"/>
  <c r="A38" i="25"/>
  <c r="B615" i="45"/>
  <c r="B917" i="45"/>
  <c r="N45" i="33"/>
  <c r="A8035" i="20"/>
  <c r="A8077" i="20"/>
  <c r="B8411" i="20"/>
  <c r="B8843" i="20"/>
  <c r="B7215" i="20"/>
  <c r="A7607" i="20"/>
  <c r="B8724" i="20"/>
  <c r="A7651" i="20"/>
  <c r="B285" i="45"/>
  <c r="B8929" i="20"/>
  <c r="A14" i="23"/>
  <c r="B6837" i="20"/>
  <c r="A8290" i="20"/>
  <c r="A7228" i="20"/>
  <c r="A7170" i="20"/>
  <c r="A18" i="43"/>
  <c r="A7406" i="20"/>
  <c r="A8938" i="20"/>
  <c r="B372" i="49"/>
  <c r="B8387" i="20"/>
  <c r="B8408" i="20"/>
  <c r="B5867" i="20"/>
  <c r="A8169" i="20"/>
  <c r="B9120" i="20"/>
  <c r="B7629" i="20"/>
  <c r="A8529" i="20"/>
  <c r="A4750" i="20"/>
  <c r="A4756" i="20"/>
  <c r="B6663" i="20"/>
  <c r="B5747" i="20"/>
  <c r="A6224" i="20"/>
  <c r="A7264" i="20"/>
  <c r="B4732" i="20"/>
  <c r="A4103" i="20"/>
  <c r="B2630" i="20"/>
  <c r="A3295" i="20"/>
  <c r="B2340" i="20"/>
  <c r="A342" i="32"/>
  <c r="A5424" i="20"/>
  <c r="A41" i="45"/>
  <c r="A668" i="49"/>
  <c r="A9133" i="20"/>
  <c r="B7306" i="20"/>
  <c r="A6666" i="20"/>
  <c r="A8407" i="20"/>
  <c r="B6744" i="20"/>
  <c r="A7566" i="20"/>
  <c r="B8394" i="20"/>
  <c r="B7456" i="20"/>
  <c r="B6726" i="20"/>
  <c r="A9092" i="20"/>
  <c r="A74" i="32"/>
  <c r="A7840" i="20"/>
  <c r="B6635" i="20"/>
  <c r="B8171" i="20"/>
  <c r="B5693" i="20"/>
  <c r="A7074" i="20"/>
  <c r="B8531" i="20"/>
  <c r="A5134" i="20"/>
  <c r="A5140" i="20"/>
  <c r="A5082" i="20"/>
  <c r="A5324" i="20"/>
  <c r="B6747" i="20"/>
  <c r="B8577" i="20"/>
  <c r="B5116" i="20"/>
  <c r="A4487" i="20"/>
  <c r="B4065" i="20"/>
  <c r="A1763" i="20"/>
  <c r="B2921" i="20"/>
  <c r="B6483" i="20"/>
  <c r="A6973" i="20"/>
  <c r="N2" i="33"/>
  <c r="A113" i="49"/>
  <c r="B8074" i="20"/>
  <c r="A8567" i="20"/>
  <c r="A7351" i="20"/>
  <c r="B7232" i="20"/>
  <c r="A6972" i="20"/>
  <c r="A6914" i="20"/>
  <c r="A10" i="26"/>
  <c r="A7150" i="20"/>
  <c r="B8565" i="20"/>
  <c r="A1292" i="45"/>
  <c r="B7715" i="20"/>
  <c r="N74" i="33"/>
  <c r="D2" i="43"/>
  <c r="B8478" i="20"/>
  <c r="M29" i="29"/>
  <c r="B7277" i="20"/>
  <c r="A7889" i="20"/>
  <c r="B6453" i="20"/>
  <c r="B6459" i="20"/>
  <c r="B6401" i="20"/>
  <c r="B8649" i="20"/>
  <c r="A5200" i="20"/>
  <c r="B7307" i="20"/>
  <c r="A4515" i="20"/>
  <c r="A3847" i="20"/>
  <c r="B2370" i="20"/>
  <c r="A3039" i="20"/>
  <c r="B2084" i="20"/>
  <c r="A8402" i="20"/>
  <c r="B6359" i="20"/>
  <c r="B9134" i="20"/>
  <c r="B351" i="45"/>
  <c r="A268" i="32"/>
  <c r="A7666" i="20"/>
  <c r="B7221" i="20"/>
  <c r="B8332" i="20"/>
  <c r="A7356" i="20"/>
  <c r="A7298" i="20"/>
  <c r="B6902" i="20"/>
  <c r="A7534" i="20"/>
  <c r="B8872" i="20"/>
  <c r="B8047" i="20"/>
  <c r="B588" i="45"/>
  <c r="B7388" i="20"/>
  <c r="B318" i="45"/>
  <c r="B9073" i="20"/>
  <c r="A5" i="27"/>
  <c r="B8243" i="20"/>
  <c r="M36" i="29"/>
  <c r="A8245" i="20"/>
  <c r="B158" i="49"/>
  <c r="B1186" i="49"/>
  <c r="O76" i="33"/>
  <c r="B8234" i="20"/>
  <c r="A840" i="49"/>
  <c r="A279" i="45"/>
  <c r="A1214" i="45"/>
  <c r="A226" i="32"/>
  <c r="N57" i="33"/>
  <c r="B102" i="49"/>
  <c r="A128" i="32"/>
  <c r="B7477" i="20"/>
  <c r="B17" i="49"/>
  <c r="M18" i="29"/>
  <c r="A640" i="45"/>
  <c r="A7727" i="20"/>
  <c r="B7697" i="20"/>
  <c r="A1192" i="45"/>
  <c r="B7888" i="20"/>
  <c r="B1101" i="45"/>
  <c r="B225" i="45"/>
  <c r="A633" i="45"/>
  <c r="A171" i="32"/>
  <c r="A8761" i="20"/>
  <c r="E10" i="29"/>
  <c r="A7714" i="20"/>
  <c r="A7044" i="20"/>
  <c r="B234" i="45"/>
  <c r="B7132" i="20"/>
  <c r="A8945" i="20"/>
  <c r="A7933" i="20"/>
  <c r="A873" i="45"/>
  <c r="A8384" i="20"/>
  <c r="B808" i="45"/>
  <c r="A143" i="45"/>
  <c r="B7244" i="20"/>
  <c r="A8123" i="20"/>
  <c r="A8432" i="20"/>
  <c r="A7596" i="20"/>
  <c r="B162" i="49"/>
  <c r="A8836" i="20"/>
  <c r="B8480" i="20"/>
  <c r="A4" i="31"/>
  <c r="A8579" i="20"/>
  <c r="B7030" i="20"/>
  <c r="A6923" i="20"/>
  <c r="B6571" i="20"/>
  <c r="B6513" i="20"/>
  <c r="B156" i="49"/>
  <c r="B7669" i="20"/>
  <c r="A1138" i="45"/>
  <c r="A697" i="45"/>
  <c r="B738" i="45"/>
  <c r="A8257" i="20"/>
  <c r="A7998" i="20"/>
  <c r="A29" i="31"/>
  <c r="A4798" i="20"/>
  <c r="A8766" i="20"/>
  <c r="A7630" i="20"/>
  <c r="A8942" i="20"/>
  <c r="B151" i="49"/>
  <c r="A1077" i="45"/>
  <c r="A8409" i="20"/>
  <c r="A7217" i="20"/>
  <c r="B9021" i="20"/>
  <c r="B6658" i="20"/>
  <c r="B6666" i="20"/>
  <c r="B6601" i="20"/>
  <c r="A8028" i="20"/>
  <c r="A1027" i="45"/>
  <c r="B694" i="45"/>
  <c r="B37" i="21"/>
  <c r="A7774" i="20"/>
  <c r="B6565" i="20"/>
  <c r="A6936" i="20"/>
  <c r="B6977" i="20"/>
  <c r="A5276" i="20"/>
  <c r="B6691" i="20"/>
  <c r="B7321" i="20"/>
  <c r="B7327" i="20"/>
  <c r="B7269" i="20"/>
  <c r="A7688" i="20"/>
  <c r="A6067" i="20"/>
  <c r="A6856" i="20"/>
  <c r="A4253" i="20"/>
  <c r="A4257" i="20"/>
  <c r="A3620" i="20"/>
  <c r="A4418" i="20"/>
  <c r="A3334" i="20"/>
  <c r="A7046" i="20"/>
  <c r="A5867" i="20"/>
  <c r="B7123" i="20"/>
  <c r="A7671" i="20"/>
  <c r="A8494" i="20"/>
  <c r="B8571" i="20"/>
  <c r="B7375" i="20"/>
  <c r="M5" i="29"/>
  <c r="A5078" i="20"/>
  <c r="A5084" i="20"/>
  <c r="A5026" i="20"/>
  <c r="B7750" i="20"/>
  <c r="M58" i="33"/>
  <c r="B841" i="45"/>
  <c r="B7340" i="20"/>
  <c r="B7824" i="20"/>
  <c r="A5630" i="20"/>
  <c r="B5553" i="20"/>
  <c r="B7489" i="20"/>
  <c r="A5788" i="20"/>
  <c r="B6984" i="20"/>
  <c r="A7736" i="20"/>
  <c r="A6644" i="20"/>
  <c r="B7653" i="20"/>
  <c r="A8735" i="20"/>
  <c r="A6451" i="20"/>
  <c r="A7967" i="20"/>
  <c r="A4643" i="20"/>
  <c r="A4651" i="20"/>
  <c r="A4004" i="20"/>
  <c r="B2830" i="20"/>
  <c r="A7710" i="20"/>
  <c r="A6532" i="20"/>
  <c r="B6345" i="20"/>
  <c r="B750" i="45"/>
  <c r="A7691" i="20"/>
  <c r="A8412" i="20"/>
  <c r="B5947" i="20"/>
  <c r="A6770" i="20"/>
  <c r="A6272" i="20"/>
  <c r="A3335" i="20"/>
  <c r="A3213" i="20"/>
  <c r="B7037" i="20"/>
  <c r="A8165" i="20"/>
  <c r="A8632" i="20"/>
  <c r="A7223" i="20"/>
  <c r="A6844" i="20"/>
  <c r="B8573" i="20"/>
  <c r="B7893" i="20"/>
  <c r="A735" i="45"/>
  <c r="A8126" i="20"/>
  <c r="A4926" i="20"/>
  <c r="A8170" i="20"/>
  <c r="B7169" i="20"/>
  <c r="A5436" i="20"/>
  <c r="B7331" i="20"/>
  <c r="B7449" i="20"/>
  <c r="B7455" i="20"/>
  <c r="B7397" i="20"/>
  <c r="A7831" i="20"/>
  <c r="A6195" i="20"/>
  <c r="A7368" i="20"/>
  <c r="A4381" i="20"/>
  <c r="A4385" i="20"/>
  <c r="A3748" i="20"/>
  <c r="A4546" i="20"/>
  <c r="A3462" i="20"/>
  <c r="A7574" i="20"/>
  <c r="A5995" i="20"/>
  <c r="B7635" i="20"/>
  <c r="B8466" i="20"/>
  <c r="N35" i="33"/>
  <c r="B3" i="41"/>
  <c r="B7726" i="20"/>
  <c r="A5668" i="20"/>
  <c r="A154" i="32"/>
  <c r="B6333" i="20"/>
  <c r="B7152" i="20"/>
  <c r="A8808" i="20"/>
  <c r="B30" i="49"/>
  <c r="A8179" i="20"/>
  <c r="B8703" i="20"/>
  <c r="C41" i="21"/>
  <c r="B9019" i="20"/>
  <c r="A7622" i="20"/>
  <c r="C31" i="21"/>
  <c r="A247" i="32"/>
  <c r="B7850" i="20"/>
  <c r="B8951" i="20"/>
  <c r="A52" i="31"/>
  <c r="A7140" i="20"/>
  <c r="B7757" i="20"/>
  <c r="A6198" i="20"/>
  <c r="A703" i="45"/>
  <c r="B8759" i="20"/>
  <c r="A7003" i="20"/>
  <c r="A7009" i="20"/>
  <c r="A6951" i="20"/>
  <c r="B6509" i="20"/>
  <c r="A4723" i="20"/>
  <c r="B5519" i="20"/>
  <c r="A5949" i="20"/>
  <c r="B9086" i="20"/>
  <c r="B7138" i="20"/>
  <c r="B7353" i="20"/>
  <c r="B7301" i="20"/>
  <c r="A6099" i="20"/>
  <c r="A4285" i="20"/>
  <c r="A3275" i="20"/>
  <c r="B3310" i="20"/>
  <c r="A2023" i="20"/>
  <c r="B642" i="49"/>
  <c r="B8278" i="20"/>
  <c r="A7627" i="20"/>
  <c r="B8024" i="20"/>
  <c r="B8484" i="20"/>
  <c r="B5929" i="20"/>
  <c r="A7891" i="20"/>
  <c r="C41" i="52"/>
  <c r="B114" i="45"/>
  <c r="A59" i="45"/>
  <c r="B7061" i="20"/>
  <c r="A221" i="32"/>
  <c r="A6684" i="20"/>
  <c r="A5986" i="20"/>
  <c r="A7552" i="20"/>
  <c r="B8931" i="20"/>
  <c r="B8699" i="20"/>
  <c r="B7555" i="20"/>
  <c r="B5945" i="20"/>
  <c r="A6193" i="20"/>
  <c r="A5631" i="20"/>
  <c r="A5639" i="20"/>
  <c r="B6730" i="20"/>
  <c r="A6114" i="20"/>
  <c r="A118" i="32"/>
  <c r="B8044" i="20"/>
  <c r="A8420" i="20"/>
  <c r="B607" i="45"/>
  <c r="A205" i="45"/>
  <c r="B1092" i="45"/>
  <c r="A8983" i="20"/>
  <c r="F4" i="29"/>
  <c r="B788" i="45"/>
  <c r="B8943" i="20"/>
  <c r="B8726" i="20"/>
  <c r="B8727" i="20"/>
  <c r="A5252" i="20"/>
  <c r="B7910" i="20"/>
  <c r="A7923" i="20"/>
  <c r="B46" i="45"/>
  <c r="D10" i="43"/>
  <c r="A7658" i="20"/>
  <c r="A439" i="49"/>
  <c r="A49" i="32"/>
  <c r="A8204" i="20"/>
  <c r="B8294" i="20"/>
  <c r="A7726" i="20"/>
  <c r="A8915" i="20"/>
  <c r="A8000" i="20"/>
  <c r="B8381" i="20"/>
  <c r="B9101" i="20"/>
  <c r="A6820" i="20"/>
  <c r="B6996" i="20"/>
  <c r="A552" i="45"/>
  <c r="B7498" i="20"/>
  <c r="B8409" i="20"/>
  <c r="B7024" i="20"/>
  <c r="A8002" i="20"/>
  <c r="AG1" i="33"/>
  <c r="A8868" i="20"/>
  <c r="B8555" i="20"/>
  <c r="A7234" i="20"/>
  <c r="A5262" i="20"/>
  <c r="A5210" i="20"/>
  <c r="B7259" i="20"/>
  <c r="B5244" i="20"/>
  <c r="B4577" i="20"/>
  <c r="B3433" i="20"/>
  <c r="A7485" i="20"/>
  <c r="B47" i="49"/>
  <c r="B8550" i="20"/>
  <c r="A379" i="32"/>
  <c r="A8594" i="20"/>
  <c r="B8556" i="20"/>
  <c r="B19" i="37"/>
  <c r="B7758" i="20"/>
  <c r="O2" i="33"/>
  <c r="B7280" i="20"/>
  <c r="A5646" i="20"/>
  <c r="A5594" i="20"/>
  <c r="B7208" i="20"/>
  <c r="B5628" i="20"/>
  <c r="A1477" i="20"/>
  <c r="A1191" i="20"/>
  <c r="A6928" i="20"/>
  <c r="A243" i="49"/>
  <c r="B6794" i="20"/>
  <c r="A7895" i="20"/>
  <c r="A7426" i="20"/>
  <c r="B6944" i="20"/>
  <c r="B9089" i="20"/>
  <c r="A8" i="25"/>
  <c r="B7851" i="20"/>
  <c r="A6882" i="20"/>
  <c r="A5006" i="20"/>
  <c r="A4954" i="20"/>
  <c r="A7261" i="20"/>
  <c r="B4988" i="20"/>
  <c r="B3553" i="20"/>
  <c r="B2596" i="20"/>
  <c r="B6584" i="20"/>
  <c r="B5343" i="20"/>
  <c r="B8742" i="20"/>
  <c r="B7960" i="20"/>
  <c r="A1190" i="45"/>
  <c r="A5220" i="20"/>
  <c r="B8158" i="20"/>
  <c r="B5757" i="20"/>
  <c r="B5763" i="20"/>
  <c r="B5705" i="20"/>
  <c r="B7002" i="20"/>
  <c r="B83" i="45"/>
  <c r="A178" i="32"/>
  <c r="A55" i="31"/>
  <c r="B8863" i="20"/>
  <c r="A108" i="45"/>
  <c r="B649" i="45"/>
  <c r="A39" i="21"/>
  <c r="A323" i="45"/>
  <c r="A77" i="32"/>
  <c r="B1198" i="45"/>
  <c r="AL2" i="33"/>
  <c r="A12" i="23"/>
  <c r="A8732" i="20"/>
  <c r="B784" i="45"/>
  <c r="A8784" i="20"/>
  <c r="B1002" i="45"/>
  <c r="B8216" i="20"/>
  <c r="A797" i="49"/>
  <c r="A7803" i="20"/>
  <c r="A1216" i="45"/>
  <c r="A81" i="49"/>
  <c r="B5925" i="20"/>
  <c r="A8249" i="20"/>
  <c r="A616" i="45"/>
  <c r="A8454" i="20"/>
  <c r="B1123" i="45"/>
  <c r="B642" i="45"/>
  <c r="A618" i="45"/>
  <c r="A8429" i="20"/>
  <c r="A13" i="32"/>
  <c r="B8087" i="20"/>
  <c r="A7741" i="20"/>
  <c r="B7468" i="20"/>
  <c r="A7809" i="20"/>
  <c r="B7484" i="20"/>
  <c r="A42" i="32"/>
  <c r="B6309" i="20"/>
  <c r="B8361" i="20"/>
  <c r="B7702" i="20"/>
  <c r="C53" i="21"/>
  <c r="A111" i="45"/>
  <c r="B21" i="48"/>
  <c r="M9" i="33"/>
  <c r="A8823" i="20"/>
  <c r="A8727" i="20"/>
  <c r="A8259" i="20"/>
  <c r="A9039" i="20"/>
  <c r="A9" i="55"/>
  <c r="B1124" i="45"/>
  <c r="B677" i="45"/>
  <c r="N50" i="33"/>
  <c r="B8271" i="20"/>
  <c r="B8691" i="20"/>
  <c r="A8288" i="20"/>
  <c r="B7771" i="20"/>
  <c r="B8236" i="20"/>
  <c r="A7601" i="20"/>
  <c r="A7127" i="20"/>
  <c r="A15" i="45"/>
  <c r="B8306" i="20"/>
  <c r="A393" i="49"/>
  <c r="A11" i="31"/>
  <c r="A54" i="21"/>
  <c r="A14" i="21"/>
  <c r="A8" i="31"/>
  <c r="A8612" i="20"/>
  <c r="B7209" i="20"/>
  <c r="A5604" i="20"/>
  <c r="A5546" i="20"/>
  <c r="B8414" i="20"/>
  <c r="A6218" i="20"/>
  <c r="A13" i="28"/>
  <c r="B8120" i="20"/>
  <c r="A5822" i="20"/>
  <c r="B5713" i="20"/>
  <c r="A7395" i="20"/>
  <c r="A7273" i="20"/>
  <c r="A7215" i="20"/>
  <c r="A9128" i="20"/>
  <c r="A1051" i="45"/>
  <c r="A1304" i="45"/>
  <c r="A249" i="49"/>
  <c r="A8932" i="20"/>
  <c r="B9136" i="20"/>
  <c r="B6933" i="20"/>
  <c r="B9072" i="20"/>
  <c r="A7697" i="20"/>
  <c r="A5890" i="20"/>
  <c r="A315" i="45"/>
  <c r="B8657" i="20"/>
  <c r="B8425" i="20"/>
  <c r="B7299" i="20"/>
  <c r="B5689" i="20"/>
  <c r="A6129" i="20"/>
  <c r="A5503" i="20"/>
  <c r="A5511" i="20"/>
  <c r="B4208" i="20"/>
  <c r="A3017" i="20"/>
  <c r="B3922" i="20"/>
  <c r="A1345" i="20"/>
  <c r="A7352" i="20"/>
  <c r="A5929" i="20"/>
  <c r="B6741" i="20"/>
  <c r="B302" i="45"/>
  <c r="B7725" i="20"/>
  <c r="A7051" i="20"/>
  <c r="B6609" i="20"/>
  <c r="B6881" i="20"/>
  <c r="A7657" i="20"/>
  <c r="A7599" i="20"/>
  <c r="A8711" i="20"/>
  <c r="B248" i="45"/>
  <c r="A425" i="49"/>
  <c r="A9068" i="20"/>
  <c r="M38" i="33"/>
  <c r="B7274" i="20"/>
  <c r="A7725" i="20"/>
  <c r="B6754" i="20"/>
  <c r="A7132" i="20"/>
  <c r="A6402" i="20"/>
  <c r="B6938" i="20"/>
  <c r="C36" i="21"/>
  <c r="A8958" i="20"/>
  <c r="B7368" i="20"/>
  <c r="A5266" i="20"/>
  <c r="A6513" i="20"/>
  <c r="B4661" i="20"/>
  <c r="B4677" i="20"/>
  <c r="B4592" i="20"/>
  <c r="A3697" i="20"/>
  <c r="B4306" i="20"/>
  <c r="B2715" i="20"/>
  <c r="B6425" i="20"/>
  <c r="A6313" i="20"/>
  <c r="A5194" i="20"/>
  <c r="B855" i="45"/>
  <c r="A8350" i="20"/>
  <c r="A5150" i="20"/>
  <c r="B7777" i="20"/>
  <c r="A7011" i="20"/>
  <c r="A7017" i="20"/>
  <c r="A6959" i="20"/>
  <c r="M22" i="33"/>
  <c r="B1179" i="45"/>
  <c r="A1021" i="45"/>
  <c r="A8889" i="20"/>
  <c r="B8418" i="20"/>
  <c r="B8057" i="20"/>
  <c r="A7447" i="20"/>
  <c r="E9" i="29"/>
  <c r="B7335" i="20"/>
  <c r="A5570" i="20"/>
  <c r="A9038" i="20"/>
  <c r="A8655" i="20"/>
  <c r="A8423" i="20"/>
  <c r="A7301" i="20"/>
  <c r="B7523" i="20"/>
  <c r="A5873" i="20"/>
  <c r="A4991" i="20"/>
  <c r="A4999" i="20"/>
  <c r="B3952" i="20"/>
  <c r="A2761" i="20"/>
  <c r="B3666" i="20"/>
  <c r="A8697" i="20"/>
  <c r="A6264" i="20"/>
  <c r="A5673" i="20"/>
  <c r="A6743" i="20"/>
  <c r="B8854" i="20"/>
  <c r="A7851" i="20"/>
  <c r="A6334" i="20"/>
  <c r="B6097" i="20"/>
  <c r="A7523" i="20"/>
  <c r="A7401" i="20"/>
  <c r="A7343" i="20"/>
  <c r="A99" i="32"/>
  <c r="A341" i="45"/>
  <c r="A1153" i="45"/>
  <c r="A8328" i="20"/>
  <c r="B374" i="49"/>
  <c r="B6752" i="20"/>
  <c r="A980" i="45"/>
  <c r="B650" i="49"/>
  <c r="B8949" i="20"/>
  <c r="A6494" i="20"/>
  <c r="A7628" i="20"/>
  <c r="B41" i="45"/>
  <c r="A1" i="32"/>
  <c r="A126" i="45"/>
  <c r="B138" i="45"/>
  <c r="B8961" i="20"/>
  <c r="B7925" i="20"/>
  <c r="B6686" i="20"/>
  <c r="A1303" i="45"/>
  <c r="B7734" i="20"/>
  <c r="A8242" i="20"/>
  <c r="B8554" i="20"/>
  <c r="AK4" i="33"/>
  <c r="A8566" i="20"/>
  <c r="B8200" i="20"/>
  <c r="B8984" i="20"/>
  <c r="E13" i="33"/>
  <c r="A7852" i="20"/>
  <c r="A7338" i="20"/>
  <c r="A32" i="47"/>
  <c r="B8781" i="20"/>
  <c r="M77" i="33"/>
  <c r="B7872" i="20"/>
  <c r="A872" i="45"/>
  <c r="B6852" i="20"/>
  <c r="C42" i="21"/>
  <c r="B8526" i="20"/>
  <c r="A7038" i="20"/>
  <c r="A6404" i="20"/>
  <c r="I1" i="33"/>
  <c r="B19" i="21"/>
  <c r="A3" i="24"/>
  <c r="A3" i="43"/>
  <c r="B29" i="45"/>
  <c r="B232" i="45"/>
  <c r="A260" i="32"/>
  <c r="A8088" i="20"/>
  <c r="A689" i="45"/>
  <c r="B7652" i="20"/>
  <c r="B1316" i="45"/>
  <c r="B8328" i="20"/>
  <c r="B1100" i="45"/>
  <c r="A4" i="32"/>
  <c r="B1065" i="45"/>
  <c r="B8566" i="20"/>
  <c r="B7324" i="20"/>
  <c r="B9093" i="20"/>
  <c r="B6117" i="20"/>
  <c r="B7849" i="20"/>
  <c r="B6723" i="20"/>
  <c r="A16" i="48"/>
  <c r="B1037" i="45"/>
  <c r="B17" i="21"/>
  <c r="N21" i="29"/>
  <c r="A7644" i="20"/>
  <c r="A212" i="45"/>
  <c r="A387" i="32"/>
  <c r="A7924" i="20"/>
  <c r="B8132" i="20"/>
  <c r="A7050" i="20"/>
  <c r="B8975" i="20"/>
  <c r="A7094" i="20"/>
  <c r="B8616" i="20"/>
  <c r="A7937" i="20"/>
  <c r="A8" i="41"/>
  <c r="B8763" i="20"/>
  <c r="B6946" i="20"/>
  <c r="B8433" i="20"/>
  <c r="B8201" i="20"/>
  <c r="B7075" i="20"/>
  <c r="C18" i="21"/>
  <c r="A9015" i="20"/>
  <c r="A393" i="45"/>
  <c r="A8294" i="20"/>
  <c r="A8537" i="20"/>
  <c r="A7345" i="20"/>
  <c r="B353" i="45"/>
  <c r="A5270" i="20"/>
  <c r="B7817" i="20"/>
  <c r="B7092" i="20"/>
  <c r="A6286" i="20"/>
  <c r="A6292" i="20"/>
  <c r="A6234" i="20"/>
  <c r="A7732" i="20"/>
  <c r="B6016" i="20"/>
  <c r="B4775" i="20"/>
  <c r="B6490" i="20"/>
  <c r="B5600" i="20"/>
  <c r="A2117" i="20"/>
  <c r="B3683" i="20"/>
  <c r="A1831" i="20"/>
  <c r="A7052" i="20"/>
  <c r="B570" i="45"/>
  <c r="A6607" i="20"/>
  <c r="B9128" i="20"/>
  <c r="B8789" i="20"/>
  <c r="A7958" i="20"/>
  <c r="B5643" i="20"/>
  <c r="B7458" i="20"/>
  <c r="A8966" i="20"/>
  <c r="A8734" i="20"/>
  <c r="A7546" i="20"/>
  <c r="B9008" i="20"/>
  <c r="C2" i="33"/>
  <c r="B423" i="45"/>
  <c r="A8251" i="20"/>
  <c r="B8539" i="20"/>
  <c r="B7343" i="20"/>
  <c r="A8438" i="20"/>
  <c r="A5782" i="20"/>
  <c r="A8862" i="20"/>
  <c r="B8320" i="20"/>
  <c r="A6683" i="20"/>
  <c r="A6689" i="20"/>
  <c r="A6618" i="20"/>
  <c r="A8831" i="20"/>
  <c r="B6400" i="20"/>
  <c r="B5159" i="20"/>
  <c r="A5261" i="20"/>
  <c r="B6030" i="20"/>
  <c r="A2501" i="20"/>
  <c r="A3718" i="20"/>
  <c r="B573" i="45"/>
  <c r="B7979" i="20"/>
  <c r="B7650" i="20"/>
  <c r="B7068" i="20"/>
  <c r="A4924" i="20"/>
  <c r="B7065" i="20"/>
  <c r="B7013" i="20"/>
  <c r="A5811" i="20"/>
  <c r="A3997" i="20"/>
  <c r="A3364" i="20"/>
  <c r="A3078" i="20"/>
  <c r="A5611" i="20"/>
  <c r="A1265" i="45"/>
  <c r="B7899" i="20"/>
  <c r="A8768" i="20"/>
  <c r="A4828" i="20"/>
  <c r="A8220" i="20"/>
  <c r="B8690" i="20"/>
  <c r="B7832" i="20"/>
  <c r="B7835" i="20"/>
  <c r="A7716" i="20"/>
  <c r="B7124" i="20"/>
  <c r="A5430" i="20"/>
  <c r="B8457" i="20"/>
  <c r="A7894" i="20"/>
  <c r="A6414" i="20"/>
  <c r="A6420" i="20"/>
  <c r="A6362" i="20"/>
  <c r="A7855" i="20"/>
  <c r="B6144" i="20"/>
  <c r="B4903" i="20"/>
  <c r="A4749" i="20"/>
  <c r="B5728" i="20"/>
  <c r="A2245" i="20"/>
  <c r="B4195" i="20"/>
  <c r="A1959" i="20"/>
  <c r="A7586" i="20"/>
  <c r="B5944" i="20"/>
  <c r="B4703" i="20"/>
  <c r="A1191" i="45"/>
  <c r="A6" i="43"/>
  <c r="A8236" i="20"/>
  <c r="B8358" i="20"/>
  <c r="B6800" i="20"/>
  <c r="B7394" i="20"/>
  <c r="B7384" i="20"/>
  <c r="A7055" i="20"/>
  <c r="A8080" i="20"/>
  <c r="B4" i="46"/>
  <c r="B911" i="45"/>
  <c r="B8549" i="20"/>
  <c r="A8840" i="20"/>
  <c r="A5354" i="20"/>
  <c r="A6070" i="20"/>
  <c r="B6893" i="20"/>
  <c r="B654" i="45"/>
  <c r="B8559" i="20"/>
  <c r="B8917" i="20"/>
  <c r="A32" i="21"/>
  <c r="B6251" i="20"/>
  <c r="B7659" i="20"/>
  <c r="A273" i="49"/>
  <c r="A6818" i="20"/>
  <c r="B8019" i="20"/>
  <c r="A4942" i="20"/>
  <c r="A4948" i="20"/>
  <c r="A4890" i="20"/>
  <c r="B6515" i="20"/>
  <c r="A7005" i="20"/>
  <c r="A8458" i="20"/>
  <c r="B4924" i="20"/>
  <c r="A7703" i="20"/>
  <c r="A7516" i="20"/>
  <c r="B6229" i="20"/>
  <c r="B6177" i="20"/>
  <c r="B6263" i="20"/>
  <c r="A4291" i="20"/>
  <c r="A4484" i="20"/>
  <c r="B4451" i="20"/>
  <c r="B617" i="45"/>
  <c r="A350" i="45"/>
  <c r="B8541" i="20"/>
  <c r="B7631" i="20"/>
  <c r="A8036" i="20"/>
  <c r="A6793" i="20"/>
  <c r="A8059" i="20"/>
  <c r="A12" i="45"/>
  <c r="A8142" i="20"/>
  <c r="B8504" i="20"/>
  <c r="A6142" i="20"/>
  <c r="B5937" i="20"/>
  <c r="A6678" i="20"/>
  <c r="A6044" i="20"/>
  <c r="B8161" i="20"/>
  <c r="A6862" i="20"/>
  <c r="A6836" i="20"/>
  <c r="A6778" i="20"/>
  <c r="B7058" i="20"/>
  <c r="B6644" i="20"/>
  <c r="A9014" i="20"/>
  <c r="B4790" i="20"/>
  <c r="A859" i="45"/>
  <c r="B7285" i="20"/>
  <c r="A8540" i="20"/>
  <c r="B5979" i="20"/>
  <c r="A6898" i="20"/>
  <c r="A6400" i="20"/>
  <c r="B5632" i="20"/>
  <c r="B1442" i="20"/>
  <c r="A4038" i="20"/>
  <c r="A7180" i="20"/>
  <c r="B4761" i="20"/>
  <c r="B5838" i="20"/>
  <c r="B5842" i="20"/>
  <c r="B3272" i="20"/>
  <c r="B4070" i="20"/>
  <c r="B2986" i="20"/>
  <c r="A8864" i="20"/>
  <c r="A5941" i="20"/>
  <c r="A8226" i="20"/>
  <c r="A2989" i="20"/>
  <c r="A7975" i="20"/>
  <c r="A7808" i="20"/>
  <c r="A7755" i="20"/>
  <c r="A6875" i="20"/>
  <c r="B6592" i="20"/>
  <c r="C12" i="43"/>
  <c r="B7045" i="20"/>
  <c r="B5409" i="20"/>
  <c r="B4922" i="20"/>
  <c r="B3150" i="20"/>
  <c r="A4048" i="20"/>
  <c r="B5848" i="20"/>
  <c r="A3829" i="20"/>
  <c r="B5176" i="20"/>
  <c r="B1690" i="20"/>
  <c r="A2910" i="20"/>
  <c r="A7321" i="20"/>
  <c r="B6952" i="20"/>
  <c r="A6151" i="20"/>
  <c r="B5612" i="20"/>
  <c r="B4944" i="20"/>
  <c r="A1461" i="20"/>
  <c r="A2259" i="20"/>
  <c r="A1175" i="20"/>
  <c r="A4872" i="20"/>
  <c r="B6303" i="20"/>
  <c r="B3288" i="20"/>
  <c r="A1976" i="20"/>
  <c r="B2485" i="20"/>
  <c r="B2445" i="20"/>
  <c r="B856" i="20"/>
  <c r="B1466" i="16"/>
  <c r="B845" i="45"/>
  <c r="B8472" i="20"/>
  <c r="B7795" i="20"/>
  <c r="A4842" i="20"/>
  <c r="A5558" i="20"/>
  <c r="A7407" i="20"/>
  <c r="B644" i="45"/>
  <c r="A171" i="49"/>
  <c r="B8227" i="20"/>
  <c r="A8470" i="20"/>
  <c r="B5739" i="20"/>
  <c r="A8041" i="20"/>
  <c r="A21" i="31"/>
  <c r="B7533" i="20"/>
  <c r="A8401" i="20"/>
  <c r="B6647" i="20"/>
  <c r="B6655" i="20"/>
  <c r="B6593" i="20"/>
  <c r="A1300" i="45"/>
  <c r="A5968" i="20"/>
  <c r="A7008" i="20"/>
  <c r="B4668" i="20"/>
  <c r="B7906" i="20"/>
  <c r="B7207" i="20"/>
  <c r="B5717" i="20"/>
  <c r="B5665" i="20"/>
  <c r="B5153" i="20"/>
  <c r="A3779" i="20"/>
  <c r="A4164" i="20"/>
  <c r="A2754" i="20"/>
  <c r="B4959" i="20"/>
  <c r="B8668" i="20"/>
  <c r="A7077" i="20"/>
  <c r="B7236" i="20"/>
  <c r="A4918" i="20"/>
  <c r="B7450" i="20"/>
  <c r="A507" i="45"/>
  <c r="A6815" i="20"/>
  <c r="B6183" i="20"/>
  <c r="A2987" i="20"/>
  <c r="A2701" i="20"/>
  <c r="A6002" i="20"/>
  <c r="B8888" i="20"/>
  <c r="A8687" i="20"/>
  <c r="A6186" i="20"/>
  <c r="B7399" i="20"/>
  <c r="B7808" i="20"/>
  <c r="B106" i="49"/>
  <c r="B9078" i="20"/>
  <c r="B6716" i="20"/>
  <c r="B5541" i="20"/>
  <c r="B9002" i="20"/>
  <c r="A7491" i="20"/>
  <c r="A4764" i="20"/>
  <c r="A118" i="49"/>
  <c r="B6937" i="20"/>
  <c r="B6943" i="20"/>
  <c r="B6885" i="20"/>
  <c r="B7377" i="20"/>
  <c r="A5683" i="20"/>
  <c r="A7413" i="20"/>
  <c r="A3869" i="20"/>
  <c r="B5085" i="20"/>
  <c r="A3236" i="20"/>
  <c r="A4034" i="20"/>
  <c r="A2950" i="20"/>
  <c r="A7603" i="20"/>
  <c r="A5483" i="20"/>
  <c r="A6600" i="20"/>
  <c r="B6694" i="20"/>
  <c r="A9028" i="20"/>
  <c r="A10" i="32"/>
  <c r="B7286" i="20"/>
  <c r="B6603" i="20"/>
  <c r="B8107" i="20"/>
  <c r="B5661" i="20"/>
  <c r="A7010" i="20"/>
  <c r="B1073" i="49"/>
  <c r="B231" i="45"/>
  <c r="A332" i="45"/>
  <c r="A8366" i="20"/>
  <c r="A8473" i="20"/>
  <c r="A7370" i="20"/>
  <c r="A6742" i="20"/>
  <c r="A8583" i="20"/>
  <c r="B6926" i="20"/>
  <c r="A480" i="45"/>
  <c r="B8176" i="20"/>
  <c r="B8027" i="20"/>
  <c r="B6831" i="20"/>
  <c r="B7380" i="20"/>
  <c r="A5526" i="20"/>
  <c r="B8859" i="20"/>
  <c r="A8150" i="20"/>
  <c r="A6478" i="20"/>
  <c r="A6484" i="20"/>
  <c r="A6426" i="20"/>
  <c r="B7857" i="20"/>
  <c r="B6208" i="20"/>
  <c r="B4967" i="20"/>
  <c r="A4877" i="20"/>
  <c r="B8349" i="20"/>
  <c r="A7510" i="20"/>
  <c r="A7355" i="20"/>
  <c r="A7303" i="20"/>
  <c r="A5075" i="20"/>
  <c r="B5325" i="20"/>
  <c r="B4560" i="20"/>
  <c r="A4610" i="20"/>
  <c r="A558" i="45"/>
  <c r="A574" i="45"/>
  <c r="B800" i="49"/>
  <c r="A5918" i="20"/>
  <c r="AH5" i="33"/>
  <c r="A7420" i="20"/>
  <c r="B8084" i="20"/>
  <c r="B159" i="45"/>
  <c r="A8461" i="20"/>
  <c r="A8032" i="20"/>
  <c r="B7980" i="20"/>
  <c r="A7063" i="20"/>
  <c r="B8281" i="20"/>
  <c r="B7079" i="20"/>
  <c r="A5314" i="20"/>
  <c r="B9035" i="20"/>
  <c r="A7887" i="20"/>
  <c r="B8604" i="20"/>
  <c r="D7" i="43"/>
  <c r="A6328" i="20"/>
  <c r="A5681" i="20"/>
  <c r="B6604" i="20"/>
  <c r="B6894" i="20"/>
  <c r="A6430" i="20"/>
  <c r="B47" i="21"/>
  <c r="A7105" i="20"/>
  <c r="A4934" i="20"/>
  <c r="B5903" i="20"/>
  <c r="A4289" i="20"/>
  <c r="A1445" i="20"/>
  <c r="B4114" i="20"/>
  <c r="A7174" i="20"/>
  <c r="A6800" i="20"/>
  <c r="B5511" i="20"/>
  <c r="A3323" i="20"/>
  <c r="A2819" i="20"/>
  <c r="B1178" i="20"/>
  <c r="B4522" i="20"/>
  <c r="A2992" i="20"/>
  <c r="A5202" i="20"/>
  <c r="A6497" i="20"/>
  <c r="A6629" i="20"/>
  <c r="A6647" i="20"/>
  <c r="B4576" i="20"/>
  <c r="A3633" i="20"/>
  <c r="B4290" i="20"/>
  <c r="A2609" i="20"/>
  <c r="B5252" i="20"/>
  <c r="A7317" i="20"/>
  <c r="A4010" i="20"/>
  <c r="B291" i="19"/>
  <c r="B847" i="20"/>
  <c r="A3224" i="20"/>
  <c r="H113" i="13"/>
  <c r="B1441" i="49"/>
  <c r="O70" i="33"/>
  <c r="B563" i="45"/>
  <c r="A5246" i="20"/>
  <c r="A11" i="21"/>
  <c r="A7260" i="20"/>
  <c r="A6776" i="20"/>
  <c r="A522" i="45"/>
  <c r="B8034" i="20"/>
  <c r="B7294" i="20"/>
  <c r="B7520" i="20"/>
  <c r="A6807" i="20"/>
  <c r="A8663" i="20"/>
  <c r="B6919" i="20"/>
  <c r="A5122" i="20"/>
  <c r="B8377" i="20"/>
  <c r="B8324" i="20"/>
  <c r="B8092" i="20"/>
  <c r="B7350" i="20"/>
  <c r="A5720" i="20"/>
  <c r="A5553" i="20"/>
  <c r="B6348" i="20"/>
  <c r="B1065" i="49"/>
  <c r="A5054" i="20"/>
  <c r="B7459" i="20"/>
  <c r="A6849" i="20"/>
  <c r="B5869" i="20"/>
  <c r="B5319" i="20"/>
  <c r="A4097" i="20"/>
  <c r="A1285" i="20"/>
  <c r="B3954" i="20"/>
  <c r="B7473" i="20"/>
  <c r="B7227" i="20"/>
  <c r="B5013" i="20"/>
  <c r="B5029" i="20"/>
  <c r="A2691" i="20"/>
  <c r="B4279" i="20"/>
  <c r="B4394" i="20"/>
  <c r="B4123" i="20"/>
  <c r="A6653" i="20"/>
  <c r="A6369" i="20"/>
  <c r="A6117" i="20"/>
  <c r="A6133" i="20"/>
  <c r="B4448" i="20"/>
  <c r="A3257" i="20"/>
  <c r="B4162" i="20"/>
  <c r="A2097" i="20"/>
  <c r="B4740" i="20"/>
  <c r="A5256" i="20"/>
  <c r="A3498" i="20"/>
  <c r="B163" i="19"/>
  <c r="B719" i="20"/>
  <c r="A1721" i="20"/>
  <c r="G53" i="13"/>
  <c r="B1160" i="45"/>
  <c r="B378" i="45"/>
  <c r="A239" i="32"/>
  <c r="A6516" i="20"/>
  <c r="B8369" i="20"/>
  <c r="B4999" i="20"/>
  <c r="B5213" i="20"/>
  <c r="B4449" i="20"/>
  <c r="B3730" i="20"/>
  <c r="A383" i="32"/>
  <c r="A99" i="45"/>
  <c r="B6890" i="20"/>
  <c r="B7624" i="20"/>
  <c r="B6493" i="20"/>
  <c r="A6210" i="20"/>
  <c r="A8573" i="20"/>
  <c r="B8882" i="20"/>
  <c r="B8502" i="20"/>
  <c r="B8901" i="20"/>
  <c r="A8615" i="20"/>
  <c r="A8244" i="20"/>
  <c r="A8047" i="20"/>
  <c r="A7712" i="20"/>
  <c r="A8604" i="20"/>
  <c r="B6005" i="20"/>
  <c r="B6011" i="20"/>
  <c r="B5953" i="20"/>
  <c r="A7026" i="20"/>
  <c r="B5441" i="20"/>
  <c r="A6528" i="20"/>
  <c r="A4067" i="20"/>
  <c r="B6844" i="20"/>
  <c r="A4796" i="20"/>
  <c r="B7761" i="20"/>
  <c r="A7429" i="20"/>
  <c r="A5905" i="20"/>
  <c r="A5191" i="20"/>
  <c r="A3300" i="20"/>
  <c r="A1923" i="20"/>
  <c r="B4305" i="20"/>
  <c r="A5547" i="20"/>
  <c r="B7937" i="20"/>
  <c r="B5076" i="20"/>
  <c r="A4447" i="20"/>
  <c r="B3905" i="20"/>
  <c r="A1723" i="20"/>
  <c r="B2761" i="20"/>
  <c r="B6195" i="20"/>
  <c r="A6685" i="20"/>
  <c r="B7144" i="20"/>
  <c r="B4844" i="20"/>
  <c r="A4215" i="20"/>
  <c r="B2977" i="20"/>
  <c r="A3721" i="20"/>
  <c r="B2452" i="20"/>
  <c r="A7341" i="20"/>
  <c r="B6632" i="20"/>
  <c r="B2955" i="20"/>
  <c r="A1208" i="20"/>
  <c r="A706" i="20"/>
  <c r="B4359" i="20"/>
  <c r="B1703" i="16"/>
  <c r="B1262" i="20"/>
  <c r="A4912" i="20"/>
  <c r="A7166" i="20"/>
  <c r="B7469" i="20"/>
  <c r="B865" i="45"/>
  <c r="A8084" i="20"/>
  <c r="A4" i="22"/>
  <c r="A6036" i="20"/>
  <c r="A6828" i="20"/>
  <c r="A6551" i="20"/>
  <c r="B5344" i="20"/>
  <c r="B2674" i="20"/>
  <c r="B7095" i="20"/>
  <c r="A6351" i="20"/>
  <c r="A8449" i="20"/>
  <c r="A1" i="28"/>
  <c r="B8963" i="20"/>
  <c r="B7587" i="20"/>
  <c r="A295" i="32"/>
  <c r="B8045" i="20"/>
  <c r="B8581" i="20"/>
  <c r="A7704" i="20"/>
  <c r="A5130" i="20"/>
  <c r="A7446" i="20"/>
  <c r="A6825" i="20"/>
  <c r="B5993" i="20"/>
  <c r="B6816" i="20"/>
  <c r="A7412" i="20"/>
  <c r="A7354" i="20"/>
  <c r="B7947" i="20"/>
  <c r="B5187" i="20"/>
  <c r="A4721" i="20"/>
  <c r="B5366" i="20"/>
  <c r="B5370" i="20"/>
  <c r="B2800" i="20"/>
  <c r="B3598" i="20"/>
  <c r="A4486" i="20"/>
  <c r="B8318" i="20"/>
  <c r="B4987" i="20"/>
  <c r="B6518" i="20"/>
  <c r="A321" i="32"/>
  <c r="B6" i="37"/>
  <c r="A8203" i="20"/>
  <c r="B8475" i="20"/>
  <c r="B7311" i="20"/>
  <c r="A8310" i="20"/>
  <c r="A5750" i="20"/>
  <c r="F9" i="33"/>
  <c r="B8152" i="20"/>
  <c r="B8168" i="20"/>
  <c r="B7794" i="20"/>
  <c r="B7959" i="20"/>
  <c r="A7742" i="20"/>
  <c r="A5412" i="20"/>
  <c r="B154" i="45"/>
  <c r="A5244" i="20"/>
  <c r="A234" i="32"/>
  <c r="A94" i="45"/>
  <c r="B740" i="45"/>
  <c r="B6908" i="20"/>
  <c r="B5701" i="20"/>
  <c r="B613" i="45"/>
  <c r="A7587" i="20"/>
  <c r="A4860" i="20"/>
  <c r="B106" i="52"/>
  <c r="B7001" i="20"/>
  <c r="B7007" i="20"/>
  <c r="B6949" i="20"/>
  <c r="B7633" i="20"/>
  <c r="A5747" i="20"/>
  <c r="B7672" i="20"/>
  <c r="A3933" i="20"/>
  <c r="A8908" i="20"/>
  <c r="B6710" i="20"/>
  <c r="B8907" i="20"/>
  <c r="B8476" i="20"/>
  <c r="A6136" i="20"/>
  <c r="B6540" i="20"/>
  <c r="A4455" i="20"/>
  <c r="A2697" i="20"/>
  <c r="A2854" i="20"/>
  <c r="B556" i="45"/>
  <c r="A9048" i="20"/>
  <c r="B8880" i="20"/>
  <c r="A6853" i="20"/>
  <c r="B5981" i="20"/>
  <c r="A5858" i="20"/>
  <c r="A8456" i="20"/>
  <c r="A8699" i="20"/>
  <c r="B7798" i="20"/>
  <c r="A8561" i="20"/>
  <c r="A8498" i="20"/>
  <c r="A7740" i="20"/>
  <c r="A8570" i="20"/>
  <c r="A7375" i="20"/>
  <c r="A7988" i="20"/>
  <c r="B5749" i="20"/>
  <c r="B5755" i="20"/>
  <c r="B5697" i="20"/>
  <c r="B7069" i="20"/>
  <c r="B5185" i="20"/>
  <c r="A5504" i="20"/>
  <c r="A3811" i="20"/>
  <c r="M39" i="29"/>
  <c r="A123" i="45"/>
  <c r="A8666" i="20"/>
  <c r="B8189" i="20"/>
  <c r="A5393" i="20"/>
  <c r="B6548" i="20"/>
  <c r="A2948" i="20"/>
  <c r="A1571" i="20"/>
  <c r="A14" i="32"/>
  <c r="A5195" i="20"/>
  <c r="B6760" i="20"/>
  <c r="B4820" i="20"/>
  <c r="A4191" i="20"/>
  <c r="B2881" i="20"/>
  <c r="A3625" i="20"/>
  <c r="B2428" i="20"/>
  <c r="A315" i="32"/>
  <c r="A5648" i="20"/>
  <c r="A6688" i="20"/>
  <c r="A4628" i="20"/>
  <c r="A3959" i="20"/>
  <c r="B2482" i="20"/>
  <c r="A3151" i="20"/>
  <c r="B2196" i="20"/>
  <c r="B5205" i="20"/>
  <c r="B8001" i="20"/>
  <c r="A1709" i="20"/>
  <c r="B2365" i="20"/>
  <c r="A450" i="20"/>
  <c r="A2050" i="20"/>
  <c r="B1447" i="16"/>
  <c r="A2194" i="20"/>
  <c r="A8993" i="20"/>
  <c r="A8728" i="20"/>
  <c r="B7801" i="20"/>
  <c r="A271" i="45"/>
  <c r="B5821" i="20"/>
  <c r="A5506" i="20"/>
  <c r="A7784" i="20"/>
  <c r="A141" i="45"/>
  <c r="A8460" i="20"/>
  <c r="A7857" i="20"/>
  <c r="B7440" i="20"/>
  <c r="B7522" i="20"/>
  <c r="A7930" i="20"/>
  <c r="A7183" i="20"/>
  <c r="A7772" i="20"/>
  <c r="B5621" i="20"/>
  <c r="B5627" i="20"/>
  <c r="B5569" i="20"/>
  <c r="A7583" i="20"/>
  <c r="B5057" i="20"/>
  <c r="A4992" i="20"/>
  <c r="A3683" i="20"/>
  <c r="B7963" i="20"/>
  <c r="B8585" i="20"/>
  <c r="B7608" i="20"/>
  <c r="A398" i="45"/>
  <c r="A5137" i="20"/>
  <c r="B6194" i="20"/>
  <c r="A2788" i="20"/>
  <c r="A3401" i="20"/>
  <c r="A8374" i="20"/>
  <c r="A5035" i="20"/>
  <c r="A7104" i="20"/>
  <c r="B4692" i="20"/>
  <c r="A4063" i="20"/>
  <c r="B2586" i="20"/>
  <c r="A3255" i="20"/>
  <c r="B2300" i="20"/>
  <c r="B8393" i="20"/>
  <c r="A5136" i="20"/>
  <c r="B7243" i="20"/>
  <c r="A4499" i="20"/>
  <c r="A3831" i="20"/>
  <c r="B2354" i="20"/>
  <c r="A3023" i="20"/>
  <c r="B2068" i="20"/>
  <c r="A5519" i="20"/>
  <c r="A7681" i="20"/>
  <c r="A1197" i="20"/>
  <c r="B1853" i="20"/>
  <c r="A322" i="20"/>
  <c r="A1538" i="20"/>
  <c r="B1319" i="16"/>
  <c r="A1682" i="20"/>
  <c r="B8238" i="20"/>
  <c r="A8210" i="20"/>
  <c r="A7508" i="20"/>
  <c r="B8733" i="20"/>
  <c r="A4817" i="20"/>
  <c r="B5938" i="20"/>
  <c r="B4459" i="20"/>
  <c r="A3103" i="20"/>
  <c r="A82" i="45"/>
  <c r="B8207" i="20"/>
  <c r="A8986" i="20"/>
  <c r="A7159" i="20"/>
  <c r="A7299" i="20"/>
  <c r="A6850" i="20"/>
  <c r="A861" i="45"/>
  <c r="C27" i="21"/>
  <c r="B8964" i="20"/>
  <c r="A8580" i="20"/>
  <c r="A5572" i="20"/>
  <c r="A26" i="32"/>
  <c r="B6301" i="20"/>
  <c r="B6896" i="20"/>
  <c r="A8744" i="20"/>
  <c r="A5582" i="20"/>
  <c r="A5588" i="20"/>
  <c r="A5530" i="20"/>
  <c r="A7129" i="20"/>
  <c r="A7472" i="20"/>
  <c r="A6103" i="20"/>
  <c r="B5564" i="20"/>
  <c r="B6948" i="20"/>
  <c r="A4790" i="20"/>
  <c r="A5550" i="20"/>
  <c r="A5498" i="20"/>
  <c r="A7344" i="20"/>
  <c r="B5532" i="20"/>
  <c r="B3376" i="20"/>
  <c r="A3426" i="20"/>
  <c r="B2180" i="20"/>
  <c r="B5855" i="20"/>
  <c r="B6127" i="20"/>
  <c r="A5181" i="20"/>
  <c r="B5978" i="20"/>
  <c r="A2461" i="20"/>
  <c r="A2714" i="20"/>
  <c r="A2175" i="20"/>
  <c r="B8548" i="20"/>
  <c r="B6128" i="20"/>
  <c r="B4887" i="20"/>
  <c r="A4717" i="20"/>
  <c r="B5712" i="20"/>
  <c r="A2229" i="20"/>
  <c r="B4131" i="20"/>
  <c r="A1943" i="20"/>
  <c r="A5625" i="20"/>
  <c r="B6163" i="20"/>
  <c r="A4207" i="20"/>
  <c r="B2999" i="20"/>
  <c r="A1750" i="20"/>
  <c r="A1740" i="20"/>
  <c r="A245" i="20"/>
  <c r="A292" i="19"/>
  <c r="A8888" i="20"/>
  <c r="B5917" i="20"/>
  <c r="A5230" i="20"/>
  <c r="A5178" i="20"/>
  <c r="B7131" i="20"/>
  <c r="B3794" i="20"/>
  <c r="B8212" i="20"/>
  <c r="B225" i="49"/>
  <c r="B8595" i="20"/>
  <c r="B767" i="45"/>
  <c r="A7700" i="20"/>
  <c r="B7584" i="20"/>
  <c r="A7482" i="20"/>
  <c r="B5315" i="20"/>
  <c r="B5494" i="20"/>
  <c r="B2928" i="20"/>
  <c r="A4614" i="20"/>
  <c r="B5115" i="20"/>
  <c r="B7235" i="20"/>
  <c r="B6780" i="20"/>
  <c r="B168" i="45"/>
  <c r="A6364" i="20"/>
  <c r="B8339" i="20"/>
  <c r="A581" i="49"/>
  <c r="B8589" i="20"/>
  <c r="A13" i="23"/>
  <c r="A6948" i="20"/>
  <c r="A8267" i="20"/>
  <c r="A6134" i="20"/>
  <c r="A57" i="45"/>
  <c r="B8229" i="20"/>
  <c r="A6939" i="20"/>
  <c r="A6945" i="20"/>
  <c r="A6887" i="20"/>
  <c r="B6253" i="20"/>
  <c r="B6662" i="20"/>
  <c r="B5415" i="20"/>
  <c r="A5773" i="20"/>
  <c r="B6434" i="20"/>
  <c r="B3051" i="20"/>
  <c r="A3010" i="20"/>
  <c r="A2471" i="20"/>
  <c r="B5453" i="20"/>
  <c r="B6456" i="20"/>
  <c r="B5215" i="20"/>
  <c r="B8456" i="20"/>
  <c r="A8757" i="20"/>
  <c r="B8630" i="20"/>
  <c r="C14" i="21"/>
  <c r="B7977" i="20"/>
  <c r="A8308" i="20"/>
  <c r="A8175" i="20"/>
  <c r="B6733" i="20"/>
  <c r="B8844" i="20"/>
  <c r="B1058" i="45"/>
  <c r="B1086" i="45"/>
  <c r="A7968" i="20"/>
  <c r="B7973" i="20"/>
  <c r="A6903" i="20"/>
  <c r="A6947" i="20"/>
  <c r="A6690" i="20"/>
  <c r="A170" i="45"/>
  <c r="A26" i="21"/>
  <c r="A1" i="27"/>
  <c r="A8228" i="20"/>
  <c r="A5316" i="20"/>
  <c r="B9085" i="20"/>
  <c r="B6109" i="20"/>
  <c r="A7490" i="20"/>
  <c r="A106" i="32"/>
  <c r="A5454" i="20"/>
  <c r="A5460" i="20"/>
  <c r="A5402" i="20"/>
  <c r="A6604" i="20"/>
  <c r="A6960" i="20"/>
  <c r="A5975" i="20"/>
  <c r="B5436" i="20"/>
  <c r="A4" i="25"/>
  <c r="B6077" i="20"/>
  <c r="A5294" i="20"/>
  <c r="A5242" i="20"/>
  <c r="B7387" i="20"/>
  <c r="B5276" i="20"/>
  <c r="B3216" i="20"/>
  <c r="A3234" i="20"/>
  <c r="B19" i="45"/>
  <c r="A644" i="49"/>
  <c r="A139" i="45"/>
  <c r="B8516" i="20"/>
  <c r="A8105" i="20"/>
  <c r="A7625" i="20"/>
  <c r="B7414" i="20"/>
  <c r="B1195" i="45"/>
  <c r="B7709" i="20"/>
  <c r="B8365" i="20"/>
  <c r="A7499" i="20"/>
  <c r="A5002" i="20"/>
  <c r="A7382" i="20"/>
  <c r="A6729" i="20"/>
  <c r="B5897" i="20"/>
  <c r="A7590" i="20"/>
  <c r="A7348" i="20"/>
  <c r="A7290" i="20"/>
  <c r="A8457" i="20"/>
  <c r="B5123" i="20"/>
  <c r="B6659" i="20"/>
  <c r="B5302" i="20"/>
  <c r="A8847" i="20"/>
  <c r="B6219" i="20"/>
  <c r="B8275" i="20"/>
  <c r="A5044" i="20"/>
  <c r="A4940" i="20"/>
  <c r="A8063" i="20"/>
  <c r="B6562" i="20"/>
  <c r="B2146" i="20"/>
  <c r="B2738" i="20"/>
  <c r="B5709" i="20"/>
  <c r="B5483" i="20"/>
  <c r="A6657" i="20"/>
  <c r="B6667" i="20"/>
  <c r="B3784" i="20"/>
  <c r="B4582" i="20"/>
  <c r="B3498" i="20"/>
  <c r="A9050" i="20"/>
  <c r="A5400" i="20"/>
  <c r="A5473" i="20"/>
  <c r="B6210" i="20"/>
  <c r="B6214" i="20"/>
  <c r="B3552" i="20"/>
  <c r="B4350" i="20"/>
  <c r="B3266" i="20"/>
  <c r="A8009" i="20"/>
  <c r="B5250" i="20"/>
  <c r="A5664" i="20"/>
  <c r="A3061" i="20"/>
  <c r="B3284" i="20"/>
  <c r="B3244" i="20"/>
  <c r="B2501" i="20"/>
  <c r="B862" i="20"/>
  <c r="A780" i="45"/>
  <c r="A1140" i="45"/>
  <c r="A41" i="21"/>
  <c r="A8090" i="20"/>
  <c r="B8350" i="20"/>
  <c r="A7465" i="20"/>
  <c r="A107" i="45"/>
  <c r="A1402" i="49"/>
  <c r="A8043" i="20"/>
  <c r="B7901" i="20"/>
  <c r="A7179" i="20"/>
  <c r="A4746" i="20"/>
  <c r="A7190" i="20"/>
  <c r="A6556" i="20"/>
  <c r="B5737" i="20"/>
  <c r="A7374" i="20"/>
  <c r="A7220" i="20"/>
  <c r="A7162" i="20"/>
  <c r="B8382" i="20"/>
  <c r="B4995" i="20"/>
  <c r="B6526" i="20"/>
  <c r="B5174" i="20"/>
  <c r="B8181" i="20"/>
  <c r="B8720" i="20"/>
  <c r="A8657" i="20"/>
  <c r="A4788" i="20"/>
  <c r="B5875" i="20"/>
  <c r="A7392" i="20"/>
  <c r="B6244" i="20"/>
  <c r="B1954" i="20"/>
  <c r="A4550" i="20"/>
  <c r="A17" i="28"/>
  <c r="B5273" i="20"/>
  <c r="B6396" i="20"/>
  <c r="B6404" i="20"/>
  <c r="B3656" i="20"/>
  <c r="B4454" i="20"/>
  <c r="B3370" i="20"/>
  <c r="A8187" i="20"/>
  <c r="A4888" i="20"/>
  <c r="A5345" i="20"/>
  <c r="B6038" i="20"/>
  <c r="B6044" i="20"/>
  <c r="B3424" i="20"/>
  <c r="B4222" i="20"/>
  <c r="B3138" i="20"/>
  <c r="B6834" i="20"/>
  <c r="B4738" i="20"/>
  <c r="B5575" i="20"/>
  <c r="B4538" i="20"/>
  <c r="B2772" i="20"/>
  <c r="B2732" i="20"/>
  <c r="B1357" i="20"/>
  <c r="B350" i="20"/>
  <c r="B585" i="49"/>
  <c r="A8370" i="20"/>
  <c r="A7761" i="20"/>
  <c r="B6427" i="20"/>
  <c r="B8137" i="20"/>
  <c r="B7179" i="20"/>
  <c r="B5946" i="20"/>
  <c r="B1762" i="20"/>
  <c r="A4326" i="20"/>
  <c r="B8298" i="20"/>
  <c r="A8353" i="20"/>
  <c r="B7625" i="20"/>
  <c r="B7933" i="20"/>
  <c r="B8561" i="20"/>
  <c r="B6441" i="20"/>
  <c r="B8245" i="20"/>
  <c r="A370" i="32"/>
  <c r="B622" i="45"/>
  <c r="B7114" i="20"/>
  <c r="B7573" i="20"/>
  <c r="A7698" i="20"/>
  <c r="A7036" i="20"/>
  <c r="A6338" i="20"/>
  <c r="B6842" i="20"/>
  <c r="A8934" i="20"/>
  <c r="A8702" i="20"/>
  <c r="A7512" i="20"/>
  <c r="A5010" i="20"/>
  <c r="A6449" i="20"/>
  <c r="A6437" i="20"/>
  <c r="A6453" i="20"/>
  <c r="B8115" i="20"/>
  <c r="A7503" i="20"/>
  <c r="B7615" i="20"/>
  <c r="A3408" i="20"/>
  <c r="B5048" i="20"/>
  <c r="A6809" i="20"/>
  <c r="B4816" i="20"/>
  <c r="B5295" i="20"/>
  <c r="B1973" i="20"/>
  <c r="A75" i="32"/>
  <c r="B4833" i="20"/>
  <c r="B135" i="49"/>
  <c r="A6902" i="20"/>
  <c r="A7907" i="20"/>
  <c r="A5686" i="20"/>
  <c r="A6612" i="20"/>
  <c r="B5095" i="20"/>
  <c r="A7611" i="20"/>
  <c r="A5992" i="20"/>
  <c r="A1797" i="20"/>
  <c r="A8215" i="20"/>
  <c r="B6535" i="20"/>
  <c r="A3075" i="20"/>
  <c r="A2789" i="20"/>
  <c r="A6226" i="20"/>
  <c r="B5607" i="20"/>
  <c r="A2843" i="20"/>
  <c r="B4546" i="20"/>
  <c r="B6506" i="20"/>
  <c r="B3062" i="20"/>
  <c r="B1103" i="20"/>
  <c r="B167" i="16"/>
  <c r="A731" i="45"/>
  <c r="B5865" i="20"/>
  <c r="B8220" i="20"/>
  <c r="B6007" i="20"/>
  <c r="B5722" i="20"/>
  <c r="B3819" i="20"/>
  <c r="A2943" i="20"/>
  <c r="C30" i="21"/>
  <c r="B6651" i="20"/>
  <c r="A3451" i="20"/>
  <c r="A3504" i="20"/>
  <c r="B5125" i="20"/>
  <c r="B4507" i="20"/>
  <c r="A36" i="20"/>
  <c r="M56" i="33"/>
  <c r="A8159" i="20"/>
  <c r="B6637" i="20"/>
  <c r="A4225" i="20"/>
  <c r="B4082" i="20"/>
  <c r="A7686" i="20"/>
  <c r="A5960" i="20"/>
  <c r="A5917" i="20"/>
  <c r="B6546" i="20"/>
  <c r="B3275" i="20"/>
  <c r="A3066" i="20"/>
  <c r="A2527" i="20"/>
  <c r="B5549" i="20"/>
  <c r="B6480" i="20"/>
  <c r="B5239" i="20"/>
  <c r="A5421" i="20"/>
  <c r="B6138" i="20"/>
  <c r="A5762" i="20"/>
  <c r="B7505" i="20"/>
  <c r="A5609" i="20"/>
  <c r="B3174" i="20"/>
  <c r="B8755" i="20"/>
  <c r="B2942" i="20"/>
  <c r="A4701" i="20"/>
  <c r="B773" i="20"/>
  <c r="A278" i="32"/>
  <c r="A4724" i="20"/>
  <c r="A7136" i="20"/>
  <c r="B1922" i="20"/>
  <c r="B9044" i="20"/>
  <c r="B5401" i="20"/>
  <c r="B6588" i="20"/>
  <c r="B6596" i="20"/>
  <c r="B3752" i="20"/>
  <c r="B4550" i="20"/>
  <c r="B3466" i="20"/>
  <c r="A17" i="23"/>
  <c r="A5272" i="20"/>
  <c r="A5441" i="20"/>
  <c r="B6166" i="20"/>
  <c r="B6172" i="20"/>
  <c r="A5796" i="20"/>
  <c r="A5428" i="20"/>
  <c r="A5943" i="20"/>
  <c r="B2402" i="20"/>
  <c r="A4774" i="20"/>
  <c r="A5039" i="20"/>
  <c r="B3976" i="20"/>
  <c r="B3690" i="20"/>
  <c r="A6232" i="20"/>
  <c r="B6572" i="20"/>
  <c r="A3259" i="20"/>
  <c r="B3294" i="20"/>
  <c r="A2007" i="20"/>
  <c r="A3877" i="20"/>
  <c r="A3717" i="20"/>
  <c r="B3255" i="20"/>
  <c r="B2693" i="20"/>
  <c r="B1667" i="20"/>
  <c r="B164" i="20"/>
  <c r="B341" i="16"/>
  <c r="A5752" i="20"/>
  <c r="B3640" i="20"/>
  <c r="A2064" i="20"/>
  <c r="B3373" i="20"/>
  <c r="B3213" i="20"/>
  <c r="B1423" i="20"/>
  <c r="B1554" i="16"/>
  <c r="B301" i="16"/>
  <c r="A92" i="11"/>
  <c r="B7843" i="20"/>
  <c r="A4846" i="20"/>
  <c r="A6608" i="20"/>
  <c r="B2896" i="20"/>
  <c r="A4469" i="20"/>
  <c r="A3550" i="20"/>
  <c r="A4237" i="20"/>
  <c r="A3318" i="20"/>
  <c r="B1932" i="20"/>
  <c r="A553" i="16"/>
  <c r="A6652" i="20"/>
  <c r="B5857" i="20"/>
  <c r="A3971" i="20"/>
  <c r="B3555" i="20"/>
  <c r="B7351" i="20"/>
  <c r="B6550" i="20"/>
  <c r="A4181" i="20"/>
  <c r="A4185" i="20"/>
  <c r="A3548" i="20"/>
  <c r="A4346" i="20"/>
  <c r="A3262" i="20"/>
  <c r="A7717" i="20"/>
  <c r="A5763" i="20"/>
  <c r="B6707" i="20"/>
  <c r="A3949" i="20"/>
  <c r="B5405" i="20"/>
  <c r="A2" i="22"/>
  <c r="A4858" i="20"/>
  <c r="B4892" i="20"/>
  <c r="A2978" i="20"/>
  <c r="B5147" i="20"/>
  <c r="B6538" i="20"/>
  <c r="A2141" i="20"/>
  <c r="A1855" i="20"/>
  <c r="B58" i="45"/>
  <c r="B6132" i="20"/>
  <c r="A4308" i="20"/>
  <c r="B3747" i="20"/>
  <c r="A3984" i="20"/>
  <c r="A3855" i="20"/>
  <c r="A3823" i="20"/>
  <c r="A388" i="20"/>
  <c r="A1225" i="20"/>
  <c r="A149" i="20"/>
  <c r="A6" i="20"/>
  <c r="A1751" i="16"/>
  <c r="A5049" i="20"/>
  <c r="B3926" i="20"/>
  <c r="A380" i="20"/>
  <c r="B1867" i="20"/>
  <c r="B237" i="19"/>
  <c r="B383" i="16"/>
  <c r="B309" i="19"/>
  <c r="A1711" i="16"/>
  <c r="A3397" i="20"/>
  <c r="A7498" i="20"/>
  <c r="B6299" i="20"/>
  <c r="A7708" i="20"/>
  <c r="B1666" i="20"/>
  <c r="A8122" i="20"/>
  <c r="B6050" i="20"/>
  <c r="B3432" i="20"/>
  <c r="B3146" i="20"/>
  <c r="B5951" i="20"/>
  <c r="B5766" i="20"/>
  <c r="A2875" i="20"/>
  <c r="B2910" i="20"/>
  <c r="A1623" i="20"/>
  <c r="B6014" i="20"/>
  <c r="A1535" i="20"/>
  <c r="B5740" i="20"/>
  <c r="A1303" i="20"/>
  <c r="A2104" i="20"/>
  <c r="B1594" i="16"/>
  <c r="B7945" i="20"/>
  <c r="C35" i="21"/>
  <c r="B6150" i="20"/>
  <c r="A3263" i="20"/>
  <c r="B5587" i="20"/>
  <c r="A7336" i="20"/>
  <c r="A3541" i="20"/>
  <c r="A5829" i="20"/>
  <c r="A2908" i="20"/>
  <c r="A3706" i="20"/>
  <c r="A2622" i="20"/>
  <c r="A6150" i="20"/>
  <c r="A5123" i="20"/>
  <c r="A5160" i="20"/>
  <c r="A3309" i="20"/>
  <c r="A5365" i="20"/>
  <c r="B6435" i="20"/>
  <c r="A6917" i="20"/>
  <c r="A5063" i="20"/>
  <c r="A1827" i="20"/>
  <c r="A5451" i="20"/>
  <c r="B5012" i="20"/>
  <c r="B3649" i="20"/>
  <c r="B2622" i="20"/>
  <c r="A6416" i="20"/>
  <c r="B4780" i="20"/>
  <c r="A3444" i="20"/>
  <c r="A2067" i="20"/>
  <c r="A1377" i="20"/>
  <c r="A4524" i="20"/>
  <c r="A4492" i="20"/>
  <c r="B2547" i="20"/>
  <c r="B1638" i="20"/>
  <c r="B88" i="20"/>
  <c r="B835" i="20"/>
  <c r="A1111" i="16"/>
  <c r="B6575" i="20"/>
  <c r="A3338" i="20"/>
  <c r="B123" i="19"/>
  <c r="B679" i="20"/>
  <c r="A1315" i="20"/>
  <c r="A35" i="13"/>
  <c r="B781" i="20"/>
  <c r="A1071" i="16"/>
  <c r="A8316" i="20"/>
  <c r="A6984" i="20"/>
  <c r="A139" i="52"/>
  <c r="A7414" i="20"/>
  <c r="B8253" i="20"/>
  <c r="A6038" i="20"/>
  <c r="A6881" i="20"/>
  <c r="B5351" i="20"/>
  <c r="B7097" i="20"/>
  <c r="B5921" i="20"/>
  <c r="B7027" i="20"/>
  <c r="A3083" i="20"/>
  <c r="B3811" i="20"/>
  <c r="B6770" i="20"/>
  <c r="B8883" i="20"/>
  <c r="B5844" i="20"/>
  <c r="A3417" i="20"/>
  <c r="A3994" i="20"/>
  <c r="A1407" i="20"/>
  <c r="A7263" i="20"/>
  <c r="B4977" i="20"/>
  <c r="B6631" i="20"/>
  <c r="A3603" i="20"/>
  <c r="A3099" i="20"/>
  <c r="B1458" i="20"/>
  <c r="A2813" i="20"/>
  <c r="A4112" i="20"/>
  <c r="B5229" i="20"/>
  <c r="A5209" i="20"/>
  <c r="B4086" i="20"/>
  <c r="A420" i="20"/>
  <c r="B2027" i="20"/>
  <c r="B317" i="19"/>
  <c r="B423" i="16"/>
  <c r="B564" i="45"/>
  <c r="A1148" i="45"/>
  <c r="B7926" i="20"/>
  <c r="A7307" i="20"/>
  <c r="B7636" i="20"/>
  <c r="B7716" i="20"/>
  <c r="B5769" i="20"/>
  <c r="B804" i="49"/>
  <c r="B505" i="45"/>
  <c r="B8399" i="20"/>
  <c r="A9102" i="20"/>
  <c r="B6805" i="20"/>
  <c r="F11" i="29"/>
  <c r="B7591" i="20"/>
  <c r="A5826" i="20"/>
  <c r="A23" i="31"/>
  <c r="B8401" i="20"/>
  <c r="B8169" i="20"/>
  <c r="B7043" i="20"/>
  <c r="A475" i="45"/>
  <c r="A6065" i="20"/>
  <c r="A5375" i="20"/>
  <c r="A90" i="45"/>
  <c r="A8183" i="20"/>
  <c r="A5442" i="20"/>
  <c r="B6847" i="20"/>
  <c r="B6993" i="20"/>
  <c r="A7029" i="20"/>
  <c r="B4762" i="20"/>
  <c r="A1957" i="20"/>
  <c r="A2215" i="20"/>
  <c r="B215" i="49"/>
  <c r="B6690" i="20"/>
  <c r="B8121" i="20"/>
  <c r="A7833" i="20"/>
  <c r="B6211" i="20"/>
  <c r="A7579" i="20"/>
  <c r="A7527" i="20"/>
  <c r="A5299" i="20"/>
  <c r="A3485" i="20"/>
  <c r="A2852" i="20"/>
  <c r="B4467" i="20"/>
  <c r="A5099" i="20"/>
  <c r="B531" i="45"/>
  <c r="B8494" i="20"/>
  <c r="B7723" i="20"/>
  <c r="B6275" i="20"/>
  <c r="B7514" i="20"/>
  <c r="A9057" i="20"/>
  <c r="B6724" i="20"/>
  <c r="B8462" i="20"/>
  <c r="A6308" i="20"/>
  <c r="B54" i="21"/>
  <c r="A4758" i="20"/>
  <c r="B7740" i="20"/>
  <c r="B8804" i="20"/>
  <c r="A5902" i="20"/>
  <c r="A5908" i="20"/>
  <c r="A5850" i="20"/>
  <c r="B7383" i="20"/>
  <c r="B8385" i="20"/>
  <c r="A6423" i="20"/>
  <c r="B5898" i="20"/>
  <c r="B5216" i="20"/>
  <c r="A1733" i="20"/>
  <c r="A2531" i="20"/>
  <c r="A1447" i="20"/>
  <c r="A7609" i="20"/>
  <c r="A8138" i="20"/>
  <c r="A6223" i="20"/>
  <c r="A8" i="49"/>
  <c r="A9004" i="20"/>
  <c r="M28" i="33"/>
  <c r="B7242" i="20"/>
  <c r="A7673" i="20"/>
  <c r="B6722" i="20"/>
  <c r="A7068" i="20"/>
  <c r="A6370" i="20"/>
  <c r="B1200" i="49"/>
  <c r="A145" i="45"/>
  <c r="A667" i="45"/>
  <c r="A8262" i="20"/>
  <c r="B7718" i="20"/>
  <c r="B6033" i="20"/>
  <c r="A5238" i="20"/>
  <c r="A6895" i="20"/>
  <c r="A467" i="45"/>
  <c r="A416" i="45"/>
  <c r="A8577" i="20"/>
  <c r="A8967" i="20"/>
  <c r="B8976" i="20"/>
  <c r="B8286" i="20"/>
  <c r="B9091" i="20"/>
  <c r="B7181" i="20"/>
  <c r="B8646" i="20"/>
  <c r="B6389" i="20"/>
  <c r="B6395" i="20"/>
  <c r="B6337" i="20"/>
  <c r="A8647" i="20"/>
  <c r="A4944" i="20"/>
  <c r="B7051" i="20"/>
  <c r="A4451" i="20"/>
  <c r="B8767" i="20"/>
  <c r="A6857" i="20"/>
  <c r="A152" i="32"/>
  <c r="A8031" i="20"/>
  <c r="B4641" i="20"/>
  <c r="B5317" i="20"/>
  <c r="A3812" i="20"/>
  <c r="A2435" i="20"/>
  <c r="B8913" i="20"/>
  <c r="K2" i="33"/>
  <c r="B8248" i="20"/>
  <c r="A6596" i="20"/>
  <c r="B7042" i="20"/>
  <c r="A5916" i="20"/>
  <c r="A168" i="32"/>
  <c r="A1020" i="45"/>
  <c r="B354" i="45"/>
  <c r="A7966" i="20"/>
  <c r="A4766" i="20"/>
  <c r="A7448" i="20"/>
  <c r="B7073" i="20"/>
  <c r="A5372" i="20"/>
  <c r="B6947" i="20"/>
  <c r="B7385" i="20"/>
  <c r="B7391" i="20"/>
  <c r="B7333" i="20"/>
  <c r="B7756" i="20"/>
  <c r="A6131" i="20"/>
  <c r="A7112" i="20"/>
  <c r="A4317" i="20"/>
  <c r="B1064" i="45"/>
  <c r="B6161" i="20"/>
  <c r="B6810" i="20"/>
  <c r="J2" i="33"/>
  <c r="A4882" i="20"/>
  <c r="A6309" i="20"/>
  <c r="B4928" i="20"/>
  <c r="A3209" i="20"/>
  <c r="A3366" i="20"/>
  <c r="A6444" i="20"/>
  <c r="A6121" i="20"/>
  <c r="B5326" i="20"/>
  <c r="B5330" i="20"/>
  <c r="B2760" i="20"/>
  <c r="B3558" i="20"/>
  <c r="A4446" i="20"/>
  <c r="B7742" i="20"/>
  <c r="B4915" i="20"/>
  <c r="B6446" i="20"/>
  <c r="B5094" i="20"/>
  <c r="B5098" i="20"/>
  <c r="A4500" i="20"/>
  <c r="B3326" i="20"/>
  <c r="A4214" i="20"/>
  <c r="A5868" i="20"/>
  <c r="A4623" i="20"/>
  <c r="A3845" i="20"/>
  <c r="A2926" i="20"/>
  <c r="A1705" i="20"/>
  <c r="A1665" i="20"/>
  <c r="B1923" i="20"/>
  <c r="A1449" i="16"/>
  <c r="B7871" i="20"/>
  <c r="A2" i="25"/>
  <c r="A8414" i="20"/>
  <c r="A6276" i="20"/>
  <c r="B6882" i="20"/>
  <c r="A5564" i="20"/>
  <c r="B8676" i="20"/>
  <c r="B123" i="45"/>
  <c r="B1284" i="45"/>
  <c r="B7580" i="20"/>
  <c r="B6373" i="20"/>
  <c r="B7491" i="20"/>
  <c r="B6913" i="20"/>
  <c r="A5180" i="20"/>
  <c r="A7333" i="20"/>
  <c r="B7257" i="20"/>
  <c r="B7263" i="20"/>
  <c r="B7205" i="20"/>
  <c r="A7695" i="20"/>
  <c r="A6003" i="20"/>
  <c r="B7670" i="20"/>
  <c r="A4189" i="20"/>
  <c r="A388" i="32"/>
  <c r="A7775" i="20"/>
  <c r="B449" i="45"/>
  <c r="B8553" i="20"/>
  <c r="B5817" i="20"/>
  <c r="A5567" i="20"/>
  <c r="B4768" i="20"/>
  <c r="A3049" i="20"/>
  <c r="A3174" i="20"/>
  <c r="A5804" i="20"/>
  <c r="A5961" i="20"/>
  <c r="B5198" i="20"/>
  <c r="B5202" i="20"/>
  <c r="A4604" i="20"/>
  <c r="B3430" i="20"/>
  <c r="A4318" i="20"/>
  <c r="A7844" i="20"/>
  <c r="B4787" i="20"/>
  <c r="B6318" i="20"/>
  <c r="B4966" i="20"/>
  <c r="B4970" i="20"/>
  <c r="A4372" i="20"/>
  <c r="B3198" i="20"/>
  <c r="A4086" i="20"/>
  <c r="B5779" i="20"/>
  <c r="A4111" i="20"/>
  <c r="A3333" i="20"/>
  <c r="B3859" i="20"/>
  <c r="A1371" i="20"/>
  <c r="A1353" i="20"/>
  <c r="A1116" i="20"/>
  <c r="A1321" i="16"/>
  <c r="A220" i="32"/>
  <c r="C47" i="21"/>
  <c r="A8910" i="20"/>
  <c r="A8295" i="20"/>
  <c r="B7011" i="20"/>
  <c r="A4927" i="20"/>
  <c r="A4583" i="20"/>
  <c r="A2825" i="20"/>
  <c r="B1387" i="49"/>
  <c r="A534" i="45"/>
  <c r="B745" i="45"/>
  <c r="A4894" i="20"/>
  <c r="A8832" i="20"/>
  <c r="A6908" i="20"/>
  <c r="B7203" i="20"/>
  <c r="A639" i="49"/>
  <c r="B7646" i="20"/>
  <c r="A7620" i="20"/>
  <c r="A7454" i="20"/>
  <c r="A6538" i="20"/>
  <c r="A8023" i="20"/>
  <c r="B6727" i="20"/>
  <c r="A4962" i="20"/>
  <c r="B7737" i="20"/>
  <c r="B7812" i="20"/>
  <c r="A8562" i="20"/>
  <c r="B8887" i="20"/>
  <c r="A5208" i="20"/>
  <c r="A5425" i="20"/>
  <c r="B6146" i="20"/>
  <c r="A172" i="45"/>
  <c r="B5669" i="20"/>
  <c r="B1265" i="45"/>
  <c r="A6580" i="20"/>
  <c r="A38" i="32"/>
  <c r="B5063" i="20"/>
  <c r="B5341" i="20"/>
  <c r="A1125" i="20"/>
  <c r="B3762" i="20"/>
  <c r="B6833" i="20"/>
  <c r="A7613" i="20"/>
  <c r="A6533" i="20"/>
  <c r="A6549" i="20"/>
  <c r="B4552" i="20"/>
  <c r="A3537" i="20"/>
  <c r="B4266" i="20"/>
  <c r="A2513" i="20"/>
  <c r="B6137" i="20"/>
  <c r="A6241" i="20"/>
  <c r="A5727" i="20"/>
  <c r="A5735" i="20"/>
  <c r="B4320" i="20"/>
  <c r="A3129" i="20"/>
  <c r="B4034" i="20"/>
  <c r="A1585" i="20"/>
  <c r="A4267" i="20"/>
  <c r="B5391" i="20"/>
  <c r="A2986" i="20"/>
  <c r="B3749" i="20"/>
  <c r="B591" i="20"/>
  <c r="B2670" i="20"/>
  <c r="A132" i="12"/>
  <c r="A3167" i="20"/>
  <c r="A177" i="32"/>
  <c r="A6314" i="20"/>
  <c r="B8496" i="20"/>
  <c r="B8310" i="20"/>
  <c r="B8612" i="20"/>
  <c r="A8375" i="20"/>
  <c r="A8306" i="20"/>
  <c r="A4952" i="20"/>
  <c r="B6060" i="20"/>
  <c r="B3440" i="20"/>
  <c r="B3154" i="20"/>
  <c r="B6111" i="20"/>
  <c r="B6642" i="20"/>
  <c r="A8158" i="20"/>
  <c r="B7700" i="20"/>
  <c r="A6889" i="20"/>
  <c r="A36" i="31"/>
  <c r="A210" i="45"/>
  <c r="B6934" i="20"/>
  <c r="B8820" i="20"/>
  <c r="B8644" i="20"/>
  <c r="A363" i="45"/>
  <c r="A6819" i="20"/>
  <c r="B6051" i="20"/>
  <c r="B7674" i="20"/>
  <c r="A7451" i="20"/>
  <c r="A7457" i="20"/>
  <c r="A7399" i="20"/>
  <c r="A6342" i="20"/>
  <c r="A5171" i="20"/>
  <c r="A5352" i="20"/>
  <c r="A3357" i="20"/>
  <c r="A5461" i="20"/>
  <c r="A2724" i="20"/>
  <c r="A3522" i="20"/>
  <c r="B3955" i="20"/>
  <c r="A5542" i="20"/>
  <c r="A4971" i="20"/>
  <c r="B6511" i="20"/>
  <c r="A1" i="23"/>
  <c r="J3" i="33"/>
  <c r="B8003" i="20"/>
  <c r="A7672" i="20"/>
  <c r="B5579" i="20"/>
  <c r="A7785" i="20"/>
  <c r="A8838" i="20"/>
  <c r="B7405" i="20"/>
  <c r="A3" i="31"/>
  <c r="B555" i="49"/>
  <c r="A897" i="45"/>
  <c r="A9063" i="20"/>
  <c r="A8356" i="20"/>
  <c r="B7157" i="20"/>
  <c r="B6945" i="20"/>
  <c r="A7522" i="20"/>
  <c r="A483" i="49"/>
  <c r="A207" i="45"/>
  <c r="B6980" i="20"/>
  <c r="B8622" i="20"/>
  <c r="A6468" i="20"/>
  <c r="A195" i="32"/>
  <c r="A4854" i="20"/>
  <c r="B7996" i="20"/>
  <c r="B57" i="21"/>
  <c r="A5966" i="20"/>
  <c r="A5972" i="20"/>
  <c r="A5914" i="20"/>
  <c r="B7639" i="20"/>
  <c r="A70" i="32"/>
  <c r="A6487" i="20"/>
  <c r="B5982" i="20"/>
  <c r="B7382" i="20"/>
  <c r="A6851" i="20"/>
  <c r="A6318" i="20"/>
  <c r="A6266" i="20"/>
  <c r="B6048" i="20"/>
  <c r="B6554" i="20"/>
  <c r="B3888" i="20"/>
  <c r="A3938" i="20"/>
  <c r="B1199" i="45"/>
  <c r="J6" i="33"/>
  <c r="A98" i="32"/>
  <c r="B5829" i="20"/>
  <c r="B8829" i="20"/>
  <c r="B7623" i="20"/>
  <c r="A6168" i="20"/>
  <c r="A83" i="49"/>
  <c r="A376" i="32"/>
  <c r="A21" i="45"/>
  <c r="A6782" i="20"/>
  <c r="A6026" i="20"/>
  <c r="A8546" i="20"/>
  <c r="A7433" i="20"/>
  <c r="B6569" i="20"/>
  <c r="B8300" i="20"/>
  <c r="A7770" i="20"/>
  <c r="B7504" i="20"/>
  <c r="B6932" i="20"/>
  <c r="B6143" i="20"/>
  <c r="A5169" i="20"/>
  <c r="B5814" i="20"/>
  <c r="B590" i="45"/>
  <c r="A7076" i="20"/>
  <c r="B8397" i="20"/>
  <c r="A6068" i="20"/>
  <c r="A6956" i="20"/>
  <c r="A6583" i="20"/>
  <c r="A5965" i="20"/>
  <c r="B3297" i="20"/>
  <c r="B3442" i="20"/>
  <c r="A6438" i="20"/>
  <c r="A6192" i="20"/>
  <c r="A5679" i="20"/>
  <c r="A5687" i="20"/>
  <c r="B4296" i="20"/>
  <c r="A3105" i="20"/>
  <c r="B4010" i="20"/>
  <c r="A1521" i="20"/>
  <c r="B8340" i="20"/>
  <c r="A5985" i="20"/>
  <c r="A5215" i="20"/>
  <c r="A5223" i="20"/>
  <c r="B4064" i="20"/>
  <c r="A2873" i="20"/>
  <c r="B3778" i="20"/>
  <c r="B4433" i="20"/>
  <c r="B5221" i="20"/>
  <c r="A6399" i="20"/>
  <c r="A2507" i="20"/>
  <c r="B1907" i="20"/>
  <c r="B335" i="20"/>
  <c r="B4159" i="20"/>
  <c r="A9" i="12"/>
  <c r="B127" i="45"/>
  <c r="N16" i="29"/>
  <c r="B8330" i="20"/>
  <c r="B5477" i="20"/>
  <c r="B8427" i="20"/>
  <c r="B7303" i="20"/>
  <c r="A38" i="45"/>
  <c r="B1328" i="45"/>
  <c r="A8834" i="20"/>
  <c r="A8802" i="20"/>
  <c r="B7497" i="20"/>
  <c r="A5770" i="20"/>
  <c r="A7906" i="20"/>
  <c r="A7241" i="20"/>
  <c r="B6409" i="20"/>
  <c r="A8642" i="20"/>
  <c r="B7224" i="20"/>
  <c r="B6992" i="20"/>
  <c r="A5" i="45"/>
  <c r="B5631" i="20"/>
  <c r="A5041" i="20"/>
  <c r="B5686" i="20"/>
  <c r="B8998" i="20"/>
  <c r="B6799" i="20"/>
  <c r="A8022" i="20"/>
  <c r="A5812" i="20"/>
  <c r="B6999" i="20"/>
  <c r="A6327" i="20"/>
  <c r="A5589" i="20"/>
  <c r="B2673" i="20"/>
  <c r="B3250" i="20"/>
  <c r="A5798" i="20"/>
  <c r="A5552" i="20"/>
  <c r="A5423" i="20"/>
  <c r="A5431" i="20"/>
  <c r="B4168" i="20"/>
  <c r="A2977" i="20"/>
  <c r="B3882" i="20"/>
  <c r="A1265" i="20"/>
  <c r="B7267" i="20"/>
  <c r="A5857" i="20"/>
  <c r="A4959" i="20"/>
  <c r="A4967" i="20"/>
  <c r="B3936" i="20"/>
  <c r="A2745" i="20"/>
  <c r="B3650" i="20"/>
  <c r="B3409" i="20"/>
  <c r="A5527" i="20"/>
  <c r="A5887" i="20"/>
  <c r="A1995" i="20"/>
  <c r="B1395" i="20"/>
  <c r="B207" i="20"/>
  <c r="A2522" i="20"/>
  <c r="B83" i="11"/>
  <c r="A8541" i="20"/>
  <c r="A6084" i="20"/>
  <c r="F7" i="29"/>
  <c r="A5492" i="20"/>
  <c r="A6745" i="20"/>
  <c r="A6007" i="20"/>
  <c r="A5141" i="20"/>
  <c r="B2434" i="20"/>
  <c r="B3058" i="20"/>
  <c r="B8990" i="20"/>
  <c r="B9045" i="20"/>
  <c r="B8492" i="20"/>
  <c r="B8591" i="20"/>
  <c r="B5469" i="20"/>
  <c r="A5346" i="20"/>
  <c r="B7078" i="20"/>
  <c r="C11" i="21"/>
  <c r="A8108" i="20"/>
  <c r="B8102" i="20"/>
  <c r="A7530" i="20"/>
  <c r="B7362" i="20"/>
  <c r="B7128" i="20"/>
  <c r="A7023" i="20"/>
  <c r="B7546" i="20"/>
  <c r="B5493" i="20"/>
  <c r="A1133" i="45"/>
  <c r="A110" i="45"/>
  <c r="A7071" i="20"/>
  <c r="B4929" i="20"/>
  <c r="B6439" i="20"/>
  <c r="A3555" i="20"/>
  <c r="B8590" i="20"/>
  <c r="B7868" i="20"/>
  <c r="A7614" i="20"/>
  <c r="A15" i="25"/>
  <c r="A4881" i="20"/>
  <c r="B5980" i="20"/>
  <c r="A2628" i="20"/>
  <c r="A3135" i="20"/>
  <c r="A9095" i="20"/>
  <c r="A4875" i="20"/>
  <c r="A7660" i="20"/>
  <c r="A4603" i="20"/>
  <c r="A3935" i="20"/>
  <c r="B2458" i="20"/>
  <c r="A3127" i="20"/>
  <c r="B2172" i="20"/>
  <c r="B8316" i="20"/>
  <c r="B6583" i="20"/>
  <c r="B6731" i="20"/>
  <c r="A4371" i="20"/>
  <c r="A3703" i="20"/>
  <c r="B2226" i="20"/>
  <c r="A2895" i="20"/>
  <c r="B1940" i="20"/>
  <c r="B6492" i="20"/>
  <c r="B6640" i="20"/>
  <c r="B2945" i="20"/>
  <c r="B1341" i="20"/>
  <c r="A194" i="20"/>
  <c r="B2679" i="20"/>
  <c r="B1191" i="16"/>
  <c r="A1170" i="20"/>
  <c r="A193" i="32"/>
  <c r="A7266" i="20"/>
  <c r="A7252" i="20"/>
  <c r="B8638" i="20"/>
  <c r="B6558" i="20"/>
  <c r="B4561" i="20"/>
  <c r="B236" i="45"/>
  <c r="A6486" i="20"/>
  <c r="B342" i="45"/>
  <c r="A7294" i="20"/>
  <c r="A7674" i="20"/>
  <c r="A5518" i="20"/>
  <c r="A5466" i="20"/>
  <c r="A7216" i="20"/>
  <c r="B5500" i="20"/>
  <c r="A1349" i="20"/>
  <c r="B4457" i="20"/>
  <c r="B7483" i="20"/>
  <c r="B1250" i="45"/>
  <c r="B7923" i="20"/>
  <c r="A443" i="45"/>
  <c r="B8636" i="20"/>
  <c r="A8631" i="20"/>
  <c r="B13" i="37"/>
  <c r="B8757" i="20"/>
  <c r="B8141" i="20"/>
  <c r="B6123" i="20"/>
  <c r="A8553" i="20"/>
  <c r="B762" i="45"/>
  <c r="A6722" i="20"/>
  <c r="B7891" i="20"/>
  <c r="A4878" i="20"/>
  <c r="A4884" i="20"/>
  <c r="A4826" i="20"/>
  <c r="B6259" i="20"/>
  <c r="A6749" i="20"/>
  <c r="B7400" i="20"/>
  <c r="B4860" i="20"/>
  <c r="A4231" i="20"/>
  <c r="B3041" i="20"/>
  <c r="A3785" i="20"/>
  <c r="B2468" i="20"/>
  <c r="B705" i="45"/>
  <c r="A5936" i="20"/>
  <c r="B283" i="45"/>
  <c r="A1455" i="49"/>
  <c r="A8248" i="20"/>
  <c r="B6846" i="20"/>
  <c r="A7654" i="20"/>
  <c r="A6634" i="20"/>
  <c r="A8151" i="20"/>
  <c r="B6791" i="20"/>
  <c r="A4994" i="20"/>
  <c r="B1239" i="45"/>
  <c r="A9111" i="20"/>
  <c r="A243" i="32"/>
  <c r="B8725" i="20"/>
  <c r="A8066" i="20"/>
  <c r="B7222" i="20"/>
  <c r="B250" i="45"/>
  <c r="A5186" i="20"/>
  <c r="A8975" i="20"/>
  <c r="A10" i="21"/>
  <c r="A7756" i="20"/>
  <c r="A8444" i="20"/>
  <c r="A7274" i="20"/>
  <c r="B7170" i="20"/>
  <c r="A7554" i="20"/>
  <c r="A6863" i="20"/>
  <c r="B7354" i="20"/>
  <c r="A411" i="45"/>
  <c r="B218" i="45"/>
  <c r="E1" i="33"/>
  <c r="A6546" i="20"/>
  <c r="B4801" i="20"/>
  <c r="B5927" i="20"/>
  <c r="A3427" i="20"/>
  <c r="A8196" i="20"/>
  <c r="A7458" i="20"/>
  <c r="A7316" i="20"/>
  <c r="A8201" i="20"/>
  <c r="B6622" i="20"/>
  <c r="B5786" i="20"/>
  <c r="B3947" i="20"/>
  <c r="A2975" i="20"/>
  <c r="A8906" i="20"/>
  <c r="B7070" i="20"/>
  <c r="B8692" i="20"/>
  <c r="B5835" i="20"/>
  <c r="B8460" i="20"/>
  <c r="B5987" i="20"/>
  <c r="M49" i="33"/>
  <c r="A8972" i="20"/>
  <c r="B1201" i="45"/>
  <c r="A131" i="32"/>
  <c r="B8004" i="20"/>
  <c r="A8911" i="20"/>
  <c r="A6723" i="20"/>
  <c r="B5955" i="20"/>
  <c r="B7158" i="20"/>
  <c r="A7387" i="20"/>
  <c r="A7393" i="20"/>
  <c r="A7335" i="20"/>
  <c r="A6086" i="20"/>
  <c r="A5107" i="20"/>
  <c r="A5096" i="20"/>
  <c r="B5459" i="20"/>
  <c r="B8495" i="20"/>
  <c r="A8617" i="20"/>
  <c r="A7182" i="20"/>
  <c r="A7002" i="20"/>
  <c r="B4835" i="20"/>
  <c r="B5014" i="20"/>
  <c r="A3623" i="20"/>
  <c r="B3822" i="20"/>
  <c r="A2535" i="20"/>
  <c r="A7122" i="20"/>
  <c r="A4745" i="20"/>
  <c r="A4341" i="20"/>
  <c r="A4345" i="20"/>
  <c r="A3708" i="20"/>
  <c r="A4506" i="20"/>
  <c r="A3422" i="20"/>
  <c r="A7270" i="20"/>
  <c r="A5923" i="20"/>
  <c r="B7347" i="20"/>
  <c r="A4109" i="20"/>
  <c r="A4113" i="20"/>
  <c r="A3476" i="20"/>
  <c r="A4274" i="20"/>
  <c r="A3190" i="20"/>
  <c r="B5067" i="20"/>
  <c r="A4674" i="20"/>
  <c r="A3851" i="20"/>
  <c r="B3132" i="20"/>
  <c r="B1694" i="20"/>
  <c r="B1680" i="20"/>
  <c r="A375" i="19"/>
  <c r="A425" i="16"/>
  <c r="B8533" i="20"/>
  <c r="B490" i="45"/>
  <c r="B43" i="21"/>
  <c r="AM2" i="29"/>
  <c r="B8675" i="20"/>
  <c r="B5827" i="20"/>
  <c r="A173" i="45"/>
  <c r="B8969" i="20"/>
  <c r="B8968" i="20"/>
  <c r="A9072" i="20"/>
  <c r="B7544" i="20"/>
  <c r="A190" i="32"/>
  <c r="A6550" i="20"/>
  <c r="B5795" i="20"/>
  <c r="A13" i="43"/>
  <c r="A7259" i="20"/>
  <c r="A7265" i="20"/>
  <c r="A7207" i="20"/>
  <c r="A5574" i="20"/>
  <c r="A4979" i="20"/>
  <c r="B6543" i="20"/>
  <c r="B4941" i="20"/>
  <c r="A232" i="45"/>
  <c r="B8222" i="20"/>
  <c r="A6830" i="20"/>
  <c r="A6746" i="20"/>
  <c r="A6611" i="20"/>
  <c r="B4758" i="20"/>
  <c r="A3431" i="20"/>
  <c r="B3662" i="20"/>
  <c r="A2375" i="20"/>
  <c r="B7421" i="20"/>
  <c r="B6582" i="20"/>
  <c r="A4213" i="20"/>
  <c r="A4217" i="20"/>
  <c r="A3580" i="20"/>
  <c r="A4378" i="20"/>
  <c r="A3294" i="20"/>
  <c r="A6758" i="20"/>
  <c r="A5795" i="20"/>
  <c r="B6835" i="20"/>
  <c r="A3981" i="20"/>
  <c r="A3985" i="20"/>
  <c r="A3348" i="20"/>
  <c r="A4146" i="20"/>
  <c r="A3062" i="20"/>
  <c r="A6587" i="20"/>
  <c r="A4140" i="20"/>
  <c r="A3339" i="20"/>
  <c r="A3056" i="20"/>
  <c r="B1524" i="20"/>
  <c r="B1510" i="20"/>
  <c r="A247" i="19"/>
  <c r="A297" i="16"/>
  <c r="B2" i="33"/>
  <c r="A7669" i="20"/>
  <c r="B7545" i="20"/>
  <c r="B7493" i="20"/>
  <c r="A6291" i="20"/>
  <c r="A4477" i="20"/>
  <c r="A3705" i="20"/>
  <c r="B3438" i="20"/>
  <c r="B657" i="45"/>
  <c r="B187" i="45"/>
  <c r="A9058" i="20"/>
  <c r="A7268" i="20"/>
  <c r="B8030" i="20"/>
  <c r="A7305" i="20"/>
  <c r="B8927" i="20"/>
  <c r="B302" i="49"/>
  <c r="B8312" i="20"/>
  <c r="A8491" i="20"/>
  <c r="A6827" i="20"/>
  <c r="B6449" i="20"/>
  <c r="A7030" i="20"/>
  <c r="A6396" i="20"/>
  <c r="B5545" i="20"/>
  <c r="A7214" i="20"/>
  <c r="A7092" i="20"/>
  <c r="A7034" i="20"/>
  <c r="A8340" i="20"/>
  <c r="B4867" i="20"/>
  <c r="B6398" i="20"/>
  <c r="B5046" i="20"/>
  <c r="A239" i="50"/>
  <c r="B8412" i="20"/>
  <c r="A7953" i="20"/>
  <c r="B6491" i="20"/>
  <c r="A6411" i="20"/>
  <c r="A1565" i="20"/>
  <c r="A7152" i="20"/>
  <c r="A1333" i="20"/>
  <c r="B5163" i="20"/>
  <c r="B3460" i="20"/>
  <c r="A7369" i="20"/>
  <c r="A3459" i="20"/>
  <c r="B7928" i="20"/>
  <c r="B8329" i="20"/>
  <c r="B8347" i="20"/>
  <c r="A214" i="32"/>
  <c r="A6554" i="20"/>
  <c r="A5133" i="20"/>
  <c r="A7559" i="20"/>
  <c r="A3517" i="20"/>
  <c r="B2798" i="20"/>
  <c r="A5106" i="20"/>
  <c r="A3573" i="20"/>
  <c r="A2940" i="20"/>
  <c r="A2654" i="20"/>
  <c r="A5155" i="20"/>
  <c r="A3341" i="20"/>
  <c r="A2708" i="20"/>
  <c r="B3891" i="20"/>
  <c r="B7218" i="20"/>
  <c r="B2078" i="20"/>
  <c r="B3079" i="20"/>
  <c r="B130" i="12"/>
  <c r="A7467" i="20"/>
  <c r="B8505" i="20"/>
  <c r="B6113" i="20"/>
  <c r="A4712" i="20"/>
  <c r="A4821" i="20"/>
  <c r="B2274" i="20"/>
  <c r="B2866" i="20"/>
  <c r="B6221" i="20"/>
  <c r="B7552" i="20"/>
  <c r="A2947" i="20"/>
  <c r="A5714" i="20"/>
  <c r="A2715" i="20"/>
  <c r="B5764" i="20"/>
  <c r="B975" i="20"/>
  <c r="A8110" i="20"/>
  <c r="A7035" i="20"/>
  <c r="A4755" i="20"/>
  <c r="B4368" i="20"/>
  <c r="A2151" i="20"/>
  <c r="A5835" i="20"/>
  <c r="A8330" i="20"/>
  <c r="B4916" i="20"/>
  <c r="A4287" i="20"/>
  <c r="B3265" i="20"/>
  <c r="A1563" i="20"/>
  <c r="B2524" i="20"/>
  <c r="B5555" i="20"/>
  <c r="A6032" i="20"/>
  <c r="A7072" i="20"/>
  <c r="B4684" i="20"/>
  <c r="A329" i="45"/>
  <c r="B6969" i="20"/>
  <c r="A5715" i="20"/>
  <c r="B4942" i="20"/>
  <c r="A4062" i="20"/>
  <c r="B4710" i="20"/>
  <c r="A3830" i="20"/>
  <c r="A1935" i="20"/>
  <c r="A1065" i="16"/>
  <c r="B8177" i="20"/>
  <c r="B6625" i="20"/>
  <c r="B4700" i="20"/>
  <c r="A2850" i="20"/>
  <c r="A6924" i="20"/>
  <c r="A4713" i="20"/>
  <c r="A4309" i="20"/>
  <c r="A4313" i="20"/>
  <c r="A3676" i="20"/>
  <c r="A4474" i="20"/>
  <c r="A3390" i="20"/>
  <c r="A7142" i="20"/>
  <c r="A5891" i="20"/>
  <c r="B7219" i="20"/>
  <c r="A4077" i="20"/>
  <c r="A4081" i="20"/>
  <c r="B6429" i="20"/>
  <c r="A5370" i="20"/>
  <c r="B5404" i="20"/>
  <c r="A3330" i="20"/>
  <c r="B5487" i="20"/>
  <c r="A5053" i="20"/>
  <c r="A2397" i="20"/>
  <c r="A2111" i="20"/>
  <c r="B6064" i="20"/>
  <c r="B6586" i="20"/>
  <c r="A4468" i="20"/>
  <c r="B4387" i="20"/>
  <c r="B2780" i="20"/>
  <c r="A4495" i="20"/>
  <c r="A4463" i="20"/>
  <c r="A580" i="20"/>
  <c r="A1545" i="20"/>
  <c r="A309" i="20"/>
  <c r="A326" i="20"/>
  <c r="B26" i="17"/>
  <c r="A5561" i="20"/>
  <c r="B4438" i="20"/>
  <c r="A508" i="20"/>
  <c r="B2379" i="20"/>
  <c r="A110" i="20"/>
  <c r="B511" i="16"/>
  <c r="A182" i="20"/>
  <c r="A1839" i="16"/>
  <c r="B5406" i="20"/>
  <c r="B193" i="45"/>
  <c r="A4852" i="20"/>
  <c r="B6888" i="20"/>
  <c r="B2018" i="20"/>
  <c r="A4473" i="20"/>
  <c r="B7424" i="20"/>
  <c r="A4241" i="20"/>
  <c r="B5919" i="20"/>
  <c r="B1880" i="20"/>
  <c r="B1306" i="45"/>
  <c r="A8348" i="20"/>
  <c r="A6642" i="20"/>
  <c r="B5568" i="20"/>
  <c r="A4006" i="20"/>
  <c r="A6616" i="20"/>
  <c r="B5055" i="20"/>
  <c r="B6346" i="20"/>
  <c r="B5528" i="20"/>
  <c r="A2045" i="20"/>
  <c r="B3395" i="20"/>
  <c r="A1759" i="20"/>
  <c r="A7729" i="20"/>
  <c r="A11" i="45"/>
  <c r="A6503" i="20"/>
  <c r="B6004" i="20"/>
  <c r="A366" i="32"/>
  <c r="B7955" i="20"/>
  <c r="B6387" i="20"/>
  <c r="B6370" i="20"/>
  <c r="A4661" i="20"/>
  <c r="B5369" i="20"/>
  <c r="B6532" i="20"/>
  <c r="B4518" i="20"/>
  <c r="B8525" i="20"/>
  <c r="A5409" i="20"/>
  <c r="B6130" i="20"/>
  <c r="A2133" i="20"/>
  <c r="A2781" i="20"/>
  <c r="B8795" i="20"/>
  <c r="B8265" i="20"/>
  <c r="B3958" i="20"/>
  <c r="A1243" i="20"/>
  <c r="A1644" i="20"/>
  <c r="B391" i="16"/>
  <c r="B1849" i="20"/>
  <c r="H13" i="13"/>
  <c r="B5694" i="20"/>
  <c r="B2842" i="20"/>
  <c r="A3048" i="20"/>
  <c r="A3008" i="20"/>
  <c r="A344" i="20"/>
  <c r="A14" i="18"/>
  <c r="B1689" i="20"/>
  <c r="G135" i="12"/>
  <c r="A3786" i="20"/>
  <c r="B7000" i="20"/>
  <c r="B6241" i="20"/>
  <c r="A4355" i="20"/>
  <c r="B4579" i="20"/>
  <c r="B4763" i="20"/>
  <c r="B6058" i="20"/>
  <c r="A1853" i="20"/>
  <c r="A1567" i="20"/>
  <c r="B8564" i="20"/>
  <c r="B5772" i="20"/>
  <c r="A4084" i="20"/>
  <c r="B2851" i="20"/>
  <c r="B2844" i="20"/>
  <c r="B5304" i="20"/>
  <c r="B6807" i="20"/>
  <c r="B5072" i="20"/>
  <c r="A6933" i="20"/>
  <c r="B4013" i="20"/>
  <c r="A826" i="45"/>
  <c r="B7788" i="20"/>
  <c r="B5759" i="20"/>
  <c r="A4071" i="20"/>
  <c r="A2630" i="20"/>
  <c r="B5019" i="20"/>
  <c r="A6255" i="20"/>
  <c r="B5556" i="20"/>
  <c r="A6799" i="20"/>
  <c r="B5082" i="20"/>
  <c r="B8005" i="20"/>
  <c r="A59" i="32"/>
  <c r="B9069" i="20"/>
  <c r="A47" i="45"/>
  <c r="A6823" i="20"/>
  <c r="A5645" i="20"/>
  <c r="B5973" i="20"/>
  <c r="A6950" i="20"/>
  <c r="A4029" i="20"/>
  <c r="A4324" i="20"/>
  <c r="A2797" i="20"/>
  <c r="A6386" i="20"/>
  <c r="A6639" i="20"/>
  <c r="A3835" i="20"/>
  <c r="A3196" i="20"/>
  <c r="A2491" i="20"/>
  <c r="B3068" i="20"/>
  <c r="B5427" i="20"/>
  <c r="A4961" i="20"/>
  <c r="B5606" i="20"/>
  <c r="B5610" i="20"/>
  <c r="B3040" i="20"/>
  <c r="B3838" i="20"/>
  <c r="B2754" i="20"/>
  <c r="A5862" i="20"/>
  <c r="A5221" i="20"/>
  <c r="B5858" i="20"/>
  <c r="B3002" i="20"/>
  <c r="A3208" i="20"/>
  <c r="A3168" i="20"/>
  <c r="A424" i="20"/>
  <c r="C40" i="18"/>
  <c r="A236" i="32"/>
  <c r="I2" i="33"/>
  <c r="B8069" i="20"/>
  <c r="B6959" i="20"/>
  <c r="A7828" i="20"/>
  <c r="A6588" i="20"/>
  <c r="A8406" i="20"/>
  <c r="B992" i="45"/>
  <c r="B7596" i="20"/>
  <c r="B8080" i="20"/>
  <c r="A5790" i="20"/>
  <c r="B5681" i="20"/>
  <c r="B7585" i="20"/>
  <c r="A5884" i="20"/>
  <c r="A8042" i="20"/>
  <c r="A6702" i="20"/>
  <c r="A6708" i="20"/>
  <c r="A6650" i="20"/>
  <c r="A7576" i="20"/>
  <c r="A6515" i="20"/>
  <c r="B7969" i="20"/>
  <c r="B4662" i="20"/>
  <c r="B1109" i="45"/>
  <c r="A7287" i="20"/>
  <c r="A7940" i="20"/>
  <c r="B5723" i="20"/>
  <c r="B6941" i="20"/>
  <c r="A5376" i="20"/>
  <c r="B5440" i="20"/>
  <c r="B1282" i="20"/>
  <c r="B7729" i="20"/>
  <c r="B8182" i="20"/>
  <c r="A8431" i="20"/>
  <c r="B8945" i="20"/>
  <c r="A6667" i="20"/>
  <c r="A6927" i="20"/>
  <c r="B900" i="45"/>
  <c r="B8832" i="20"/>
  <c r="B4865" i="20"/>
  <c r="A3491" i="20"/>
  <c r="B1346" i="20"/>
  <c r="A3664" i="20"/>
  <c r="B4665" i="20"/>
  <c r="A7" i="43"/>
  <c r="A7006" i="20"/>
  <c r="A6838" i="20"/>
  <c r="B7341" i="20"/>
  <c r="A11" i="47"/>
  <c r="N53" i="33"/>
  <c r="B7990" i="20"/>
  <c r="B7859" i="20"/>
  <c r="B8028" i="20"/>
  <c r="A7868" i="20"/>
  <c r="B7972" i="20"/>
  <c r="A7439" i="20"/>
  <c r="A8116" i="20"/>
  <c r="B5813" i="20"/>
  <c r="B5819" i="20"/>
  <c r="B5761" i="20"/>
  <c r="B7325" i="20"/>
  <c r="B5249" i="20"/>
  <c r="A5760" i="20"/>
  <c r="A3875" i="20"/>
  <c r="A3577" i="20"/>
  <c r="B1730" i="20"/>
  <c r="A3085" i="20"/>
  <c r="B3228" i="20"/>
  <c r="A7551" i="20"/>
  <c r="B5049" i="20"/>
  <c r="B7738" i="20"/>
  <c r="B907" i="49"/>
  <c r="B8608" i="20"/>
  <c r="A8667" i="20"/>
  <c r="A6955" i="20"/>
  <c r="B6545" i="20"/>
  <c r="A7062" i="20"/>
  <c r="A6428" i="20"/>
  <c r="B5609" i="20"/>
  <c r="A9033" i="20"/>
  <c r="B8519" i="20"/>
  <c r="A265" i="45"/>
  <c r="A7884" i="20"/>
  <c r="A6270" i="20"/>
  <c r="A291" i="45"/>
  <c r="A7646" i="20"/>
  <c r="B8673" i="20"/>
  <c r="A397" i="49"/>
  <c r="B626" i="45"/>
  <c r="B8002" i="20"/>
  <c r="A8311" i="20"/>
  <c r="A7319" i="20"/>
  <c r="B9067" i="20"/>
  <c r="B7239" i="20"/>
  <c r="A5474" i="20"/>
  <c r="A8782" i="20"/>
  <c r="A8399" i="20"/>
  <c r="A8167" i="20"/>
  <c r="A7045" i="20"/>
  <c r="A7525" i="20"/>
  <c r="A5809" i="20"/>
  <c r="A4863" i="20"/>
  <c r="C49" i="21"/>
  <c r="B6793" i="20"/>
  <c r="B6025" i="20"/>
  <c r="A7361" i="20"/>
  <c r="A5958" i="20"/>
  <c r="A4968" i="20"/>
  <c r="A4449" i="20"/>
  <c r="A1637" i="20"/>
  <c r="B4274" i="20"/>
  <c r="A1182" i="45"/>
  <c r="A7854" i="20"/>
  <c r="A7801" i="20"/>
  <c r="A7114" i="20"/>
  <c r="B7617" i="20"/>
  <c r="B8252" i="20"/>
  <c r="B9" i="37"/>
  <c r="B828" i="45"/>
  <c r="A8550" i="20"/>
  <c r="B7675" i="20"/>
  <c r="A7505" i="20"/>
  <c r="B6740" i="20"/>
  <c r="A5366" i="20"/>
  <c r="B8073" i="20"/>
  <c r="B7476" i="20"/>
  <c r="A6350" i="20"/>
  <c r="A6356" i="20"/>
  <c r="A6298" i="20"/>
  <c r="B7780" i="20"/>
  <c r="B6080" i="20"/>
  <c r="B4839" i="20"/>
  <c r="B6618" i="20"/>
  <c r="A8622" i="20"/>
  <c r="A6806" i="20"/>
  <c r="A7099" i="20"/>
  <c r="A7047" i="20"/>
  <c r="A4819" i="20"/>
  <c r="A6333" i="20"/>
  <c r="B4400" i="20"/>
  <c r="A4450" i="20"/>
  <c r="A1159" i="20"/>
  <c r="B5657" i="20"/>
  <c r="B7251" i="20"/>
  <c r="A3317" i="20"/>
  <c r="A5381" i="20"/>
  <c r="A2684" i="20"/>
  <c r="A3482" i="20"/>
  <c r="B3795" i="20"/>
  <c r="A5254" i="20"/>
  <c r="A4899" i="20"/>
  <c r="B6223" i="20"/>
  <c r="B6657" i="20"/>
  <c r="A4917" i="20"/>
  <c r="B4011" i="20"/>
  <c r="A3250" i="20"/>
  <c r="B2867" i="20"/>
  <c r="B7291" i="20"/>
  <c r="B7281" i="20"/>
  <c r="B4989" i="20"/>
  <c r="B1654" i="20"/>
  <c r="A2518" i="20"/>
  <c r="A2508" i="20"/>
  <c r="A1013" i="20"/>
  <c r="B10" i="12"/>
  <c r="B4" i="43"/>
  <c r="B6796" i="20"/>
  <c r="B8398" i="20"/>
  <c r="A6858" i="20"/>
  <c r="B7297" i="20"/>
  <c r="A8466" i="20"/>
  <c r="C1" i="21"/>
  <c r="B104" i="45"/>
  <c r="A8038" i="20"/>
  <c r="A8345" i="20"/>
  <c r="A7185" i="20"/>
  <c r="B514" i="45"/>
  <c r="A5174" i="20"/>
  <c r="A8455" i="20"/>
  <c r="B6836" i="20"/>
  <c r="A6222" i="20"/>
  <c r="A6228" i="20"/>
  <c r="A6170" i="20"/>
  <c r="B6680" i="20"/>
  <c r="B5952" i="20"/>
  <c r="B4711" i="20"/>
  <c r="B6362" i="20"/>
  <c r="A1272" i="45"/>
  <c r="B7201" i="20"/>
  <c r="A6843" i="20"/>
  <c r="A6791" i="20"/>
  <c r="B6560" i="20"/>
  <c r="A5581" i="20"/>
  <c r="B4240" i="20"/>
  <c r="A4258" i="20"/>
  <c r="B4201" i="20"/>
  <c r="A7786" i="20"/>
  <c r="A7509" i="20"/>
  <c r="B5037" i="20"/>
  <c r="A5125" i="20"/>
  <c r="B4427" i="20"/>
  <c r="A3354" i="20"/>
  <c r="B3283" i="20"/>
  <c r="A4742" i="20"/>
  <c r="A4771" i="20"/>
  <c r="B5711" i="20"/>
  <c r="A6141" i="20"/>
  <c r="A6665" i="20"/>
  <c r="B3499" i="20"/>
  <c r="A3122" i="20"/>
  <c r="A2583" i="20"/>
  <c r="A6256" i="20"/>
  <c r="A6246" i="20"/>
  <c r="A5413" i="20"/>
  <c r="B1484" i="20"/>
  <c r="A2390" i="20"/>
  <c r="A2380" i="20"/>
  <c r="A885" i="20"/>
  <c r="A83" i="11"/>
  <c r="A28" i="25"/>
  <c r="A7363" i="20"/>
  <c r="A6510" i="20"/>
  <c r="A6458" i="20"/>
  <c r="B6240" i="20"/>
  <c r="A4941" i="20"/>
  <c r="B4016" i="20"/>
  <c r="A4066" i="20"/>
  <c r="A8189" i="20"/>
  <c r="B9001" i="20"/>
  <c r="A8094" i="20"/>
  <c r="A5924" i="20"/>
  <c r="A7560" i="20"/>
  <c r="A5404" i="20"/>
  <c r="A38" i="21"/>
  <c r="A8693" i="20"/>
  <c r="B7" i="37"/>
  <c r="B7228" i="20"/>
  <c r="B6053" i="20"/>
  <c r="A7493" i="20"/>
  <c r="B6721" i="20"/>
  <c r="A5020" i="20"/>
  <c r="A6693" i="20"/>
  <c r="B7129" i="20"/>
  <c r="B7135" i="20"/>
  <c r="B7077" i="20"/>
  <c r="A7078" i="20"/>
  <c r="A5875" i="20"/>
  <c r="B7155" i="20"/>
  <c r="A4061" i="20"/>
  <c r="A305" i="32"/>
  <c r="A544" i="45"/>
  <c r="U1" i="29"/>
  <c r="A8551" i="20"/>
  <c r="A6968" i="20"/>
  <c r="A5055" i="20"/>
  <c r="A4663" i="20"/>
  <c r="A2857" i="20"/>
  <c r="A3014" i="20"/>
  <c r="A5164" i="20"/>
  <c r="A5769" i="20"/>
  <c r="B5070" i="20"/>
  <c r="B5074" i="20"/>
  <c r="A4476" i="20"/>
  <c r="B3302" i="20"/>
  <c r="A4190" i="20"/>
  <c r="B7250" i="20"/>
  <c r="B4659" i="20"/>
  <c r="A10" i="27"/>
  <c r="B4838" i="20"/>
  <c r="B4842" i="20"/>
  <c r="A4244" i="20"/>
  <c r="B3070" i="20"/>
  <c r="A3958" i="20"/>
  <c r="B7600" i="20"/>
  <c r="A3599" i="20"/>
  <c r="A5725" i="20"/>
  <c r="A2447" i="20"/>
  <c r="A1115" i="20"/>
  <c r="B4593" i="20"/>
  <c r="B945" i="20"/>
  <c r="A1193" i="16"/>
  <c r="B2212" i="20"/>
  <c r="A994" i="45"/>
  <c r="A6966" i="20"/>
  <c r="B241" i="49"/>
  <c r="B8563" i="20"/>
  <c r="B8380" i="20"/>
  <c r="A6030" i="20"/>
  <c r="A5978" i="20"/>
  <c r="A283" i="32"/>
  <c r="B6068" i="20"/>
  <c r="A1861" i="20"/>
  <c r="A1575" i="20"/>
  <c r="A8255" i="20"/>
  <c r="B8021" i="20"/>
  <c r="B8996" i="20"/>
  <c r="B7202" i="20"/>
  <c r="B8731" i="20"/>
  <c r="A11" i="43"/>
  <c r="B371" i="45"/>
  <c r="A9112" i="20"/>
  <c r="B1259" i="45"/>
  <c r="A5188" i="20"/>
  <c r="B8893" i="20"/>
  <c r="B6045" i="20"/>
  <c r="A7394" i="20"/>
  <c r="A31" i="25"/>
  <c r="A5390" i="20"/>
  <c r="A5396" i="20"/>
  <c r="A5338" i="20"/>
  <c r="A6348" i="20"/>
  <c r="A6704" i="20"/>
  <c r="A5911" i="20"/>
  <c r="B5372" i="20"/>
  <c r="B4704" i="20"/>
  <c r="A1221" i="20"/>
  <c r="A2019" i="20"/>
  <c r="B3945" i="20"/>
  <c r="A5548" i="20"/>
  <c r="B6971" i="20"/>
  <c r="A198" i="32"/>
  <c r="A148" i="45"/>
  <c r="B833" i="45"/>
  <c r="A8333" i="20"/>
  <c r="A9" i="23"/>
  <c r="A7675" i="20"/>
  <c r="A8814" i="20"/>
  <c r="B7463" i="20"/>
  <c r="A5698" i="20"/>
  <c r="A1125" i="45"/>
  <c r="A54" i="45"/>
  <c r="B566" i="45"/>
  <c r="A163" i="32"/>
  <c r="A7568" i="20"/>
  <c r="A6808" i="20"/>
  <c r="B6173" i="20"/>
  <c r="A6018" i="20"/>
  <c r="A7901" i="20"/>
  <c r="A151" i="45"/>
  <c r="B8150" i="20"/>
  <c r="B8179" i="20"/>
  <c r="B8540" i="20"/>
  <c r="A7996" i="20"/>
  <c r="B8228" i="20"/>
  <c r="A7535" i="20"/>
  <c r="A8284" i="20"/>
  <c r="B5877" i="20"/>
  <c r="B5883" i="20"/>
  <c r="B5825" i="20"/>
  <c r="B7581" i="20"/>
  <c r="B5313" i="20"/>
  <c r="A6016" i="20"/>
  <c r="A3939" i="20"/>
  <c r="B9076" i="20"/>
  <c r="B6083" i="20"/>
  <c r="A7759" i="20"/>
  <c r="A9124" i="20"/>
  <c r="A5649" i="20"/>
  <c r="A4871" i="20"/>
  <c r="A3140" i="20"/>
  <c r="A1731" i="20"/>
  <c r="A8072" i="20"/>
  <c r="B1281" i="45"/>
  <c r="B7036" i="20"/>
  <c r="A5156" i="20"/>
  <c r="B8816" i="20"/>
  <c r="A4892" i="20"/>
  <c r="B36" i="21"/>
  <c r="A277" i="32"/>
  <c r="A37" i="45"/>
  <c r="A22" i="49"/>
  <c r="A155" i="45"/>
  <c r="B49" i="21"/>
  <c r="A7427" i="20"/>
  <c r="B6627" i="20"/>
  <c r="A249" i="32"/>
  <c r="B6873" i="20"/>
  <c r="B6879" i="20"/>
  <c r="B6821" i="20"/>
  <c r="B7121" i="20"/>
  <c r="A5619" i="20"/>
  <c r="A7157" i="20"/>
  <c r="A3805" i="20"/>
  <c r="B7786" i="20"/>
  <c r="A8443" i="20"/>
  <c r="A8503" i="20"/>
  <c r="A8434" i="20"/>
  <c r="A5080" i="20"/>
  <c r="B6102" i="20"/>
  <c r="A4295" i="20"/>
  <c r="B4526" i="20"/>
  <c r="A2662" i="20"/>
  <c r="B5715" i="20"/>
  <c r="A5449" i="20"/>
  <c r="B4814" i="20"/>
  <c r="B4818" i="20"/>
  <c r="A4220" i="20"/>
  <c r="B3046" i="20"/>
  <c r="A3934" i="20"/>
  <c r="B8944" i="20"/>
  <c r="A6435" i="20"/>
  <c r="B8660" i="20"/>
  <c r="A4621" i="20"/>
  <c r="B4625" i="20"/>
  <c r="A3988" i="20"/>
  <c r="B2814" i="20"/>
  <c r="A3702" i="20"/>
  <c r="A5810" i="20"/>
  <c r="A2739" i="20"/>
  <c r="B5866" i="20"/>
  <c r="A1423" i="20"/>
  <c r="B2659" i="20"/>
  <c r="B2635" i="20"/>
  <c r="B603" i="20"/>
  <c r="A937" i="16"/>
  <c r="B7366" i="20"/>
  <c r="A2" i="35"/>
  <c r="B6684" i="20"/>
  <c r="A4900" i="20"/>
  <c r="B40" i="21"/>
  <c r="A4732" i="20"/>
  <c r="B8805" i="20"/>
  <c r="E8" i="33"/>
  <c r="A8173" i="20"/>
  <c r="A195" i="45"/>
  <c r="A9126" i="20"/>
  <c r="A8589" i="20"/>
  <c r="A7235" i="20"/>
  <c r="B6467" i="20"/>
  <c r="A8953" i="20"/>
  <c r="B6745" i="20"/>
  <c r="B6751" i="20"/>
  <c r="B6693" i="20"/>
  <c r="A7635" i="20"/>
  <c r="A5491" i="20"/>
  <c r="A6632" i="20"/>
  <c r="A3677" i="20"/>
  <c r="A288" i="45"/>
  <c r="B7252" i="20"/>
  <c r="B8172" i="20"/>
  <c r="B7376" i="20"/>
  <c r="B6015" i="20"/>
  <c r="B5782" i="20"/>
  <c r="A4135" i="20"/>
  <c r="B4334" i="20"/>
  <c r="B4211" i="20"/>
  <c r="A9054" i="20"/>
  <c r="A5257" i="20"/>
  <c r="B4686" i="20"/>
  <c r="B4690" i="20"/>
  <c r="A4092" i="20"/>
  <c r="B2918" i="20"/>
  <c r="A3806" i="20"/>
  <c r="B8601" i="20"/>
  <c r="A6307" i="20"/>
  <c r="B7560" i="20"/>
  <c r="A4493" i="20"/>
  <c r="A4497" i="20"/>
  <c r="A3860" i="20"/>
  <c r="A4698" i="20"/>
  <c r="A3574" i="20"/>
  <c r="B5721" i="20"/>
  <c r="B4216" i="20"/>
  <c r="B5348" i="20"/>
  <c r="B3849" i="20"/>
  <c r="B2392" i="20"/>
  <c r="B2374" i="20"/>
  <c r="B433" i="20"/>
  <c r="A809" i="16"/>
  <c r="M62" i="33"/>
  <c r="A8960" i="20"/>
  <c r="B7328" i="20"/>
  <c r="A7450" i="20"/>
  <c r="B5283" i="20"/>
  <c r="B5462" i="20"/>
  <c r="A3911" i="20"/>
  <c r="B4142" i="20"/>
  <c r="B1133" i="45"/>
  <c r="B9025" i="20"/>
  <c r="A8376" i="20"/>
  <c r="B8928" i="20"/>
  <c r="B7787" i="20"/>
  <c r="B7111" i="20"/>
  <c r="B484" i="45"/>
  <c r="B1240" i="45"/>
  <c r="B9087" i="20"/>
  <c r="A4" i="28"/>
  <c r="B7177" i="20"/>
  <c r="A5514" i="20"/>
  <c r="B7104" i="20"/>
  <c r="A7081" i="20"/>
  <c r="B6249" i="20"/>
  <c r="A7874" i="20"/>
  <c r="B6712" i="20"/>
  <c r="A7550" i="20"/>
  <c r="A218" i="32"/>
  <c r="B5379" i="20"/>
  <c r="A4913" i="20"/>
  <c r="B5558" i="20"/>
  <c r="B8383" i="20"/>
  <c r="A6436" i="20"/>
  <c r="B9060" i="20"/>
  <c r="A5556" i="20"/>
  <c r="A7001" i="20"/>
  <c r="A6071" i="20"/>
  <c r="A5269" i="20"/>
  <c r="B2466" i="20"/>
  <c r="B3090" i="20"/>
  <c r="A5158" i="20"/>
  <c r="A4784" i="20"/>
  <c r="A5167" i="20"/>
  <c r="A5175" i="20"/>
  <c r="B4040" i="20"/>
  <c r="A2849" i="20"/>
  <c r="B3754" i="20"/>
  <c r="B435" i="45"/>
  <c r="A6584" i="20"/>
  <c r="A5729" i="20"/>
  <c r="A4703" i="20"/>
  <c r="A4711" i="20"/>
  <c r="B3808" i="20"/>
  <c r="B4606" i="20"/>
  <c r="B3522" i="20"/>
  <c r="A8397" i="20"/>
  <c r="B6500" i="20"/>
  <c r="B7016" i="20"/>
  <c r="A3689" i="20"/>
  <c r="B4308" i="20"/>
  <c r="B4268" i="20"/>
  <c r="A2010" i="20"/>
  <c r="A23" i="11"/>
  <c r="A7752" i="20"/>
  <c r="A5028" i="20"/>
  <c r="B8997" i="20"/>
  <c r="A5236" i="20"/>
  <c r="A5708" i="20"/>
  <c r="A9110" i="20"/>
  <c r="A7397" i="20"/>
  <c r="B6940" i="20"/>
  <c r="A6492" i="20"/>
  <c r="B980" i="49"/>
  <c r="A6410" i="20"/>
  <c r="B6153" i="20"/>
  <c r="A7540" i="20"/>
  <c r="B8989" i="20"/>
  <c r="A4849" i="20"/>
  <c r="B5498" i="20"/>
  <c r="B3726" i="20"/>
  <c r="A8393" i="20"/>
  <c r="A6649" i="20"/>
  <c r="B8830" i="20"/>
  <c r="B5573" i="20"/>
  <c r="A6358" i="20"/>
  <c r="A6306" i="20"/>
  <c r="A337" i="32"/>
  <c r="B8023" i="20"/>
  <c r="B9014" i="20"/>
  <c r="A7632" i="20"/>
  <c r="B7189" i="20"/>
  <c r="B666" i="45"/>
  <c r="A6780" i="20"/>
  <c r="A6082" i="20"/>
  <c r="A7616" i="20"/>
  <c r="A35" i="21"/>
  <c r="B8955" i="20"/>
  <c r="A6744" i="20"/>
  <c r="B6201" i="20"/>
  <c r="A6257" i="20"/>
  <c r="A5759" i="20"/>
  <c r="A5767" i="20"/>
  <c r="B7359" i="20"/>
  <c r="A2309" i="20"/>
  <c r="B8845" i="20"/>
  <c r="A7" i="25"/>
  <c r="A6788" i="20"/>
  <c r="B7717" i="20"/>
  <c r="B5997" i="20"/>
  <c r="B8471" i="20"/>
  <c r="B7103" i="20"/>
  <c r="A5843" i="20"/>
  <c r="A4035" i="20"/>
  <c r="A2149" i="20"/>
  <c r="A1863" i="20"/>
  <c r="A6571" i="20"/>
  <c r="A5600" i="20"/>
  <c r="B4925" i="20"/>
  <c r="A1693" i="20"/>
  <c r="A3045" i="20"/>
  <c r="A7315" i="20"/>
  <c r="A5411" i="20"/>
  <c r="A6312" i="20"/>
  <c r="A3597" i="20"/>
  <c r="A6029" i="20"/>
  <c r="A2964" i="20"/>
  <c r="A3762" i="20"/>
  <c r="A2678" i="20"/>
  <c r="A5051" i="20"/>
  <c r="B7572" i="20"/>
  <c r="B5862" i="20"/>
  <c r="B2590" i="20"/>
  <c r="B4143" i="20"/>
  <c r="B4103" i="20"/>
  <c r="B2781" i="20"/>
  <c r="G112" i="13"/>
  <c r="B205" i="49"/>
  <c r="A8347" i="20"/>
  <c r="B8155" i="20"/>
  <c r="B7900" i="20"/>
  <c r="A7254" i="20"/>
  <c r="B8987" i="20"/>
  <c r="B7879" i="20"/>
  <c r="A339" i="49"/>
  <c r="A8587" i="20"/>
  <c r="B8717" i="20"/>
  <c r="B7503" i="20"/>
  <c r="B7856" i="20"/>
  <c r="A5878" i="20"/>
  <c r="A9118" i="20"/>
  <c r="A7883" i="20"/>
  <c r="A6747" i="20"/>
  <c r="A6753" i="20"/>
  <c r="A6695" i="20"/>
  <c r="B5485" i="20"/>
  <c r="B6464" i="20"/>
  <c r="B5223" i="20"/>
  <c r="A5389" i="20"/>
  <c r="A141" i="32"/>
  <c r="B8811" i="20"/>
  <c r="B6841" i="20"/>
  <c r="B6789" i="20"/>
  <c r="A5587" i="20"/>
  <c r="A3773" i="20"/>
  <c r="A2923" i="20"/>
  <c r="B2990" i="20"/>
  <c r="B6200" i="20"/>
  <c r="B8307" i="20"/>
  <c r="A8199" i="20"/>
  <c r="B1089" i="45"/>
  <c r="B8852" i="20"/>
  <c r="A7789" i="20"/>
  <c r="A7585" i="20"/>
  <c r="A6867" i="20"/>
  <c r="A5864" i="20"/>
  <c r="A5717" i="20"/>
  <c r="A3650" i="20"/>
  <c r="A6054" i="20"/>
  <c r="A5064" i="20"/>
  <c r="B7126" i="20"/>
  <c r="A6340" i="20"/>
  <c r="B6269" i="20"/>
  <c r="B6217" i="20"/>
  <c r="B191" i="45"/>
  <c r="B746" i="45"/>
  <c r="A120" i="32"/>
  <c r="A6942" i="20"/>
  <c r="A6154" i="20"/>
  <c r="B7948" i="20"/>
  <c r="A7497" i="20"/>
  <c r="B6674" i="20"/>
  <c r="A7735" i="20"/>
  <c r="A8026" i="20"/>
  <c r="A7794" i="20"/>
  <c r="A7990" i="20"/>
  <c r="B6399" i="20"/>
  <c r="A5233" i="20"/>
  <c r="B5890" i="20"/>
  <c r="B5894" i="20"/>
  <c r="B3312" i="20"/>
  <c r="B4110" i="20"/>
  <c r="B3026" i="20"/>
  <c r="A323" i="32"/>
  <c r="B5599" i="20"/>
  <c r="A5033" i="20"/>
  <c r="J4" i="33"/>
  <c r="A8373" i="20"/>
  <c r="A9082" i="20"/>
  <c r="A8848" i="20"/>
  <c r="B7684" i="20"/>
  <c r="B8799" i="20"/>
  <c r="A6422" i="20"/>
  <c r="B5667" i="20"/>
  <c r="A8858" i="20"/>
  <c r="B8935" i="20"/>
  <c r="A8887" i="20"/>
  <c r="S2" i="33"/>
  <c r="B8672" i="20"/>
  <c r="A7313" i="20"/>
  <c r="B7234" i="20"/>
  <c r="A6076" i="20"/>
  <c r="B6964" i="20"/>
  <c r="A44" i="49"/>
  <c r="A7602" i="20"/>
  <c r="A8286" i="20"/>
  <c r="A5118" i="20"/>
  <c r="A8287" i="20"/>
  <c r="B7233" i="20"/>
  <c r="A5532" i="20"/>
  <c r="A6648" i="20"/>
  <c r="B7513" i="20"/>
  <c r="B7519" i="20"/>
  <c r="B7461" i="20"/>
  <c r="B7833" i="20"/>
  <c r="A6259" i="20"/>
  <c r="B6792" i="20"/>
  <c r="A4445" i="20"/>
  <c r="O72" i="33"/>
  <c r="A5226" i="20"/>
  <c r="B7162" i="20"/>
  <c r="B8848" i="20"/>
  <c r="A5906" i="20"/>
  <c r="B5301" i="20"/>
  <c r="B5120" i="20"/>
  <c r="A3569" i="20"/>
  <c r="A3526" i="20"/>
  <c r="A40" i="45"/>
  <c r="B7204" i="20"/>
  <c r="A8052" i="20"/>
  <c r="B5777" i="20"/>
  <c r="A4886" i="20"/>
  <c r="A6735" i="20"/>
  <c r="F2" i="33"/>
  <c r="A1114" i="45"/>
  <c r="A8225" i="20"/>
  <c r="A2" i="23"/>
  <c r="A10" i="37"/>
  <c r="B7966" i="20"/>
  <c r="B8305" i="20"/>
  <c r="B7021" i="20"/>
  <c r="B8326" i="20"/>
  <c r="B6261" i="20"/>
  <c r="B6267" i="20"/>
  <c r="B6209" i="20"/>
  <c r="A8530" i="20"/>
  <c r="B6391" i="20"/>
  <c r="A7565" i="20"/>
  <c r="A4323" i="20"/>
  <c r="A7979" i="20"/>
  <c r="A6172" i="20"/>
  <c r="A8806" i="20"/>
  <c r="A7384" i="20"/>
  <c r="A6417" i="20"/>
  <c r="A6325" i="20"/>
  <c r="A3652" i="20"/>
  <c r="A2243" i="20"/>
  <c r="A1905" i="20"/>
  <c r="A5899" i="20"/>
  <c r="A5935" i="20"/>
  <c r="B5332" i="20"/>
  <c r="B4664" i="20"/>
  <c r="A1181" i="20"/>
  <c r="A1979" i="20"/>
  <c r="B3785" i="20"/>
  <c r="A5260" i="20"/>
  <c r="B6683" i="20"/>
  <c r="B8321" i="20"/>
  <c r="B5100" i="20"/>
  <c r="A4471" i="20"/>
  <c r="B4001" i="20"/>
  <c r="A1747" i="20"/>
  <c r="B2857" i="20"/>
  <c r="B11" i="21"/>
  <c r="A5659" i="20"/>
  <c r="A3212" i="20"/>
  <c r="A1464" i="20"/>
  <c r="A962" i="20"/>
  <c r="B2969" i="20"/>
  <c r="C39" i="18"/>
  <c r="B4121" i="20"/>
  <c r="Q1" i="33"/>
  <c r="B6692" i="20"/>
  <c r="B7562" i="20"/>
  <c r="B8819" i="20"/>
  <c r="A4726" i="20"/>
  <c r="A6530" i="20"/>
  <c r="B8415" i="20"/>
  <c r="B48" i="45"/>
  <c r="A7873" i="20"/>
  <c r="I3" i="33"/>
  <c r="B8617" i="20"/>
  <c r="A8564" i="20"/>
  <c r="B7665" i="20"/>
  <c r="B6861" i="20"/>
  <c r="B7942" i="20"/>
  <c r="B6133" i="20"/>
  <c r="B6139" i="20"/>
  <c r="B6081" i="20"/>
  <c r="A7538" i="20"/>
  <c r="B5879" i="20"/>
  <c r="A7053" i="20"/>
  <c r="A4195" i="20"/>
  <c r="A8254" i="20"/>
  <c r="A5500" i="20"/>
  <c r="B8803" i="20"/>
  <c r="B7427" i="20"/>
  <c r="A6161" i="20"/>
  <c r="A5575" i="20"/>
  <c r="A3460" i="20"/>
  <c r="A2083" i="20"/>
  <c r="A1409" i="20"/>
  <c r="A5707" i="20"/>
  <c r="A20" i="37"/>
  <c r="B5204" i="20"/>
  <c r="A4575" i="20"/>
  <c r="B4417" i="20"/>
  <c r="A1851" i="20"/>
  <c r="B3273" i="20"/>
  <c r="A4748" i="20"/>
  <c r="A7197" i="20"/>
  <c r="B8244" i="20"/>
  <c r="B4972" i="20"/>
  <c r="A4343" i="20"/>
  <c r="B3489" i="20"/>
  <c r="A1619" i="20"/>
  <c r="B2580" i="20"/>
  <c r="A7296" i="20"/>
  <c r="A5147" i="20"/>
  <c r="A2700" i="20"/>
  <c r="A1336" i="20"/>
  <c r="A834" i="20"/>
  <c r="B1752" i="20"/>
  <c r="B1831" i="16"/>
  <c r="B2000" i="20"/>
  <c r="B1060" i="45"/>
  <c r="B6595" i="20"/>
  <c r="A8527" i="20"/>
  <c r="A7173" i="20"/>
  <c r="A5841" i="20"/>
  <c r="A5127" i="20"/>
  <c r="A3268" i="20"/>
  <c r="A1859" i="20"/>
  <c r="A878" i="49"/>
  <c r="A515" i="45"/>
  <c r="B8078" i="20"/>
  <c r="B7413" i="20"/>
  <c r="B7105" i="20"/>
  <c r="A7826" i="20"/>
  <c r="B211" i="50"/>
  <c r="B8938" i="20"/>
  <c r="B7492" i="20"/>
  <c r="A8025" i="20"/>
  <c r="A6833" i="20"/>
  <c r="B9108" i="20"/>
  <c r="A5014" i="20"/>
  <c r="A7815" i="20"/>
  <c r="B386" i="45"/>
  <c r="A6094" i="20"/>
  <c r="A6100" i="20"/>
  <c r="A6042" i="20"/>
  <c r="A7084" i="20"/>
  <c r="A347" i="45"/>
  <c r="A6615" i="20"/>
  <c r="B6154" i="20"/>
  <c r="B228" i="45"/>
  <c r="A7555" i="20"/>
  <c r="A6574" i="20"/>
  <c r="A6522" i="20"/>
  <c r="B6304" i="20"/>
  <c r="A5069" i="20"/>
  <c r="B4048" i="20"/>
  <c r="A4098" i="20"/>
  <c r="B3561" i="20"/>
  <c r="A6885" i="20"/>
  <c r="A6869" i="20"/>
  <c r="A6557" i="20"/>
  <c r="A4869" i="20"/>
  <c r="B3915" i="20"/>
  <c r="A3226" i="20"/>
  <c r="B2771" i="20"/>
  <c r="B6189" i="20"/>
  <c r="A6641" i="20"/>
  <c r="B5399" i="20"/>
  <c r="A5741" i="20"/>
  <c r="B6402" i="20"/>
  <c r="B2987" i="20"/>
  <c r="A2994" i="20"/>
  <c r="A2455" i="20"/>
  <c r="B6167" i="20"/>
  <c r="B6157" i="20"/>
  <c r="B6386" i="20"/>
  <c r="B1312" i="20"/>
  <c r="A2262" i="20"/>
  <c r="A2252" i="20"/>
  <c r="A757" i="20"/>
  <c r="H23" i="11"/>
  <c r="A8519" i="20"/>
  <c r="B362" i="45"/>
  <c r="B7527" i="20"/>
  <c r="B7816" i="20"/>
  <c r="A8103" i="20"/>
  <c r="A4866" i="20"/>
  <c r="A8538" i="20"/>
  <c r="A8523" i="20"/>
  <c r="A5361" i="20"/>
  <c r="B6066" i="20"/>
  <c r="B4238" i="20"/>
  <c r="B6804" i="20"/>
  <c r="A5161" i="20"/>
  <c r="B699" i="45"/>
  <c r="A4990" i="20"/>
  <c r="A6883" i="20"/>
  <c r="A6831" i="20"/>
  <c r="A48" i="45"/>
  <c r="A12" i="37"/>
  <c r="A55" i="50"/>
  <c r="A8092" i="20"/>
  <c r="A7146" i="20"/>
  <c r="B7106" i="20"/>
  <c r="A7452" i="20"/>
  <c r="A6767" i="20"/>
  <c r="B7290" i="20"/>
  <c r="B122" i="45"/>
  <c r="A9055" i="20"/>
  <c r="B8545" i="20"/>
  <c r="A6290" i="20"/>
  <c r="B4737" i="20"/>
  <c r="B5671" i="20"/>
  <c r="A3363" i="20"/>
  <c r="A2859" i="20"/>
  <c r="B1218" i="20"/>
  <c r="B4562" i="20"/>
  <c r="A3152" i="20"/>
  <c r="A5490" i="20"/>
  <c r="A6569" i="20"/>
  <c r="I5" i="33"/>
  <c r="A326" i="45"/>
  <c r="B7308" i="20"/>
  <c r="B7784" i="20"/>
  <c r="A5566" i="20"/>
  <c r="B5521" i="20"/>
  <c r="B7457" i="20"/>
  <c r="A5756" i="20"/>
  <c r="A7416" i="20"/>
  <c r="A130" i="32"/>
  <c r="A899" i="45"/>
  <c r="I7" i="33"/>
  <c r="B8758" i="20"/>
  <c r="B6501" i="20"/>
  <c r="B9" i="21"/>
  <c r="A6748" i="20"/>
  <c r="A7461" i="20"/>
  <c r="A1115" i="45"/>
  <c r="A7652" i="20"/>
  <c r="N41" i="33"/>
  <c r="A7134" i="20"/>
  <c r="A6282" i="20"/>
  <c r="B8204" i="20"/>
  <c r="A7593" i="20"/>
  <c r="A4802" i="20"/>
  <c r="A7991" i="20"/>
  <c r="A8282" i="20"/>
  <c r="A8050" i="20"/>
  <c r="B8112" i="20"/>
  <c r="A6661" i="20"/>
  <c r="A5297" i="20"/>
  <c r="B5974" i="20"/>
  <c r="A64" i="45"/>
  <c r="A8207" i="20"/>
  <c r="A8352" i="20"/>
  <c r="A6324" i="20"/>
  <c r="A8250" i="20"/>
  <c r="B4807" i="20"/>
  <c r="B4701" i="20"/>
  <c r="B3937" i="20"/>
  <c r="B3602" i="20"/>
  <c r="A773" i="45"/>
  <c r="B238" i="45"/>
  <c r="B18" i="37"/>
  <c r="B6901" i="20"/>
  <c r="A7619" i="20"/>
  <c r="A7362" i="20"/>
  <c r="A1065" i="45"/>
  <c r="A8755" i="20"/>
  <c r="B1169" i="45"/>
  <c r="B8270" i="20"/>
  <c r="A6148" i="20"/>
  <c r="A9088" i="20"/>
  <c r="B6621" i="20"/>
  <c r="A8338" i="20"/>
  <c r="A355" i="32"/>
  <c r="A5838" i="20"/>
  <c r="A5844" i="20"/>
  <c r="A5786" i="20"/>
  <c r="B7127" i="20"/>
  <c r="A8383" i="20"/>
  <c r="A6359" i="20"/>
  <c r="B5820" i="20"/>
  <c r="B8911" i="20"/>
  <c r="A6166" i="20"/>
  <c r="A6062" i="20"/>
  <c r="A6010" i="20"/>
  <c r="A8895" i="20"/>
  <c r="B6110" i="20"/>
  <c r="B3728" i="20"/>
  <c r="A3746" i="20"/>
  <c r="B2532" i="20"/>
  <c r="A5304" i="20"/>
  <c r="A5448" i="20"/>
  <c r="A5693" i="20"/>
  <c r="B6354" i="20"/>
  <c r="B2891" i="20"/>
  <c r="A2970" i="20"/>
  <c r="A2431" i="20"/>
  <c r="B8992" i="20"/>
  <c r="B6384" i="20"/>
  <c r="B5143" i="20"/>
  <c r="A5229" i="20"/>
  <c r="B6010" i="20"/>
  <c r="A2485" i="20"/>
  <c r="A2738" i="20"/>
  <c r="A2199" i="20"/>
  <c r="B6652" i="20"/>
  <c r="B7287" i="20"/>
  <c r="B5192" i="20"/>
  <c r="B4023" i="20"/>
  <c r="A2006" i="20"/>
  <c r="A1996" i="20"/>
  <c r="A501" i="20"/>
  <c r="B932" i="20"/>
  <c r="B1128" i="45"/>
  <c r="B8822" i="20"/>
  <c r="B8865" i="20"/>
  <c r="A7415" i="20"/>
  <c r="A7459" i="20"/>
  <c r="A7202" i="20"/>
  <c r="A236" i="45"/>
  <c r="A197" i="45"/>
  <c r="B6" i="39"/>
  <c r="B7950" i="20"/>
  <c r="A5828" i="20"/>
  <c r="A8704" i="20"/>
  <c r="B6461" i="20"/>
  <c r="B7666" i="20"/>
  <c r="A9064" i="20"/>
  <c r="A5710" i="20"/>
  <c r="A5716" i="20"/>
  <c r="A5658" i="20"/>
  <c r="A7641" i="20"/>
  <c r="A8266" i="20"/>
  <c r="A6231" i="20"/>
  <c r="B5692" i="20"/>
  <c r="B8128" i="20"/>
  <c r="A5494" i="20"/>
  <c r="A5806" i="20"/>
  <c r="A5754" i="20"/>
  <c r="A7871" i="20"/>
  <c r="B5788" i="20"/>
  <c r="B3536" i="20"/>
  <c r="A3586" i="20"/>
  <c r="B2372" i="20"/>
  <c r="B6495" i="20"/>
  <c r="A4808" i="20"/>
  <c r="A5437" i="20"/>
  <c r="B6148" i="20"/>
  <c r="A2589" i="20"/>
  <c r="A2842" i="20"/>
  <c r="A2303" i="20"/>
  <c r="B8625" i="20"/>
  <c r="B6256" i="20"/>
  <c r="B5015" i="20"/>
  <c r="A4973" i="20"/>
  <c r="B5840" i="20"/>
  <c r="A2357" i="20"/>
  <c r="A4656" i="20"/>
  <c r="A2071" i="20"/>
  <c r="A6137" i="20"/>
  <c r="A6252" i="20"/>
  <c r="B4680" i="20"/>
  <c r="B3511" i="20"/>
  <c r="A1878" i="20"/>
  <c r="A1868" i="20"/>
  <c r="A373" i="20"/>
  <c r="B420" i="20"/>
  <c r="A654" i="45"/>
  <c r="B6589" i="20"/>
  <c r="A5486" i="20"/>
  <c r="A5434" i="20"/>
  <c r="A7088" i="20"/>
  <c r="B5468" i="20"/>
  <c r="B3344" i="20"/>
  <c r="A3362" i="20"/>
  <c r="B266" i="45"/>
  <c r="B9057" i="20"/>
  <c r="B6" i="43"/>
  <c r="B6347" i="20"/>
  <c r="B8537" i="20"/>
  <c r="B6499" i="20"/>
  <c r="A156" i="45"/>
  <c r="A348" i="32"/>
  <c r="B7754" i="20"/>
  <c r="A237" i="32"/>
  <c r="B8739" i="20"/>
  <c r="A8440" i="20"/>
  <c r="A7075" i="20"/>
  <c r="B6307" i="20"/>
  <c r="A8469" i="20"/>
  <c r="A7643" i="20"/>
  <c r="A7649" i="20"/>
  <c r="A7591" i="20"/>
  <c r="A7123" i="20"/>
  <c r="A5363" i="20"/>
  <c r="A6120" i="20"/>
  <c r="A3549" i="20"/>
  <c r="A79" i="45"/>
  <c r="B3" i="30"/>
  <c r="A7746" i="20"/>
  <c r="A7514" i="20"/>
  <c r="B5347" i="20"/>
  <c r="B5526" i="20"/>
  <c r="A3943" i="20"/>
  <c r="B4174" i="20"/>
  <c r="B3571" i="20"/>
  <c r="A8007" i="20"/>
  <c r="A5097" i="20"/>
  <c r="A4597" i="20"/>
  <c r="A4601" i="20"/>
  <c r="A3964" i="20"/>
  <c r="B2790" i="20"/>
  <c r="A3678" i="20"/>
  <c r="B8524" i="20"/>
  <c r="A6179" i="20"/>
  <c r="A7304" i="20"/>
  <c r="A4365" i="20"/>
  <c r="A4369" i="20"/>
  <c r="A3732" i="20"/>
  <c r="A4530" i="20"/>
  <c r="A3446" i="20"/>
  <c r="A6008" i="20"/>
  <c r="B3704" i="20"/>
  <c r="B4836" i="20"/>
  <c r="B2444" i="20"/>
  <c r="B2136" i="20"/>
  <c r="B2118" i="20"/>
  <c r="B261" i="20"/>
  <c r="A681" i="16"/>
  <c r="B289" i="45"/>
  <c r="B8619" i="20"/>
  <c r="A7438" i="20"/>
  <c r="A7194" i="20"/>
  <c r="B5027" i="20"/>
  <c r="B5206" i="20"/>
  <c r="A5801" i="20"/>
  <c r="B5733" i="20"/>
  <c r="A6434" i="20"/>
  <c r="B7134" i="20"/>
  <c r="B8588" i="20"/>
  <c r="A362" i="32"/>
  <c r="A5524" i="20"/>
  <c r="A6873" i="20"/>
  <c r="A6039" i="20"/>
  <c r="B4832" i="20"/>
  <c r="A2147" i="20"/>
  <c r="A6060" i="20"/>
  <c r="A611" i="45"/>
  <c r="B8022" i="20"/>
  <c r="B8156" i="20"/>
  <c r="A7919" i="20"/>
  <c r="A6552" i="20"/>
  <c r="B7903" i="20"/>
  <c r="A8398" i="20"/>
  <c r="A7811" i="20"/>
  <c r="A6302" i="20"/>
  <c r="B6065" i="20"/>
  <c r="A6774" i="20"/>
  <c r="A6140" i="20"/>
  <c r="C45" i="21"/>
  <c r="A6958" i="20"/>
  <c r="A6900" i="20"/>
  <c r="A6842" i="20"/>
  <c r="B7314" i="20"/>
  <c r="B4675" i="20"/>
  <c r="A3" i="28"/>
  <c r="B4854" i="20"/>
  <c r="B4858" i="20"/>
  <c r="A4260" i="20"/>
  <c r="B3086" i="20"/>
  <c r="A3974" i="20"/>
  <c r="A7544" i="20"/>
  <c r="A6507" i="20"/>
  <c r="B7841" i="20"/>
  <c r="A8916" i="20"/>
  <c r="A8813" i="20"/>
  <c r="A7750" i="20"/>
  <c r="A8153" i="20"/>
  <c r="A6961" i="20"/>
  <c r="A360" i="32"/>
  <c r="A5046" i="20"/>
  <c r="A7943" i="20"/>
  <c r="N32" i="33"/>
  <c r="B866" i="45"/>
  <c r="B8808" i="20"/>
  <c r="B8642" i="20"/>
  <c r="M20" i="33"/>
  <c r="B6091" i="20"/>
  <c r="B7769" i="20"/>
  <c r="B6179" i="20"/>
  <c r="B574" i="45"/>
  <c r="A343" i="32"/>
  <c r="B7446" i="20"/>
  <c r="B3" i="21"/>
  <c r="A8335" i="20"/>
  <c r="B6966" i="20"/>
  <c r="A6915" i="20"/>
  <c r="B6115" i="20"/>
  <c r="B7714" i="20"/>
  <c r="A7515" i="20"/>
  <c r="A7521" i="20"/>
  <c r="A7463" i="20"/>
  <c r="A6598" i="20"/>
  <c r="A5235" i="20"/>
  <c r="A5608" i="20"/>
  <c r="A3421" i="20"/>
  <c r="B9110" i="20"/>
  <c r="B8957" i="20"/>
  <c r="A7502" i="20"/>
  <c r="A7258" i="20"/>
  <c r="B5091" i="20"/>
  <c r="B5270" i="20"/>
  <c r="A3783" i="20"/>
  <c r="B4014" i="20"/>
  <c r="B2803" i="20"/>
  <c r="A50" i="32"/>
  <c r="B8355" i="20"/>
  <c r="A7262" i="20"/>
  <c r="B74" i="45"/>
  <c r="B8864" i="20"/>
  <c r="A4834" i="20"/>
  <c r="A25" i="28"/>
  <c r="B2" i="41"/>
  <c r="A1" i="47"/>
  <c r="A7876" i="20"/>
  <c r="A7018" i="20"/>
  <c r="B7010" i="20"/>
  <c r="A7388" i="20"/>
  <c r="B6664" i="20"/>
  <c r="B7194" i="20"/>
  <c r="A8959" i="20"/>
  <c r="B9104" i="20"/>
  <c r="A8543" i="20"/>
  <c r="A6034" i="20"/>
  <c r="B4673" i="20"/>
  <c r="B5429" i="20"/>
  <c r="B5447" i="20"/>
  <c r="B8847" i="20"/>
  <c r="A6754" i="20"/>
  <c r="A7060" i="20"/>
  <c r="A8100" i="20"/>
  <c r="B6366" i="20"/>
  <c r="B5594" i="20"/>
  <c r="B3307" i="20"/>
  <c r="A2815" i="20"/>
  <c r="B8139" i="20"/>
  <c r="B6520" i="20"/>
  <c r="A7662" i="20"/>
  <c r="A4347" i="20"/>
  <c r="A3679" i="20"/>
  <c r="B2202" i="20"/>
  <c r="A2871" i="20"/>
  <c r="B1916" i="20"/>
  <c r="A7218" i="20"/>
  <c r="B5559" i="20"/>
  <c r="A6733" i="20"/>
  <c r="A4115" i="20"/>
  <c r="A3447" i="20"/>
  <c r="B1970" i="20"/>
  <c r="A3393" i="20"/>
  <c r="B4188" i="20"/>
  <c r="B5246" i="20"/>
  <c r="B5225" i="20"/>
  <c r="B1706" i="20"/>
  <c r="A932" i="20"/>
  <c r="B321" i="19"/>
  <c r="A958" i="20"/>
  <c r="B935" i="16"/>
  <c r="A1030" i="20"/>
  <c r="B8375" i="20"/>
  <c r="B7683" i="20"/>
  <c r="A6910" i="20"/>
  <c r="A8922" i="20"/>
  <c r="C56" i="21"/>
  <c r="B6633" i="20"/>
  <c r="AG3" i="33"/>
  <c r="B8812" i="20"/>
  <c r="A587" i="45"/>
  <c r="B7434" i="20"/>
  <c r="A6762" i="20"/>
  <c r="B6850" i="20"/>
  <c r="A7196" i="20"/>
  <c r="A6498" i="20"/>
  <c r="B7034" i="20"/>
  <c r="A347" i="32"/>
  <c r="A53" i="21"/>
  <c r="A8426" i="20"/>
  <c r="A5522" i="20"/>
  <c r="A6577" i="20"/>
  <c r="B4917" i="20"/>
  <c r="B4933" i="20"/>
  <c r="E3" i="33"/>
  <c r="B7149" i="20"/>
  <c r="A6804" i="20"/>
  <c r="B6930" i="20"/>
  <c r="A262" i="32"/>
  <c r="B5434" i="20"/>
  <c r="B2678" i="20"/>
  <c r="A3329" i="20"/>
  <c r="A7881" i="20"/>
  <c r="B6360" i="20"/>
  <c r="A7149" i="20"/>
  <c r="A4219" i="20"/>
  <c r="A3551" i="20"/>
  <c r="B2074" i="20"/>
  <c r="A3809" i="20"/>
  <c r="B4604" i="20"/>
  <c r="A6706" i="20"/>
  <c r="B5361" i="20"/>
  <c r="A6208" i="20"/>
  <c r="A3987" i="20"/>
  <c r="A3319" i="20"/>
  <c r="B1842" i="20"/>
  <c r="A3197" i="20"/>
  <c r="B3676" i="20"/>
  <c r="B4734" i="20"/>
  <c r="B4713" i="20"/>
  <c r="B1194" i="20"/>
  <c r="A804" i="20"/>
  <c r="B193" i="19"/>
  <c r="A702" i="20"/>
  <c r="B807" i="16"/>
  <c r="A774" i="20"/>
  <c r="A8433" i="20"/>
  <c r="A7311" i="20"/>
  <c r="B7551" i="20"/>
  <c r="B8345" i="20"/>
  <c r="B7304" i="20"/>
  <c r="B5210" i="20"/>
  <c r="A2437" i="20"/>
  <c r="A3117" i="20"/>
  <c r="A194" i="49"/>
  <c r="A19" i="25"/>
  <c r="N15" i="33"/>
  <c r="A5866" i="20"/>
  <c r="A6262" i="20"/>
  <c r="B7053" i="20"/>
  <c r="A14" i="43"/>
  <c r="AD2" i="33"/>
  <c r="A6" i="26"/>
  <c r="A639" i="45"/>
  <c r="B6507" i="20"/>
  <c r="B8043" i="20"/>
  <c r="B5597" i="20"/>
  <c r="A6978" i="20"/>
  <c r="B8403" i="20"/>
  <c r="A5070" i="20"/>
  <c r="A5076" i="20"/>
  <c r="A5018" i="20"/>
  <c r="A5068" i="20"/>
  <c r="A7517" i="20"/>
  <c r="A8575" i="20"/>
  <c r="B5052" i="20"/>
  <c r="B8118" i="20"/>
  <c r="B8100" i="20"/>
  <c r="B6485" i="20"/>
  <c r="B3043" i="20"/>
  <c r="B5716" i="20"/>
  <c r="A1279" i="20"/>
  <c r="B5484" i="20"/>
  <c r="B4393" i="20"/>
  <c r="A1848" i="20"/>
  <c r="B4036" i="20"/>
  <c r="A9078" i="20"/>
  <c r="A2563" i="20"/>
  <c r="A7858" i="20"/>
  <c r="B357" i="45"/>
  <c r="A8182" i="20"/>
  <c r="A6606" i="20"/>
  <c r="B6336" i="20"/>
  <c r="B8076" i="20"/>
  <c r="A5331" i="20"/>
  <c r="A2763" i="20"/>
  <c r="A1511" i="20"/>
  <c r="A7464" i="20"/>
  <c r="A5933" i="20"/>
  <c r="A3738" i="20"/>
  <c r="A6278" i="20"/>
  <c r="A5288" i="20"/>
  <c r="A5429" i="20"/>
  <c r="A3506" i="20"/>
  <c r="B6024" i="20"/>
  <c r="B4834" i="20"/>
  <c r="B3119" i="20"/>
  <c r="B1665" i="20"/>
  <c r="B8905" i="20"/>
  <c r="A7324" i="20"/>
  <c r="A7297" i="20"/>
  <c r="A5848" i="20"/>
  <c r="B5212" i="20"/>
  <c r="B3152" i="20"/>
  <c r="A3202" i="20"/>
  <c r="B1988" i="20"/>
  <c r="B5339" i="20"/>
  <c r="B6023" i="20"/>
  <c r="A4670" i="20"/>
  <c r="B5109" i="20"/>
  <c r="B4418" i="20"/>
  <c r="A4522" i="20"/>
  <c r="B39" i="16"/>
  <c r="A6646" i="20"/>
  <c r="A6983" i="20"/>
  <c r="A6077" i="20"/>
  <c r="A4386" i="20"/>
  <c r="A5670" i="20"/>
  <c r="A5577" i="20"/>
  <c r="B4910" i="20"/>
  <c r="B4914" i="20"/>
  <c r="A4316" i="20"/>
  <c r="B3142" i="20"/>
  <c r="A4030" i="20"/>
  <c r="A7640" i="20"/>
  <c r="A6531" i="20"/>
  <c r="B8225" i="20"/>
  <c r="B4678" i="20"/>
  <c r="B4682" i="20"/>
  <c r="A42" i="21"/>
  <c r="B6917" i="20"/>
  <c r="B6355" i="20"/>
  <c r="A4348" i="20"/>
  <c r="A6563" i="20"/>
  <c r="A4116" i="20"/>
  <c r="A3251" i="20"/>
  <c r="B3569" i="20"/>
  <c r="A8193" i="20"/>
  <c r="A4718" i="20"/>
  <c r="A6096" i="20"/>
  <c r="B2832" i="20"/>
  <c r="B4073" i="20"/>
  <c r="A4811" i="20"/>
  <c r="A7533" i="20"/>
  <c r="A4315" i="20"/>
  <c r="A3647" i="20"/>
  <c r="B2170" i="20"/>
  <c r="A2839" i="20"/>
  <c r="B1884" i="20"/>
  <c r="A7090" i="20"/>
  <c r="B5467" i="20"/>
  <c r="A6592" i="20"/>
  <c r="A4083" i="20"/>
  <c r="A2" i="43"/>
  <c r="A5422" i="20"/>
  <c r="A6832" i="20"/>
  <c r="B3280" i="20"/>
  <c r="B2116" i="20"/>
  <c r="B5743" i="20"/>
  <c r="B5892" i="20"/>
  <c r="A2650" i="20"/>
  <c r="A8506" i="20"/>
  <c r="B4823" i="20"/>
  <c r="B5776" i="20"/>
  <c r="B1618" i="20"/>
  <c r="A4182" i="20"/>
  <c r="A5881" i="20"/>
  <c r="A5849" i="20"/>
  <c r="A2798" i="20"/>
  <c r="A1814" i="20"/>
  <c r="A254" i="20"/>
  <c r="A1417" i="16"/>
  <c r="B528" i="20"/>
  <c r="B7606" i="20"/>
  <c r="B6372" i="20"/>
  <c r="B3217" i="20"/>
  <c r="B4591" i="20"/>
  <c r="B4543" i="20"/>
  <c r="B4189" i="20"/>
  <c r="B1" i="16"/>
  <c r="B368" i="20"/>
  <c r="B1344" i="16"/>
  <c r="B8903" i="20"/>
  <c r="B7763" i="20"/>
  <c r="B6131" i="20"/>
  <c r="B6306" i="20"/>
  <c r="A4937" i="20"/>
  <c r="B4637" i="20"/>
  <c r="A6792" i="20"/>
  <c r="A4402" i="20"/>
  <c r="A4363" i="20"/>
  <c r="B119" i="20"/>
  <c r="B7029" i="20"/>
  <c r="B5915" i="20"/>
  <c r="A6144" i="20"/>
  <c r="B1410" i="20"/>
  <c r="B7883" i="20"/>
  <c r="B5241" i="20"/>
  <c r="B6332" i="20"/>
  <c r="B6340" i="20"/>
  <c r="B3624" i="20"/>
  <c r="B4422" i="20"/>
  <c r="B3338" i="20"/>
  <c r="B8448" i="20"/>
  <c r="A4760" i="20"/>
  <c r="A5313" i="20"/>
  <c r="B5996" i="20"/>
  <c r="B6002" i="20"/>
  <c r="B5707" i="20"/>
  <c r="A4916" i="20"/>
  <c r="A7946" i="20"/>
  <c r="B2050" i="20"/>
  <c r="B506" i="45"/>
  <c r="B6524" i="20"/>
  <c r="B3720" i="20"/>
  <c r="B3434" i="20"/>
  <c r="A5144" i="20"/>
  <c r="B6124" i="20"/>
  <c r="A3067" i="20"/>
  <c r="B3134" i="20"/>
  <c r="A1847" i="20"/>
  <c r="B4717" i="20"/>
  <c r="A6621" i="20"/>
  <c r="A2659" i="20"/>
  <c r="B1899" i="20"/>
  <c r="B1029" i="20"/>
  <c r="B19" i="19"/>
  <c r="B213" i="16"/>
  <c r="B5663" i="20"/>
  <c r="B3128" i="20"/>
  <c r="A1936" i="20"/>
  <c r="B2325" i="20"/>
  <c r="B2285" i="20"/>
  <c r="B696" i="20"/>
  <c r="B1426" i="16"/>
  <c r="B173" i="16"/>
  <c r="H31" i="11"/>
  <c r="A8076" i="20"/>
  <c r="B6293" i="20"/>
  <c r="B6519" i="20"/>
  <c r="A4548" i="20"/>
  <c r="B2972" i="20"/>
  <c r="B4799" i="20"/>
  <c r="B5336" i="20"/>
  <c r="A2663" i="20"/>
  <c r="B6935" i="20"/>
  <c r="A6311" i="20"/>
  <c r="B5392" i="20"/>
  <c r="B1234" i="20"/>
  <c r="A3798" i="20"/>
  <c r="B4767" i="20"/>
  <c r="B2620" i="20"/>
  <c r="A6279" i="20"/>
  <c r="A2387" i="20"/>
  <c r="B3800" i="20"/>
  <c r="B2063" i="20"/>
  <c r="A7642" i="20"/>
  <c r="B7120" i="20"/>
  <c r="B5718" i="20"/>
  <c r="B4302" i="20"/>
  <c r="B8652" i="20"/>
  <c r="A6409" i="20"/>
  <c r="B5550" i="20"/>
  <c r="B5554" i="20"/>
  <c r="B2984" i="20"/>
  <c r="B3782" i="20"/>
  <c r="B2698" i="20"/>
  <c r="A8585" i="20"/>
  <c r="B5139" i="20"/>
  <c r="A4673" i="20"/>
  <c r="B5318" i="20"/>
  <c r="B5322" i="20"/>
  <c r="A7885" i="20"/>
  <c r="A8039" i="20"/>
  <c r="A4799" i="20"/>
  <c r="A2793" i="20"/>
  <c r="A4780" i="20"/>
  <c r="B5006" i="20"/>
  <c r="A4412" i="20"/>
  <c r="A4126" i="20"/>
  <c r="A6627" i="20"/>
  <c r="B4774" i="20"/>
  <c r="B4224" i="20"/>
  <c r="A4242" i="20"/>
  <c r="B4137" i="20"/>
  <c r="A3883" i="20"/>
  <c r="A3723" i="20"/>
  <c r="A1784" i="20"/>
  <c r="B495" i="20"/>
  <c r="A343" i="19"/>
  <c r="B3012" i="20"/>
  <c r="F90" i="12"/>
  <c r="A4987" i="20"/>
  <c r="B4363" i="20"/>
  <c r="A1296" i="20"/>
  <c r="A794" i="20"/>
  <c r="B1540" i="20"/>
  <c r="B1791" i="16"/>
  <c r="B1732" i="20"/>
  <c r="H70" i="12"/>
  <c r="A6508" i="20"/>
  <c r="B4336" i="20"/>
  <c r="A9023" i="20"/>
  <c r="B691" i="45"/>
  <c r="B6785" i="20"/>
  <c r="B1091" i="45"/>
  <c r="A8425" i="20"/>
  <c r="B8389" i="20"/>
  <c r="A7542" i="20"/>
  <c r="A7476" i="20"/>
  <c r="A4785" i="20"/>
  <c r="E6" i="29"/>
  <c r="A4885" i="20"/>
  <c r="B6870" i="20"/>
  <c r="B7565" i="20"/>
  <c r="N12" i="29"/>
  <c r="A7330" i="20"/>
  <c r="A5274" i="20"/>
  <c r="B5308" i="20"/>
  <c r="A4986" i="20"/>
  <c r="A3074" i="20"/>
  <c r="B6675" i="20"/>
  <c r="A1919" i="20"/>
  <c r="B6218" i="20"/>
  <c r="A1687" i="20"/>
  <c r="A2488" i="20"/>
  <c r="B52" i="18"/>
  <c r="A6122" i="20"/>
  <c r="B8860" i="20"/>
  <c r="B8363" i="20"/>
  <c r="A5198" i="20"/>
  <c r="B7003" i="20"/>
  <c r="B8835" i="20"/>
  <c r="B4764" i="20"/>
  <c r="B5051" i="20"/>
  <c r="A2077" i="20"/>
  <c r="C25" i="21"/>
  <c r="A1845" i="20"/>
  <c r="A6194" i="20"/>
  <c r="A1356" i="20"/>
  <c r="A8442" i="20"/>
  <c r="A4483" i="20"/>
  <c r="A9" i="28"/>
  <c r="A750" i="45"/>
  <c r="A8720" i="20"/>
  <c r="B5603" i="20"/>
  <c r="A7079" i="20"/>
  <c r="A6461" i="20"/>
  <c r="B7557" i="20"/>
  <c r="A2131" i="20"/>
  <c r="A3940" i="20"/>
  <c r="B7984" i="20"/>
  <c r="A4609" i="20"/>
  <c r="B1434" i="20"/>
  <c r="B1202" i="20"/>
  <c r="B2011" i="20"/>
  <c r="A5702" i="20"/>
  <c r="B2682" i="20"/>
  <c r="A6625" i="20"/>
  <c r="A6078" i="20"/>
  <c r="A1777" i="20"/>
  <c r="B4392" i="20"/>
  <c r="B5497" i="20"/>
  <c r="A8846" i="20"/>
  <c r="B6738" i="20"/>
  <c r="A8531" i="20"/>
  <c r="A4518" i="20"/>
  <c r="B5656" i="20"/>
  <c r="A7148" i="20"/>
  <c r="A7869" i="20"/>
  <c r="B2994" i="20"/>
  <c r="B8694" i="20"/>
  <c r="A2973" i="20"/>
  <c r="A1577" i="20"/>
  <c r="B74" i="13"/>
  <c r="A3520" i="20"/>
  <c r="B56" i="13"/>
  <c r="B4828" i="20"/>
  <c r="A3604" i="20"/>
  <c r="B5909" i="20"/>
  <c r="B6488" i="20"/>
  <c r="B2042" i="20"/>
  <c r="B5329" i="20"/>
  <c r="A4910" i="20"/>
  <c r="B5183" i="20"/>
  <c r="A6599" i="20"/>
  <c r="A5241" i="20"/>
  <c r="B253" i="19"/>
  <c r="B5698" i="20"/>
  <c r="B2529" i="20"/>
  <c r="B1254" i="45"/>
  <c r="A4262" i="20"/>
  <c r="A772" i="45"/>
  <c r="B4578" i="20"/>
  <c r="A1589" i="20"/>
  <c r="B7352" i="20"/>
  <c r="A8650" i="20"/>
  <c r="A3043" i="20"/>
  <c r="A2757" i="20"/>
  <c r="A6098" i="20"/>
  <c r="B5491" i="20"/>
  <c r="A67" i="45"/>
  <c r="A5777" i="20"/>
  <c r="A850" i="45"/>
  <c r="A4383" i="20"/>
  <c r="B5939" i="20"/>
  <c r="B4752" i="20"/>
  <c r="A3158" i="20"/>
  <c r="B5007" i="20"/>
  <c r="B1717" i="20"/>
  <c r="A393" i="16"/>
  <c r="A5606" i="20"/>
  <c r="B1430" i="20"/>
  <c r="A2340" i="20"/>
  <c r="A65" i="11"/>
  <c r="B576" i="16"/>
  <c r="B8315" i="20"/>
  <c r="A7898" i="20"/>
  <c r="A5201" i="20"/>
  <c r="A2820" i="20"/>
  <c r="B8624" i="20"/>
  <c r="A7232" i="20"/>
  <c r="A48" i="25"/>
  <c r="A3203" i="20"/>
  <c r="A6751" i="20"/>
  <c r="A2971" i="20"/>
  <c r="A5533" i="20"/>
  <c r="B1515" i="20"/>
  <c r="A6750" i="20"/>
  <c r="A5736" i="20"/>
  <c r="B1132" i="45"/>
  <c r="A5398" i="20"/>
  <c r="B7875" i="20"/>
  <c r="A8710" i="20"/>
  <c r="B6523" i="20"/>
  <c r="B7563" i="20"/>
  <c r="B5461" i="20"/>
  <c r="B7435" i="20"/>
  <c r="B1794" i="20"/>
  <c r="A8239" i="20"/>
  <c r="B6178" i="20"/>
  <c r="B3528" i="20"/>
  <c r="B3242" i="20"/>
  <c r="B6335" i="20"/>
  <c r="B5868" i="20"/>
  <c r="B3296" i="20"/>
  <c r="B3010" i="20"/>
  <c r="A4265" i="20"/>
  <c r="B4026" i="20"/>
  <c r="A4192" i="20"/>
  <c r="A222" i="19"/>
  <c r="B8325" i="20"/>
  <c r="A7682" i="20"/>
  <c r="B7237" i="20"/>
  <c r="A6609" i="20"/>
  <c r="B5050" i="20"/>
  <c r="A2277" i="20"/>
  <c r="A2925" i="20"/>
  <c r="B7282" i="20"/>
  <c r="B5976" i="20"/>
  <c r="B5458" i="20"/>
  <c r="A7817" i="20"/>
  <c r="B5226" i="20"/>
  <c r="B6903" i="20"/>
  <c r="A2217" i="20"/>
  <c r="A6" i="23"/>
  <c r="B8147" i="20"/>
  <c r="A6645" i="20"/>
  <c r="B6498" i="20"/>
  <c r="B2706" i="20"/>
  <c r="B5529" i="20"/>
  <c r="B5407" i="20"/>
  <c r="A4861" i="20"/>
  <c r="B5784" i="20"/>
  <c r="A2301" i="20"/>
  <c r="B4419" i="20"/>
  <c r="A2015" i="20"/>
  <c r="B6936" i="20"/>
  <c r="B5968" i="20"/>
  <c r="B4727" i="20"/>
  <c r="B6394" i="20"/>
  <c r="B580" i="45"/>
  <c r="B8664" i="20"/>
  <c r="B7511" i="20"/>
  <c r="A6216" i="20"/>
  <c r="A3098" i="20"/>
  <c r="B5271" i="20"/>
  <c r="A2866" i="20"/>
  <c r="B5704" i="20"/>
  <c r="A629" i="20"/>
  <c r="A7320" i="20"/>
  <c r="B8297" i="20"/>
  <c r="A5439" i="20"/>
  <c r="A2985" i="20"/>
  <c r="B7676" i="20"/>
  <c r="B4729" i="20"/>
  <c r="B5806" i="20"/>
  <c r="B5810" i="20"/>
  <c r="B3240" i="20"/>
  <c r="B4038" i="20"/>
  <c r="B2954" i="20"/>
  <c r="M10" i="33"/>
  <c r="B5395" i="20"/>
  <c r="A4929" i="20"/>
  <c r="B5574" i="20"/>
  <c r="B5578" i="20"/>
  <c r="A5738" i="20"/>
  <c r="A349" i="32"/>
  <c r="B5799" i="20"/>
  <c r="A3953" i="20"/>
  <c r="A7481" i="20"/>
  <c r="B5518" i="20"/>
  <c r="B2952" i="20"/>
  <c r="A4645" i="20"/>
  <c r="B5107" i="20"/>
  <c r="B5286" i="20"/>
  <c r="B4544" i="20"/>
  <c r="A4594" i="20"/>
  <c r="A1335" i="20"/>
  <c r="B5124" i="20"/>
  <c r="B5092" i="20"/>
  <c r="A2136" i="20"/>
  <c r="B815" i="20"/>
  <c r="B347" i="20"/>
  <c r="B1626" i="16"/>
  <c r="G74" i="13"/>
  <c r="A6011" i="20"/>
  <c r="A3564" i="20"/>
  <c r="A1552" i="20"/>
  <c r="A1050" i="20"/>
  <c r="A1395" i="20"/>
  <c r="B98" i="18"/>
  <c r="A1817" i="20"/>
  <c r="G56" i="13"/>
  <c r="B8267" i="20"/>
  <c r="A8606" i="20"/>
  <c r="B9059" i="20"/>
  <c r="A6225" i="20"/>
  <c r="A3524" i="20"/>
  <c r="A4925" i="20"/>
  <c r="A2047" i="20"/>
  <c r="B6458" i="20"/>
  <c r="A1815" i="20"/>
  <c r="B2616" i="20"/>
  <c r="C138" i="18"/>
  <c r="B8912" i="20"/>
  <c r="A7843" i="20"/>
  <c r="B6420" i="20"/>
  <c r="A3913" i="20"/>
  <c r="A4908" i="20"/>
  <c r="A8234" i="20"/>
  <c r="A3669" i="20"/>
  <c r="A6317" i="20"/>
  <c r="A3036" i="20"/>
  <c r="A3834" i="20"/>
  <c r="A2750" i="20"/>
  <c r="B6669" i="20"/>
  <c r="A5251" i="20"/>
  <c r="A5672" i="20"/>
  <c r="A3437" i="20"/>
  <c r="A5621" i="20"/>
  <c r="A5820" i="20"/>
  <c r="A6872" i="20"/>
  <c r="A5831" i="20"/>
  <c r="A2179" i="20"/>
  <c r="A5803" i="20"/>
  <c r="B5268" i="20"/>
  <c r="A1117" i="20"/>
  <c r="B3529" i="20"/>
  <c r="A7453" i="20"/>
  <c r="B5036" i="20"/>
  <c r="A3636" i="20"/>
  <c r="A2227" i="20"/>
  <c r="A1841" i="20"/>
  <c r="B3320" i="20"/>
  <c r="B3160" i="20"/>
  <c r="B99" i="19"/>
  <c r="B1926" i="20"/>
  <c r="B728" i="20"/>
  <c r="B1005" i="20"/>
  <c r="A1239" i="16"/>
  <c r="B6672" i="20"/>
  <c r="A3850" i="20"/>
  <c r="B251" i="19"/>
  <c r="B807" i="20"/>
  <c r="B4539" i="20"/>
  <c r="A95" i="13"/>
  <c r="B953" i="20"/>
  <c r="A1199" i="16"/>
  <c r="A5541" i="20"/>
  <c r="A8096" i="20"/>
  <c r="A7783" i="20"/>
  <c r="A6679" i="20"/>
  <c r="A2729" i="20"/>
  <c r="B6611" i="20"/>
  <c r="B4974" i="20"/>
  <c r="A4380" i="20"/>
  <c r="A4094" i="20"/>
  <c r="A6595" i="20"/>
  <c r="B4742" i="20"/>
  <c r="B4160" i="20"/>
  <c r="A4210" i="20"/>
  <c r="B4009" i="20"/>
  <c r="A3963" i="20"/>
  <c r="B3580" i="20"/>
  <c r="A3731" i="20"/>
  <c r="A4624" i="20"/>
  <c r="A548" i="20"/>
  <c r="A262" i="20"/>
  <c r="A5250" i="20"/>
  <c r="B6737" i="20"/>
  <c r="B4698" i="20"/>
  <c r="B4594" i="20"/>
  <c r="B7293" i="20"/>
  <c r="A6741" i="20"/>
  <c r="A6429" i="20"/>
  <c r="A4805" i="20"/>
  <c r="B3787" i="20"/>
  <c r="A3194" i="20"/>
  <c r="B2668" i="20"/>
  <c r="B6061" i="20"/>
  <c r="B6608" i="20"/>
  <c r="B5367" i="20"/>
  <c r="A5677" i="20"/>
  <c r="B6338" i="20"/>
  <c r="A7151" i="20"/>
  <c r="A8343" i="20"/>
  <c r="B5178" i="20"/>
  <c r="A3053" i="20"/>
  <c r="B6104" i="20"/>
  <c r="A4027" i="20"/>
  <c r="B1882" i="20"/>
  <c r="B3836" i="20"/>
  <c r="B5169" i="20"/>
  <c r="A3795" i="20"/>
  <c r="A2772" i="20"/>
  <c r="A3337" i="20"/>
  <c r="B7934" i="20"/>
  <c r="A8660" i="20"/>
  <c r="A2349" i="20"/>
  <c r="B3156" i="20"/>
  <c r="B3335" i="20"/>
  <c r="B1607" i="16"/>
  <c r="B165" i="20"/>
  <c r="A599" i="16"/>
  <c r="A8726" i="20"/>
  <c r="A1835" i="20"/>
  <c r="A4708" i="20"/>
  <c r="B4620" i="20"/>
  <c r="A2362" i="20"/>
  <c r="B65" i="11"/>
  <c r="B125" i="20"/>
  <c r="A559" i="16"/>
  <c r="A2509" i="20"/>
  <c r="A374" i="32"/>
  <c r="B6853" i="20"/>
  <c r="A3837" i="20"/>
  <c r="B3022" i="20"/>
  <c r="A5874" i="20"/>
  <c r="A3733" i="20"/>
  <c r="A3100" i="20"/>
  <c r="A2814" i="20"/>
  <c r="A5315" i="20"/>
  <c r="A3501" i="20"/>
  <c r="B3328" i="20"/>
  <c r="A3346" i="20"/>
  <c r="B2132" i="20"/>
  <c r="A4393" i="20"/>
  <c r="A4233" i="20"/>
  <c r="B2109" i="20"/>
  <c r="A4320" i="20"/>
  <c r="A1109" i="20"/>
  <c r="A1938" i="20"/>
  <c r="A5565" i="20"/>
  <c r="A5101" i="20"/>
  <c r="B5224" i="20"/>
  <c r="A469" i="20"/>
  <c r="A2961" i="20"/>
  <c r="A6633" i="20"/>
  <c r="B3942" i="20"/>
  <c r="A4833" i="20"/>
  <c r="B3710" i="20"/>
  <c r="B5342" i="20"/>
  <c r="A168" i="20"/>
  <c r="B7418" i="20"/>
  <c r="B5248" i="20"/>
  <c r="A8588" i="20"/>
  <c r="B186" i="45"/>
  <c r="B8715" i="20"/>
  <c r="A5634" i="20"/>
  <c r="A7557" i="20"/>
  <c r="A109" i="45"/>
  <c r="A285" i="32"/>
  <c r="A3523" i="20"/>
  <c r="A2595" i="20"/>
  <c r="A6219" i="20"/>
  <c r="B5588" i="20"/>
  <c r="A1437" i="20"/>
  <c r="A1151" i="20"/>
  <c r="A6640" i="20"/>
  <c r="B5356" i="20"/>
  <c r="A1205" i="20"/>
  <c r="B3881" i="20"/>
  <c r="B4651" i="20"/>
  <c r="A1720" i="20"/>
  <c r="A3384" i="20"/>
  <c r="A3960" i="20"/>
  <c r="A6986" i="20"/>
  <c r="A7291" i="20"/>
  <c r="A8608" i="20"/>
  <c r="A3145" i="20"/>
  <c r="A6057" i="20"/>
  <c r="B7356" i="20"/>
  <c r="A5052" i="20"/>
  <c r="B7983" i="20"/>
  <c r="B6951" i="20"/>
  <c r="B8855" i="20"/>
  <c r="A6921" i="20"/>
  <c r="A7418" i="20"/>
  <c r="B5430" i="20"/>
  <c r="A5300" i="20"/>
  <c r="B2306" i="20"/>
  <c r="B8064" i="20"/>
  <c r="A128" i="45"/>
  <c r="A5060" i="20"/>
  <c r="B9061" i="20"/>
  <c r="A6092" i="20"/>
  <c r="B8885" i="20"/>
  <c r="A7389" i="20"/>
  <c r="B1860" i="20"/>
  <c r="B5688" i="20"/>
  <c r="A7276" i="20"/>
  <c r="B5456" i="20"/>
  <c r="B6598" i="20"/>
  <c r="A1494" i="20"/>
  <c r="A782" i="49"/>
  <c r="A6582" i="20"/>
  <c r="Z6" i="33"/>
  <c r="B5789" i="20"/>
  <c r="A5204" i="20"/>
  <c r="I6" i="33"/>
  <c r="A4782" i="20"/>
  <c r="B2864" i="20"/>
  <c r="B5119" i="20"/>
  <c r="B3523" i="20"/>
  <c r="A6535" i="20"/>
  <c r="B2652" i="20"/>
  <c r="A2835" i="20"/>
  <c r="B244" i="19"/>
  <c r="B6421" i="20"/>
  <c r="A4612" i="20"/>
  <c r="A250" i="32"/>
  <c r="A8817" i="20"/>
  <c r="A7460" i="20"/>
  <c r="M7" i="33"/>
  <c r="A5062" i="20"/>
  <c r="B758" i="45"/>
  <c r="A6447" i="20"/>
  <c r="B2776" i="20"/>
  <c r="B7803" i="20"/>
  <c r="A8902" i="20"/>
  <c r="B4466" i="20"/>
  <c r="A4016" i="20"/>
  <c r="A3088" i="20"/>
  <c r="B7815" i="20"/>
  <c r="B6412" i="20"/>
  <c r="B6832" i="20"/>
  <c r="B4375" i="20"/>
  <c r="A7041" i="20"/>
  <c r="A6717" i="20"/>
  <c r="A3201" i="20"/>
  <c r="A6081" i="20"/>
  <c r="B6975" i="20"/>
  <c r="B4714" i="20"/>
  <c r="A8465" i="20"/>
  <c r="A6840" i="20"/>
  <c r="A2173" i="20"/>
  <c r="A1154" i="45"/>
  <c r="A9000" i="20"/>
  <c r="B6487" i="20"/>
  <c r="A5665" i="20"/>
  <c r="A5356" i="20"/>
  <c r="A1804" i="20"/>
  <c r="B6364" i="20"/>
  <c r="A600" i="20"/>
  <c r="B2838" i="20"/>
  <c r="B7344" i="20"/>
  <c r="B3192" i="20"/>
  <c r="B5345" i="20"/>
  <c r="A7021" i="20"/>
  <c r="A3681" i="20"/>
  <c r="A6080" i="20"/>
  <c r="A6877" i="20"/>
  <c r="B5624" i="20"/>
  <c r="B5616" i="20"/>
  <c r="A5081" i="20"/>
  <c r="A1257" i="16"/>
  <c r="B2510" i="20"/>
  <c r="H93" i="13"/>
  <c r="B8390" i="20"/>
  <c r="B4985" i="20"/>
  <c r="A5121" i="20"/>
  <c r="B4699" i="20"/>
  <c r="A6520" i="20"/>
  <c r="A5073" i="20"/>
  <c r="B6407" i="20"/>
  <c r="A1405" i="20"/>
  <c r="A1119" i="20"/>
  <c r="B7579" i="20"/>
  <c r="B5324" i="20"/>
  <c r="A310" i="32"/>
  <c r="A4551" i="20"/>
  <c r="A5705" i="20"/>
  <c r="B3238" i="20"/>
  <c r="A8758" i="20"/>
  <c r="A1269" i="20"/>
  <c r="B4939" i="20"/>
  <c r="B4611" i="20"/>
  <c r="A4408" i="20"/>
  <c r="A675" i="20"/>
  <c r="B4973" i="20"/>
  <c r="A1291" i="20"/>
  <c r="B1061" i="20"/>
  <c r="A635" i="20"/>
  <c r="B4744" i="20"/>
  <c r="A7926" i="20"/>
  <c r="B7632" i="20"/>
  <c r="B5846" i="20"/>
  <c r="B4398" i="20"/>
  <c r="B8784" i="20"/>
  <c r="B4718" i="20"/>
  <c r="B8787" i="20"/>
  <c r="B1562" i="20"/>
  <c r="B4849" i="20"/>
  <c r="B1330" i="20"/>
  <c r="A4697" i="20"/>
  <c r="B4165" i="20"/>
  <c r="B6537" i="20"/>
  <c r="A4577" i="20"/>
  <c r="B7792" i="20"/>
  <c r="A7247" i="20"/>
  <c r="B7156" i="20"/>
  <c r="B7373" i="20"/>
  <c r="B6465" i="20"/>
  <c r="A4579" i="20"/>
  <c r="B6433" i="20"/>
  <c r="A4547" i="20"/>
  <c r="A2722" i="20"/>
  <c r="B4891" i="20"/>
  <c r="B6186" i="20"/>
  <c r="A1949" i="20"/>
  <c r="A1663" i="20"/>
  <c r="B8129" i="20"/>
  <c r="B5876" i="20"/>
  <c r="A1717" i="20"/>
  <c r="A1431" i="20"/>
  <c r="B6105" i="20"/>
  <c r="A2232" i="20"/>
  <c r="A1228" i="20"/>
  <c r="B1722" i="16"/>
  <c r="B7748" i="20"/>
  <c r="B7289" i="20"/>
  <c r="B7956" i="20"/>
  <c r="B4743" i="20"/>
  <c r="B5760" i="20"/>
  <c r="B1570" i="20"/>
  <c r="A4166" i="20"/>
  <c r="B7064" i="20"/>
  <c r="A7225" i="20"/>
  <c r="B2888" i="20"/>
  <c r="B5043" i="20"/>
  <c r="B4629" i="20"/>
  <c r="B5096" i="20"/>
  <c r="A2177" i="20"/>
  <c r="B8515" i="20"/>
  <c r="A4974" i="20"/>
  <c r="A7133" i="20"/>
  <c r="B2992" i="20"/>
  <c r="A1127" i="20"/>
  <c r="A5003" i="20"/>
  <c r="B7019" i="20"/>
  <c r="A4443" i="20"/>
  <c r="A3775" i="20"/>
  <c r="B2298" i="20"/>
  <c r="A2967" i="20"/>
  <c r="B2012" i="20"/>
  <c r="B6704" i="20"/>
  <c r="B5943" i="20"/>
  <c r="A7117" i="20"/>
  <c r="A4211" i="20"/>
  <c r="A8547" i="20"/>
  <c r="A5934" i="20"/>
  <c r="B8915" i="20"/>
  <c r="A6045" i="20"/>
  <c r="A2559" i="20"/>
  <c r="A5485" i="20"/>
  <c r="A2327" i="20"/>
  <c r="A4664" i="20"/>
  <c r="B2367" i="20"/>
  <c r="A5308" i="20"/>
  <c r="B7171" i="20"/>
  <c r="A5447" i="20"/>
  <c r="A2051" i="20"/>
  <c r="A5676" i="20"/>
  <c r="B8353" i="20"/>
  <c r="A3797" i="20"/>
  <c r="B4797" i="20"/>
  <c r="A3164" i="20"/>
  <c r="A3962" i="20"/>
  <c r="A2878" i="20"/>
  <c r="A7187" i="20"/>
  <c r="A5379" i="20"/>
  <c r="A6184" i="20"/>
  <c r="A3565" i="20"/>
  <c r="A5901" i="20"/>
  <c r="A7209" i="20"/>
  <c r="B9075" i="20"/>
  <c r="A3395" i="20"/>
  <c r="A2499" i="20"/>
  <c r="A6155" i="20"/>
  <c r="B5524" i="20"/>
  <c r="A1373" i="20"/>
  <c r="B4553" i="20"/>
  <c r="B7451" i="20"/>
  <c r="B5292" i="20"/>
  <c r="A3796" i="20"/>
  <c r="A2419" i="20"/>
  <c r="A2481" i="20"/>
  <c r="B3960" i="20"/>
  <c r="B3928" i="20"/>
  <c r="B259" i="19"/>
  <c r="B2246" i="20"/>
  <c r="B2575" i="20"/>
  <c r="B1299" i="20"/>
  <c r="A1367" i="16"/>
  <c r="A7721" i="20"/>
  <c r="A4362" i="20"/>
  <c r="B379" i="19"/>
  <c r="B935" i="20"/>
  <c r="A4635" i="20"/>
  <c r="A14" i="15"/>
  <c r="B1126" i="20"/>
  <c r="A1327" i="16"/>
  <c r="B5410" i="20"/>
  <c r="A280" i="32"/>
  <c r="B8827" i="20"/>
  <c r="A5695" i="20"/>
  <c r="B2020" i="20"/>
  <c r="B5816" i="20"/>
  <c r="B7448" i="20"/>
  <c r="B5584" i="20"/>
  <c r="A5113" i="20"/>
  <c r="A1622" i="20"/>
  <c r="B101" i="52"/>
  <c r="A8247" i="20"/>
  <c r="A4824" i="20"/>
  <c r="A4263" i="20"/>
  <c r="A2982" i="20"/>
  <c r="B5179" i="20"/>
  <c r="A6415" i="20"/>
  <c r="B5684" i="20"/>
  <c r="B5016" i="20"/>
  <c r="A1533" i="20"/>
  <c r="A2331" i="20"/>
  <c r="A1247" i="20"/>
  <c r="B6677" i="20"/>
  <c r="A7024" i="20"/>
  <c r="A5991" i="20"/>
  <c r="B5452" i="20"/>
  <c r="B1" i="44"/>
  <c r="A7687" i="20"/>
  <c r="B6329" i="20"/>
  <c r="B4864" i="20"/>
  <c r="A3270" i="20"/>
  <c r="A6025" i="20"/>
  <c r="B5266" i="20"/>
  <c r="B3494" i="20"/>
  <c r="A8212" i="20"/>
  <c r="B6382" i="20"/>
  <c r="B5034" i="20"/>
  <c r="A1429" i="20"/>
  <c r="B4098" i="20"/>
  <c r="B6431" i="20"/>
  <c r="B5791" i="20"/>
  <c r="A3242" i="20"/>
  <c r="B1944" i="20"/>
  <c r="B2317" i="20"/>
  <c r="A23" i="13"/>
  <c r="A803" i="20"/>
  <c r="G44" i="11"/>
  <c r="A3685" i="20"/>
  <c r="A2766" i="20"/>
  <c r="A1547" i="20"/>
  <c r="A1529" i="20"/>
  <c r="B1603" i="20"/>
  <c r="A1409" i="16"/>
  <c r="A763" i="20"/>
  <c r="F26" i="11"/>
  <c r="A2837" i="20"/>
  <c r="B6243" i="20"/>
  <c r="A9005" i="20"/>
  <c r="A4935" i="20"/>
  <c r="A1795" i="20"/>
  <c r="A5419" i="20"/>
  <c r="B4980" i="20"/>
  <c r="B3521" i="20"/>
  <c r="B2588" i="20"/>
  <c r="A6288" i="20"/>
  <c r="B4748" i="20"/>
  <c r="A3412" i="20"/>
  <c r="A2035" i="20"/>
  <c r="B7410" i="20"/>
  <c r="A3929" i="20"/>
  <c r="B6749" i="20"/>
  <c r="A3227" i="20"/>
  <c r="A3749" i="20"/>
  <c r="B2539" i="20"/>
  <c r="A8365" i="20"/>
  <c r="B6777" i="20"/>
  <c r="A5523" i="20"/>
  <c r="A2891" i="20"/>
  <c r="A2311" i="20"/>
  <c r="A6187" i="20"/>
  <c r="A8447" i="20"/>
  <c r="B5044" i="20"/>
  <c r="A4415" i="20"/>
  <c r="B3777" i="20"/>
  <c r="A1691" i="20"/>
  <c r="A2665" i="20"/>
  <c r="B6067" i="20"/>
  <c r="A6544" i="20"/>
  <c r="A7663" i="20"/>
  <c r="B4812" i="20"/>
  <c r="B748" i="45"/>
  <c r="B7481" i="20"/>
  <c r="A6227" i="20"/>
  <c r="A3449" i="20"/>
  <c r="A2119" i="20"/>
  <c r="B6326" i="20"/>
  <c r="A4025" i="20"/>
  <c r="A4186" i="20"/>
  <c r="B7057" i="20"/>
  <c r="A7093" i="20"/>
  <c r="B4765" i="20"/>
  <c r="B2651" i="20"/>
  <c r="B3234" i="20"/>
  <c r="B6280" i="20"/>
  <c r="B6248" i="20"/>
  <c r="A2933" i="20"/>
  <c r="B3375" i="20"/>
  <c r="B2783" i="20"/>
  <c r="B734" i="20"/>
  <c r="A163" i="20"/>
  <c r="A38" i="19"/>
  <c r="B5188" i="20"/>
  <c r="B3209" i="20"/>
  <c r="B2312" i="20"/>
  <c r="B2294" i="20"/>
  <c r="B379" i="20"/>
  <c r="A769" i="16"/>
  <c r="A123" i="20"/>
  <c r="B143" i="18"/>
  <c r="B634" i="49"/>
  <c r="A5602" i="20"/>
  <c r="B7249" i="20"/>
  <c r="B4794" i="20"/>
  <c r="A4700" i="20"/>
  <c r="A8790" i="20"/>
  <c r="A3739" i="20"/>
  <c r="B1594" i="20"/>
  <c r="A4690" i="20"/>
  <c r="B4881" i="20"/>
  <c r="A3507" i="20"/>
  <c r="B4395" i="20"/>
  <c r="A3087" i="20"/>
  <c r="A7959" i="20"/>
  <c r="B7296" i="20"/>
  <c r="A1453" i="20"/>
  <c r="A4360" i="20"/>
  <c r="A2604" i="20"/>
  <c r="B1383" i="16"/>
  <c r="B5940" i="20"/>
  <c r="B2665" i="20"/>
  <c r="A4706" i="20"/>
  <c r="B5064" i="20"/>
  <c r="A646" i="20"/>
  <c r="A636" i="20"/>
  <c r="B5710" i="20"/>
  <c r="B2858" i="20"/>
  <c r="B5478" i="20"/>
  <c r="A4598" i="20"/>
  <c r="A4462" i="20"/>
  <c r="A1833" i="16"/>
  <c r="B730" i="45"/>
  <c r="B4311" i="20"/>
  <c r="A6590" i="20"/>
  <c r="B1319" i="49"/>
  <c r="A7575" i="20"/>
  <c r="A251" i="32"/>
  <c r="A7480" i="20"/>
  <c r="A7070" i="20"/>
  <c r="A6943" i="20"/>
  <c r="B5280" i="20"/>
  <c r="A3686" i="20"/>
  <c r="A6473" i="20"/>
  <c r="B5586" i="20"/>
  <c r="B3814" i="20"/>
  <c r="B7819" i="20"/>
  <c r="A4705" i="20"/>
  <c r="B5354" i="20"/>
  <c r="B3582" i="20"/>
  <c r="A7866" i="20"/>
  <c r="B4830" i="20"/>
  <c r="B2939" i="20"/>
  <c r="B295" i="19"/>
  <c r="A266" i="45"/>
  <c r="A7318" i="20"/>
  <c r="B8452" i="20"/>
  <c r="B6960" i="20"/>
  <c r="B5069" i="20"/>
  <c r="B4528" i="20"/>
  <c r="A4578" i="20"/>
  <c r="A1287" i="20"/>
  <c r="B6169" i="20"/>
  <c r="A6824" i="20"/>
  <c r="A3610" i="20"/>
  <c r="A4776" i="20"/>
  <c r="A3378" i="20"/>
  <c r="A4361" i="20"/>
  <c r="B1153" i="20"/>
  <c r="B5905" i="20"/>
  <c r="M21" i="29"/>
  <c r="A6053" i="20"/>
  <c r="A3177" i="20"/>
  <c r="A8060" i="20"/>
  <c r="B4889" i="20"/>
  <c r="B5964" i="20"/>
  <c r="B5970" i="20"/>
  <c r="B3368" i="20"/>
  <c r="B4166" i="20"/>
  <c r="B3082" i="20"/>
  <c r="B8916" i="20"/>
  <c r="B5695" i="20"/>
  <c r="A5057" i="20"/>
  <c r="B5702" i="20"/>
  <c r="B5706" i="20"/>
  <c r="B6773" i="20"/>
  <c r="B5851" i="20"/>
  <c r="B8650" i="20"/>
  <c r="A4319" i="20"/>
  <c r="B5683" i="20"/>
  <c r="A4087" i="20"/>
  <c r="A5280" i="20"/>
  <c r="A578" i="20"/>
  <c r="B1097" i="45"/>
  <c r="A6734" i="20"/>
  <c r="A6547" i="20"/>
  <c r="A3399" i="20"/>
  <c r="B3315" i="20"/>
  <c r="A6539" i="20"/>
  <c r="A5903" i="20"/>
  <c r="B5300" i="20"/>
  <c r="B4632" i="20"/>
  <c r="A1149" i="20"/>
  <c r="A1947" i="20"/>
  <c r="B3657" i="20"/>
  <c r="A5132" i="20"/>
  <c r="A7581" i="20"/>
  <c r="B7809" i="20"/>
  <c r="B5068" i="20"/>
  <c r="A69" i="45"/>
  <c r="B7072" i="20"/>
  <c r="B5219" i="20"/>
  <c r="A3879" i="20"/>
  <c r="B3187" i="20"/>
  <c r="A5001" i="20"/>
  <c r="A4537" i="20"/>
  <c r="B2726" i="20"/>
  <c r="A8482" i="20"/>
  <c r="A7048" i="20"/>
  <c r="A4305" i="20"/>
  <c r="B3873" i="20"/>
  <c r="B3586" i="20"/>
  <c r="A5691" i="20"/>
  <c r="A5531" i="20"/>
  <c r="A1739" i="20"/>
  <c r="B1224" i="20"/>
  <c r="B2480" i="20"/>
  <c r="F53" i="11"/>
  <c r="A419" i="20"/>
  <c r="B604" i="20"/>
  <c r="B6378" i="20"/>
  <c r="A1775" i="20"/>
  <c r="B3321" i="20"/>
  <c r="B3249" i="20"/>
  <c r="B721" i="20"/>
  <c r="A1025" i="16"/>
  <c r="A379" i="20"/>
  <c r="B444" i="20"/>
  <c r="A3726" i="20"/>
  <c r="B7309" i="20"/>
  <c r="B7186" i="20"/>
  <c r="B5466" i="20"/>
  <c r="A4683" i="20"/>
  <c r="B2330" i="20"/>
  <c r="B6071" i="20"/>
  <c r="B2098" i="20"/>
  <c r="B6551" i="20"/>
  <c r="B1445" i="20"/>
  <c r="B282" i="45"/>
  <c r="B7039" i="20"/>
  <c r="B6771" i="20"/>
  <c r="A2085" i="20"/>
  <c r="A3280" i="20"/>
  <c r="B7099" i="20"/>
  <c r="B4885" i="20"/>
  <c r="B4901" i="20"/>
  <c r="A4666" i="20"/>
  <c r="A3921" i="20"/>
  <c r="B4362" i="20"/>
  <c r="B3611" i="20"/>
  <c r="B6521" i="20"/>
  <c r="A6337" i="20"/>
  <c r="B8276" i="20"/>
  <c r="A3866" i="20"/>
  <c r="A5800" i="20"/>
  <c r="A3634" i="20"/>
  <c r="B5346" i="20"/>
  <c r="B2177" i="20"/>
  <c r="A7547" i="20"/>
  <c r="A2699" i="20"/>
  <c r="A8195" i="20"/>
  <c r="B7604" i="20"/>
  <c r="A5438" i="20"/>
  <c r="A7288" i="20"/>
  <c r="A8878" i="20"/>
  <c r="A469" i="49"/>
  <c r="A48" i="31"/>
  <c r="B5274" i="20"/>
  <c r="A3149" i="20"/>
  <c r="B6168" i="20"/>
  <c r="A4091" i="20"/>
  <c r="B1946" i="20"/>
  <c r="B4092" i="20"/>
  <c r="B5233" i="20"/>
  <c r="A3859" i="20"/>
  <c r="B1714" i="20"/>
  <c r="B3164" i="20"/>
  <c r="A6233" i="20"/>
  <c r="A676" i="20"/>
  <c r="A446" i="20"/>
  <c r="A518" i="20"/>
  <c r="A4970" i="20"/>
  <c r="A6254" i="20"/>
  <c r="B7168" i="20"/>
  <c r="B5045" i="20"/>
  <c r="A4423" i="20"/>
  <c r="A4684" i="20"/>
  <c r="A2790" i="20"/>
  <c r="B6227" i="20"/>
  <c r="A6059" i="20"/>
  <c r="A1309" i="20"/>
  <c r="B7195" i="20"/>
  <c r="B4513" i="20"/>
  <c r="A6171" i="20"/>
  <c r="A1881" i="20"/>
  <c r="A8139" i="20"/>
  <c r="A6996" i="20"/>
  <c r="B6302" i="20"/>
  <c r="B3179" i="20"/>
  <c r="B3356" i="20"/>
  <c r="A7312" i="20"/>
  <c r="B5895" i="20"/>
  <c r="A3419" i="20"/>
  <c r="A2915" i="20"/>
  <c r="B1274" i="20"/>
  <c r="B4618" i="20"/>
  <c r="A3376" i="20"/>
  <c r="A5586" i="20"/>
  <c r="A6593" i="20"/>
  <c r="B4981" i="20"/>
  <c r="B4997" i="20"/>
  <c r="B8667" i="20"/>
  <c r="A8154" i="20"/>
  <c r="A5265" i="20"/>
  <c r="A6037" i="20"/>
  <c r="A2001" i="20"/>
  <c r="A5479" i="20"/>
  <c r="A1313" i="20"/>
  <c r="B2419" i="20"/>
  <c r="B466" i="49"/>
  <c r="B6819" i="20"/>
  <c r="B5613" i="20"/>
  <c r="A4065" i="20"/>
  <c r="B3890" i="20"/>
  <c r="A6258" i="20"/>
  <c r="A5320" i="20"/>
  <c r="A5629" i="20"/>
  <c r="B6290" i="20"/>
  <c r="B2763" i="20"/>
  <c r="A2938" i="20"/>
  <c r="A2399" i="20"/>
  <c r="A15" i="21"/>
  <c r="B6352" i="20"/>
  <c r="B5111" i="20"/>
  <c r="A5165" i="20"/>
  <c r="A119" i="32"/>
  <c r="B6377" i="20"/>
  <c r="A6470" i="20"/>
  <c r="A4545" i="20"/>
  <c r="B4370" i="20"/>
  <c r="B7592" i="20"/>
  <c r="A3515" i="20"/>
  <c r="B1370" i="20"/>
  <c r="A3760" i="20"/>
  <c r="B4657" i="20"/>
  <c r="B5381" i="20"/>
  <c r="B3883" i="20"/>
  <c r="A2959" i="20"/>
  <c r="B7409" i="20"/>
  <c r="B6769" i="20"/>
  <c r="B3969" i="20"/>
  <c r="A3848" i="20"/>
  <c r="A2476" i="20"/>
  <c r="B1255" i="16"/>
  <c r="A293" i="19"/>
  <c r="A343" i="16"/>
  <c r="A7085" i="20"/>
  <c r="A3745" i="20"/>
  <c r="B3636" i="20"/>
  <c r="B3596" i="20"/>
  <c r="A1338" i="20"/>
  <c r="B1447" i="20"/>
  <c r="A253" i="19"/>
  <c r="A303" i="16"/>
  <c r="B2506" i="20"/>
  <c r="B7361" i="20"/>
  <c r="A6855" i="20"/>
  <c r="A5709" i="20"/>
  <c r="B6349" i="20"/>
  <c r="B3912" i="20"/>
  <c r="A5912" i="20"/>
  <c r="B3680" i="20"/>
  <c r="B5762" i="20"/>
  <c r="B3756" i="20"/>
  <c r="B8205" i="20"/>
  <c r="A5998" i="20"/>
  <c r="A8918" i="20"/>
  <c r="B3664" i="20"/>
  <c r="A5225" i="20"/>
  <c r="B2886" i="20"/>
  <c r="B7048" i="20"/>
  <c r="A4465" i="20"/>
  <c r="A6919" i="20"/>
  <c r="A4354" i="20"/>
  <c r="B5293" i="20"/>
  <c r="B3539" i="20"/>
  <c r="A6397" i="20"/>
  <c r="A3058" i="20"/>
  <c r="A4965" i="20"/>
  <c r="A1092" i="20"/>
  <c r="B4050" i="20"/>
  <c r="A25" i="47"/>
  <c r="B6181" i="20"/>
  <c r="A6821" i="20"/>
  <c r="B7550" i="20"/>
  <c r="B8066" i="20"/>
  <c r="B6825" i="20"/>
  <c r="B6057" i="20"/>
  <c r="B8459" i="20"/>
  <c r="A8424" i="20"/>
  <c r="A5964" i="20"/>
  <c r="B2930" i="20"/>
  <c r="A6378" i="20"/>
  <c r="A334" i="45"/>
  <c r="B8701" i="20"/>
  <c r="A5326" i="20"/>
  <c r="B7515" i="20"/>
  <c r="A366" i="45"/>
  <c r="B5020" i="20"/>
  <c r="B5211" i="20"/>
  <c r="A2205" i="20"/>
  <c r="B5872" i="20"/>
  <c r="A1973" i="20"/>
  <c r="B7229" i="20"/>
  <c r="A1484" i="20"/>
  <c r="A317" i="32"/>
  <c r="B7245" i="20"/>
  <c r="B8578" i="20"/>
  <c r="A7138" i="20"/>
  <c r="A5146" i="20"/>
  <c r="B5180" i="20"/>
  <c r="A4730" i="20"/>
  <c r="A2914" i="20"/>
  <c r="B6410" i="20"/>
  <c r="A1791" i="20"/>
  <c r="B6046" i="20"/>
  <c r="A1559" i="20"/>
  <c r="A2360" i="20"/>
  <c r="B1850" i="16"/>
  <c r="B6369" i="20"/>
  <c r="A2690" i="20"/>
  <c r="A9022" i="20"/>
  <c r="B7927" i="20"/>
  <c r="B8613" i="20"/>
  <c r="A7131" i="20"/>
  <c r="A4851" i="20"/>
  <c r="A7908" i="20"/>
  <c r="A2363" i="20"/>
  <c r="B344" i="20"/>
  <c r="B8474" i="20"/>
  <c r="A7588" i="20"/>
  <c r="B8180" i="20"/>
  <c r="B4721" i="20"/>
  <c r="B8960" i="20"/>
  <c r="A299" i="32"/>
  <c r="A3751" i="20"/>
  <c r="A7598" i="20"/>
  <c r="A7272" i="20"/>
  <c r="B5647" i="20"/>
  <c r="A5893" i="20"/>
  <c r="B4106" i="20"/>
  <c r="A5407" i="20"/>
  <c r="A7541" i="20"/>
  <c r="B6845" i="20"/>
  <c r="B5619" i="20"/>
  <c r="B5247" i="20"/>
  <c r="B3907" i="20"/>
  <c r="A6631" i="20"/>
  <c r="A6476" i="20"/>
  <c r="A5047" i="20"/>
  <c r="B6580" i="20"/>
  <c r="A5228" i="20"/>
  <c r="B583" i="16"/>
  <c r="B3354" i="20"/>
  <c r="B99" i="18"/>
  <c r="AK2" i="33"/>
  <c r="A3836" i="20"/>
  <c r="B1862" i="20"/>
  <c r="A4292" i="20"/>
  <c r="A4187" i="20"/>
  <c r="B4476" i="20"/>
  <c r="A3955" i="20"/>
  <c r="B2960" i="20"/>
  <c r="B3779" i="20"/>
  <c r="B1426" i="20"/>
  <c r="B2835" i="20"/>
  <c r="B16" i="20"/>
  <c r="B3983" i="20"/>
  <c r="A240" i="19"/>
  <c r="B8060" i="20"/>
  <c r="B6054" i="20"/>
  <c r="B5770" i="20"/>
  <c r="A1821" i="20"/>
  <c r="B3853" i="20"/>
  <c r="A2756" i="20"/>
  <c r="A3547" i="20"/>
  <c r="B1402" i="20"/>
  <c r="A3888" i="20"/>
  <c r="B4689" i="20"/>
  <c r="A3315" i="20"/>
  <c r="A8271" i="20"/>
  <c r="A3204" i="20"/>
  <c r="A7935" i="20"/>
  <c r="A1659" i="20"/>
  <c r="A7456" i="20"/>
  <c r="A3033" i="20"/>
  <c r="B5039" i="20"/>
  <c r="A4592" i="20"/>
  <c r="B1888" i="20"/>
  <c r="B1621" i="16"/>
  <c r="A5093" i="20"/>
  <c r="A2350" i="20"/>
  <c r="A845" i="20"/>
  <c r="B1581" i="16"/>
  <c r="B3802" i="20"/>
  <c r="A16" i="31"/>
  <c r="B7444" i="20"/>
  <c r="B6292" i="20"/>
  <c r="A3529" i="20"/>
  <c r="A5067" i="20"/>
  <c r="B4724" i="20"/>
  <c r="A5088" i="20"/>
  <c r="A2917" i="20"/>
  <c r="B6119" i="20"/>
  <c r="A2685" i="20"/>
  <c r="B3574" i="20"/>
  <c r="B295" i="16"/>
  <c r="A7553" i="20"/>
  <c r="A1765" i="20"/>
  <c r="A8113" i="20"/>
  <c r="B9030" i="20"/>
  <c r="A1278" i="45"/>
  <c r="A8017" i="20"/>
  <c r="A43" i="45"/>
  <c r="A125" i="32"/>
  <c r="B29" i="21"/>
  <c r="B5988" i="20"/>
  <c r="A4390" i="20"/>
  <c r="B5113" i="20"/>
  <c r="B6182" i="20"/>
  <c r="B4326" i="20"/>
  <c r="A7723" i="20"/>
  <c r="A5217" i="20"/>
  <c r="B5874" i="20"/>
  <c r="B4094" i="20"/>
  <c r="A7842" i="20"/>
  <c r="A5711" i="20"/>
  <c r="A4232" i="20"/>
  <c r="A936" i="20"/>
  <c r="A422" i="45"/>
  <c r="B6978" i="20"/>
  <c r="B8800" i="20"/>
  <c r="B7192" i="20"/>
  <c r="A4221" i="20"/>
  <c r="A3211" i="20"/>
  <c r="B3278" i="20"/>
  <c r="A1991" i="20"/>
  <c r="A6911" i="20"/>
  <c r="A6281" i="20"/>
  <c r="B3686" i="20"/>
  <c r="B6574" i="20"/>
  <c r="B3454" i="20"/>
  <c r="A4357" i="20"/>
  <c r="B3813" i="20"/>
  <c r="B5963" i="20"/>
  <c r="A4980" i="20"/>
  <c r="B7988" i="20"/>
  <c r="B2082" i="20"/>
  <c r="A7862" i="20"/>
  <c r="B5975" i="20"/>
  <c r="A4847" i="20"/>
  <c r="A4855" i="20"/>
  <c r="B3880" i="20"/>
  <c r="A2689" i="20"/>
  <c r="B3594" i="20"/>
  <c r="A7928" i="20"/>
  <c r="A5784" i="20"/>
  <c r="A5569" i="20"/>
  <c r="B6380" i="20"/>
  <c r="B6388" i="20"/>
  <c r="B7471" i="20"/>
  <c r="A5940" i="20"/>
  <c r="B2793" i="20"/>
  <c r="B6610" i="20"/>
  <c r="B5677" i="20"/>
  <c r="B6180" i="20"/>
  <c r="B5129" i="20"/>
  <c r="A2134" i="20"/>
  <c r="B561" i="45"/>
  <c r="B538" i="45"/>
  <c r="B5561" i="20"/>
  <c r="B4736" i="20"/>
  <c r="A3142" i="20"/>
  <c r="B5727" i="20"/>
  <c r="A6575" i="20"/>
  <c r="B5812" i="20"/>
  <c r="B5144" i="20"/>
  <c r="A1661" i="20"/>
  <c r="A2459" i="20"/>
  <c r="A1375" i="20"/>
  <c r="A7193" i="20"/>
  <c r="A7536" i="20"/>
  <c r="A6119" i="20"/>
  <c r="B5580" i="20"/>
  <c r="A190" i="49"/>
  <c r="B7322" i="20"/>
  <c r="A6418" i="20"/>
  <c r="B5184" i="20"/>
  <c r="A3622" i="20"/>
  <c r="A6377" i="20"/>
  <c r="B5522" i="20"/>
  <c r="B3750" i="20"/>
  <c r="A8329" i="20"/>
  <c r="B6638" i="20"/>
  <c r="B5290" i="20"/>
  <c r="A1621" i="20"/>
  <c r="B4258" i="20"/>
  <c r="B7651" i="20"/>
  <c r="B7139" i="20"/>
  <c r="A3882" i="20"/>
  <c r="B2264" i="20"/>
  <c r="B4365" i="20"/>
  <c r="A98" i="13"/>
  <c r="A931" i="20"/>
  <c r="B104" i="11"/>
  <c r="A4197" i="20"/>
  <c r="A3278" i="20"/>
  <c r="A2057" i="20"/>
  <c r="A2017" i="20"/>
  <c r="B2631" i="20"/>
  <c r="A1537" i="16"/>
  <c r="A891" i="20"/>
  <c r="A86" i="11"/>
  <c r="A3175" i="20"/>
  <c r="A5660" i="20"/>
  <c r="A7692" i="20"/>
  <c r="A5703" i="20"/>
  <c r="B5403" i="20"/>
  <c r="A2333" i="20"/>
  <c r="B6000" i="20"/>
  <c r="A2101" i="20"/>
  <c r="B8188" i="20"/>
  <c r="A1612" i="20"/>
  <c r="B9005" i="20"/>
  <c r="A8410" i="20"/>
  <c r="A5329" i="20"/>
  <c r="A2916" i="20"/>
  <c r="A4642" i="20"/>
  <c r="B8257" i="20"/>
  <c r="A4960" i="20"/>
  <c r="A3675" i="20"/>
  <c r="A3171" i="20"/>
  <c r="B1530" i="20"/>
  <c r="A2885" i="20"/>
  <c r="A4400" i="20"/>
  <c r="A6610" i="20"/>
  <c r="B4817" i="20"/>
  <c r="B5991" i="20"/>
  <c r="A3443" i="20"/>
  <c r="B7992" i="20"/>
  <c r="E5" i="29"/>
  <c r="A6289" i="20"/>
  <c r="A3556" i="20"/>
  <c r="A1537" i="20"/>
  <c r="A5871" i="20"/>
  <c r="A4647" i="20"/>
  <c r="A1915" i="20"/>
  <c r="A5004" i="20"/>
  <c r="A8319" i="20"/>
  <c r="B4912" i="20"/>
  <c r="A3193" i="20"/>
  <c r="A3350" i="20"/>
  <c r="B6319" i="20"/>
  <c r="B6191" i="20"/>
  <c r="B2060" i="20"/>
  <c r="B2357" i="20"/>
  <c r="A1123" i="20"/>
  <c r="A585" i="16"/>
  <c r="B1749" i="16"/>
  <c r="A7670" i="20"/>
  <c r="A6381" i="20"/>
  <c r="B1600" i="20"/>
  <c r="A2478" i="20"/>
  <c r="A2468" i="20"/>
  <c r="A973" i="20"/>
  <c r="A123" i="11"/>
  <c r="B1709" i="16"/>
  <c r="B704" i="16"/>
  <c r="A8855" i="20"/>
  <c r="A1" i="29"/>
  <c r="A6488" i="20"/>
  <c r="A4519" i="20"/>
  <c r="A2886" i="20"/>
  <c r="A5641" i="20"/>
  <c r="B4978" i="20"/>
  <c r="B3206" i="20"/>
  <c r="B6866" i="20"/>
  <c r="A2" i="26"/>
  <c r="B4746" i="20"/>
  <c r="A1237" i="20"/>
  <c r="B3874" i="20"/>
  <c r="B6008" i="20"/>
  <c r="B1818" i="20"/>
  <c r="B5105" i="20"/>
  <c r="B1586" i="20"/>
  <c r="A5721" i="20"/>
  <c r="A190" i="20"/>
  <c r="B7724" i="20"/>
  <c r="B6783" i="20"/>
  <c r="A6773" i="20"/>
  <c r="A1925" i="20"/>
  <c r="B4251" i="20"/>
  <c r="A7357" i="20"/>
  <c r="A6405" i="20"/>
  <c r="A6421" i="20"/>
  <c r="B4520" i="20"/>
  <c r="A3409" i="20"/>
  <c r="B4234" i="20"/>
  <c r="A2385" i="20"/>
  <c r="B6009" i="20"/>
  <c r="A6209" i="20"/>
  <c r="A5663" i="20"/>
  <c r="A5671" i="20"/>
  <c r="A7793" i="20"/>
  <c r="B7487" i="20"/>
  <c r="A7496" i="20"/>
  <c r="A2405" i="20"/>
  <c r="A7892" i="20"/>
  <c r="A6368" i="20"/>
  <c r="A3359" i="20"/>
  <c r="A3237" i="20"/>
  <c r="B7005" i="20"/>
  <c r="A5440" i="20"/>
  <c r="A4119" i="20"/>
  <c r="B4318" i="20"/>
  <c r="B4147" i="20"/>
  <c r="A5792" i="20"/>
  <c r="A5152" i="20"/>
  <c r="B2206" i="20"/>
  <c r="A610" i="20"/>
  <c r="B2125" i="20"/>
  <c r="H22" i="13"/>
  <c r="B1109" i="16"/>
  <c r="A5612" i="20"/>
  <c r="A4559" i="20"/>
  <c r="B3351" i="20"/>
  <c r="A1838" i="20"/>
  <c r="A1828" i="20"/>
  <c r="A333" i="20"/>
  <c r="B260" i="20"/>
  <c r="B1069" i="16"/>
  <c r="B64" i="16"/>
  <c r="A798" i="45"/>
  <c r="B6905" i="20"/>
  <c r="A5651" i="20"/>
  <c r="A2955" i="20"/>
  <c r="A1735" i="20"/>
  <c r="A7839" i="20"/>
  <c r="A6573" i="20"/>
  <c r="A3898" i="20"/>
  <c r="A6931" i="20"/>
  <c r="A5928" i="20"/>
  <c r="A5749" i="20"/>
  <c r="B2418" i="20"/>
  <c r="B3042" i="20"/>
  <c r="B7336" i="20"/>
  <c r="B6824" i="20"/>
  <c r="B4154" i="20"/>
  <c r="A2614" i="20"/>
  <c r="A1794" i="20"/>
  <c r="A350" i="19"/>
  <c r="A3682" i="20"/>
  <c r="A2367" i="20"/>
  <c r="A2706" i="20"/>
  <c r="A740" i="20"/>
  <c r="B71" i="18"/>
  <c r="A3878" i="20"/>
  <c r="B5714" i="20"/>
  <c r="B8861" i="20"/>
  <c r="B5482" i="20"/>
  <c r="B5773" i="20"/>
  <c r="A2696" i="20"/>
  <c r="A138" i="49"/>
  <c r="A6687" i="20"/>
  <c r="A3654" i="20"/>
  <c r="B6868" i="20"/>
  <c r="C43" i="21"/>
  <c r="A8686" i="20"/>
  <c r="B7889" i="20"/>
  <c r="A5937" i="20"/>
  <c r="A4738" i="20"/>
  <c r="B4897" i="20"/>
  <c r="A3972" i="20"/>
  <c r="A2768" i="20"/>
  <c r="A6287" i="20"/>
  <c r="B4920" i="20"/>
  <c r="A2235" i="20"/>
  <c r="A6284" i="20"/>
  <c r="A5895" i="20"/>
  <c r="B4688" i="20"/>
  <c r="A2003" i="20"/>
  <c r="B4783" i="20"/>
  <c r="A4236" i="20"/>
  <c r="B1461" i="20"/>
  <c r="A216" i="19"/>
  <c r="B7661" i="20"/>
  <c r="B5923" i="20"/>
  <c r="B6171" i="20"/>
  <c r="A5011" i="20"/>
  <c r="B5061" i="20"/>
  <c r="A3780" i="20"/>
  <c r="A2371" i="20"/>
  <c r="A2417" i="20"/>
  <c r="A6027" i="20"/>
  <c r="A3445" i="20"/>
  <c r="B4307" i="20"/>
  <c r="B5133" i="20"/>
  <c r="B3379" i="20"/>
  <c r="B1824" i="20"/>
  <c r="G69" i="12"/>
  <c r="A6012" i="20"/>
  <c r="A7128" i="20"/>
  <c r="A6069" i="20"/>
  <c r="A2211" i="20"/>
  <c r="A6316" i="20"/>
  <c r="A8767" i="20"/>
  <c r="A3925" i="20"/>
  <c r="B5309" i="20"/>
  <c r="A3292" i="20"/>
  <c r="A4090" i="20"/>
  <c r="A3006" i="20"/>
  <c r="A7720" i="20"/>
  <c r="A5507" i="20"/>
  <c r="A6709" i="20"/>
  <c r="A3693" i="20"/>
  <c r="A6413" i="20"/>
  <c r="B7559" i="20"/>
  <c r="B5793" i="20"/>
  <c r="A5387" i="20"/>
  <c r="B3393" i="20"/>
  <c r="A6160" i="20"/>
  <c r="B2610" i="20"/>
  <c r="B6120" i="20"/>
  <c r="A2562" i="20"/>
  <c r="B16" i="21"/>
  <c r="A6740" i="20"/>
  <c r="B8481" i="20"/>
  <c r="A2597" i="20"/>
  <c r="A3920" i="20"/>
  <c r="A6672" i="20"/>
  <c r="B5397" i="20"/>
  <c r="B5413" i="20"/>
  <c r="A2787" i="20"/>
  <c r="B1146" i="20"/>
  <c r="B4490" i="20"/>
  <c r="A2864" i="20"/>
  <c r="A5074" i="20"/>
  <c r="A6465" i="20"/>
  <c r="A6501" i="20"/>
  <c r="A6517" i="20"/>
  <c r="B7886" i="20"/>
  <c r="A7444" i="20"/>
  <c r="A4753" i="20"/>
  <c r="B4331" i="20"/>
  <c r="B32" i="21"/>
  <c r="B7403" i="20"/>
  <c r="A3871" i="20"/>
  <c r="A3063" i="20"/>
  <c r="A8274" i="20"/>
  <c r="A7501" i="20"/>
  <c r="A4439" i="20"/>
  <c r="A2681" i="20"/>
  <c r="A2838" i="20"/>
  <c r="B8723" i="20"/>
  <c r="B8193" i="20"/>
  <c r="B3985" i="20"/>
  <c r="A930" i="20"/>
  <c r="A2266" i="20"/>
  <c r="A73" i="16"/>
  <c r="B1365" i="16"/>
  <c r="B6808" i="20"/>
  <c r="B5544" i="20"/>
  <c r="B4431" i="20"/>
  <c r="A2094" i="20"/>
  <c r="A2084" i="20"/>
  <c r="A589" i="20"/>
  <c r="B1727" i="20"/>
  <c r="B1325" i="16"/>
  <c r="B320" i="16"/>
  <c r="C6" i="35"/>
  <c r="A6926" i="20"/>
  <c r="B4643" i="20"/>
  <c r="A3495" i="20"/>
  <c r="B7147" i="20"/>
  <c r="A2999" i="20"/>
  <c r="A7245" i="20"/>
  <c r="A3905" i="20"/>
  <c r="B2218" i="20"/>
  <c r="B1063" i="16"/>
  <c r="A216" i="32"/>
  <c r="B6981" i="20"/>
  <c r="A3965" i="20"/>
  <c r="B3118" i="20"/>
  <c r="B6705" i="20"/>
  <c r="A5897" i="20"/>
  <c r="B5166" i="20"/>
  <c r="B5170" i="20"/>
  <c r="A4572" i="20"/>
  <c r="B3398" i="20"/>
  <c r="A4286" i="20"/>
  <c r="B7642" i="20"/>
  <c r="B4755" i="20"/>
  <c r="B6286" i="20"/>
  <c r="A3701" i="20"/>
  <c r="A2782" i="20"/>
  <c r="A3469" i="20"/>
  <c r="B4403" i="20"/>
  <c r="B2334" i="20"/>
  <c r="B53" i="13"/>
  <c r="A7495" i="20"/>
  <c r="B2766" i="20"/>
  <c r="A7633" i="20"/>
  <c r="C3" i="40"/>
  <c r="B698" i="45"/>
  <c r="B7641" i="20"/>
  <c r="A6387" i="20"/>
  <c r="A6250" i="20"/>
  <c r="A6355" i="20"/>
  <c r="A3833" i="20"/>
  <c r="A2183" i="20"/>
  <c r="B6422" i="20"/>
  <c r="A4089" i="20"/>
  <c r="A4250" i="20"/>
  <c r="B7313" i="20"/>
  <c r="A7349" i="20"/>
  <c r="B5021" i="20"/>
  <c r="A4018" i="20"/>
  <c r="A6075" i="20"/>
  <c r="A5719" i="20"/>
  <c r="B1352" i="20"/>
  <c r="A119" i="19"/>
  <c r="B864" i="45"/>
  <c r="A6691" i="20"/>
  <c r="B7295" i="20"/>
  <c r="A5650" i="20"/>
  <c r="B6426" i="20"/>
  <c r="B3856" i="20"/>
  <c r="A3874" i="20"/>
  <c r="B2677" i="20"/>
  <c r="A5816" i="20"/>
  <c r="A6127" i="20"/>
  <c r="A2107" i="20"/>
  <c r="A27" i="32"/>
  <c r="A1875" i="20"/>
  <c r="A3724" i="20"/>
  <c r="A126" i="18"/>
  <c r="A8297" i="20"/>
  <c r="A6938" i="20"/>
  <c r="B4950" i="20"/>
  <c r="B3790" i="20"/>
  <c r="A6918" i="20"/>
  <c r="A6249" i="20"/>
  <c r="B5422" i="20"/>
  <c r="B5426" i="20"/>
  <c r="B2856" i="20"/>
  <c r="B3654" i="20"/>
  <c r="A4542" i="20"/>
  <c r="B8510" i="20"/>
  <c r="B5011" i="20"/>
  <c r="B6542" i="20"/>
  <c r="B5190" i="20"/>
  <c r="B5194" i="20"/>
  <c r="B7712" i="20"/>
  <c r="A7922" i="20"/>
  <c r="A7219" i="20"/>
  <c r="B4424" i="20"/>
  <c r="B5625" i="20"/>
  <c r="B4192" i="20"/>
  <c r="A3755" i="20"/>
  <c r="B463" i="20"/>
  <c r="B226" i="45"/>
  <c r="A6779" i="20"/>
  <c r="B6496" i="20"/>
  <c r="B4176" i="20"/>
  <c r="A1799" i="20"/>
  <c r="A5675" i="20"/>
  <c r="A7488" i="20"/>
  <c r="B4788" i="20"/>
  <c r="A4159" i="20"/>
  <c r="B2753" i="20"/>
  <c r="A3497" i="20"/>
  <c r="B2396" i="20"/>
  <c r="A8926" i="20"/>
  <c r="A5520" i="20"/>
  <c r="B7627" i="20"/>
  <c r="A4595" i="20"/>
  <c r="A8770" i="20"/>
  <c r="A7483" i="20"/>
  <c r="A5203" i="20"/>
  <c r="A4692" i="20"/>
  <c r="A1415" i="20"/>
  <c r="A7208" i="20"/>
  <c r="A5765" i="20"/>
  <c r="A3674" i="20"/>
  <c r="A6022" i="20"/>
  <c r="A5032" i="20"/>
  <c r="A5301" i="20"/>
  <c r="B2290" i="20"/>
  <c r="B2914" i="20"/>
  <c r="B6779" i="20"/>
  <c r="A7683" i="20"/>
  <c r="B3642" i="20"/>
  <c r="A2486" i="20"/>
  <c r="A1282" i="20"/>
  <c r="A151" i="18"/>
  <c r="B290" i="19"/>
  <c r="A44" i="17"/>
  <c r="A4203" i="20"/>
  <c r="B4540" i="20"/>
  <c r="B1812" i="20"/>
  <c r="B1798" i="20"/>
  <c r="B79" i="20"/>
  <c r="A513" i="16"/>
  <c r="B250" i="19"/>
  <c r="A4" i="17"/>
  <c r="B1373" i="49"/>
  <c r="A7160" i="20"/>
  <c r="B6125" i="20"/>
  <c r="A4161" i="20"/>
  <c r="B6103" i="20"/>
  <c r="A2721" i="20"/>
  <c r="A5601" i="20"/>
  <c r="B4478" i="20"/>
  <c r="B6699" i="20"/>
  <c r="A1498" i="20"/>
  <c r="A6756" i="20"/>
  <c r="A6004" i="20"/>
  <c r="A6519" i="20"/>
  <c r="B3169" i="20"/>
  <c r="B4654" i="20"/>
  <c r="A3774" i="20"/>
  <c r="B7115" i="20"/>
  <c r="B7564" i="20"/>
  <c r="A4691" i="20"/>
  <c r="B4585" i="20"/>
  <c r="A5253" i="20"/>
  <c r="A4998" i="20"/>
  <c r="A4789" i="20"/>
  <c r="B2722" i="20"/>
  <c r="A5104" i="20"/>
  <c r="A2326" i="20"/>
  <c r="B19" i="18"/>
  <c r="B1768" i="16"/>
  <c r="A4464" i="20"/>
  <c r="B1628" i="20"/>
  <c r="A385" i="16"/>
  <c r="B1728" i="16"/>
  <c r="A8141" i="20"/>
  <c r="B4829" i="20"/>
  <c r="A7101" i="20"/>
  <c r="A3265" i="20"/>
  <c r="A6145" i="20"/>
  <c r="A2581" i="20"/>
  <c r="A7167" i="20"/>
  <c r="A5539" i="20"/>
  <c r="A457" i="45"/>
  <c r="A7960" i="20"/>
  <c r="B5089" i="20"/>
  <c r="B2500" i="20"/>
  <c r="A6496" i="20"/>
  <c r="A3391" i="20"/>
  <c r="A3269" i="20"/>
  <c r="B7133" i="20"/>
  <c r="A5568" i="20"/>
  <c r="A8396" i="20"/>
  <c r="A4816" i="20"/>
  <c r="B3100" i="20"/>
  <c r="B5368" i="20"/>
  <c r="B7063" i="20"/>
  <c r="B5424" i="20"/>
  <c r="A3862" i="20"/>
  <c r="B6438" i="20"/>
  <c r="A1462" i="20"/>
  <c r="A1097" i="16"/>
  <c r="B8446" i="20"/>
  <c r="B2254" i="20"/>
  <c r="B3431" i="20"/>
  <c r="F34" i="13"/>
  <c r="B1088" i="16"/>
  <c r="A8068" i="20"/>
  <c r="B5504" i="20"/>
  <c r="B6673" i="20"/>
  <c r="A2623" i="20"/>
  <c r="B9117" i="20"/>
  <c r="B7371" i="20"/>
  <c r="A4596" i="20"/>
  <c r="B4386" i="20"/>
  <c r="A6175" i="20"/>
  <c r="B4936" i="20"/>
  <c r="B2520" i="20"/>
  <c r="B3135" i="20"/>
  <c r="A582" i="20"/>
  <c r="A2906" i="20"/>
  <c r="A2167" i="20"/>
  <c r="B743" i="16"/>
  <c r="B1300" i="20"/>
  <c r="B880" i="20"/>
  <c r="A6220" i="20"/>
  <c r="B5083" i="20"/>
  <c r="A2109" i="20"/>
  <c r="B9024" i="20"/>
  <c r="A4276" i="20"/>
  <c r="A3856" i="20"/>
  <c r="B4779" i="20"/>
  <c r="B1568" i="20"/>
  <c r="A1161" i="20"/>
  <c r="H53" i="12"/>
  <c r="B135" i="18"/>
  <c r="A8404" i="20"/>
  <c r="B5058" i="20"/>
  <c r="B2190" i="20"/>
  <c r="B3343" i="20"/>
  <c r="B3303" i="20"/>
  <c r="B1889" i="20"/>
  <c r="H18" i="13"/>
  <c r="C108" i="18"/>
  <c r="B1056" i="16"/>
  <c r="B1152" i="20"/>
  <c r="A2132" i="20"/>
  <c r="B2495" i="20"/>
  <c r="B7166" i="20"/>
  <c r="B6613" i="20"/>
  <c r="B2768" i="20"/>
  <c r="B5023" i="20"/>
  <c r="B3267" i="20"/>
  <c r="A6471" i="20"/>
  <c r="B1362" i="20"/>
  <c r="A4857" i="20"/>
  <c r="A2319" i="20"/>
  <c r="B125" i="19"/>
  <c r="A144" i="19"/>
  <c r="B5442" i="20"/>
  <c r="B3727" i="20"/>
  <c r="B2273" i="20"/>
  <c r="B44" i="19"/>
  <c r="B2606" i="20"/>
  <c r="A1786" i="20"/>
  <c r="H63" i="12"/>
  <c r="B125" i="11"/>
  <c r="G38" i="9"/>
  <c r="B1134" i="16"/>
  <c r="G99" i="5"/>
  <c r="B3723" i="20"/>
  <c r="A754" i="20"/>
  <c r="B1751" i="16"/>
  <c r="H52" i="12"/>
  <c r="H117" i="11"/>
  <c r="F35" i="9"/>
  <c r="B1124" i="16"/>
  <c r="H92" i="5"/>
  <c r="A1869" i="20"/>
  <c r="A490" i="20"/>
  <c r="B1487" i="16"/>
  <c r="A5614" i="20"/>
  <c r="B3427" i="20"/>
  <c r="A1343" i="20"/>
  <c r="A2579" i="20"/>
  <c r="A68" i="20"/>
  <c r="A1495" i="16"/>
  <c r="B1063" i="20"/>
  <c r="A1455" i="16"/>
  <c r="B5543" i="20"/>
  <c r="A6345" i="20"/>
  <c r="B3718" i="20"/>
  <c r="B6606" i="20"/>
  <c r="A1557" i="20"/>
  <c r="A4838" i="20"/>
  <c r="B6310" i="20"/>
  <c r="A1400" i="20"/>
  <c r="A2284" i="20"/>
  <c r="A1033" i="16"/>
  <c r="B949" i="16"/>
  <c r="A8798" i="20"/>
  <c r="A3919" i="20"/>
  <c r="B2711" i="20"/>
  <c r="A1678" i="20"/>
  <c r="A1668" i="20"/>
  <c r="A173" i="20"/>
  <c r="B51" i="19"/>
  <c r="B909" i="16"/>
  <c r="B108" i="13"/>
  <c r="B1885" i="20"/>
  <c r="A1570" i="20"/>
  <c r="A1714" i="20"/>
  <c r="A7115" i="20"/>
  <c r="B5595" i="20"/>
  <c r="B1186" i="20"/>
  <c r="B5646" i="20"/>
  <c r="B2794" i="20"/>
  <c r="B5414" i="20"/>
  <c r="B2718" i="20"/>
  <c r="B5508" i="20"/>
  <c r="A2200" i="20"/>
  <c r="B475" i="20"/>
  <c r="B105" i="13"/>
  <c r="A3820" i="20"/>
  <c r="A1114" i="20"/>
  <c r="C142" i="18"/>
  <c r="H86" i="13"/>
  <c r="B2397" i="20"/>
  <c r="B1441" i="20"/>
  <c r="A799" i="16"/>
  <c r="A645" i="16"/>
  <c r="H60" i="5"/>
  <c r="H103" i="12"/>
  <c r="H28" i="9"/>
  <c r="B2819" i="20"/>
  <c r="B383" i="20"/>
  <c r="B31" i="12"/>
  <c r="A775" i="16"/>
  <c r="A629" i="16"/>
  <c r="H56" i="5"/>
  <c r="A99" i="12"/>
  <c r="B21" i="9"/>
  <c r="A1643" i="20"/>
  <c r="B4428" i="20"/>
  <c r="H41" i="11"/>
  <c r="B6555" i="20"/>
  <c r="B4595" i="20"/>
  <c r="M42" i="33"/>
  <c r="B3746" i="20"/>
  <c r="B1438" i="20"/>
  <c r="B1117" i="20"/>
  <c r="B4273" i="20"/>
  <c r="B956" i="20"/>
  <c r="B5818" i="20"/>
  <c r="B6739" i="20"/>
  <c r="A3386" i="20"/>
  <c r="B5839" i="20"/>
  <c r="B2066" i="20"/>
  <c r="A6757" i="20"/>
  <c r="A7213" i="20"/>
  <c r="A868" i="20"/>
  <c r="B3341" i="20"/>
  <c r="B83" i="13"/>
  <c r="B309" i="16"/>
  <c r="A5240" i="20"/>
  <c r="B3512" i="20"/>
  <c r="A1649" i="20"/>
  <c r="A16" i="32"/>
  <c r="B6851" i="20"/>
  <c r="B8178" i="20"/>
  <c r="B7825" i="20"/>
  <c r="B165" i="45"/>
  <c r="A5258" i="20"/>
  <c r="B7200" i="20"/>
  <c r="B5251" i="20"/>
  <c r="A5284" i="20"/>
  <c r="A24" i="37"/>
  <c r="B447" i="49"/>
  <c r="A6787" i="20"/>
  <c r="A8920" i="20"/>
  <c r="B5949" i="20"/>
  <c r="A5332" i="20"/>
  <c r="A622" i="45"/>
  <c r="A5038" i="20"/>
  <c r="B3024" i="20"/>
  <c r="B5279" i="20"/>
  <c r="B4035" i="20"/>
  <c r="A6671" i="20"/>
  <c r="B3107" i="20"/>
  <c r="A3481" i="20"/>
  <c r="B372" i="19"/>
  <c r="A419" i="45"/>
  <c r="A678" i="45"/>
  <c r="A4804" i="20"/>
  <c r="B8741" i="20"/>
  <c r="A5580" i="20"/>
  <c r="A8513" i="20"/>
  <c r="A6352" i="20"/>
  <c r="B4124" i="20"/>
  <c r="B5560" i="20"/>
  <c r="A6764" i="20"/>
  <c r="B5328" i="20"/>
  <c r="C2" i="21"/>
  <c r="A1366" i="20"/>
  <c r="B7766" i="20"/>
  <c r="A5072" i="20"/>
  <c r="B7861" i="20"/>
  <c r="A8034" i="20"/>
  <c r="A5" i="35"/>
  <c r="A6390" i="20"/>
  <c r="A7137" i="20"/>
  <c r="B6031" i="20"/>
  <c r="B7609" i="20"/>
  <c r="A6023" i="20"/>
  <c r="M45" i="33"/>
  <c r="B7183" i="20"/>
  <c r="A6995" i="20"/>
  <c r="A3579" i="20"/>
  <c r="A3347" i="20"/>
  <c r="A164" i="20"/>
  <c r="B6165" i="20"/>
  <c r="B3950" i="20"/>
  <c r="B1306" i="20"/>
  <c r="B3300" i="20"/>
  <c r="A1413" i="20"/>
  <c r="A5909" i="20"/>
  <c r="A1873" i="20"/>
  <c r="A5415" i="20"/>
  <c r="B4946" i="20"/>
  <c r="B3641" i="20"/>
  <c r="B6158" i="20"/>
  <c r="B6602" i="20"/>
  <c r="A1887" i="20"/>
  <c r="B6174" i="20"/>
  <c r="A5077" i="20"/>
  <c r="A2785" i="20"/>
  <c r="A2293" i="20"/>
  <c r="A2737" i="20"/>
  <c r="B2361" i="20"/>
  <c r="A3560" i="20"/>
  <c r="B2201" i="20"/>
  <c r="A4794" i="20"/>
  <c r="A6051" i="20"/>
  <c r="A8951" i="20"/>
  <c r="B3305" i="20"/>
  <c r="A3519" i="20"/>
  <c r="B7645" i="20"/>
  <c r="B8195" i="20"/>
  <c r="B4508" i="20"/>
  <c r="A7020" i="20"/>
  <c r="A4022" i="20"/>
  <c r="A1654" i="20"/>
  <c r="B8788" i="20"/>
  <c r="B3943" i="20"/>
  <c r="B1216" i="16"/>
  <c r="B5824" i="20"/>
  <c r="B4230" i="20"/>
  <c r="A1909" i="20"/>
  <c r="B8052" i="20"/>
  <c r="A8665" i="20"/>
  <c r="B3996" i="20"/>
  <c r="B4888" i="20"/>
  <c r="A2203" i="20"/>
  <c r="A6156" i="20"/>
  <c r="A5863" i="20"/>
  <c r="A215" i="32"/>
  <c r="A7013" i="20"/>
  <c r="A2918" i="20"/>
  <c r="B5010" i="20"/>
  <c r="B6994" i="20"/>
  <c r="B4778" i="20"/>
  <c r="B3938" i="20"/>
  <c r="B4907" i="20"/>
  <c r="B1652" i="20"/>
  <c r="A83" i="12"/>
  <c r="B4437" i="20"/>
  <c r="B3219" i="20"/>
  <c r="A1273" i="20"/>
  <c r="A1281" i="16"/>
  <c r="B2463" i="20"/>
  <c r="B8" i="43"/>
  <c r="B8428" i="20"/>
  <c r="B6271" i="20"/>
  <c r="A4167" i="20"/>
  <c r="B4339" i="20"/>
  <c r="A5321" i="20"/>
  <c r="B4627" i="20"/>
  <c r="A3707" i="20"/>
  <c r="A4528" i="20"/>
  <c r="A3475" i="20"/>
  <c r="A3600" i="20"/>
  <c r="A292" i="20"/>
  <c r="A8785" i="20"/>
  <c r="A6739" i="20"/>
  <c r="B4402" i="20"/>
  <c r="B6289" i="20"/>
  <c r="B229" i="45"/>
  <c r="B8606" i="20"/>
  <c r="B6517" i="20"/>
  <c r="A5456" i="20"/>
  <c r="A7561" i="20"/>
  <c r="A5328" i="20"/>
  <c r="B2704" i="20"/>
  <c r="B3484" i="20"/>
  <c r="B4927" i="20"/>
  <c r="B5432" i="20"/>
  <c r="B3011" i="20"/>
  <c r="B7319" i="20"/>
  <c r="A6407" i="20"/>
  <c r="B5200" i="20"/>
  <c r="A2515" i="20"/>
  <c r="A6888" i="20"/>
  <c r="B4312" i="20"/>
  <c r="A1238" i="20"/>
  <c r="B116" i="19"/>
  <c r="A1" i="37"/>
  <c r="A6697" i="20"/>
  <c r="A6260" i="20"/>
  <c r="A6035" i="20"/>
  <c r="A4227" i="20"/>
  <c r="A4452" i="20"/>
  <c r="B4323" i="20"/>
  <c r="A4560" i="20"/>
  <c r="B4667" i="20"/>
  <c r="B5454" i="20"/>
  <c r="A4574" i="20"/>
  <c r="B5222" i="20"/>
  <c r="A4342" i="20"/>
  <c r="A3438" i="20"/>
  <c r="A1577" i="16"/>
  <c r="M2" i="33"/>
  <c r="A4922" i="20"/>
  <c r="B4956" i="20"/>
  <c r="A3042" i="20"/>
  <c r="B8685" i="20"/>
  <c r="A4873" i="20"/>
  <c r="A4437" i="20"/>
  <c r="A4441" i="20"/>
  <c r="A3804" i="20"/>
  <c r="A4602" i="20"/>
  <c r="A3518" i="20"/>
  <c r="B6912" i="20"/>
  <c r="A6019" i="20"/>
  <c r="A6664" i="20"/>
  <c r="A4205" i="20"/>
  <c r="A4209" i="20"/>
  <c r="A5814" i="20"/>
  <c r="A5882" i="20"/>
  <c r="A5944" i="20"/>
  <c r="B3403" i="20"/>
  <c r="B6512" i="20"/>
  <c r="A2613" i="20"/>
  <c r="B8420" i="20"/>
  <c r="A2124" i="20"/>
  <c r="A7902" i="20"/>
  <c r="B8529" i="20"/>
  <c r="A6097" i="20"/>
  <c r="A3428" i="20"/>
  <c r="B2148" i="20"/>
  <c r="A24" i="32"/>
  <c r="A5472" i="20"/>
  <c r="A3803" i="20"/>
  <c r="A3299" i="20"/>
  <c r="B1658" i="20"/>
  <c r="A3013" i="20"/>
  <c r="B2940" i="20"/>
  <c r="A7135" i="20"/>
  <c r="B4945" i="20"/>
  <c r="B6503" i="20"/>
  <c r="A3571" i="20"/>
  <c r="A8738" i="20"/>
  <c r="B634" i="45"/>
  <c r="B4769" i="20"/>
  <c r="A3908" i="20"/>
  <c r="B3739" i="20"/>
  <c r="A6191" i="20"/>
  <c r="B4856" i="20"/>
  <c r="A2171" i="20"/>
  <c r="A6028" i="20"/>
  <c r="A91" i="45"/>
  <c r="B5104" i="20"/>
  <c r="A3505" i="20"/>
  <c r="A3510" i="20"/>
  <c r="A7445" i="20"/>
  <c r="A6805" i="20"/>
  <c r="B2825" i="20"/>
  <c r="B4525" i="20"/>
  <c r="A2712" i="20"/>
  <c r="A745" i="16"/>
  <c r="A25" i="17"/>
  <c r="B6784" i="20"/>
  <c r="A4201" i="20"/>
  <c r="B1772" i="20"/>
  <c r="A2606" i="20"/>
  <c r="A2596" i="20"/>
  <c r="A1101" i="20"/>
  <c r="G51" i="12"/>
  <c r="B1837" i="16"/>
  <c r="B832" i="16"/>
  <c r="B752" i="45"/>
  <c r="A7584" i="20"/>
  <c r="B6073" i="20"/>
  <c r="B4800" i="20"/>
  <c r="B5439" i="20"/>
  <c r="B4547" i="20"/>
  <c r="B4759" i="20"/>
  <c r="B3619" i="20"/>
  <c r="A3695" i="20"/>
  <c r="A117" i="20"/>
  <c r="B8536" i="20"/>
  <c r="A8178" i="20"/>
  <c r="B6018" i="20"/>
  <c r="B4462" i="20"/>
  <c r="A43" i="25"/>
  <c r="A6601" i="20"/>
  <c r="B5678" i="20"/>
  <c r="B5682" i="20"/>
  <c r="B3112" i="20"/>
  <c r="B3910" i="20"/>
  <c r="B2826" i="20"/>
  <c r="B8587" i="20"/>
  <c r="B5267" i="20"/>
  <c r="A4801" i="20"/>
  <c r="B5446" i="20"/>
  <c r="B5450" i="20"/>
  <c r="B5649" i="20"/>
  <c r="B9083" i="20"/>
  <c r="A5823" i="20"/>
  <c r="A3113" i="20"/>
  <c r="A6188" i="20"/>
  <c r="B5262" i="20"/>
  <c r="B2696" i="20"/>
  <c r="A4382" i="20"/>
  <c r="B4851" i="20"/>
  <c r="B5030" i="20"/>
  <c r="B4384" i="20"/>
  <c r="A4434" i="20"/>
  <c r="A1143" i="20"/>
  <c r="A4523" i="20"/>
  <c r="A4491" i="20"/>
  <c r="A1944" i="20"/>
  <c r="B655" i="20"/>
  <c r="B151" i="20"/>
  <c r="B1434" i="16"/>
  <c r="A14" i="13"/>
  <c r="A5499" i="20"/>
  <c r="A3052" i="20"/>
  <c r="A1424" i="20"/>
  <c r="A922" i="20"/>
  <c r="B2416" i="20"/>
  <c r="A13" i="18"/>
  <c r="B2841" i="20"/>
  <c r="H135" i="12"/>
  <c r="A6502" i="20"/>
  <c r="A34" i="25"/>
  <c r="A8015" i="20"/>
  <c r="A5713" i="20"/>
  <c r="A3172" i="20"/>
  <c r="B9121" i="20"/>
  <c r="B8372" i="20"/>
  <c r="A4351" i="20"/>
  <c r="A1627" i="20"/>
  <c r="B5811" i="20"/>
  <c r="A7328" i="20"/>
  <c r="B4720" i="20"/>
  <c r="A2969" i="20"/>
  <c r="A3126" i="20"/>
  <c r="A6112" i="20"/>
  <c r="A3173" i="20"/>
  <c r="A5184" i="20"/>
  <c r="A2941" i="20"/>
  <c r="B4598" i="20"/>
  <c r="B551" i="16"/>
  <c r="B8153" i="20"/>
  <c r="B6725" i="20"/>
  <c r="A3709" i="20"/>
  <c r="B2926" i="20"/>
  <c r="A6310" i="20"/>
  <c r="A5737" i="20"/>
  <c r="B5038" i="20"/>
  <c r="B5042" i="20"/>
  <c r="A4444" i="20"/>
  <c r="B3270" i="20"/>
  <c r="A4158" i="20"/>
  <c r="B7122" i="20"/>
  <c r="B6665" i="20"/>
  <c r="A7" i="26"/>
  <c r="B4806" i="20"/>
  <c r="B4810" i="20"/>
  <c r="B7490" i="20"/>
  <c r="B7429" i="20"/>
  <c r="A4413" i="20"/>
  <c r="B3406" i="20"/>
  <c r="A7423" i="20"/>
  <c r="A4021" i="20"/>
  <c r="A3388" i="20"/>
  <c r="A3102" i="20"/>
  <c r="A5603" i="20"/>
  <c r="A3789" i="20"/>
  <c r="B3520" i="20"/>
  <c r="A3570" i="20"/>
  <c r="B2356" i="20"/>
  <c r="B5122" i="20"/>
  <c r="B5090" i="20"/>
  <c r="B4045" i="20"/>
  <c r="B3116" i="20"/>
  <c r="B1921" i="20"/>
  <c r="B3359" i="20"/>
  <c r="B3317" i="20"/>
  <c r="B7035" i="20"/>
  <c r="B4353" i="20"/>
  <c r="B1693" i="20"/>
  <c r="A282" i="20"/>
  <c r="A1378" i="20"/>
  <c r="B1279" i="16"/>
  <c r="A1522" i="20"/>
  <c r="B2183" i="20"/>
  <c r="A6864" i="20"/>
  <c r="B8569" i="20"/>
  <c r="B6911" i="20"/>
  <c r="A7285" i="20"/>
  <c r="A2021" i="20"/>
  <c r="A13" i="25"/>
  <c r="A5216" i="20"/>
  <c r="A3235" i="20"/>
  <c r="A2949" i="20"/>
  <c r="A6879" i="20"/>
  <c r="B6247" i="20"/>
  <c r="A3895" i="20"/>
  <c r="B4126" i="20"/>
  <c r="B3251" i="20"/>
  <c r="A6213" i="20"/>
  <c r="A6085" i="20"/>
  <c r="B1782" i="20"/>
  <c r="A386" i="20"/>
  <c r="A1000" i="20"/>
  <c r="G55" i="12"/>
  <c r="A4920" i="20"/>
  <c r="B6320" i="20"/>
  <c r="B3420" i="20"/>
  <c r="A2305" i="20"/>
  <c r="A6073" i="20"/>
  <c r="B7479" i="20"/>
  <c r="B3144" i="20"/>
  <c r="B5299" i="20"/>
  <c r="B2912" i="20"/>
  <c r="B6212" i="20"/>
  <c r="A2656" i="20"/>
  <c r="A5994" i="20"/>
  <c r="B6055" i="20"/>
  <c r="B243" i="45"/>
  <c r="A8058" i="20"/>
  <c r="A7981" i="20"/>
  <c r="B7431" i="20"/>
  <c r="B8695" i="20"/>
  <c r="A5119" i="20"/>
  <c r="A7617" i="20"/>
  <c r="B6311" i="20"/>
  <c r="B4567" i="20"/>
  <c r="B6839" i="20"/>
  <c r="B5582" i="20"/>
  <c r="B3016" i="20"/>
  <c r="B2730" i="20"/>
  <c r="B5171" i="20"/>
  <c r="B5350" i="20"/>
  <c r="B2784" i="20"/>
  <c r="A4470" i="20"/>
  <c r="B5608" i="20"/>
  <c r="A3950" i="20"/>
  <c r="B2779" i="20"/>
  <c r="A1705" i="16"/>
  <c r="A3" i="32"/>
  <c r="B8070" i="20"/>
  <c r="A7239" i="20"/>
  <c r="A5585" i="20"/>
  <c r="A4417" i="20"/>
  <c r="A1573" i="20"/>
  <c r="B4242" i="20"/>
  <c r="B7040" i="20"/>
  <c r="A1351" i="20"/>
  <c r="A5637" i="20"/>
  <c r="A5766" i="20"/>
  <c r="A5173" i="20"/>
  <c r="B8436" i="20"/>
  <c r="B2656" i="20"/>
  <c r="A884" i="45"/>
  <c r="B6714" i="20"/>
  <c r="B6585" i="20"/>
  <c r="B4896" i="20"/>
  <c r="A3302" i="20"/>
  <c r="B6367" i="20"/>
  <c r="B4735" i="20"/>
  <c r="B5972" i="20"/>
  <c r="B5272" i="20"/>
  <c r="A1789" i="20"/>
  <c r="A2587" i="20"/>
  <c r="A1503" i="20"/>
  <c r="A7734" i="20"/>
  <c r="A8522" i="20"/>
  <c r="A6247" i="20"/>
  <c r="B5708" i="20"/>
  <c r="B1175" i="45"/>
  <c r="A8156" i="20"/>
  <c r="B7453" i="20"/>
  <c r="B7860" i="20"/>
  <c r="A1595" i="20"/>
  <c r="A7200" i="20"/>
  <c r="A3279" i="20"/>
  <c r="A2221" i="20"/>
  <c r="B1575" i="16"/>
  <c r="B7838" i="20"/>
  <c r="A6682" i="20"/>
  <c r="B4694" i="20"/>
  <c r="B3630" i="20"/>
  <c r="B7345" i="20"/>
  <c r="A6089" i="20"/>
  <c r="B5294" i="20"/>
  <c r="B5298" i="20"/>
  <c r="B2728" i="20"/>
  <c r="B3526" i="20"/>
  <c r="A4414" i="20"/>
  <c r="A8468" i="20"/>
  <c r="B4883" i="20"/>
  <c r="B6414" i="20"/>
  <c r="B5062" i="20"/>
  <c r="B5066" i="20"/>
  <c r="A18" i="37"/>
  <c r="A7386" i="20"/>
  <c r="B5398" i="20"/>
  <c r="B4078" i="20"/>
  <c r="B7932" i="20"/>
  <c r="A4533" i="20"/>
  <c r="A3900" i="20"/>
  <c r="A3614" i="20"/>
  <c r="A6115" i="20"/>
  <c r="A4301" i="20"/>
  <c r="B3872" i="20"/>
  <c r="A3922" i="20"/>
  <c r="B2729" i="20"/>
  <c r="A5015" i="20"/>
  <c r="A4951" i="20"/>
  <c r="A1432" i="20"/>
  <c r="B4524" i="20"/>
  <c r="A23" i="19"/>
  <c r="B3097" i="20"/>
  <c r="G103" i="11"/>
  <c r="B5960" i="20"/>
  <c r="A2061" i="20"/>
  <c r="B2893" i="20"/>
  <c r="A538" i="20"/>
  <c r="A2402" i="20"/>
  <c r="B1535" i="16"/>
  <c r="A2546" i="20"/>
  <c r="B86" i="11"/>
  <c r="B5227" i="20"/>
  <c r="B6900" i="20"/>
  <c r="A6868" i="20"/>
  <c r="B8704" i="20"/>
  <c r="B2795" i="20"/>
  <c r="A4475" i="20"/>
  <c r="B2044" i="20"/>
  <c r="A4243" i="20"/>
  <c r="A2711" i="20"/>
  <c r="A1060" i="20"/>
  <c r="B1733" i="20"/>
  <c r="A5954" i="20"/>
  <c r="A6694" i="20"/>
  <c r="B4890" i="20"/>
  <c r="A2765" i="20"/>
  <c r="A6866" i="20"/>
  <c r="A7381" i="20"/>
  <c r="B4909" i="20"/>
  <c r="A5061" i="20"/>
  <c r="B4299" i="20"/>
  <c r="A3322" i="20"/>
  <c r="B3155" i="20"/>
  <c r="B6573" i="20"/>
  <c r="A4739" i="20"/>
  <c r="A1671" i="20"/>
  <c r="A6445" i="20"/>
  <c r="A6803" i="20"/>
  <c r="A5685" i="20"/>
  <c r="B6536" i="20"/>
  <c r="B3631" i="20"/>
  <c r="M9" i="29"/>
  <c r="A5267" i="20"/>
  <c r="A231" i="32"/>
  <c r="B7554" i="20"/>
  <c r="B7084" i="20"/>
  <c r="B7425" i="20"/>
  <c r="B7647" i="20"/>
  <c r="B7892" i="20"/>
  <c r="B7482" i="20"/>
  <c r="A8362" i="20"/>
  <c r="A2469" i="20"/>
  <c r="A8532" i="20"/>
  <c r="A6624" i="20"/>
  <c r="A3423" i="20"/>
  <c r="A3303" i="20"/>
  <c r="B7261" i="20"/>
  <c r="A5696" i="20"/>
  <c r="A3513" i="20"/>
  <c r="A3069" i="20"/>
  <c r="A4261" i="20"/>
  <c r="A3121" i="20"/>
  <c r="B4229" i="20"/>
  <c r="B679" i="16"/>
  <c r="A174" i="45"/>
  <c r="A6626" i="20"/>
  <c r="N39" i="29"/>
  <c r="B5984" i="20"/>
  <c r="A4807" i="20"/>
  <c r="A3076" i="20"/>
  <c r="A1699" i="20"/>
  <c r="A8280" i="20"/>
  <c r="A5323" i="20"/>
  <c r="B5460" i="20"/>
  <c r="B4297" i="20"/>
  <c r="B5228" i="20"/>
  <c r="B3369" i="20"/>
  <c r="A1592" i="20"/>
  <c r="A2457" i="20"/>
  <c r="B7662" i="20"/>
  <c r="A7764" i="20"/>
  <c r="B5562" i="20"/>
  <c r="A3841" i="20"/>
  <c r="B9051" i="20"/>
  <c r="A6696" i="20"/>
  <c r="A3413" i="20"/>
  <c r="A5573" i="20"/>
  <c r="A2780" i="20"/>
  <c r="A3578" i="20"/>
  <c r="B4179" i="20"/>
  <c r="A5638" i="20"/>
  <c r="A4995" i="20"/>
  <c r="B6607" i="20"/>
  <c r="B5005" i="20"/>
  <c r="A5109" i="20"/>
  <c r="A8990" i="20"/>
  <c r="A8502" i="20"/>
  <c r="A6845" i="20"/>
  <c r="A3233" i="20"/>
  <c r="A6113" i="20"/>
  <c r="A3001" i="20"/>
  <c r="B4879" i="20"/>
  <c r="B1700" i="20"/>
  <c r="A4734" i="20"/>
  <c r="A6785" i="20"/>
  <c r="B5255" i="20"/>
  <c r="A1253" i="20"/>
  <c r="A1281" i="20"/>
  <c r="A6064" i="20"/>
  <c r="A5615" i="20"/>
  <c r="A5623" i="20"/>
  <c r="B4264" i="20"/>
  <c r="A3073" i="20"/>
  <c r="B3978" i="20"/>
  <c r="A1457" i="20"/>
  <c r="B7240" i="20"/>
  <c r="A5953" i="20"/>
  <c r="A5151" i="20"/>
  <c r="A5159" i="20"/>
  <c r="B7465" i="20"/>
  <c r="A7489" i="20"/>
  <c r="A5480" i="20"/>
  <c r="A1701" i="20"/>
  <c r="B8140" i="20"/>
  <c r="B6279" i="20"/>
  <c r="A3011" i="20"/>
  <c r="A2725" i="20"/>
  <c r="A5970" i="20"/>
  <c r="B5365" i="20"/>
  <c r="A3767" i="20"/>
  <c r="B3998" i="20"/>
  <c r="B2739" i="20"/>
  <c r="A5007" i="20"/>
  <c r="A4943" i="20"/>
  <c r="B1612" i="20"/>
  <c r="A258" i="20"/>
  <c r="A744" i="20"/>
  <c r="H128" i="11"/>
  <c r="B853" i="16"/>
  <c r="A7606" i="20"/>
  <c r="A3535" i="20"/>
  <c r="A2576" i="20"/>
  <c r="A1582" i="20"/>
  <c r="A1572" i="20"/>
  <c r="A77" i="20"/>
  <c r="A112" i="18"/>
  <c r="B813" i="16"/>
  <c r="G64" i="13"/>
  <c r="B7052" i="20"/>
  <c r="A6907" i="20"/>
  <c r="B6624" i="20"/>
  <c r="B4272" i="20"/>
  <c r="A4911" i="20"/>
  <c r="B3626" i="20"/>
  <c r="B6444" i="20"/>
  <c r="B3394" i="20"/>
  <c r="A2887" i="20"/>
  <c r="B2087" i="20"/>
  <c r="A6006" i="20"/>
  <c r="A5946" i="20"/>
  <c r="B6026" i="20"/>
  <c r="A3714" i="20"/>
  <c r="B4658" i="20"/>
  <c r="B8089" i="20"/>
  <c r="A4461" i="20"/>
  <c r="B7553" i="20"/>
  <c r="A5837" i="20"/>
  <c r="B8947" i="20"/>
  <c r="A2620" i="20"/>
  <c r="A4835" i="20"/>
  <c r="B3008" i="20"/>
  <c r="B1844" i="20"/>
  <c r="A4901" i="20"/>
  <c r="A3040" i="20"/>
  <c r="B1989" i="20"/>
  <c r="B5065" i="20"/>
  <c r="A892" i="20"/>
  <c r="A878" i="20"/>
  <c r="A950" i="20"/>
  <c r="A5512" i="20"/>
  <c r="A6388" i="20"/>
  <c r="B4193" i="20"/>
  <c r="A6149" i="20"/>
  <c r="B4170" i="20"/>
  <c r="A5535" i="20"/>
  <c r="B3614" i="20"/>
  <c r="A3957" i="20"/>
  <c r="A3725" i="20"/>
  <c r="B3601" i="20"/>
  <c r="B7047" i="20"/>
  <c r="A3715" i="20"/>
  <c r="B6711" i="20"/>
  <c r="A4053" i="20"/>
  <c r="A3420" i="20"/>
  <c r="A3134" i="20"/>
  <c r="A5635" i="20"/>
  <c r="A3821" i="20"/>
  <c r="B7640" i="20"/>
  <c r="A4419" i="20"/>
  <c r="B4795" i="20"/>
  <c r="A1885" i="20"/>
  <c r="A8127" i="20"/>
  <c r="A4148" i="20"/>
  <c r="A3344" i="20"/>
  <c r="A3219" i="20"/>
  <c r="B3825" i="20"/>
  <c r="B133" i="19"/>
  <c r="B6534" i="20"/>
  <c r="A252" i="20"/>
  <c r="B2885" i="20"/>
  <c r="B4037" i="20"/>
  <c r="B5412" i="20"/>
  <c r="B5787" i="20"/>
  <c r="B1314" i="20"/>
  <c r="B5742" i="20"/>
  <c r="B3974" i="20"/>
  <c r="B8923" i="20"/>
  <c r="A5037" i="20"/>
  <c r="A1749" i="20"/>
  <c r="A2966" i="20"/>
  <c r="B4968" i="20"/>
  <c r="A4394" i="20"/>
  <c r="A1058" i="20"/>
  <c r="A437" i="20"/>
  <c r="B3632" i="20"/>
  <c r="A7224" i="20"/>
  <c r="B6775" i="20"/>
  <c r="B1040" i="20"/>
  <c r="B1286" i="20"/>
  <c r="B1472" i="16"/>
  <c r="A5013" i="20"/>
  <c r="B5151" i="20"/>
  <c r="B3651" i="20"/>
  <c r="A6567" i="20"/>
  <c r="B1394" i="20"/>
  <c r="B4811" i="20"/>
  <c r="B6428" i="20"/>
  <c r="A356" i="20"/>
  <c r="A3896" i="20"/>
  <c r="A112" i="11"/>
  <c r="B53" i="16"/>
  <c r="B4875" i="20"/>
  <c r="A4460" i="20"/>
  <c r="A1776" i="20"/>
  <c r="B1685" i="20"/>
  <c r="A4280" i="20"/>
  <c r="B56" i="20"/>
  <c r="B2884" i="20"/>
  <c r="B13" i="16"/>
  <c r="B2560" i="20"/>
  <c r="B2451" i="20"/>
  <c r="B1742" i="20"/>
  <c r="B505" i="20"/>
  <c r="A6775" i="20"/>
  <c r="B6561" i="20"/>
  <c r="A2818" i="20"/>
  <c r="B6282" i="20"/>
  <c r="A1727" i="20"/>
  <c r="B5962" i="20"/>
  <c r="B3363" i="20"/>
  <c r="A3471" i="20"/>
  <c r="A324" i="20"/>
  <c r="A53" i="20"/>
  <c r="A1687" i="16"/>
  <c r="B3670" i="20"/>
  <c r="B1611" i="20"/>
  <c r="B319" i="16"/>
  <c r="A1647" i="16"/>
  <c r="B4084" i="20"/>
  <c r="B1775" i="16"/>
  <c r="B2207" i="20"/>
  <c r="B788" i="20"/>
  <c r="B4197" i="20"/>
  <c r="A754" i="16"/>
  <c r="B2917" i="20"/>
  <c r="A2647" i="20"/>
  <c r="A1193" i="20"/>
  <c r="A1241" i="16"/>
  <c r="B1823" i="20"/>
  <c r="B724" i="20"/>
  <c r="B3173" i="20"/>
  <c r="A722" i="16"/>
  <c r="B2467" i="20"/>
  <c r="A1583" i="20"/>
  <c r="B2865" i="20"/>
  <c r="A977" i="16"/>
  <c r="A5562" i="20"/>
  <c r="A6475" i="20"/>
  <c r="A7408" i="20"/>
  <c r="A2704" i="20"/>
  <c r="B2566" i="20"/>
  <c r="B8097" i="20"/>
  <c r="A2719" i="20"/>
  <c r="A3403" i="20"/>
  <c r="A3825" i="20"/>
  <c r="B5486" i="20"/>
  <c r="A4606" i="20"/>
  <c r="B5254" i="20"/>
  <c r="A4562" i="20"/>
  <c r="B6342" i="20"/>
  <c r="B6436" i="20"/>
  <c r="A2952" i="20"/>
  <c r="B2267" i="20"/>
  <c r="B2512" i="20"/>
  <c r="B918" i="20"/>
  <c r="A5488" i="20"/>
  <c r="B2442" i="20"/>
  <c r="B1116" i="20"/>
  <c r="A122" i="20"/>
  <c r="B1893" i="20"/>
  <c r="B1119" i="16"/>
  <c r="B2181" i="20"/>
  <c r="B758" i="20"/>
  <c r="A6297" i="20"/>
  <c r="B2408" i="20"/>
  <c r="B443" i="20"/>
  <c r="A171" i="20"/>
  <c r="A7158" i="20"/>
  <c r="A7455" i="20"/>
  <c r="A3782" i="20"/>
  <c r="B5650" i="20"/>
  <c r="B8331" i="20"/>
  <c r="B5418" i="20"/>
  <c r="B4354" i="20"/>
  <c r="B5593" i="20"/>
  <c r="B2456" i="20"/>
  <c r="B8" i="14"/>
  <c r="B3" i="12"/>
  <c r="A3534" i="20"/>
  <c r="A2273" i="20"/>
  <c r="A1601" i="16"/>
  <c r="H114" i="11"/>
  <c r="B2895" i="20"/>
  <c r="B126" i="20"/>
  <c r="B680" i="16"/>
  <c r="B562" i="16"/>
  <c r="A815" i="20"/>
  <c r="F110" i="8"/>
  <c r="A793" i="20"/>
  <c r="B4223" i="20"/>
  <c r="A2044" i="20"/>
  <c r="A1128" i="20"/>
  <c r="B664" i="16"/>
  <c r="B550" i="16"/>
  <c r="A799" i="20"/>
  <c r="A106" i="8"/>
  <c r="A777" i="20"/>
  <c r="B3159" i="20"/>
  <c r="A1780" i="20"/>
  <c r="B68" i="20"/>
  <c r="A31" i="21"/>
  <c r="A5353" i="20"/>
  <c r="A8618" i="20"/>
  <c r="A6331" i="20"/>
  <c r="A2393" i="20"/>
  <c r="A5405" i="20"/>
  <c r="B891" i="20"/>
  <c r="B2778" i="20"/>
  <c r="A4322" i="20"/>
  <c r="B5165" i="20"/>
  <c r="B3411" i="20"/>
  <c r="A6269" i="20"/>
  <c r="A3026" i="20"/>
  <c r="B6827" i="20"/>
  <c r="B5576" i="20"/>
  <c r="B2200" i="20"/>
  <c r="A1370" i="20"/>
  <c r="A902" i="20"/>
  <c r="A1847" i="16"/>
  <c r="A5433" i="20"/>
  <c r="B4310" i="20"/>
  <c r="A476" i="20"/>
  <c r="B2251" i="20"/>
  <c r="A46" i="20"/>
  <c r="B479" i="16"/>
  <c r="A118" i="20"/>
  <c r="A1807" i="16"/>
  <c r="B4894" i="20"/>
  <c r="A2667" i="20"/>
  <c r="B1185" i="20"/>
  <c r="A33" i="17"/>
  <c r="A869" i="45"/>
  <c r="B6432" i="20"/>
  <c r="B3817" i="20"/>
  <c r="A4997" i="20"/>
  <c r="B6445" i="20"/>
  <c r="B6530" i="20"/>
  <c r="A4632" i="20"/>
  <c r="B5527" i="20"/>
  <c r="A2230" i="20"/>
  <c r="B12" i="17"/>
  <c r="B1704" i="16"/>
  <c r="A3440" i="20"/>
  <c r="B1542" i="20"/>
  <c r="A321" i="16"/>
  <c r="B1664" i="16"/>
  <c r="B2517" i="20"/>
  <c r="A625" i="16"/>
  <c r="A71" i="13"/>
  <c r="G16" i="13"/>
  <c r="B1088" i="20"/>
  <c r="G74" i="6"/>
  <c r="B1000" i="20"/>
  <c r="A1768" i="20"/>
  <c r="A4152" i="20"/>
  <c r="B2756" i="20"/>
  <c r="E67" i="13"/>
  <c r="B12" i="13"/>
  <c r="B1024" i="20"/>
  <c r="G70" i="6"/>
  <c r="B936" i="20"/>
  <c r="A1504" i="20"/>
  <c r="B4249" i="20"/>
  <c r="A1299" i="20"/>
  <c r="B4669" i="20"/>
  <c r="A5813" i="20"/>
  <c r="B7924" i="20"/>
  <c r="A5618" i="20"/>
  <c r="A2557" i="20"/>
  <c r="B6224" i="20"/>
  <c r="A6005" i="20"/>
  <c r="A6932" i="20"/>
  <c r="B2923" i="20"/>
  <c r="A7405" i="20"/>
  <c r="A2807" i="20"/>
  <c r="A6464" i="20"/>
  <c r="B4510" i="20"/>
  <c r="B7339" i="20"/>
  <c r="B2526" i="20"/>
  <c r="A1626" i="20"/>
  <c r="B1237" i="16"/>
  <c r="B5032" i="20"/>
  <c r="A1966" i="20"/>
  <c r="A461" i="20"/>
  <c r="B1197" i="16"/>
  <c r="A9089" i="20"/>
  <c r="A6163" i="20"/>
  <c r="A2055" i="20"/>
  <c r="A3993" i="20"/>
  <c r="B6929" i="20"/>
  <c r="B6679" i="20"/>
  <c r="B3202" i="20"/>
  <c r="B4198" i="20"/>
  <c r="B3966" i="20"/>
  <c r="A680" i="20"/>
  <c r="A5748" i="20"/>
  <c r="B2594" i="20"/>
  <c r="B6615" i="20"/>
  <c r="A5111" i="20"/>
  <c r="A2817" i="20"/>
  <c r="D12" i="43"/>
  <c r="A5697" i="20"/>
  <c r="B6646" i="20"/>
  <c r="A6452" i="20"/>
  <c r="B4321" i="20"/>
  <c r="A6277" i="20"/>
  <c r="B4202" i="20"/>
  <c r="A5599" i="20"/>
  <c r="B3646" i="20"/>
  <c r="B5118" i="20"/>
  <c r="B1184" i="20"/>
  <c r="A40" i="20"/>
  <c r="B597" i="16"/>
  <c r="A2675" i="20"/>
  <c r="A1326" i="20"/>
  <c r="B204" i="19"/>
  <c r="B557" i="16"/>
  <c r="A7867" i="20"/>
  <c r="B7873" i="20"/>
  <c r="B2404" i="20"/>
  <c r="B4722" i="20"/>
  <c r="B3914" i="20"/>
  <c r="A7280" i="20"/>
  <c r="A4529" i="20"/>
  <c r="B3422" i="20"/>
  <c r="B3995" i="20"/>
  <c r="A6043" i="20"/>
  <c r="B3767" i="20"/>
  <c r="B2502" i="20"/>
  <c r="B112" i="11"/>
  <c r="A5808" i="20"/>
  <c r="B5966" i="20"/>
  <c r="B3895" i="20"/>
  <c r="A5391" i="20"/>
  <c r="B76" i="19"/>
  <c r="B8900" i="20"/>
  <c r="A3585" i="20"/>
  <c r="A4251" i="20"/>
  <c r="A2743" i="20"/>
  <c r="A4019" i="20"/>
  <c r="A3849" i="20"/>
  <c r="A6237" i="20"/>
  <c r="A4364" i="20"/>
  <c r="A2454" i="20"/>
  <c r="B987" i="20"/>
  <c r="B793" i="20"/>
  <c r="A1079" i="16"/>
  <c r="B6063" i="20"/>
  <c r="A3210" i="20"/>
  <c r="A4660" i="20"/>
  <c r="B647" i="20"/>
  <c r="B4441" i="20"/>
  <c r="A19" i="13"/>
  <c r="B739" i="20"/>
  <c r="A1039" i="16"/>
  <c r="A4271" i="20"/>
  <c r="B4141" i="20"/>
  <c r="B2191" i="20"/>
  <c r="B349" i="16"/>
  <c r="A583" i="49"/>
  <c r="A8479" i="20"/>
  <c r="B8062" i="20"/>
  <c r="A3487" i="20"/>
  <c r="B7517" i="20"/>
  <c r="A4183" i="20"/>
  <c r="B4531" i="20"/>
  <c r="A6701" i="20"/>
  <c r="A674" i="20"/>
  <c r="F67" i="13"/>
  <c r="A6636" i="20"/>
  <c r="B3607" i="20"/>
  <c r="A1892" i="20"/>
  <c r="B516" i="20"/>
  <c r="B128" i="16"/>
  <c r="B2059" i="20"/>
  <c r="A80" i="19"/>
  <c r="B2029" i="20"/>
  <c r="A1594" i="16"/>
  <c r="B993" i="16"/>
  <c r="A240" i="16"/>
  <c r="B971" i="16"/>
  <c r="A724" i="20"/>
  <c r="A542" i="20"/>
  <c r="A614" i="20"/>
  <c r="B1773" i="20"/>
  <c r="A1562" i="16"/>
  <c r="B977" i="16"/>
  <c r="A208" i="16"/>
  <c r="B955" i="16"/>
  <c r="A460" i="20"/>
  <c r="A14" i="20"/>
  <c r="A86" i="20"/>
  <c r="A4945" i="20"/>
  <c r="B5778" i="20"/>
  <c r="B5546" i="20"/>
  <c r="A5170" i="20"/>
  <c r="A7181" i="20"/>
  <c r="A6969" i="20"/>
  <c r="B4523" i="20"/>
  <c r="A358" i="32"/>
  <c r="B6136" i="20"/>
  <c r="B1786" i="20"/>
  <c r="B5073" i="20"/>
  <c r="B5845" i="20"/>
  <c r="B4716" i="20"/>
  <c r="B6989" i="20"/>
  <c r="B8444" i="20"/>
  <c r="A2652" i="20"/>
  <c r="A4867" i="20"/>
  <c r="B7408" i="20"/>
  <c r="A4779" i="20"/>
  <c r="B6327" i="20"/>
  <c r="B2897" i="20"/>
  <c r="B1212" i="20"/>
  <c r="B4719" i="20"/>
  <c r="B1486" i="20"/>
  <c r="B2840" i="20"/>
  <c r="A51" i="45"/>
  <c r="B5758" i="20"/>
  <c r="A5779" i="20"/>
  <c r="A8982" i="20"/>
  <c r="A1819" i="20"/>
  <c r="A5746" i="20"/>
  <c r="B7755" i="20"/>
  <c r="A310" i="45"/>
  <c r="B7589" i="20"/>
  <c r="B3502" i="20"/>
  <c r="A3166" i="20"/>
  <c r="A2934" i="20"/>
  <c r="A169" i="16"/>
  <c r="A6728" i="20"/>
  <c r="A6963" i="20"/>
  <c r="A4599" i="20"/>
  <c r="A7086" i="20"/>
  <c r="B4827" i="20"/>
  <c r="A1277" i="20"/>
  <c r="B7067" i="20"/>
  <c r="A7863" i="20"/>
  <c r="A5471" i="20"/>
  <c r="B7041" i="20"/>
  <c r="A4902" i="20"/>
  <c r="A4188" i="20"/>
  <c r="A6403" i="20"/>
  <c r="B7616" i="20"/>
  <c r="A4722" i="20"/>
  <c r="A5091" i="20"/>
  <c r="B2004" i="20"/>
  <c r="A3808" i="20"/>
  <c r="B5911" i="20"/>
  <c r="B1140" i="20"/>
  <c r="A4761" i="20"/>
  <c r="A1317" i="20"/>
  <c r="B258" i="45"/>
  <c r="A6700" i="20"/>
  <c r="A6275" i="20"/>
  <c r="B6867" i="20"/>
  <c r="A5232" i="20"/>
  <c r="B162" i="19"/>
  <c r="B1640" i="20"/>
  <c r="B122" i="19"/>
  <c r="B8292" i="20"/>
  <c r="A6165" i="20"/>
  <c r="A5543" i="20"/>
  <c r="A3324" i="20"/>
  <c r="B1168" i="20"/>
  <c r="A4100" i="20"/>
  <c r="A4059" i="20"/>
  <c r="B3964" i="20"/>
  <c r="A3827" i="20"/>
  <c r="A4580" i="20"/>
  <c r="B2755" i="20"/>
  <c r="B1266" i="20"/>
  <c r="A2063" i="20"/>
  <c r="B12" i="19"/>
  <c r="B3471" i="20"/>
  <c r="A130" i="18"/>
  <c r="B7197" i="20"/>
  <c r="B5746" i="20"/>
  <c r="B6288" i="20"/>
  <c r="A2809" i="20"/>
  <c r="B6617" i="20"/>
  <c r="A2049" i="20"/>
  <c r="A6182" i="20"/>
  <c r="A3566" i="20"/>
  <c r="A79" i="19"/>
  <c r="A2946" i="20"/>
  <c r="A1823" i="20"/>
  <c r="B3491" i="20"/>
  <c r="A3567" i="20"/>
  <c r="A616" i="20"/>
  <c r="A1591" i="16"/>
  <c r="B3286" i="20"/>
  <c r="B1227" i="20"/>
  <c r="B223" i="16"/>
  <c r="A1551" i="16"/>
  <c r="A2142" i="20"/>
  <c r="B1373" i="16"/>
  <c r="A5840" i="20"/>
  <c r="B5496" i="20"/>
  <c r="B5520" i="20"/>
  <c r="A4825" i="20"/>
  <c r="A1161" i="16"/>
  <c r="B2382" i="20"/>
  <c r="H64" i="13"/>
  <c r="A778" i="20"/>
  <c r="B49" i="12"/>
  <c r="B78" i="18"/>
  <c r="C63" i="18"/>
  <c r="B1326" i="20"/>
  <c r="H45" i="12"/>
  <c r="C67" i="18"/>
  <c r="A53" i="18"/>
  <c r="A2210" i="20"/>
  <c r="B6696" i="20"/>
  <c r="B5548" i="20"/>
  <c r="B180" i="19"/>
  <c r="B127" i="16"/>
  <c r="A3558" i="20"/>
  <c r="A8073" i="20"/>
  <c r="B4226" i="20"/>
  <c r="B2090" i="20"/>
  <c r="B4317" i="20"/>
  <c r="A439" i="16"/>
  <c r="A3111" i="20"/>
  <c r="B3980" i="20"/>
  <c r="B3957" i="20"/>
  <c r="A399" i="16"/>
  <c r="A330" i="20"/>
  <c r="B8442" i="20"/>
  <c r="A4864" i="20"/>
  <c r="B3080" i="20"/>
  <c r="A4650" i="20"/>
  <c r="B5476" i="20"/>
  <c r="B1690" i="16"/>
  <c r="A1616" i="20"/>
  <c r="B3387" i="20"/>
  <c r="A4480" i="20"/>
  <c r="B213" i="20"/>
  <c r="A20" i="13"/>
  <c r="H9" i="13"/>
  <c r="B1272" i="20"/>
  <c r="B195" i="20"/>
  <c r="F12" i="13"/>
  <c r="A7612" i="20"/>
  <c r="A2170" i="20"/>
  <c r="A7705" i="20"/>
  <c r="A4561" i="20"/>
  <c r="B127" i="11"/>
  <c r="A1153" i="16"/>
  <c r="B4329" i="20"/>
  <c r="A4870" i="20"/>
  <c r="B2690" i="20"/>
  <c r="A3754" i="20"/>
  <c r="A597" i="20"/>
  <c r="B60" i="13"/>
  <c r="B3226" i="20"/>
  <c r="B4423" i="20"/>
  <c r="B2701" i="20"/>
  <c r="A78" i="18"/>
  <c r="B240" i="20"/>
  <c r="H76" i="11"/>
  <c r="B983" i="20"/>
  <c r="G73" i="12"/>
  <c r="B8489" i="20"/>
  <c r="A5325" i="20"/>
  <c r="A7253" i="20"/>
  <c r="B3027" i="20"/>
  <c r="B2944" i="20"/>
  <c r="B5655" i="20"/>
  <c r="A996" i="20"/>
  <c r="B1221" i="20"/>
  <c r="A3435" i="20"/>
  <c r="B217" i="19"/>
  <c r="A822" i="20"/>
  <c r="B2220" i="20"/>
  <c r="B888" i="20"/>
  <c r="A977" i="20"/>
  <c r="B4" i="10"/>
  <c r="A1778" i="16"/>
  <c r="A6200" i="20"/>
  <c r="B1653" i="20"/>
  <c r="A1753" i="16"/>
  <c r="A961" i="20"/>
  <c r="B1" i="10"/>
  <c r="A1746" i="16"/>
  <c r="A5979" i="20"/>
  <c r="A1002" i="20"/>
  <c r="A1489" i="16"/>
  <c r="A3930" i="20"/>
  <c r="B3074" i="20"/>
  <c r="B3378" i="20"/>
  <c r="A2810" i="20"/>
  <c r="A5989" i="20"/>
  <c r="B7501" i="20"/>
  <c r="A3713" i="20"/>
  <c r="A3615" i="20"/>
  <c r="B5425" i="20"/>
  <c r="A1555" i="20"/>
  <c r="B7211" i="20"/>
  <c r="B3975" i="20"/>
  <c r="A727" i="16"/>
  <c r="B3863" i="20"/>
  <c r="B3519" i="20"/>
  <c r="A687" i="16"/>
  <c r="B7417" i="20"/>
  <c r="B3374" i="20"/>
  <c r="A3356" i="20"/>
  <c r="A6965" i="20"/>
  <c r="A3538" i="20"/>
  <c r="A8679" i="20"/>
  <c r="A4687" i="20"/>
  <c r="B7348" i="20"/>
  <c r="B3218" i="20"/>
  <c r="A5103" i="20"/>
  <c r="A2429" i="20"/>
  <c r="B8036" i="20"/>
  <c r="B6636" i="20"/>
  <c r="A147" i="45"/>
  <c r="B3698" i="20"/>
  <c r="B4488" i="20"/>
  <c r="A6177" i="20"/>
  <c r="A3293" i="20"/>
  <c r="B5086" i="20"/>
  <c r="A2156" i="20"/>
  <c r="A87" i="16"/>
  <c r="A2320" i="20"/>
  <c r="A1112" i="20"/>
  <c r="A47" i="16"/>
  <c r="A5870" i="20"/>
  <c r="A3618" i="20"/>
  <c r="B4200" i="20"/>
  <c r="B9131" i="20"/>
  <c r="B5516" i="20"/>
  <c r="A2547" i="20"/>
  <c r="A4389" i="20"/>
  <c r="A2251" i="20"/>
  <c r="A1459" i="20"/>
  <c r="B2043" i="20"/>
  <c r="A5921" i="20"/>
  <c r="A1964" i="20"/>
  <c r="A1198" i="20"/>
  <c r="B22" i="12"/>
  <c r="A8137" i="20"/>
  <c r="B2106" i="20"/>
  <c r="A6336" i="20"/>
  <c r="A4704" i="20"/>
  <c r="A7165" i="20"/>
  <c r="B2291" i="20"/>
  <c r="A344" i="19"/>
  <c r="B1589" i="16"/>
  <c r="A4859" i="20"/>
  <c r="B2707" i="20"/>
  <c r="A2318" i="20"/>
  <c r="B1368" i="20"/>
  <c r="A1249" i="16"/>
  <c r="B1549" i="16"/>
  <c r="B6419" i="20"/>
  <c r="A3712" i="20"/>
  <c r="B1602" i="16"/>
  <c r="N32" i="29"/>
  <c r="B5338" i="20"/>
  <c r="A6893" i="20"/>
  <c r="B4348" i="20"/>
  <c r="A2868" i="20"/>
  <c r="A6829" i="20"/>
  <c r="B3540" i="20"/>
  <c r="B237" i="20"/>
  <c r="B4776" i="20"/>
  <c r="B231" i="20"/>
  <c r="B189" i="20"/>
  <c r="B2775" i="20"/>
  <c r="B431" i="16"/>
  <c r="B712" i="20"/>
  <c r="H96" i="7"/>
  <c r="G94" i="10"/>
  <c r="B4815" i="20"/>
  <c r="B113" i="19"/>
  <c r="A217" i="16"/>
  <c r="B648" i="20"/>
  <c r="F93" i="7"/>
  <c r="A91" i="10"/>
  <c r="A6957" i="20"/>
  <c r="B2187" i="20"/>
  <c r="E134" i="13"/>
  <c r="B5536" i="20"/>
  <c r="A20" i="31"/>
  <c r="A5298" i="20"/>
  <c r="B71" i="16"/>
  <c r="A3790" i="20"/>
  <c r="A1665" i="16"/>
  <c r="A7049" i="20"/>
  <c r="A1383" i="20"/>
  <c r="A5701" i="20"/>
  <c r="A5894" i="20"/>
  <c r="A5237" i="20"/>
  <c r="B2850" i="20"/>
  <c r="A4709" i="20"/>
  <c r="B3190" i="20"/>
  <c r="A898" i="20"/>
  <c r="A789" i="20"/>
  <c r="B3005" i="20"/>
  <c r="G120" i="13"/>
  <c r="A5135" i="20"/>
  <c r="B3738" i="20"/>
  <c r="A3944" i="20"/>
  <c r="A3904" i="20"/>
  <c r="A792" i="20"/>
  <c r="A28" i="19"/>
  <c r="B2585" i="20"/>
  <c r="G100" i="13"/>
  <c r="B3606" i="20"/>
  <c r="B1547" i="20"/>
  <c r="B303" i="16"/>
  <c r="B7014" i="20"/>
  <c r="B8980" i="20"/>
  <c r="A3645" i="20"/>
  <c r="A5362" i="20"/>
  <c r="A3004" i="20"/>
  <c r="A5219" i="20"/>
  <c r="B3264" i="20"/>
  <c r="B2100" i="20"/>
  <c r="A4105" i="20"/>
  <c r="A4064" i="20"/>
  <c r="A1810" i="20"/>
  <c r="A4976" i="20"/>
  <c r="A1084" i="20"/>
  <c r="B1637" i="20"/>
  <c r="B1925" i="20"/>
  <c r="A5785" i="20"/>
  <c r="A2657" i="20"/>
  <c r="B1851" i="20"/>
  <c r="B1521" i="20"/>
  <c r="H51" i="9"/>
  <c r="B70" i="20"/>
  <c r="H38" i="8"/>
  <c r="A8146" i="20"/>
  <c r="A3400" i="20"/>
  <c r="A520" i="20"/>
  <c r="B2041" i="20"/>
  <c r="B1457" i="20"/>
  <c r="H47" i="9"/>
  <c r="B6" i="20"/>
  <c r="A35" i="8"/>
  <c r="A5624" i="20"/>
  <c r="B3579" i="20"/>
  <c r="B375" i="19"/>
  <c r="B6417" i="20"/>
  <c r="A4605" i="20"/>
  <c r="A4127" i="20"/>
  <c r="B4633" i="20"/>
  <c r="A6271" i="20"/>
  <c r="A233" i="16"/>
  <c r="B1260" i="20"/>
  <c r="A6" i="11"/>
  <c r="B6688" i="20"/>
  <c r="A1473" i="20"/>
  <c r="A4607" i="20"/>
  <c r="A4876" i="20"/>
  <c r="B4880" i="20"/>
  <c r="A3286" i="20"/>
  <c r="B3832" i="20"/>
  <c r="A3873" i="20"/>
  <c r="B257" i="19"/>
  <c r="B1551" i="20"/>
  <c r="A899" i="20"/>
  <c r="B89" i="11"/>
  <c r="A4069" i="20"/>
  <c r="A3150" i="20"/>
  <c r="A1929" i="20"/>
  <c r="A1889" i="20"/>
  <c r="B2371" i="20"/>
  <c r="A1505" i="16"/>
  <c r="A859" i="20"/>
  <c r="E70" i="11"/>
  <c r="A2919" i="20"/>
  <c r="B3788" i="20"/>
  <c r="B2215" i="20"/>
  <c r="A21" i="32"/>
  <c r="A5148" i="20"/>
  <c r="A5383" i="20"/>
  <c r="A5643" i="20"/>
  <c r="B4161" i="20"/>
  <c r="A6941" i="20"/>
  <c r="A3540" i="20"/>
  <c r="A1505" i="20"/>
  <c r="B2904" i="20"/>
  <c r="B1766" i="20"/>
  <c r="B921" i="20"/>
  <c r="A5640" i="20"/>
  <c r="B187" i="19"/>
  <c r="A2105" i="20"/>
  <c r="B867" i="20"/>
  <c r="B5768" i="20"/>
  <c r="A2324" i="20"/>
  <c r="B1881" i="20"/>
  <c r="B336" i="19"/>
  <c r="G44" i="7"/>
  <c r="A995" i="16"/>
  <c r="A9" i="6"/>
  <c r="A5657" i="20"/>
  <c r="B2232" i="20"/>
  <c r="B325" i="20"/>
  <c r="A83" i="20"/>
  <c r="B320" i="19"/>
  <c r="G40" i="7"/>
  <c r="A979" i="16"/>
  <c r="A6" i="6"/>
  <c r="B7571" i="20"/>
  <c r="B1748" i="20"/>
  <c r="B31" i="20"/>
  <c r="A2053" i="20"/>
  <c r="A2981" i="20"/>
  <c r="B4660" i="20"/>
  <c r="B2268" i="20"/>
  <c r="A4895" i="20"/>
  <c r="A5758" i="20"/>
  <c r="B5449" i="20"/>
  <c r="A6790" i="20"/>
  <c r="A2755" i="20"/>
  <c r="A4946" i="20"/>
  <c r="A3607" i="20"/>
  <c r="A2519" i="20"/>
  <c r="B5726" i="20"/>
  <c r="A98" i="20"/>
  <c r="E53" i="11"/>
  <c r="A7615" i="20"/>
  <c r="A2448" i="20"/>
  <c r="A1444" i="20"/>
  <c r="C25" i="18"/>
  <c r="B5" i="13"/>
  <c r="A6382" i="20"/>
  <c r="B3920" i="20"/>
  <c r="A6344" i="20"/>
  <c r="A3130" i="20"/>
  <c r="B5303" i="20"/>
  <c r="B1906" i="20"/>
  <c r="A219" i="45"/>
  <c r="A6837" i="20"/>
  <c r="A4695" i="20"/>
  <c r="A7031" i="20"/>
  <c r="A5120" i="20"/>
  <c r="B8574" i="20"/>
  <c r="B6134" i="20"/>
  <c r="B3496" i="20"/>
  <c r="B3210" i="20"/>
  <c r="B6207" i="20"/>
  <c r="B5830" i="20"/>
  <c r="B7312" i="20"/>
  <c r="B6923" i="20"/>
  <c r="B8164" i="20"/>
  <c r="B3464" i="20"/>
  <c r="B6079" i="20"/>
  <c r="A2907" i="20"/>
  <c r="A1655" i="20"/>
  <c r="A4957" i="20"/>
  <c r="B1259" i="20"/>
  <c r="A31" i="18"/>
  <c r="B5003" i="20"/>
  <c r="A1808" i="20"/>
  <c r="B2820" i="20"/>
  <c r="B3396" i="20"/>
  <c r="A1539" i="20"/>
  <c r="B5781" i="20"/>
  <c r="A4196" i="20"/>
  <c r="A6511" i="20"/>
  <c r="B2619" i="20"/>
  <c r="B13" i="21"/>
  <c r="B5510" i="20"/>
  <c r="A3252" i="20"/>
  <c r="A4310" i="20"/>
  <c r="B5636" i="20"/>
  <c r="A3596" i="20"/>
  <c r="A1942" i="20"/>
  <c r="B517" i="20"/>
  <c r="A6455" i="20"/>
  <c r="A1393" i="20"/>
  <c r="A6521" i="20"/>
  <c r="B804" i="20"/>
  <c r="B3589" i="20"/>
  <c r="C44" i="18"/>
  <c r="A5879" i="20"/>
  <c r="B5337" i="20"/>
  <c r="B4486" i="20"/>
  <c r="A5377" i="20"/>
  <c r="A2069" i="20"/>
  <c r="A7411" i="20"/>
  <c r="A4953" i="20"/>
  <c r="A1752" i="20"/>
  <c r="A2444" i="20"/>
  <c r="A1225" i="16"/>
  <c r="B1077" i="16"/>
  <c r="A5100" i="20"/>
  <c r="A4431" i="20"/>
  <c r="B3223" i="20"/>
  <c r="A1806" i="20"/>
  <c r="A1796" i="20"/>
  <c r="A301" i="20"/>
  <c r="B132" i="20"/>
  <c r="B1037" i="16"/>
  <c r="B32" i="16"/>
  <c r="B3661" i="20"/>
  <c r="A2594" i="20"/>
  <c r="B2975" i="20"/>
  <c r="B7392" i="20"/>
  <c r="B6619" i="20"/>
  <c r="B1890" i="20"/>
  <c r="B6268" i="20"/>
  <c r="B3306" i="20"/>
  <c r="B5954" i="20"/>
  <c r="B3038" i="20"/>
  <c r="A5789" i="20"/>
  <c r="A2552" i="20"/>
  <c r="B901" i="20"/>
  <c r="B149" i="16"/>
  <c r="B2872" i="20"/>
  <c r="B2069" i="20"/>
  <c r="B440" i="20"/>
  <c r="B109" i="16"/>
  <c r="A1280" i="20"/>
  <c r="B2909" i="20"/>
  <c r="A1055" i="16"/>
  <c r="A901" i="16"/>
  <c r="B121" i="5"/>
  <c r="G46" i="13"/>
  <c r="B150" i="9"/>
  <c r="A3178" i="20"/>
  <c r="B639" i="20"/>
  <c r="A15" i="13"/>
  <c r="A1031" i="16"/>
  <c r="A885" i="16"/>
  <c r="B117" i="5"/>
  <c r="G40" i="13"/>
  <c r="H142" i="9"/>
  <c r="B2691" i="20"/>
  <c r="B375" i="20"/>
  <c r="F27" i="12"/>
  <c r="A5620" i="20"/>
  <c r="A3792" i="20"/>
  <c r="A7065" i="20"/>
  <c r="A3670" i="20"/>
  <c r="A1302" i="20"/>
  <c r="A7608" i="20"/>
  <c r="B2919" i="20"/>
  <c r="B960" i="16"/>
  <c r="B5152" i="20"/>
  <c r="A6159" i="20"/>
  <c r="A2139" i="20"/>
  <c r="A14" i="37"/>
  <c r="A3377" i="20"/>
  <c r="A5435" i="20"/>
  <c r="B5598" i="20"/>
  <c r="A196" i="20"/>
  <c r="B5056" i="20"/>
  <c r="B6297" i="20"/>
  <c r="B8396" i="20"/>
  <c r="A6353" i="20"/>
  <c r="A5984" i="20"/>
  <c r="A3141" i="20"/>
  <c r="A5056" i="20"/>
  <c r="B5281" i="20"/>
  <c r="B2324" i="20"/>
  <c r="A7730" i="20"/>
  <c r="B6995" i="20"/>
  <c r="A3450" i="20"/>
  <c r="B6095" i="20"/>
  <c r="B8203" i="20"/>
  <c r="A4539" i="20"/>
  <c r="A4307" i="20"/>
  <c r="A3244" i="20"/>
  <c r="B18" i="18"/>
  <c r="B3459" i="20"/>
  <c r="H49" i="12"/>
  <c r="B8542" i="20"/>
  <c r="A3807" i="20"/>
  <c r="A66" i="20"/>
  <c r="A3051" i="20"/>
  <c r="B5172" i="20"/>
  <c r="B3145" i="20"/>
  <c r="A3068" i="20"/>
  <c r="B3591" i="20"/>
  <c r="A6268" i="20"/>
  <c r="A4573" i="20"/>
  <c r="B6781" i="20"/>
  <c r="A5667" i="20"/>
  <c r="A3628" i="20"/>
  <c r="A7836" i="20"/>
  <c r="A6477" i="20"/>
  <c r="A2545" i="20"/>
  <c r="A6303" i="20"/>
  <c r="B4771" i="20"/>
  <c r="A6063" i="20"/>
  <c r="A2075" i="20"/>
  <c r="A8854" i="20"/>
  <c r="B6527" i="20"/>
  <c r="B3906" i="20"/>
  <c r="A6727" i="20"/>
  <c r="A5385" i="20"/>
  <c r="B3014" i="20"/>
  <c r="B8148" i="20"/>
  <c r="A7431" i="20"/>
  <c r="A3509" i="20"/>
  <c r="B5389" i="20"/>
  <c r="B5117" i="20"/>
  <c r="A981" i="20"/>
  <c r="B2058" i="20"/>
  <c r="B1023" i="16"/>
  <c r="A5406" i="20"/>
  <c r="A4919" i="20"/>
  <c r="B3796" i="20"/>
  <c r="A5845" i="20"/>
  <c r="A4467" i="20"/>
  <c r="A3418" i="20"/>
  <c r="B2874" i="20"/>
  <c r="B22" i="20"/>
  <c r="B281" i="19"/>
  <c r="A246" i="19"/>
  <c r="B4871" i="20"/>
  <c r="B4456" i="20"/>
  <c r="A3383" i="20"/>
  <c r="A3038" i="20"/>
  <c r="A41" i="16"/>
  <c r="B2915" i="20"/>
  <c r="A4057" i="20"/>
  <c r="B7185" i="20"/>
  <c r="B4893" i="20"/>
  <c r="A2658" i="20"/>
  <c r="A1599" i="20"/>
  <c r="B2979" i="20"/>
  <c r="A228" i="20"/>
  <c r="A1623" i="16"/>
  <c r="B1355" i="20"/>
  <c r="A1583" i="16"/>
  <c r="A5632" i="20"/>
  <c r="A4095" i="20"/>
  <c r="A4865" i="20"/>
  <c r="A2674" i="20"/>
  <c r="A6143" i="20"/>
  <c r="A1260" i="20"/>
  <c r="A5559" i="20"/>
  <c r="B129" i="19"/>
  <c r="A129" i="16"/>
  <c r="B4380" i="20"/>
  <c r="A6892" i="20"/>
  <c r="A3990" i="20"/>
  <c r="B3587" i="20"/>
  <c r="A85" i="20"/>
  <c r="G76" i="12"/>
  <c r="A4174" i="20"/>
  <c r="B3675" i="20"/>
  <c r="A1761" i="16"/>
  <c r="G58" i="12"/>
  <c r="B471" i="20"/>
  <c r="B1067" i="45"/>
  <c r="B4636" i="20"/>
  <c r="A2013" i="20"/>
  <c r="A4212" i="20"/>
  <c r="A3439" i="20"/>
  <c r="B261" i="19"/>
  <c r="A316" i="20"/>
  <c r="B181" i="19"/>
  <c r="B4135" i="20"/>
  <c r="A465" i="20"/>
  <c r="A1507" i="16"/>
  <c r="B6056" i="20"/>
  <c r="B1009" i="20"/>
  <c r="A449" i="20"/>
  <c r="A1491" i="16"/>
  <c r="B5783" i="20"/>
  <c r="B657" i="20"/>
  <c r="A3907" i="20"/>
  <c r="A3956" i="20"/>
  <c r="B2299" i="20"/>
  <c r="B1979" i="20"/>
  <c r="A7353" i="20"/>
  <c r="B5075" i="20"/>
  <c r="A1271" i="20"/>
  <c r="A1807" i="20"/>
  <c r="B1031" i="16"/>
  <c r="C61" i="18"/>
  <c r="B2156" i="20"/>
  <c r="B1974" i="20"/>
  <c r="A609" i="16"/>
  <c r="A35" i="18"/>
  <c r="B2390" i="20"/>
  <c r="A8003" i="20"/>
  <c r="B5376" i="20"/>
  <c r="B3878" i="20"/>
  <c r="A1685" i="20"/>
  <c r="A4266" i="20"/>
  <c r="A995" i="20"/>
  <c r="A2313" i="20"/>
  <c r="A955" i="20"/>
  <c r="A2082" i="20"/>
  <c r="B1155" i="16"/>
  <c r="G50" i="11"/>
  <c r="A4299" i="20"/>
  <c r="A549" i="20"/>
  <c r="B1139" i="16"/>
  <c r="G42" i="11"/>
  <c r="B6308" i="20"/>
  <c r="A285" i="20"/>
  <c r="A4199" i="20"/>
  <c r="A4652" i="20"/>
  <c r="A547" i="20"/>
  <c r="A507" i="20"/>
  <c r="A7903" i="20"/>
  <c r="A4803" i="20"/>
  <c r="B4572" i="20"/>
  <c r="B2462" i="20"/>
  <c r="E83" i="13"/>
  <c r="B9055" i="20"/>
  <c r="B2833" i="20"/>
  <c r="B2861" i="20"/>
  <c r="A536" i="20"/>
  <c r="A4" i="14"/>
  <c r="B269" i="16"/>
  <c r="A4554" i="20"/>
  <c r="B2653" i="20"/>
  <c r="B1339" i="20"/>
  <c r="A7767" i="20"/>
  <c r="B4144" i="20"/>
  <c r="B4781" i="20"/>
  <c r="A4707" i="20"/>
  <c r="B2034" i="20"/>
  <c r="B6450" i="20"/>
  <c r="A2784" i="20"/>
  <c r="B98" i="19"/>
  <c r="B1290" i="20"/>
  <c r="A750" i="20"/>
  <c r="B58" i="19"/>
  <c r="B107" i="19"/>
  <c r="B761" i="20"/>
  <c r="G96" i="13"/>
  <c r="A1546" i="20"/>
  <c r="B119" i="7"/>
  <c r="B3736" i="20"/>
  <c r="B3547" i="20"/>
  <c r="A1107" i="20"/>
  <c r="H89" i="13"/>
  <c r="A1418" i="20"/>
  <c r="A114" i="7"/>
  <c r="A3532" i="20"/>
  <c r="A1825" i="20"/>
  <c r="A3019" i="20"/>
  <c r="A7059" i="20"/>
  <c r="B8513" i="20"/>
  <c r="B6639" i="20"/>
  <c r="A2271" i="20"/>
  <c r="A6013" i="20"/>
  <c r="B7442" i="20"/>
  <c r="A8649" i="20"/>
  <c r="B2138" i="20"/>
  <c r="A4051" i="20"/>
  <c r="A2646" i="20"/>
  <c r="B3979" i="20"/>
  <c r="B1767" i="16"/>
  <c r="A7678" i="20"/>
  <c r="B1747" i="20"/>
  <c r="B123" i="11"/>
  <c r="B192" i="16"/>
  <c r="B7365" i="20"/>
  <c r="A7295" i="20"/>
  <c r="A4154" i="20"/>
  <c r="A3757" i="20"/>
  <c r="B2292" i="20"/>
  <c r="A5089" i="20"/>
  <c r="A3720" i="20"/>
  <c r="B6743" i="20"/>
  <c r="B8013" i="20"/>
  <c r="A5117" i="20"/>
  <c r="A2682" i="20"/>
  <c r="A6392" i="20"/>
  <c r="B6654" i="20"/>
  <c r="A8367" i="20"/>
  <c r="A7475" i="20"/>
  <c r="A3297" i="20"/>
  <c r="A5607" i="20"/>
  <c r="A2359" i="20"/>
  <c r="B1578" i="20"/>
  <c r="B903" i="16"/>
  <c r="A5554" i="20"/>
  <c r="A4584" i="20"/>
  <c r="B190" i="20"/>
  <c r="A82" i="12"/>
  <c r="A5818" i="20"/>
  <c r="A4792" i="20"/>
  <c r="A1597" i="20"/>
  <c r="A6712" i="20"/>
  <c r="A3641" i="20"/>
  <c r="B3714" i="20"/>
  <c r="B4472" i="20"/>
  <c r="A4" i="20"/>
  <c r="B2789" i="20"/>
  <c r="B2913" i="20"/>
  <c r="B3486" i="20"/>
  <c r="A1609" i="16"/>
  <c r="A1188" i="20"/>
  <c r="A5358" i="20"/>
  <c r="B6392" i="20"/>
  <c r="A3937" i="20"/>
  <c r="A4247" i="20"/>
  <c r="A1249" i="20"/>
  <c r="A6109" i="20"/>
  <c r="B1771" i="20"/>
  <c r="C104" i="18"/>
  <c r="H74" i="12"/>
  <c r="A6493" i="20"/>
  <c r="B1388" i="20"/>
  <c r="A762" i="20"/>
  <c r="B1019" i="20"/>
  <c r="G49" i="11"/>
  <c r="H56" i="12"/>
  <c r="B3546" i="20"/>
  <c r="B3981" i="20"/>
  <c r="B2393" i="20"/>
  <c r="B6797" i="20"/>
  <c r="A2565" i="20"/>
  <c r="A4155" i="20"/>
  <c r="B5297" i="20"/>
  <c r="B4414" i="20"/>
  <c r="B8797" i="20"/>
  <c r="B3719" i="20"/>
  <c r="B1173" i="16"/>
  <c r="A2091" i="20"/>
  <c r="A2619" i="20"/>
  <c r="B1133" i="16"/>
  <c r="A1259" i="20"/>
  <c r="A619" i="20"/>
  <c r="C16" i="18"/>
  <c r="B49" i="20"/>
  <c r="B21" i="5"/>
  <c r="A3345" i="20"/>
  <c r="B1404" i="20"/>
  <c r="B1519" i="20"/>
  <c r="A6" i="18"/>
  <c r="B33" i="20"/>
  <c r="B17" i="5"/>
  <c r="B4246" i="20"/>
  <c r="B4287" i="20"/>
  <c r="B8508" i="20"/>
  <c r="A3942" i="20"/>
  <c r="A4897" i="20"/>
  <c r="A4669" i="20"/>
  <c r="A1059" i="20"/>
  <c r="A2569" i="20"/>
  <c r="A1019" i="20"/>
  <c r="B8033" i="20"/>
  <c r="B6553" i="20"/>
  <c r="A2844" i="20"/>
  <c r="A5059" i="20"/>
  <c r="B3136" i="20"/>
  <c r="B1972" i="20"/>
  <c r="A7231" i="20"/>
  <c r="B3281" i="20"/>
  <c r="A2912" i="20"/>
  <c r="B199" i="16"/>
  <c r="B912" i="20"/>
  <c r="B1480" i="16"/>
  <c r="A5143" i="20"/>
  <c r="B4241" i="20"/>
  <c r="B1256" i="20"/>
  <c r="B1244" i="20"/>
  <c r="A47" i="19"/>
  <c r="A97" i="16"/>
  <c r="B752" i="20"/>
  <c r="B1440" i="16"/>
  <c r="B2350" i="20"/>
  <c r="B3623" i="20"/>
  <c r="B57" i="13"/>
  <c r="A330" i="32"/>
  <c r="B6713" i="20"/>
  <c r="A2827" i="20"/>
  <c r="A7699" i="20"/>
  <c r="A3802" i="20"/>
  <c r="A5544" i="20"/>
  <c r="B2386" i="20"/>
  <c r="A7248" i="20"/>
  <c r="B3898" i="20"/>
  <c r="A1666" i="20"/>
  <c r="B354" i="19"/>
  <c r="A4459" i="20"/>
  <c r="B1928" i="20"/>
  <c r="B143" i="20"/>
  <c r="B314" i="19"/>
  <c r="A1455" i="20"/>
  <c r="B4452" i="20"/>
  <c r="B541" i="16"/>
  <c r="B131" i="16"/>
  <c r="H63" i="10"/>
  <c r="B1780" i="16"/>
  <c r="B30" i="8"/>
  <c r="A3631" i="20"/>
  <c r="B2733" i="20"/>
  <c r="B1048" i="20"/>
  <c r="B261" i="16"/>
  <c r="B115" i="16"/>
  <c r="B60" i="10"/>
  <c r="B1764" i="16"/>
  <c r="H22" i="8"/>
  <c r="B3608" i="20"/>
  <c r="B1621" i="20"/>
  <c r="A376" i="19"/>
  <c r="B7678" i="20"/>
  <c r="A2884" i="20"/>
  <c r="A3369" i="20"/>
  <c r="A2841" i="20"/>
  <c r="A2577" i="20"/>
  <c r="B1493" i="16"/>
  <c r="A2222" i="20"/>
  <c r="B1453" i="16"/>
  <c r="B5155" i="20"/>
  <c r="A5771" i="20"/>
  <c r="B4545" i="20"/>
  <c r="A7325" i="20"/>
  <c r="A3572" i="20"/>
  <c r="A2353" i="20"/>
  <c r="A4763" i="20"/>
  <c r="B4479" i="20"/>
  <c r="B2182" i="20"/>
  <c r="B1575" i="20"/>
  <c r="B1845" i="16"/>
  <c r="A7110" i="20"/>
  <c r="A4073" i="20"/>
  <c r="B1728" i="20"/>
  <c r="A2574" i="20"/>
  <c r="A2564" i="20"/>
  <c r="A1069" i="20"/>
  <c r="G36" i="12"/>
  <c r="B1805" i="16"/>
  <c r="B800" i="16"/>
  <c r="A2627" i="20"/>
  <c r="A1620" i="20"/>
  <c r="B145" i="18"/>
  <c r="B7548" i="20"/>
  <c r="B8273" i="20"/>
  <c r="A3396" i="20"/>
  <c r="B8979" i="20"/>
  <c r="A1787" i="20"/>
  <c r="A8202" i="20"/>
  <c r="A3097" i="20"/>
  <c r="B5423" i="20"/>
  <c r="B4156" i="20"/>
  <c r="B2400" i="20"/>
  <c r="B1685" i="16"/>
  <c r="A5605" i="20"/>
  <c r="A2414" i="20"/>
  <c r="A909" i="20"/>
  <c r="B1645" i="16"/>
  <c r="B1408" i="20"/>
  <c r="A440" i="20"/>
  <c r="B1927" i="20"/>
  <c r="B718" i="20"/>
  <c r="B77" i="8"/>
  <c r="B794" i="16"/>
  <c r="H89" i="4"/>
  <c r="B3713" i="20"/>
  <c r="A242" i="20"/>
  <c r="B1239" i="16"/>
  <c r="B1543" i="20"/>
  <c r="B654" i="20"/>
  <c r="B74" i="8"/>
  <c r="B782" i="16"/>
  <c r="B84" i="4"/>
  <c r="B1866" i="20"/>
  <c r="B361" i="19"/>
  <c r="B975" i="16"/>
  <c r="B410" i="45"/>
  <c r="A1639" i="20"/>
  <c r="A4031" i="20"/>
  <c r="B7881" i="20"/>
  <c r="A4909" i="20"/>
  <c r="B7496" i="20"/>
  <c r="A4193" i="20"/>
  <c r="B7611" i="20"/>
  <c r="B4535" i="20"/>
  <c r="A6433" i="20"/>
  <c r="B3243" i="20"/>
  <c r="A5350" i="20"/>
  <c r="B2346" i="20"/>
  <c r="A2316" i="20"/>
  <c r="A165" i="19"/>
  <c r="A5024" i="20"/>
  <c r="B3124" i="20"/>
  <c r="B2061" i="20"/>
  <c r="A125" i="19"/>
  <c r="B1482" i="20"/>
  <c r="A6330" i="20"/>
  <c r="A3970" i="20"/>
  <c r="A6173" i="20"/>
  <c r="A2591" i="20"/>
  <c r="A5549" i="20"/>
  <c r="A2834" i="20"/>
  <c r="B5437" i="20"/>
  <c r="A6541" i="20"/>
  <c r="B1182" i="20"/>
  <c r="A7812" i="20"/>
  <c r="B5408" i="20"/>
  <c r="A5048" i="20"/>
  <c r="B6142" i="20"/>
  <c r="A1917" i="20"/>
  <c r="A1631" i="20"/>
  <c r="A8639" i="20"/>
  <c r="B5836" i="20"/>
  <c r="B8582" i="20"/>
  <c r="B5902" i="20"/>
  <c r="B5017" i="20"/>
  <c r="B4262" i="20"/>
  <c r="A5153" i="20"/>
  <c r="A1941" i="20"/>
  <c r="B7357" i="20"/>
  <c r="B3318" i="20"/>
  <c r="A1452" i="20"/>
  <c r="B1337" i="20"/>
  <c r="B5182" i="20"/>
  <c r="B4347" i="20"/>
  <c r="A88" i="20"/>
  <c r="B1177" i="20"/>
  <c r="A2762" i="20"/>
  <c r="B5729" i="20"/>
  <c r="B3299" i="20"/>
  <c r="B5748" i="20"/>
  <c r="A2874" i="20"/>
  <c r="B5331" i="20"/>
  <c r="A4531" i="20"/>
  <c r="B1746" i="20"/>
  <c r="A1463" i="20"/>
  <c r="A3756" i="20"/>
  <c r="A3310" i="20"/>
  <c r="B943" i="20"/>
  <c r="C103" i="18"/>
  <c r="B3346" i="20"/>
  <c r="B5079" i="20"/>
  <c r="A4485" i="20"/>
  <c r="B137" i="13"/>
  <c r="A366" i="20"/>
  <c r="B5831" i="20"/>
  <c r="B2338" i="20"/>
  <c r="B6460" i="20"/>
  <c r="B3402" i="20"/>
  <c r="B6082" i="20"/>
  <c r="B3102" i="20"/>
  <c r="A4985" i="20"/>
  <c r="A3595" i="20"/>
  <c r="A3592" i="20"/>
  <c r="B189" i="19"/>
  <c r="A4472" i="20"/>
  <c r="B2311" i="20"/>
  <c r="A7549" i="20"/>
  <c r="B3841" i="20"/>
  <c r="B1565" i="20"/>
  <c r="A250" i="20"/>
  <c r="A1250" i="20"/>
  <c r="B1247" i="16"/>
  <c r="A1394" i="20"/>
  <c r="B1671" i="20"/>
  <c r="A6909" i="20"/>
  <c r="B3705" i="20"/>
  <c r="B785" i="20"/>
  <c r="A427" i="20"/>
  <c r="A8535" i="20"/>
  <c r="B90" i="45"/>
  <c r="A4454" i="20"/>
  <c r="B6276" i="20"/>
  <c r="B7776" i="20"/>
  <c r="B5958" i="20"/>
  <c r="A2717" i="20"/>
  <c r="A7186" i="20"/>
  <c r="B4409" i="20"/>
  <c r="B327" i="16"/>
  <c r="A123" i="12"/>
  <c r="A4558" i="20"/>
  <c r="A2752" i="20"/>
  <c r="B4" i="17"/>
  <c r="A103" i="12"/>
  <c r="B4175" i="20"/>
  <c r="G143" i="10"/>
  <c r="B848" i="16"/>
  <c r="B732" i="16"/>
  <c r="A1071" i="20"/>
  <c r="F12" i="9"/>
  <c r="A1049" i="20"/>
  <c r="B1376" i="20"/>
  <c r="A2300" i="20"/>
  <c r="G45" i="11"/>
  <c r="B840" i="16"/>
  <c r="B722" i="16"/>
  <c r="A1055" i="20"/>
  <c r="B9" i="9"/>
  <c r="A1033" i="20"/>
  <c r="B4183" i="20"/>
  <c r="A2036" i="20"/>
  <c r="B1092" i="20"/>
  <c r="A7257" i="20"/>
  <c r="A6543" i="20"/>
  <c r="A6087" i="20"/>
  <c r="A7978" i="20"/>
  <c r="B3812" i="20"/>
  <c r="B4674" i="20"/>
  <c r="B1505" i="20"/>
  <c r="B930" i="45"/>
  <c r="A2467" i="20"/>
  <c r="B5492" i="20"/>
  <c r="B4425" i="20"/>
  <c r="B5260" i="20"/>
  <c r="A2355" i="20"/>
  <c r="B5630" i="20"/>
  <c r="A3091" i="20"/>
  <c r="A4648" i="20"/>
  <c r="A296" i="20"/>
  <c r="B4293" i="20"/>
  <c r="A1463" i="16"/>
  <c r="B8020" i="20"/>
  <c r="B2774" i="20"/>
  <c r="A92" i="20"/>
  <c r="B1031" i="20"/>
  <c r="B4196" i="20"/>
  <c r="B95" i="16"/>
  <c r="B1723" i="20"/>
  <c r="A1423" i="16"/>
  <c r="A5847" i="20"/>
  <c r="A1886" i="20"/>
  <c r="A381" i="20"/>
  <c r="B1117" i="16"/>
  <c r="A13" i="37"/>
  <c r="B5025" i="20"/>
  <c r="A3024" i="20"/>
  <c r="B4984" i="20"/>
  <c r="A6540" i="20"/>
  <c r="B5168" i="20"/>
  <c r="A3606" i="20"/>
  <c r="B7315" i="20"/>
  <c r="A1206" i="20"/>
  <c r="A841" i="16"/>
  <c r="B7961" i="20"/>
  <c r="B1870" i="20"/>
  <c r="B2676" i="20"/>
  <c r="H81" i="12"/>
  <c r="B896" i="16"/>
  <c r="A458" i="20"/>
  <c r="A104" i="12"/>
  <c r="A100" i="11"/>
  <c r="B45" i="11"/>
  <c r="B1761" i="16"/>
  <c r="A1776" i="16"/>
  <c r="B1739" i="16"/>
  <c r="B2557" i="20"/>
  <c r="A2242" i="20"/>
  <c r="A2386" i="20"/>
  <c r="F96" i="11"/>
  <c r="B40" i="11"/>
  <c r="B1745" i="16"/>
  <c r="A1744" i="16"/>
  <c r="B1723" i="16"/>
  <c r="B1501" i="20"/>
  <c r="A1186" i="20"/>
  <c r="A1330" i="20"/>
  <c r="A5584" i="20"/>
  <c r="B4750" i="20"/>
  <c r="A4557" i="20"/>
  <c r="B4709" i="20"/>
  <c r="A183" i="19"/>
  <c r="A2573" i="20"/>
  <c r="B1663" i="16"/>
  <c r="A8548" i="20"/>
  <c r="B3986" i="20"/>
  <c r="B5157" i="20"/>
  <c r="A4640" i="20"/>
  <c r="A6261" i="20"/>
  <c r="A3777" i="20"/>
  <c r="B4996" i="20"/>
  <c r="B3467" i="20"/>
  <c r="A2102" i="20"/>
  <c r="B305" i="20"/>
  <c r="B451" i="20"/>
  <c r="A823" i="16"/>
  <c r="A6623" i="20"/>
  <c r="B2947" i="20"/>
  <c r="B2131" i="20"/>
  <c r="B391" i="20"/>
  <c r="B1316" i="20"/>
  <c r="F35" i="12"/>
  <c r="B397" i="20"/>
  <c r="A783" i="16"/>
  <c r="A4300" i="20"/>
  <c r="A1098" i="20"/>
  <c r="B131" i="18"/>
  <c r="G78" i="13"/>
  <c r="B7582" i="20"/>
  <c r="B5191" i="20"/>
  <c r="B7217" i="20"/>
  <c r="B4616" i="20"/>
  <c r="B6393" i="20"/>
  <c r="A3511" i="20"/>
  <c r="A2423" i="20"/>
  <c r="B5470" i="20"/>
  <c r="A2" i="20"/>
  <c r="A9" i="11"/>
  <c r="A6578" i="20"/>
  <c r="A2384" i="20"/>
  <c r="A1380" i="20"/>
  <c r="A22" i="17"/>
  <c r="H111" i="12"/>
  <c r="B663" i="20"/>
  <c r="B1474" i="16"/>
  <c r="B1635" i="20"/>
  <c r="A570" i="16"/>
  <c r="B481" i="16"/>
  <c r="A53" i="11"/>
  <c r="B459" i="16"/>
  <c r="A212" i="20"/>
  <c r="B2395" i="20"/>
  <c r="B2757" i="20"/>
  <c r="B1507" i="20"/>
  <c r="A538" i="16"/>
  <c r="B465" i="16"/>
  <c r="G37" i="11"/>
  <c r="B443" i="16"/>
  <c r="B331" i="19"/>
  <c r="A3864" i="20"/>
  <c r="A3901" i="20"/>
  <c r="A3132" i="20"/>
  <c r="B3360" i="20"/>
  <c r="A4489" i="20"/>
  <c r="A2066" i="20"/>
  <c r="B1181" i="20"/>
  <c r="B2597" i="20"/>
  <c r="A7425" i="20"/>
  <c r="B6605" i="20"/>
  <c r="B3944" i="20"/>
  <c r="A6072" i="20"/>
  <c r="A3195" i="20"/>
  <c r="A1975" i="20"/>
  <c r="A7804" i="20"/>
  <c r="A2670" i="20"/>
  <c r="B623" i="20"/>
  <c r="B1543" i="16"/>
  <c r="A259" i="20"/>
  <c r="B894" i="45"/>
  <c r="B4136" i="20"/>
  <c r="B6755" i="20"/>
  <c r="B4940" i="20"/>
  <c r="A6990" i="20"/>
  <c r="A3527" i="20"/>
  <c r="A4681" i="20"/>
  <c r="A4442" i="20"/>
  <c r="B7091" i="20"/>
  <c r="B3233" i="20"/>
  <c r="A4923" i="20"/>
  <c r="A3015" i="20"/>
  <c r="B1412" i="20"/>
  <c r="A291" i="20"/>
  <c r="B5700" i="20"/>
  <c r="B2568" i="20"/>
  <c r="B549" i="20"/>
  <c r="A251" i="20"/>
  <c r="A2702" i="20"/>
  <c r="B8268" i="20"/>
  <c r="A3021" i="20"/>
  <c r="A3995" i="20"/>
  <c r="B3708" i="20"/>
  <c r="A3763" i="20"/>
  <c r="A3247" i="20"/>
  <c r="B3400" i="20"/>
  <c r="B3168" i="20"/>
  <c r="A3680" i="20"/>
  <c r="A5742" i="20"/>
  <c r="B3504" i="20"/>
  <c r="A5163" i="20"/>
  <c r="A4571" i="20"/>
  <c r="B2426" i="20"/>
  <c r="B2140" i="20"/>
  <c r="B6455" i="20"/>
  <c r="A4339" i="20"/>
  <c r="A6446" i="20"/>
  <c r="B3984" i="20"/>
  <c r="A6472" i="20"/>
  <c r="A3162" i="20"/>
  <c r="B5335" i="20"/>
  <c r="B1938" i="20"/>
  <c r="B5257" i="20"/>
  <c r="A4206" i="20"/>
  <c r="A894" i="20"/>
  <c r="B3221" i="20"/>
  <c r="B4965" i="20"/>
  <c r="B1470" i="20"/>
  <c r="A207" i="19"/>
  <c r="B2159" i="20"/>
  <c r="A9001" i="20"/>
  <c r="B7255" i="20"/>
  <c r="B3314" i="20"/>
  <c r="A5495" i="20"/>
  <c r="A2395" i="20"/>
  <c r="A6339" i="20"/>
  <c r="A5031" i="20"/>
  <c r="B4247" i="20"/>
  <c r="B3241" i="20"/>
  <c r="A7289" i="20"/>
  <c r="A1167" i="20"/>
  <c r="B271" i="20"/>
  <c r="B711" i="16"/>
  <c r="B2436" i="20"/>
  <c r="A5087" i="20"/>
  <c r="A3601" i="20"/>
  <c r="B1512" i="16"/>
  <c r="A856" i="20"/>
  <c r="B3862" i="20"/>
  <c r="B3694" i="20"/>
  <c r="A4245" i="20"/>
  <c r="A3326" i="20"/>
  <c r="A4013" i="20"/>
  <c r="A3698" i="20"/>
  <c r="B4911" i="20"/>
  <c r="A5997" i="20"/>
  <c r="A1179" i="20"/>
  <c r="B1528" i="20"/>
  <c r="A1298" i="20"/>
  <c r="B136" i="18"/>
  <c r="A6457" i="20"/>
  <c r="A3473" i="20"/>
  <c r="A732" i="20"/>
  <c r="B121" i="19"/>
  <c r="A558" i="20"/>
  <c r="B735" i="16"/>
  <c r="A630" i="20"/>
  <c r="C109" i="18"/>
  <c r="A8074" i="20"/>
  <c r="B1192" i="20"/>
  <c r="A153" i="18"/>
  <c r="B560" i="20"/>
  <c r="A8853" i="20"/>
  <c r="A6483" i="20"/>
  <c r="A2279" i="20"/>
  <c r="A4153" i="20"/>
  <c r="B7569" i="20"/>
  <c r="B5277" i="20"/>
  <c r="B3330" i="20"/>
  <c r="B6504" i="20"/>
  <c r="B3759" i="20"/>
  <c r="A1120" i="20"/>
  <c r="A220" i="19"/>
  <c r="B4233" i="20"/>
  <c r="B2422" i="20"/>
  <c r="A833" i="16"/>
  <c r="A76" i="19"/>
  <c r="A1694" i="20"/>
  <c r="A1265" i="16"/>
  <c r="B168" i="16"/>
  <c r="B50" i="16"/>
  <c r="A47" i="20"/>
  <c r="A66" i="7"/>
  <c r="A25" i="20"/>
  <c r="A2280" i="20"/>
  <c r="A1276" i="20"/>
  <c r="B1770" i="16"/>
  <c r="B152" i="16"/>
  <c r="B38" i="16"/>
  <c r="A31" i="20"/>
  <c r="A63" i="7"/>
  <c r="A9" i="20"/>
  <c r="A2016" i="20"/>
  <c r="B2605" i="20"/>
  <c r="B1506" i="16"/>
  <c r="B5411" i="20"/>
  <c r="B5774" i="20"/>
  <c r="B5542" i="20"/>
  <c r="B5908" i="20"/>
  <c r="B561" i="20"/>
  <c r="A4076" i="20"/>
  <c r="A74" i="19"/>
  <c r="A3" i="25"/>
  <c r="B4338" i="20"/>
  <c r="A3483" i="20"/>
  <c r="A3632" i="20"/>
  <c r="B5253" i="20"/>
  <c r="A2927" i="20"/>
  <c r="A4765" i="20"/>
  <c r="A2956" i="20"/>
  <c r="A2294" i="20"/>
  <c r="B731" i="20"/>
  <c r="B621" i="20"/>
  <c r="A951" i="16"/>
  <c r="B5103" i="20"/>
  <c r="A2698" i="20"/>
  <c r="A2653" i="20"/>
  <c r="B519" i="20"/>
  <c r="B2080" i="20"/>
  <c r="H95" i="12"/>
  <c r="B569" i="20"/>
  <c r="A911" i="16"/>
  <c r="B4376" i="20"/>
  <c r="B2005" i="20"/>
  <c r="B376" i="20"/>
  <c r="B93" i="16"/>
  <c r="B8810" i="20"/>
  <c r="A6504" i="20"/>
  <c r="B8747" i="20"/>
  <c r="A3139" i="20"/>
  <c r="A6482" i="20"/>
  <c r="A3863" i="20"/>
  <c r="B3123" i="20"/>
  <c r="A5455" i="20"/>
  <c r="A354" i="20"/>
  <c r="A40" i="12"/>
  <c r="B7753" i="20"/>
  <c r="B2648" i="20"/>
  <c r="A1636" i="20"/>
  <c r="B8" i="19"/>
  <c r="G93" i="13"/>
  <c r="B1047" i="20"/>
  <c r="B1794" i="16"/>
  <c r="A336" i="20"/>
  <c r="A1082" i="16"/>
  <c r="B737" i="16"/>
  <c r="B34" i="13"/>
  <c r="B715" i="16"/>
  <c r="A468" i="20"/>
  <c r="A30" i="20"/>
  <c r="A102" i="20"/>
  <c r="A272" i="20"/>
  <c r="A1050" i="16"/>
  <c r="B721" i="16"/>
  <c r="B18" i="13"/>
  <c r="B699" i="16"/>
  <c r="A204" i="20"/>
  <c r="B2331" i="20"/>
  <c r="A3441" i="20"/>
  <c r="A2812" i="20"/>
  <c r="A2643" i="20"/>
  <c r="A3588" i="20"/>
  <c r="A3931" i="20"/>
  <c r="B3452" i="20"/>
  <c r="A3699" i="20"/>
  <c r="B4948" i="20"/>
  <c r="B3533" i="20"/>
  <c r="B5402" i="20"/>
  <c r="B5421" i="20"/>
  <c r="B3667" i="20"/>
  <c r="A6525" i="20"/>
  <c r="B5852" i="20"/>
  <c r="B2394" i="20"/>
  <c r="A3124" i="20"/>
  <c r="A3084" i="20"/>
  <c r="B493" i="20"/>
  <c r="B2259" i="20"/>
  <c r="B441" i="20"/>
  <c r="A6810" i="20"/>
  <c r="B7216" i="20"/>
  <c r="A85" i="50"/>
  <c r="A2503" i="20"/>
  <c r="A4543" i="20"/>
  <c r="B6579" i="20"/>
  <c r="A5283" i="20"/>
  <c r="A8418" i="20"/>
  <c r="A8638" i="20"/>
  <c r="A238" i="45"/>
  <c r="A4085" i="20"/>
  <c r="A3853" i="20"/>
  <c r="A1553" i="20"/>
  <c r="B7066" i="20"/>
  <c r="B3809" i="20"/>
  <c r="B4792" i="20"/>
  <c r="A1090" i="20"/>
  <c r="A3559" i="20"/>
  <c r="B5428" i="20"/>
  <c r="B4169" i="20"/>
  <c r="B5196" i="20"/>
  <c r="A6021" i="20"/>
  <c r="B4099" i="20"/>
  <c r="A5453" i="20"/>
  <c r="B4782" i="20"/>
  <c r="A3902" i="20"/>
  <c r="A4589" i="20"/>
  <c r="A3389" i="20"/>
  <c r="A2876" i="20"/>
  <c r="B3200" i="20"/>
  <c r="A6509" i="20"/>
  <c r="A1426" i="20"/>
  <c r="A1020" i="20"/>
  <c r="B1413" i="20"/>
  <c r="A6913" i="20"/>
  <c r="B8322" i="20"/>
  <c r="A64" i="32"/>
  <c r="B5581" i="20"/>
  <c r="A6971" i="20"/>
  <c r="B5967" i="20"/>
  <c r="B1701" i="20"/>
  <c r="A3691" i="20"/>
  <c r="A335" i="19"/>
  <c r="B1110" i="45"/>
  <c r="B3634" i="20"/>
  <c r="A2129" i="20"/>
  <c r="A3261" i="20"/>
  <c r="A3092" i="20"/>
  <c r="B5653" i="20"/>
  <c r="B6296" i="20"/>
  <c r="B1914" i="20"/>
  <c r="B5201" i="20"/>
  <c r="B6357" i="20"/>
  <c r="B4863" i="20"/>
  <c r="A6343" i="20"/>
  <c r="B6470" i="20"/>
  <c r="B2523" i="20"/>
  <c r="B5186" i="20"/>
  <c r="B2017" i="20"/>
  <c r="B103" i="45"/>
  <c r="A3910" i="20"/>
  <c r="A3287" i="20"/>
  <c r="B5514" i="20"/>
  <c r="B3292" i="20"/>
  <c r="A2065" i="20"/>
  <c r="B7" i="16"/>
  <c r="A5095" i="20"/>
  <c r="B5465" i="20"/>
  <c r="B8114" i="20"/>
  <c r="B6474" i="20"/>
  <c r="B6090" i="20"/>
  <c r="A4751" i="20"/>
  <c r="B1608" i="20"/>
  <c r="B325" i="19"/>
  <c r="B6406" i="20"/>
  <c r="A220" i="20"/>
  <c r="B2459" i="20"/>
  <c r="B3013" i="20"/>
  <c r="B4900" i="20"/>
  <c r="A637" i="20"/>
  <c r="A66" i="32"/>
  <c r="B3868" i="20"/>
  <c r="B7575" i="20"/>
  <c r="A3926" i="20"/>
  <c r="A1558" i="20"/>
  <c r="B8523" i="20"/>
  <c r="B3687" i="20"/>
  <c r="B1152" i="16"/>
  <c r="B117" i="13"/>
  <c r="H127" i="11"/>
  <c r="B122" i="20"/>
  <c r="A1256" i="20"/>
  <c r="B1518" i="20"/>
  <c r="G120" i="11"/>
  <c r="A378" i="19"/>
  <c r="B2525" i="20"/>
  <c r="A2354" i="20"/>
  <c r="B5780" i="20"/>
  <c r="B4600" i="20"/>
  <c r="B2902" i="20"/>
  <c r="A5482" i="20"/>
  <c r="B5490" i="20"/>
  <c r="B5258" i="20"/>
  <c r="A4759" i="20"/>
  <c r="A1430" i="20"/>
  <c r="B5" i="20"/>
  <c r="B7595" i="20"/>
  <c r="B4020" i="20"/>
  <c r="A1722" i="20"/>
  <c r="A349" i="19"/>
  <c r="A1229" i="20"/>
  <c r="B1327" i="16"/>
  <c r="A7961" i="20"/>
  <c r="B7223" i="20"/>
  <c r="B5235" i="20"/>
  <c r="A1399" i="20"/>
  <c r="B911" i="20"/>
  <c r="A6267" i="20"/>
  <c r="A2265" i="20"/>
  <c r="A1450" i="20"/>
  <c r="A2226" i="20"/>
  <c r="H134" i="10"/>
  <c r="G119" i="9"/>
  <c r="B2099" i="20"/>
  <c r="B387" i="20"/>
  <c r="B130" i="10"/>
  <c r="H115" i="9"/>
  <c r="B4468" i="20"/>
  <c r="A8411" i="20"/>
  <c r="B4754" i="20"/>
  <c r="A6299" i="20"/>
  <c r="A2287" i="20"/>
  <c r="B6768" i="20"/>
  <c r="A5189" i="20"/>
  <c r="A4725" i="20"/>
  <c r="B5736" i="20"/>
  <c r="A738" i="20"/>
  <c r="B2233" i="20"/>
  <c r="B6156" i="20"/>
  <c r="A2032" i="20"/>
  <c r="A3392" i="20"/>
  <c r="B3677" i="20"/>
  <c r="B1522" i="16"/>
  <c r="H40" i="13"/>
  <c r="B1838" i="20"/>
  <c r="B3428" i="20"/>
  <c r="A7859" i="20"/>
  <c r="A6715" i="20"/>
  <c r="A4194" i="20"/>
  <c r="B4171" i="20"/>
  <c r="B5479" i="20"/>
  <c r="A2962" i="20"/>
  <c r="B6170" i="20"/>
  <c r="A1086" i="20"/>
  <c r="A150" i="19"/>
  <c r="A828" i="20"/>
  <c r="A271" i="19"/>
  <c r="B46" i="19"/>
  <c r="B2006" i="20"/>
  <c r="B221" i="16"/>
  <c r="B126" i="11"/>
  <c r="B79" i="18"/>
  <c r="G53" i="7"/>
  <c r="A4142" i="20"/>
  <c r="A8" i="20"/>
  <c r="B5" i="16"/>
  <c r="G117" i="11"/>
  <c r="C68" i="18"/>
  <c r="A46" i="7"/>
  <c r="A3086" i="20"/>
  <c r="B2243" i="20"/>
  <c r="A1767" i="20"/>
  <c r="A6056" i="20"/>
  <c r="B4282" i="20"/>
  <c r="A5373" i="20"/>
  <c r="B8113" i="20"/>
  <c r="B6594" i="20"/>
  <c r="B65" i="45"/>
  <c r="B6424" i="20"/>
  <c r="B1852" i="20"/>
  <c r="A4279" i="20"/>
  <c r="A8118" i="20"/>
  <c r="B3924" i="20"/>
  <c r="A97" i="13"/>
  <c r="A6239" i="20"/>
  <c r="B295" i="20"/>
  <c r="B772" i="20"/>
  <c r="A2988" i="20"/>
  <c r="A4349" i="20"/>
  <c r="B6294" i="20"/>
  <c r="A3070" i="20"/>
  <c r="B3488" i="20"/>
  <c r="B4953" i="20"/>
  <c r="B5738" i="20"/>
  <c r="A339" i="45"/>
  <c r="A6263" i="20"/>
  <c r="A4850" i="20"/>
  <c r="B5934" i="20"/>
  <c r="B3722" i="20"/>
  <c r="B6096" i="20"/>
  <c r="A106" i="45"/>
  <c r="B4935" i="20"/>
  <c r="A7229" i="20"/>
  <c r="A2257" i="20"/>
  <c r="A3415" i="20"/>
  <c r="B9027" i="20"/>
  <c r="B3963" i="20"/>
  <c r="B3541" i="20"/>
  <c r="B4949" i="20"/>
  <c r="A4544" i="20"/>
  <c r="B1810" i="16"/>
  <c r="A2897" i="20"/>
  <c r="B5854" i="20"/>
  <c r="A4936" i="20"/>
  <c r="B2950" i="20"/>
  <c r="A8106" i="20"/>
  <c r="A3924" i="20"/>
  <c r="A2135" i="20"/>
  <c r="A4229" i="20"/>
  <c r="B1396" i="20"/>
  <c r="B148" i="19"/>
  <c r="B6234" i="20"/>
  <c r="B7415" i="20"/>
  <c r="B469" i="16"/>
  <c r="B1682" i="16"/>
  <c r="B7643" i="20"/>
  <c r="A7277" i="20"/>
  <c r="A6834" i="20"/>
  <c r="A2900" i="20"/>
  <c r="A7293" i="20"/>
  <c r="B3386" i="20"/>
  <c r="B1596" i="20"/>
  <c r="B117" i="18"/>
  <c r="B2591" i="20"/>
  <c r="A4837" i="20"/>
  <c r="A1264" i="20"/>
  <c r="A1209" i="20"/>
  <c r="A813" i="20"/>
  <c r="B1560" i="20"/>
  <c r="B1951" i="20"/>
  <c r="A2112" i="20"/>
  <c r="A696" i="20"/>
  <c r="D9" i="43"/>
  <c r="A6676" i="20"/>
  <c r="A3245" i="20"/>
  <c r="B2010" i="20"/>
  <c r="A5952" i="20"/>
  <c r="A3593" i="20"/>
  <c r="A2605" i="20"/>
  <c r="A1242" i="20"/>
  <c r="A663" i="16"/>
  <c r="B1491" i="20"/>
  <c r="A397" i="20"/>
  <c r="A623" i="16"/>
  <c r="A1684" i="20"/>
  <c r="B120" i="18"/>
  <c r="B1430" i="16"/>
  <c r="A483" i="16"/>
  <c r="B69" i="18"/>
  <c r="A2321" i="20"/>
  <c r="A167" i="19"/>
  <c r="B103" i="18"/>
  <c r="B1414" i="16"/>
  <c r="A467" i="16"/>
  <c r="C26" i="18"/>
  <c r="B2705" i="20"/>
  <c r="B3421" i="20"/>
  <c r="B6840" i="20"/>
  <c r="B4697" i="20"/>
  <c r="A1781" i="20"/>
  <c r="B2584" i="20"/>
  <c r="A32" i="12"/>
  <c r="A2529" i="20"/>
  <c r="A13" i="12"/>
  <c r="A3331" i="20"/>
  <c r="A6952" i="20"/>
  <c r="A3642" i="20"/>
  <c r="A4904" i="20"/>
  <c r="B2258" i="20"/>
  <c r="A7359" i="20"/>
  <c r="B8116" i="20"/>
  <c r="A1028" i="20"/>
  <c r="A1420" i="20"/>
  <c r="A9" i="16"/>
  <c r="B437" i="16"/>
  <c r="B6728" i="20"/>
  <c r="B4024" i="20"/>
  <c r="A2160" i="20"/>
  <c r="A1166" i="20"/>
  <c r="A1156" i="20"/>
  <c r="B3861" i="20"/>
  <c r="B1650" i="16"/>
  <c r="B397" i="16"/>
  <c r="A7" i="12"/>
  <c r="A300" i="20"/>
  <c r="B4421" i="20"/>
  <c r="B149" i="19"/>
  <c r="A4772" i="20"/>
  <c r="B7696" i="20"/>
  <c r="B2894" i="20"/>
  <c r="A3637" i="20"/>
  <c r="A2718" i="20"/>
  <c r="A3405" i="20"/>
  <c r="A3314" i="20"/>
  <c r="A4137" i="20"/>
  <c r="B1981" i="20"/>
  <c r="A1077" i="20"/>
  <c r="B790" i="20"/>
  <c r="B2314" i="20"/>
  <c r="A90" i="20"/>
  <c r="B1087" i="16"/>
  <c r="B630" i="20"/>
  <c r="A108" i="20"/>
  <c r="B188" i="19"/>
  <c r="H48" i="13"/>
  <c r="A113" i="12"/>
  <c r="B1764" i="20"/>
  <c r="B130" i="20"/>
  <c r="B1550" i="20"/>
  <c r="B3194" i="20"/>
  <c r="A3360" i="20"/>
  <c r="C72" i="18"/>
  <c r="H36" i="13"/>
  <c r="A106" i="12"/>
  <c r="B1592" i="20"/>
  <c r="B2" i="20"/>
  <c r="B1380" i="20"/>
  <c r="A4110" i="20"/>
  <c r="B3419" i="20"/>
  <c r="A1745" i="16"/>
  <c r="B7621" i="20"/>
  <c r="A8355" i="20"/>
  <c r="A86" i="32"/>
  <c r="A2998" i="20"/>
  <c r="B1124" i="20"/>
  <c r="B5517" i="20"/>
  <c r="A2212" i="20"/>
  <c r="B448" i="16"/>
  <c r="A3815" i="20"/>
  <c r="B10" i="21"/>
  <c r="A1883" i="20"/>
  <c r="A7807" i="20"/>
  <c r="A3161" i="20"/>
  <c r="A4795" i="20"/>
  <c r="B4958" i="20"/>
  <c r="B227" i="19"/>
  <c r="B1240" i="20"/>
  <c r="B1855" i="20"/>
  <c r="G60" i="13"/>
  <c r="A5883" i="20"/>
  <c r="A3436" i="20"/>
  <c r="A1520" i="20"/>
  <c r="A1018" i="20"/>
  <c r="A1139" i="20"/>
  <c r="A77" i="18"/>
  <c r="A1427" i="20"/>
  <c r="A41" i="13"/>
  <c r="B7474" i="20"/>
  <c r="B3828" i="20"/>
  <c r="A1530" i="20"/>
  <c r="A301" i="19"/>
  <c r="B7363" i="20"/>
  <c r="B6915" i="20"/>
  <c r="A1987" i="20"/>
  <c r="B5140" i="20"/>
  <c r="B3017" i="20"/>
  <c r="B4908" i="20"/>
  <c r="A2163" i="20"/>
  <c r="B2936" i="20"/>
  <c r="B3237" i="20"/>
  <c r="B472" i="20"/>
  <c r="A1175" i="16"/>
  <c r="A3594" i="20"/>
  <c r="B743" i="20"/>
  <c r="A65" i="13"/>
  <c r="A1135" i="16"/>
  <c r="A3240" i="20"/>
  <c r="B1135" i="16"/>
  <c r="A132" i="18"/>
  <c r="B28" i="18"/>
  <c r="B681" i="20"/>
  <c r="H30" i="13"/>
  <c r="B651" i="20"/>
  <c r="B2643" i="20"/>
  <c r="B2214" i="20"/>
  <c r="A729" i="16"/>
  <c r="A116" i="18"/>
  <c r="C17" i="18"/>
  <c r="B659" i="20"/>
  <c r="B15" i="13"/>
  <c r="B629" i="20"/>
  <c r="B3772" i="20"/>
  <c r="B1734" i="20"/>
  <c r="A465" i="16"/>
  <c r="A5344" i="20"/>
  <c r="A5515" i="20"/>
  <c r="B2554" i="20"/>
  <c r="A5008" i="20"/>
  <c r="A4903" i="20"/>
  <c r="A6977" i="20"/>
  <c r="A1381" i="20"/>
  <c r="B5269" i="20"/>
  <c r="B4458" i="20"/>
  <c r="A6373" i="20"/>
  <c r="B3806" i="20"/>
  <c r="B5900" i="20"/>
  <c r="B1398" i="20"/>
  <c r="A360" i="20"/>
  <c r="B725" i="16"/>
  <c r="A3187" i="20"/>
  <c r="A1454" i="20"/>
  <c r="B332" i="19"/>
  <c r="B685" i="16"/>
  <c r="A8664" i="20"/>
  <c r="B6112" i="20"/>
  <c r="B3049" i="20"/>
  <c r="A4677" i="20"/>
  <c r="B5805" i="20"/>
  <c r="B6222" i="20"/>
  <c r="A4502" i="20"/>
  <c r="A4122" i="20"/>
  <c r="A3890" i="20"/>
  <c r="C147" i="18"/>
  <c r="B5659" i="20"/>
  <c r="B1250" i="20"/>
  <c r="B5081" i="20"/>
  <c r="B6140" i="20"/>
  <c r="B4294" i="20"/>
  <c r="B7188" i="20"/>
  <c r="A5185" i="20"/>
  <c r="B5834" i="20"/>
  <c r="B6363" i="20"/>
  <c r="B1698" i="20"/>
  <c r="B6092" i="20"/>
  <c r="B3178" i="20"/>
  <c r="B5798" i="20"/>
  <c r="B2974" i="20"/>
  <c r="A5021" i="20"/>
  <c r="A2456" i="20"/>
  <c r="B817" i="20"/>
  <c r="B85" i="16"/>
  <c r="A4588" i="20"/>
  <c r="B1813" i="20"/>
  <c r="B184" i="20"/>
  <c r="B45" i="16"/>
  <c r="A7821" i="20"/>
  <c r="B5217" i="20"/>
  <c r="A3536" i="20"/>
  <c r="B6190" i="20"/>
  <c r="B2890" i="20"/>
  <c r="A5264" i="20"/>
  <c r="B5924" i="20"/>
  <c r="B2750" i="20"/>
  <c r="B3921" i="20"/>
  <c r="A6361" i="20"/>
  <c r="A2264" i="20"/>
  <c r="B1382" i="20"/>
  <c r="A1545" i="16"/>
  <c r="A5192" i="20"/>
  <c r="A3769" i="20"/>
  <c r="A2345" i="20"/>
  <c r="A5399" i="20"/>
  <c r="B639" i="16"/>
  <c r="A5540" i="20"/>
  <c r="A4582" i="20"/>
  <c r="B6468" i="20"/>
  <c r="B7845" i="20"/>
  <c r="B6086" i="20"/>
  <c r="A2749" i="20"/>
  <c r="A3627" i="20"/>
  <c r="B3457" i="20"/>
  <c r="A1590" i="20"/>
  <c r="A311" i="19"/>
  <c r="B133" i="20"/>
  <c r="A567" i="16"/>
  <c r="B7681" i="20"/>
  <c r="A1707" i="20"/>
  <c r="B4532" i="20"/>
  <c r="B4492" i="20"/>
  <c r="A2234" i="20"/>
  <c r="H49" i="11"/>
  <c r="B93" i="20"/>
  <c r="A527" i="16"/>
  <c r="A2253" i="20"/>
  <c r="A586" i="20"/>
  <c r="B1583" i="16"/>
  <c r="B325" i="45"/>
  <c r="A7556" i="20"/>
  <c r="A6880" i="20"/>
  <c r="B8771" i="20"/>
  <c r="B3592" i="20"/>
  <c r="B6591" i="20"/>
  <c r="A3003" i="20"/>
  <c r="A1751" i="20"/>
  <c r="A5469" i="20"/>
  <c r="B1643" i="20"/>
  <c r="A95" i="18"/>
  <c r="B5259" i="20"/>
  <c r="A1872" i="20"/>
  <c r="B3844" i="20"/>
  <c r="B4420" i="20"/>
  <c r="B3108" i="20"/>
  <c r="B4044" i="20"/>
  <c r="B1646" i="20"/>
  <c r="B555" i="20"/>
  <c r="A87" i="12"/>
  <c r="B4" i="14"/>
  <c r="G24" i="10"/>
  <c r="G131" i="13"/>
  <c r="B4517" i="20"/>
  <c r="B4185" i="20"/>
  <c r="B729" i="20"/>
  <c r="B533" i="20"/>
  <c r="A73" i="12"/>
  <c r="F134" i="13"/>
  <c r="G20" i="10"/>
  <c r="G123" i="13"/>
  <c r="B2067" i="20"/>
  <c r="B1230" i="20"/>
  <c r="A10" i="24"/>
  <c r="A6135" i="20"/>
  <c r="B5112" i="20"/>
  <c r="B5264" i="20"/>
  <c r="B7432" i="20"/>
  <c r="A905" i="16"/>
  <c r="B1998" i="20"/>
  <c r="A111" i="12"/>
  <c r="B7226" i="20"/>
  <c r="B3227" i="20"/>
  <c r="B4824" i="20"/>
  <c r="A5900" i="20"/>
  <c r="B5040" i="20"/>
  <c r="A3478" i="20"/>
  <c r="A3123" i="20"/>
  <c r="A1611" i="20"/>
  <c r="A34" i="20"/>
  <c r="B308" i="19"/>
  <c r="A1027" i="20"/>
  <c r="G16" i="12"/>
  <c r="A4581" i="20"/>
  <c r="A3662" i="20"/>
  <c r="A2441" i="20"/>
  <c r="A2401" i="20"/>
  <c r="B151" i="19"/>
  <c r="A1633" i="16"/>
  <c r="A987" i="20"/>
  <c r="B131" i="11"/>
  <c r="A2027" i="20"/>
  <c r="B215" i="20"/>
  <c r="H86" i="11"/>
  <c r="E12" i="33"/>
  <c r="B6855" i="20"/>
  <c r="A3651" i="20"/>
  <c r="A6315" i="20"/>
  <c r="A1501" i="20"/>
  <c r="A6896" i="20"/>
  <c r="A3892" i="20"/>
  <c r="B3483" i="20"/>
  <c r="B4184" i="20"/>
  <c r="B2438" i="20"/>
  <c r="B1787" i="20"/>
  <c r="B6920" i="20"/>
  <c r="A60" i="20"/>
  <c r="B3684" i="20"/>
  <c r="B1467" i="20"/>
  <c r="A4823" i="20"/>
  <c r="B2855" i="20"/>
  <c r="A141" i="18"/>
  <c r="A209" i="20"/>
  <c r="B104" i="7"/>
  <c r="A1251" i="16"/>
  <c r="B68" i="6"/>
  <c r="B6295" i="20"/>
  <c r="B3001" i="20"/>
  <c r="B667" i="20"/>
  <c r="A339" i="20"/>
  <c r="A193" i="20"/>
  <c r="B100" i="7"/>
  <c r="A1235" i="16"/>
  <c r="B65" i="6"/>
  <c r="A5529" i="20"/>
  <c r="B2216" i="20"/>
  <c r="B315" i="20"/>
  <c r="A7791" i="20"/>
  <c r="B5932" i="20"/>
  <c r="A4156" i="20"/>
  <c r="B4032" i="20"/>
  <c r="A6613" i="20"/>
  <c r="B3899" i="20"/>
  <c r="A1168" i="20"/>
  <c r="B4271" i="20"/>
  <c r="A7380" i="20"/>
  <c r="A6662" i="20"/>
  <c r="A2723" i="20"/>
  <c r="A4818" i="20"/>
  <c r="A3543" i="20"/>
  <c r="A2487" i="20"/>
  <c r="A8800" i="20"/>
  <c r="A4078" i="20"/>
  <c r="B783" i="20"/>
  <c r="B1735" i="16"/>
  <c r="A387" i="20"/>
  <c r="B476" i="20"/>
  <c r="B6164" i="20"/>
  <c r="A1647" i="20"/>
  <c r="B3065" i="20"/>
  <c r="B2993" i="20"/>
  <c r="B677" i="20"/>
  <c r="A993" i="16"/>
  <c r="A347" i="20"/>
  <c r="B316" i="20"/>
  <c r="A3470" i="20"/>
  <c r="A2209" i="20"/>
  <c r="A1585" i="16"/>
  <c r="B15" i="37"/>
  <c r="A7205" i="20"/>
  <c r="A4033" i="20"/>
  <c r="B6843" i="20"/>
  <c r="A3793" i="20"/>
  <c r="A6305" i="20"/>
  <c r="B2859" i="20"/>
  <c r="B6285" i="20"/>
  <c r="B1962" i="20"/>
  <c r="A2220" i="20"/>
  <c r="A101" i="19"/>
  <c r="B5959" i="20"/>
  <c r="B2868" i="20"/>
  <c r="B1549" i="20"/>
  <c r="A61" i="19"/>
  <c r="A3729" i="20"/>
  <c r="B2477" i="20"/>
  <c r="B362" i="19"/>
  <c r="C15" i="18"/>
  <c r="A137" i="18"/>
  <c r="B5" i="14"/>
  <c r="A57" i="4"/>
  <c r="B6556" i="20"/>
  <c r="B3311" i="20"/>
  <c r="B1857" i="20"/>
  <c r="B102" i="18"/>
  <c r="A5" i="18"/>
  <c r="C115" i="18"/>
  <c r="H135" i="13"/>
  <c r="A53" i="4"/>
  <c r="A4165" i="20"/>
  <c r="A2558" i="20"/>
  <c r="A1053" i="20"/>
  <c r="B3054" i="20"/>
  <c r="A2846" i="20"/>
  <c r="A3410" i="20"/>
  <c r="B2237" i="20"/>
  <c r="B1046" i="20"/>
  <c r="A154" i="20"/>
  <c r="B886" i="20"/>
  <c r="A5224" i="20"/>
  <c r="B6231" i="20"/>
  <c r="A2753" i="20"/>
  <c r="A5633" i="20"/>
  <c r="A2261" i="20"/>
  <c r="A7972" i="20"/>
  <c r="A5593" i="20"/>
  <c r="A1912" i="20"/>
  <c r="B3207" i="20"/>
  <c r="A1385" i="16"/>
  <c r="B1205" i="16"/>
  <c r="A5296" i="20"/>
  <c r="A2945" i="20"/>
  <c r="A5825" i="20"/>
  <c r="B4938" i="20"/>
  <c r="A6874" i="20"/>
  <c r="B3758" i="20"/>
  <c r="A4277" i="20"/>
  <c r="A3358" i="20"/>
  <c r="A4045" i="20"/>
  <c r="A3730" i="20"/>
  <c r="B5906" i="20"/>
  <c r="A1272" i="20"/>
  <c r="B2561" i="20"/>
  <c r="H44" i="11"/>
  <c r="A1549" i="20"/>
  <c r="A410" i="20"/>
  <c r="B1407" i="16"/>
  <c r="A26" i="11"/>
  <c r="B8038" i="20"/>
  <c r="A7240" i="20"/>
  <c r="B7690" i="20"/>
  <c r="A3327" i="20"/>
  <c r="B6877" i="20"/>
  <c r="A4055" i="20"/>
  <c r="B4019" i="20"/>
  <c r="B3114" i="20"/>
  <c r="B2882" i="20"/>
  <c r="A127" i="18"/>
  <c r="A5690" i="20"/>
  <c r="A3554" i="20"/>
  <c r="A5065" i="20"/>
  <c r="A4569" i="20"/>
  <c r="B2758" i="20"/>
  <c r="B8012" i="20"/>
  <c r="A7176" i="20"/>
  <c r="A4337" i="20"/>
  <c r="A6394" i="20"/>
  <c r="A4002" i="20"/>
  <c r="A6301" i="20"/>
  <c r="B2625" i="20"/>
  <c r="A5613" i="20"/>
  <c r="A2898" i="20"/>
  <c r="B5870" i="20"/>
  <c r="A900" i="20"/>
  <c r="A661" i="20"/>
  <c r="B14" i="19"/>
  <c r="B4215" i="20"/>
  <c r="B153" i="19"/>
  <c r="B767" i="16"/>
  <c r="A131" i="18"/>
  <c r="B7119" i="20"/>
  <c r="A6391" i="20"/>
  <c r="A5926" i="20"/>
  <c r="B5080" i="20"/>
  <c r="A3838" i="20"/>
  <c r="A5889" i="20"/>
  <c r="B5232" i="20"/>
  <c r="A4050" i="20"/>
  <c r="A7417" i="20"/>
  <c r="A6760" i="20"/>
  <c r="A1560" i="20"/>
  <c r="A1932" i="20"/>
  <c r="A873" i="16"/>
  <c r="A5551" i="20"/>
  <c r="A2453" i="20"/>
  <c r="A1974" i="20"/>
  <c r="B4152" i="20"/>
  <c r="B77" i="19"/>
  <c r="B6237" i="20"/>
  <c r="A2407" i="20"/>
  <c r="A4249" i="20"/>
  <c r="A6886" i="20"/>
  <c r="A4017" i="20"/>
  <c r="B3362" i="20"/>
  <c r="A6125" i="20"/>
  <c r="B3830" i="20"/>
  <c r="B1589" i="20"/>
  <c r="A949" i="20"/>
  <c r="A5" i="19"/>
  <c r="A55" i="16"/>
  <c r="A6469" i="20"/>
  <c r="B4250" i="20"/>
  <c r="A4456" i="20"/>
  <c r="A4416" i="20"/>
  <c r="A1048" i="20"/>
  <c r="B62" i="20"/>
  <c r="B4413" i="20"/>
  <c r="A15" i="16"/>
  <c r="A4633" i="20"/>
  <c r="B2571" i="20"/>
  <c r="B559" i="16"/>
  <c r="A275" i="32"/>
  <c r="A6506" i="20"/>
  <c r="B4630" i="20"/>
  <c r="B7165" i="20"/>
  <c r="A3516" i="20"/>
  <c r="A5731" i="20"/>
  <c r="B3616" i="20"/>
  <c r="B2420" i="20"/>
  <c r="B5474" i="20"/>
  <c r="B3500" i="20"/>
  <c r="B4447" i="20"/>
  <c r="A6992" i="20"/>
  <c r="B1949" i="20"/>
  <c r="A1634" i="20"/>
  <c r="A1778" i="20"/>
  <c r="B6184" i="20"/>
  <c r="A1241" i="20"/>
  <c r="A22" i="20"/>
  <c r="B2545" i="20"/>
  <c r="A111" i="9"/>
  <c r="B1094" i="20"/>
  <c r="G98" i="8"/>
  <c r="A8378" i="20"/>
  <c r="A4424" i="20"/>
  <c r="A1032" i="20"/>
  <c r="B4285" i="20"/>
  <c r="B2481" i="20"/>
  <c r="H107" i="9"/>
  <c r="B1030" i="20"/>
  <c r="H94" i="8"/>
  <c r="A7442" i="20"/>
  <c r="A3368" i="20"/>
  <c r="A504" i="20"/>
  <c r="B6475" i="20"/>
  <c r="A5888" i="20"/>
  <c r="B3208" i="20"/>
  <c r="A2747" i="20"/>
  <c r="B5732" i="20"/>
  <c r="B1786" i="16"/>
  <c r="A1680" i="20"/>
  <c r="A3320" i="20"/>
  <c r="A157" i="32"/>
  <c r="A8098" i="20"/>
  <c r="A2979" i="20"/>
  <c r="A5842" i="20"/>
  <c r="A3735" i="20"/>
  <c r="B2657" i="20"/>
  <c r="B7970" i="20"/>
  <c r="B2746" i="20"/>
  <c r="B1142" i="20"/>
  <c r="A43" i="17"/>
  <c r="A515" i="20"/>
  <c r="B988" i="20"/>
  <c r="A5149" i="20"/>
  <c r="A2159" i="20"/>
  <c r="B4089" i="20"/>
  <c r="B4017" i="20"/>
  <c r="B849" i="20"/>
  <c r="A1121" i="16"/>
  <c r="A475" i="20"/>
  <c r="B828" i="20"/>
  <c r="A4494" i="20"/>
  <c r="A2688" i="20"/>
  <c r="A1841" i="16"/>
  <c r="B8732" i="20"/>
  <c r="A5090" i="20"/>
  <c r="B4666" i="20"/>
  <c r="B7745" i="20"/>
  <c r="B1498" i="20"/>
  <c r="B4785" i="20"/>
  <c r="B4267" i="20"/>
  <c r="A7366" i="20"/>
  <c r="A1325" i="20"/>
  <c r="A2572" i="20"/>
  <c r="A357" i="19"/>
  <c r="B7083" i="20"/>
  <c r="B3892" i="20"/>
  <c r="A1594" i="20"/>
  <c r="A317" i="19"/>
  <c r="B4097" i="20"/>
  <c r="A1300" i="20"/>
  <c r="A299" i="20"/>
  <c r="A82" i="19"/>
  <c r="B2327" i="20"/>
  <c r="A227" i="16"/>
  <c r="A117" i="4"/>
  <c r="A7469" i="20"/>
  <c r="B4383" i="20"/>
  <c r="B3549" i="20"/>
  <c r="B208" i="20"/>
  <c r="B52" i="19"/>
  <c r="B1815" i="20"/>
  <c r="A211" i="16"/>
  <c r="H113" i="4"/>
  <c r="B6300" i="20"/>
  <c r="B3279" i="20"/>
  <c r="B1825" i="20"/>
  <c r="B7664" i="20"/>
  <c r="B6356" i="20"/>
  <c r="B2662" i="20"/>
  <c r="A3284" i="20"/>
  <c r="A3852" i="20"/>
  <c r="B665" i="20"/>
  <c r="A2899" i="20"/>
  <c r="B4998" i="20"/>
  <c r="B3451" i="20"/>
  <c r="B5451" i="20"/>
  <c r="A1070" i="20"/>
  <c r="B1137" i="45"/>
  <c r="B6849" i="20"/>
  <c r="B7506" i="20"/>
  <c r="B1780" i="20"/>
  <c r="A1401" i="20"/>
  <c r="A46" i="18"/>
  <c r="A49" i="8"/>
  <c r="B100" i="20"/>
  <c r="G45" i="8"/>
  <c r="A79" i="18"/>
  <c r="B9003" i="20"/>
  <c r="B981" i="16"/>
  <c r="A1850" i="20"/>
  <c r="B6185" i="20"/>
  <c r="A4747" i="20"/>
  <c r="A3582" i="20"/>
  <c r="B5744" i="20"/>
  <c r="A1713" i="20"/>
  <c r="B4962" i="20"/>
  <c r="A546" i="20"/>
  <c r="B606" i="20"/>
  <c r="A278" i="19"/>
  <c r="A4921" i="20"/>
  <c r="B3798" i="20"/>
  <c r="A348" i="20"/>
  <c r="B1739" i="20"/>
  <c r="B173" i="19"/>
  <c r="B351" i="16"/>
  <c r="B245" i="19"/>
  <c r="A1679" i="16"/>
  <c r="A5853" i="20"/>
  <c r="A2398" i="20"/>
  <c r="A893" i="20"/>
  <c r="B1629" i="16"/>
  <c r="AH3" i="33"/>
  <c r="A7754" i="20"/>
  <c r="B2276" i="20"/>
  <c r="B6062" i="20"/>
  <c r="A8623" i="20"/>
  <c r="B5882" i="20"/>
  <c r="A4278" i="20"/>
  <c r="A6105" i="20"/>
  <c r="A1910" i="20"/>
  <c r="A1513" i="16"/>
  <c r="B1448" i="16"/>
  <c r="B3857" i="20"/>
  <c r="B1200" i="20"/>
  <c r="A65" i="16"/>
  <c r="B1408" i="16"/>
  <c r="B1237" i="20"/>
  <c r="A241" i="16"/>
  <c r="A130" i="12"/>
  <c r="B76" i="12"/>
  <c r="B64" i="20"/>
  <c r="A14" i="6"/>
  <c r="A360" i="19"/>
  <c r="A1512" i="20"/>
  <c r="B4505" i="20"/>
  <c r="A1363" i="20"/>
  <c r="G124" i="12"/>
  <c r="B70" i="12"/>
  <c r="A1" i="20"/>
  <c r="F10" i="6"/>
  <c r="A296" i="19"/>
  <c r="A1248" i="20"/>
  <c r="B1284" i="20"/>
  <c r="B1476" i="20"/>
  <c r="A2660" i="20"/>
  <c r="A6720" i="20"/>
  <c r="A3159" i="20"/>
  <c r="B6859" i="20"/>
  <c r="A2713" i="20"/>
  <c r="A5919" i="20"/>
  <c r="B4369" i="20"/>
  <c r="A2394" i="20"/>
  <c r="B1397" i="16"/>
  <c r="B5672" i="20"/>
  <c r="A2126" i="20"/>
  <c r="A621" i="20"/>
  <c r="B1357" i="16"/>
  <c r="B3799" i="20"/>
  <c r="B2499" i="20"/>
  <c r="B54" i="20"/>
  <c r="B147" i="18"/>
  <c r="F2" i="8"/>
  <c r="B580" i="16"/>
  <c r="F5" i="4"/>
  <c r="B1642" i="20"/>
  <c r="B305" i="19"/>
  <c r="B919" i="16"/>
  <c r="A342" i="19"/>
  <c r="A135" i="18"/>
  <c r="F139" i="7"/>
  <c r="B570" i="16"/>
  <c r="B2" i="4"/>
  <c r="A3025" i="20"/>
  <c r="B3845" i="20"/>
  <c r="B655" i="16"/>
  <c r="B7231" i="20"/>
  <c r="A2213" i="20"/>
  <c r="A5856" i="20"/>
  <c r="A3109" i="20"/>
  <c r="A4928" i="20"/>
  <c r="B4254" i="20"/>
  <c r="B6215" i="20"/>
  <c r="B2014" i="20"/>
  <c r="B1613" i="20"/>
  <c r="B1045" i="16"/>
  <c r="A4303" i="20"/>
  <c r="A1774" i="20"/>
  <c r="A269" i="20"/>
  <c r="B1005" i="16"/>
  <c r="A2496" i="20"/>
  <c r="B869" i="20"/>
  <c r="A34" i="18"/>
  <c r="A1797" i="16"/>
  <c r="H66" i="7"/>
  <c r="B366" i="16"/>
  <c r="A1492" i="16"/>
  <c r="A2801" i="20"/>
  <c r="B2949" i="20"/>
  <c r="B599" i="16"/>
  <c r="A18" i="18"/>
  <c r="A1781" i="16"/>
  <c r="F63" i="7"/>
  <c r="B356" i="16"/>
  <c r="A1428" i="16"/>
  <c r="B3734" i="20"/>
  <c r="B1675" i="20"/>
  <c r="B335" i="16"/>
  <c r="A290" i="32"/>
  <c r="B1826" i="20"/>
  <c r="B6220" i="20"/>
  <c r="B3274" i="20"/>
  <c r="B5910" i="20"/>
  <c r="B3006" i="20"/>
  <c r="A5277" i="20"/>
  <c r="A2520" i="20"/>
  <c r="B859" i="20"/>
  <c r="A3494" i="20"/>
  <c r="A5027" i="20"/>
  <c r="B8464" i="20"/>
  <c r="B2308" i="20"/>
  <c r="A3801" i="20"/>
  <c r="A7647" i="20"/>
  <c r="B8143" i="20"/>
  <c r="B2556" i="20"/>
  <c r="B2847" i="20"/>
  <c r="A3277" i="20"/>
  <c r="A5317" i="20"/>
  <c r="A5126" i="20"/>
  <c r="A4853" i="20"/>
  <c r="A3071" i="20"/>
  <c r="B2108" i="20"/>
  <c r="A1715" i="20"/>
  <c r="B4564" i="20"/>
  <c r="A855" i="16"/>
  <c r="B423" i="20"/>
  <c r="A815" i="16"/>
  <c r="B4822" i="20"/>
  <c r="A3575" i="20"/>
  <c r="B7033" i="20"/>
  <c r="A6347" i="20"/>
  <c r="B4289" i="20"/>
  <c r="A7069" i="20"/>
  <c r="A2836" i="20"/>
  <c r="A3453" i="20"/>
  <c r="A5692" i="20"/>
  <c r="A4541" i="20"/>
  <c r="A3452" i="20"/>
  <c r="A3220" i="20"/>
  <c r="B1340" i="20"/>
  <c r="A6202" i="20"/>
  <c r="B3570" i="20"/>
  <c r="A5772" i="20"/>
  <c r="A196" i="50"/>
  <c r="B4083" i="20"/>
  <c r="B4760" i="20"/>
  <c r="A5644" i="20"/>
  <c r="A1031" i="45"/>
  <c r="B4138" i="20"/>
  <c r="H67" i="12"/>
  <c r="A4226" i="20"/>
  <c r="B4786" i="20"/>
  <c r="A9134" i="20"/>
  <c r="A4593" i="20"/>
  <c r="B2734" i="20"/>
  <c r="B4563" i="20"/>
  <c r="A3218" i="20"/>
  <c r="B1597" i="20"/>
  <c r="B534" i="20"/>
  <c r="A26" i="20"/>
  <c r="B374" i="20"/>
  <c r="B5383" i="20"/>
  <c r="B6452" i="20"/>
  <c r="A8571" i="20"/>
  <c r="A4060" i="20"/>
  <c r="B4304" i="20"/>
  <c r="B2130" i="20"/>
  <c r="A821" i="20"/>
  <c r="B1546" i="20"/>
  <c r="B895" i="16"/>
  <c r="B8593" i="20"/>
  <c r="A7347" i="20"/>
  <c r="B5753" i="20"/>
  <c r="A2295" i="20"/>
  <c r="A2806" i="20"/>
  <c r="B5601" i="20"/>
  <c r="B6358" i="20"/>
  <c r="A4218" i="20"/>
  <c r="A7221" i="20"/>
  <c r="B6305" i="20"/>
  <c r="B6100" i="20"/>
  <c r="B5804" i="20"/>
  <c r="A3609" i="20"/>
  <c r="B340" i="19"/>
  <c r="B3414" i="20"/>
  <c r="B255" i="16"/>
  <c r="A7543" i="20"/>
  <c r="A6668" i="20"/>
  <c r="A2335" i="20"/>
  <c r="A4567" i="20"/>
  <c r="A4786" i="20"/>
  <c r="A708" i="20"/>
  <c r="A201" i="16"/>
  <c r="B1778" i="20"/>
  <c r="B3866" i="20"/>
  <c r="A8680" i="20"/>
  <c r="B5592" i="20"/>
  <c r="B5552" i="20"/>
  <c r="A3727" i="20"/>
  <c r="A226" i="20"/>
  <c r="B1209" i="20"/>
  <c r="B5054" i="20"/>
  <c r="B3835" i="20"/>
  <c r="A24" i="20"/>
  <c r="B1115" i="20"/>
  <c r="B4227" i="20"/>
  <c r="H71" i="12"/>
  <c r="A8559" i="20"/>
  <c r="B4955" i="20"/>
  <c r="A24" i="21"/>
  <c r="A3728" i="20"/>
  <c r="B4337" i="20"/>
  <c r="A4793" i="20"/>
  <c r="B109" i="19"/>
  <c r="A4829" i="20"/>
  <c r="A365" i="19"/>
  <c r="B27" i="8"/>
  <c r="G130" i="6"/>
  <c r="A1211" i="20"/>
  <c r="A595" i="20"/>
  <c r="B23" i="8"/>
  <c r="G124" i="6"/>
  <c r="B2937" i="20"/>
  <c r="A4982" i="20"/>
  <c r="A1629" i="20"/>
  <c r="B4568" i="20"/>
  <c r="A124" i="20"/>
  <c r="A344" i="32"/>
  <c r="B2920" i="20"/>
  <c r="B4512" i="20"/>
  <c r="A6681" i="20"/>
  <c r="B4396" i="20"/>
  <c r="A3" i="20"/>
  <c r="A4587" i="20"/>
  <c r="B1992" i="20"/>
  <c r="B175" i="20"/>
  <c r="B346" i="19"/>
  <c r="B3977" i="20"/>
  <c r="A817" i="16"/>
  <c r="A7719" i="20"/>
  <c r="A6537" i="20"/>
  <c r="A4769" i="20"/>
  <c r="B6233" i="20"/>
  <c r="A1196" i="20"/>
  <c r="A4453" i="20"/>
  <c r="B4581" i="20"/>
  <c r="A1771" i="20"/>
  <c r="A33" i="18"/>
  <c r="A568" i="16"/>
  <c r="C2" i="13"/>
  <c r="A2054" i="20"/>
  <c r="B1285" i="16"/>
  <c r="A536" i="16"/>
  <c r="G112" i="12"/>
  <c r="A1790" i="20"/>
  <c r="A8145" i="20"/>
  <c r="B2982" i="20"/>
  <c r="A2379" i="20"/>
  <c r="B4345" i="20"/>
  <c r="B7691" i="20"/>
  <c r="B4555" i="20"/>
  <c r="B2976" i="20"/>
  <c r="A5880" i="20"/>
  <c r="B3291" i="20"/>
  <c r="B400" i="20"/>
  <c r="B6162" i="20"/>
  <c r="A3432" i="20"/>
  <c r="B4367" i="20"/>
  <c r="B1080" i="20"/>
  <c r="B2073" i="20"/>
  <c r="B1312" i="16"/>
  <c r="A44" i="20"/>
  <c r="B47" i="16"/>
  <c r="A7841" i="20"/>
  <c r="B6653" i="20"/>
  <c r="B7395" i="20"/>
  <c r="A3290" i="20"/>
  <c r="A5885" i="20"/>
  <c r="B4444" i="20"/>
  <c r="A4590" i="20"/>
  <c r="A725" i="20"/>
  <c r="B4809" i="20"/>
  <c r="B1556" i="20"/>
  <c r="B831" i="16"/>
  <c r="B4943" i="20"/>
  <c r="A1187" i="20"/>
  <c r="G64" i="12"/>
  <c r="B150" i="8"/>
  <c r="B1524" i="16"/>
  <c r="A1386" i="20"/>
  <c r="B3707" i="20"/>
  <c r="B24" i="20"/>
  <c r="G54" i="12"/>
  <c r="B144" i="8"/>
  <c r="B1508" i="16"/>
  <c r="A1258" i="20"/>
  <c r="A1865" i="20"/>
  <c r="B66" i="18"/>
  <c r="A8351" i="20"/>
  <c r="B2450" i="20"/>
  <c r="B2735" i="20"/>
  <c r="B6106" i="20"/>
  <c r="B5583" i="20"/>
  <c r="A8342" i="20"/>
  <c r="B5530" i="20"/>
  <c r="A4283" i="20"/>
  <c r="A6962" i="20"/>
  <c r="A2932" i="20"/>
  <c r="A104" i="32"/>
  <c r="A770" i="20"/>
  <c r="B323" i="20"/>
  <c r="A2347" i="20"/>
  <c r="A1956" i="20"/>
  <c r="B269" i="20"/>
  <c r="B7298" i="20"/>
  <c r="A3321" i="20"/>
  <c r="A3989" i="20"/>
  <c r="A5571" i="20"/>
  <c r="B2578" i="20"/>
  <c r="B6012" i="20"/>
  <c r="B6897" i="20"/>
  <c r="A7473" i="20"/>
  <c r="A5525" i="20"/>
  <c r="B5871" i="20"/>
  <c r="B4008" i="20"/>
  <c r="A2143" i="20"/>
  <c r="B4855" i="20"/>
  <c r="A8870" i="20"/>
  <c r="B4957" i="20"/>
  <c r="A6293" i="20"/>
  <c r="B5881" i="20"/>
  <c r="A2655" i="20"/>
  <c r="B8497" i="20"/>
  <c r="B289" i="19"/>
  <c r="A37" i="19"/>
  <c r="B4378" i="20"/>
  <c r="A1316" i="20"/>
  <c r="C151" i="18"/>
  <c r="A5654" i="20"/>
  <c r="B3600" i="20"/>
  <c r="A5501" i="20"/>
  <c r="A1311" i="20"/>
  <c r="A5023" i="20"/>
  <c r="B4385" i="20"/>
  <c r="A6203" i="20"/>
  <c r="B4440" i="20"/>
  <c r="B97" i="19"/>
  <c r="B676" i="20"/>
  <c r="B3946" i="20"/>
  <c r="A6489" i="20"/>
  <c r="A1233" i="20"/>
  <c r="B429" i="16"/>
  <c r="B3248" i="20"/>
  <c r="A3583" i="20"/>
  <c r="B5393" i="20"/>
  <c r="B4446" i="20"/>
  <c r="A4396" i="20"/>
  <c r="A2584" i="20"/>
  <c r="A1154" i="20"/>
  <c r="A643" i="20"/>
  <c r="A5094" i="20"/>
  <c r="B3851" i="20"/>
  <c r="A1227" i="20"/>
  <c r="A2308" i="20"/>
  <c r="B1759" i="16"/>
  <c r="A603" i="20"/>
  <c r="B544" i="16"/>
  <c r="A3752" i="20"/>
  <c r="B132" i="18"/>
  <c r="A8313" i="20"/>
  <c r="A187" i="45"/>
  <c r="B6264" i="20"/>
  <c r="A3553" i="20"/>
  <c r="A3923" i="20"/>
  <c r="B9053" i="20"/>
  <c r="B2398" i="20"/>
  <c r="B1671" i="16"/>
  <c r="A5983" i="20"/>
  <c r="A1902" i="20"/>
  <c r="H94" i="11"/>
  <c r="B4107" i="20"/>
  <c r="B1041" i="20"/>
  <c r="B1584" i="16"/>
  <c r="G53" i="6"/>
  <c r="B452" i="16"/>
  <c r="B27" i="20"/>
  <c r="B1416" i="20"/>
  <c r="B727" i="16"/>
  <c r="B1560" i="16"/>
  <c r="G49" i="6"/>
  <c r="B442" i="16"/>
  <c r="B11" i="20"/>
  <c r="B4335" i="20"/>
  <c r="B463" i="16"/>
  <c r="A8736" i="20"/>
  <c r="B4006" i="20"/>
  <c r="B4450" i="20"/>
  <c r="A1292" i="20"/>
  <c r="B4670" i="20"/>
  <c r="B215" i="19"/>
  <c r="A2283" i="20"/>
  <c r="A4653" i="20"/>
  <c r="A3477" i="20"/>
  <c r="B4435" i="20"/>
  <c r="B5261" i="20"/>
  <c r="A3186" i="20"/>
  <c r="B8628" i="20"/>
  <c r="B6643" i="20"/>
  <c r="B3385" i="20"/>
  <c r="A2138" i="20"/>
  <c r="B1477" i="20"/>
  <c r="A50" i="18"/>
  <c r="A5945" i="20"/>
  <c r="A2833" i="20"/>
  <c r="A604" i="20"/>
  <c r="B3077" i="20"/>
  <c r="A302" i="20"/>
  <c r="B607" i="16"/>
  <c r="A374" i="20"/>
  <c r="B23" i="18"/>
  <c r="A5839" i="20"/>
  <c r="B3663" i="20"/>
  <c r="B2209" i="20"/>
  <c r="B23" i="19"/>
  <c r="A8048" i="20"/>
  <c r="A5459" i="20"/>
  <c r="A1607" i="20"/>
  <c r="A6189" i="20"/>
  <c r="A6534" i="20"/>
  <c r="A5557" i="20"/>
  <c r="B2978" i="20"/>
  <c r="A7120" i="20"/>
  <c r="A2582" i="20"/>
  <c r="A94" i="19"/>
  <c r="B40" i="18"/>
  <c r="B2028" i="20"/>
  <c r="B1910" i="20"/>
  <c r="A577" i="16"/>
  <c r="C13" i="18"/>
  <c r="A1310" i="20"/>
  <c r="A945" i="16"/>
  <c r="A7" i="15"/>
  <c r="E96" i="13"/>
  <c r="B174" i="19"/>
  <c r="E6" i="7"/>
  <c r="B152" i="19"/>
  <c r="A2024" i="20"/>
  <c r="A2645" i="20"/>
  <c r="B1514" i="16"/>
  <c r="A15" i="14"/>
  <c r="H92" i="13"/>
  <c r="B158" i="19"/>
  <c r="A3" i="7"/>
  <c r="B136" i="19"/>
  <c r="A1760" i="20"/>
  <c r="A4024" i="20"/>
  <c r="A4600" i="20"/>
  <c r="A6419" i="20"/>
  <c r="A7360" i="20"/>
  <c r="B7499" i="20"/>
  <c r="A6431" i="20"/>
  <c r="B3647" i="20"/>
  <c r="B6126" i="20"/>
  <c r="A717" i="20"/>
  <c r="A9113" i="20"/>
  <c r="A2115" i="20"/>
  <c r="B5236" i="20"/>
  <c r="B3401" i="20"/>
  <c r="B5004" i="20"/>
  <c r="A2195" i="20"/>
  <c r="B4990" i="20"/>
  <c r="B3672" i="20"/>
  <c r="B3887" i="20"/>
  <c r="B359" i="19"/>
  <c r="A1140" i="20"/>
  <c r="A1335" i="16"/>
  <c r="B7187" i="20"/>
  <c r="A4234" i="20"/>
  <c r="B347" i="19"/>
  <c r="B903" i="20"/>
  <c r="A4120" i="20"/>
  <c r="A3" i="14"/>
  <c r="B1081" i="20"/>
  <c r="A1295" i="16"/>
  <c r="B4898" i="20"/>
  <c r="A1630" i="20"/>
  <c r="A125" i="20"/>
  <c r="B861" i="16"/>
  <c r="B8104" i="20"/>
  <c r="A6033" i="20"/>
  <c r="A1217" i="20"/>
  <c r="A4511" i="20"/>
  <c r="B6451" i="20"/>
  <c r="B4848" i="20"/>
  <c r="A3254" i="20"/>
  <c r="B5263" i="20"/>
  <c r="B2101" i="20"/>
  <c r="A489" i="16"/>
  <c r="A6630" i="20"/>
  <c r="B1516" i="20"/>
  <c r="A2404" i="20"/>
  <c r="G94" i="11"/>
  <c r="B640" i="16"/>
  <c r="A138" i="20"/>
  <c r="A57" i="11"/>
  <c r="G20" i="11"/>
  <c r="B2359" i="20"/>
  <c r="B1505" i="16"/>
  <c r="A1264" i="16"/>
  <c r="B1483" i="16"/>
  <c r="B1533" i="20"/>
  <c r="A1218" i="20"/>
  <c r="A1362" i="20"/>
  <c r="A4658" i="20"/>
  <c r="B1847" i="20"/>
  <c r="B1489" i="16"/>
  <c r="A1232" i="16"/>
  <c r="B1467" i="16"/>
  <c r="A972" i="20"/>
  <c r="A1038" i="20"/>
  <c r="A1110" i="20"/>
  <c r="A3267" i="20"/>
  <c r="A6976" i="20"/>
  <c r="A3223" i="20"/>
  <c r="B4983" i="20"/>
  <c r="A9106" i="20"/>
  <c r="B6381" i="20"/>
  <c r="B4018" i="20"/>
  <c r="B5285" i="20"/>
  <c r="A2736" i="20"/>
  <c r="A6389" i="20"/>
  <c r="A2799" i="20"/>
  <c r="A5222" i="20"/>
  <c r="A3080" i="20"/>
  <c r="B1095" i="16"/>
  <c r="A215" i="16"/>
  <c r="A2901" i="20"/>
  <c r="B3084" i="20"/>
  <c r="B702" i="20"/>
  <c r="A175" i="16"/>
  <c r="A7043" i="20"/>
  <c r="A4685" i="20"/>
  <c r="A6104" i="20"/>
  <c r="B3531" i="20"/>
  <c r="B6544" i="20"/>
  <c r="B2816" i="20"/>
  <c r="B3932" i="20"/>
  <c r="B6801" i="20"/>
  <c r="A5563" i="20"/>
  <c r="B37" i="45"/>
  <c r="B6685" i="20"/>
  <c r="A3814" i="20"/>
  <c r="B4895" i="20"/>
  <c r="B5400" i="20"/>
  <c r="B2883" i="20"/>
  <c r="B7191" i="20"/>
  <c r="A6375" i="20"/>
  <c r="B1266" i="45"/>
  <c r="A8135" i="20"/>
  <c r="A4294" i="20"/>
  <c r="B6098" i="20"/>
  <c r="A7738" i="20"/>
  <c r="B5802" i="20"/>
  <c r="B4610" i="20"/>
  <c r="B6717" i="20"/>
  <c r="B3897" i="20"/>
  <c r="B231" i="16"/>
  <c r="A92" i="12"/>
  <c r="A4302" i="20"/>
  <c r="B4187" i="20"/>
  <c r="A1793" i="16"/>
  <c r="G72" i="12"/>
  <c r="B7367" i="20"/>
  <c r="A3843" i="20"/>
  <c r="A6443" i="20"/>
  <c r="B3176" i="20"/>
  <c r="B2332" i="20"/>
  <c r="B5047" i="20"/>
  <c r="A2683" i="20"/>
  <c r="A1843" i="20"/>
  <c r="A6393" i="20"/>
  <c r="B5604" i="20"/>
  <c r="B1651" i="20"/>
  <c r="A510" i="20"/>
  <c r="B1754" i="16"/>
  <c r="B4232" i="20"/>
  <c r="A3133" i="20"/>
  <c r="A574" i="20"/>
  <c r="A2192" i="20"/>
  <c r="A438" i="20"/>
  <c r="A5364" i="20"/>
  <c r="M22" i="29"/>
  <c r="B3688" i="20"/>
  <c r="A5016" i="20"/>
  <c r="A3035" i="20"/>
  <c r="A1783" i="20"/>
  <c r="A7283" i="20"/>
  <c r="A2575" i="20"/>
  <c r="B431" i="20"/>
  <c r="B1223" i="16"/>
  <c r="A131" i="20"/>
  <c r="C150" i="18"/>
  <c r="B5060" i="20"/>
  <c r="B2697" i="20"/>
  <c r="B2248" i="20"/>
  <c r="B2230" i="20"/>
  <c r="B337" i="20"/>
  <c r="A737" i="16"/>
  <c r="A91" i="20"/>
  <c r="B121" i="18"/>
  <c r="A1967" i="20"/>
  <c r="B3633" i="20"/>
  <c r="A1073" i="16"/>
  <c r="B7946" i="20"/>
  <c r="A8273" i="20"/>
  <c r="B6116" i="20"/>
  <c r="B5209" i="20"/>
  <c r="B4390" i="20"/>
  <c r="A5281" i="20"/>
  <c r="A2037" i="20"/>
  <c r="A7314" i="20"/>
  <c r="B3702" i="20"/>
  <c r="A1548" i="20"/>
  <c r="B1593" i="20"/>
  <c r="B5438" i="20"/>
  <c r="A2792" i="20"/>
  <c r="A216" i="20"/>
  <c r="B1433" i="20"/>
  <c r="A3274" i="20"/>
  <c r="B1454" i="20"/>
  <c r="B48" i="20"/>
  <c r="B1411" i="16"/>
  <c r="A1080" i="16"/>
  <c r="A37" i="12"/>
  <c r="A726" i="16"/>
  <c r="B6570" i="20"/>
  <c r="A2310" i="20"/>
  <c r="A805" i="20"/>
  <c r="B1541" i="16"/>
  <c r="B1395" i="16"/>
  <c r="A1048" i="16"/>
  <c r="A30" i="12"/>
  <c r="A662" i="16"/>
  <c r="A4171" i="20"/>
  <c r="A2046" i="20"/>
  <c r="A541" i="20"/>
  <c r="N65" i="33"/>
  <c r="A4228" i="20"/>
  <c r="A2427" i="20"/>
  <c r="B4503" i="20"/>
  <c r="A1295" i="20"/>
  <c r="B70" i="18"/>
  <c r="B2959" i="20"/>
  <c r="C43" i="18"/>
  <c r="A6162" i="20"/>
  <c r="A6091" i="20"/>
  <c r="A1341" i="20"/>
  <c r="B7323" i="20"/>
  <c r="A3764" i="20"/>
  <c r="A3216" i="20"/>
  <c r="A5403" i="20"/>
  <c r="B1356" i="20"/>
  <c r="B3313" i="20"/>
  <c r="B38" i="11"/>
  <c r="A49" i="18"/>
  <c r="A9006" i="20"/>
  <c r="A4585" i="20"/>
  <c r="B1934" i="20"/>
  <c r="B2831" i="20"/>
  <c r="B2791" i="20"/>
  <c r="B1377" i="20"/>
  <c r="B97" i="12"/>
  <c r="B22" i="18"/>
  <c r="B928" i="16"/>
  <c r="B3543" i="20"/>
  <c r="A1876" i="20"/>
  <c r="B452" i="20"/>
  <c r="B7853" i="20"/>
  <c r="B5589" i="20"/>
  <c r="A4068" i="20"/>
  <c r="A6383" i="20"/>
  <c r="A2299" i="20"/>
  <c r="A5959" i="20"/>
  <c r="A3889" i="20"/>
  <c r="B7443" i="20"/>
  <c r="B4361" i="20"/>
  <c r="A4248" i="20"/>
  <c r="C27" i="18"/>
  <c r="A4457" i="20"/>
  <c r="B2703" i="20"/>
  <c r="B1249" i="20"/>
  <c r="A1" i="18"/>
  <c r="B1966" i="20"/>
  <c r="A1080" i="20"/>
  <c r="B78" i="11"/>
  <c r="H6" i="11"/>
  <c r="H137" i="8"/>
  <c r="B964" i="16"/>
  <c r="H17" i="5"/>
  <c r="A1901" i="20"/>
  <c r="A498" i="20"/>
  <c r="B1495" i="16"/>
  <c r="H67" i="11"/>
  <c r="D1" i="11"/>
  <c r="A133" i="8"/>
  <c r="B954" i="16"/>
  <c r="E13" i="5"/>
  <c r="B3585" i="20"/>
  <c r="A234" i="20"/>
  <c r="B1231" i="16"/>
  <c r="B6549" i="20"/>
  <c r="B4430" i="20"/>
  <c r="A3870" i="20"/>
  <c r="A4082" i="20"/>
  <c r="A1624" i="20"/>
  <c r="B30" i="12"/>
  <c r="A666" i="20"/>
  <c r="E11" i="12"/>
  <c r="A4689" i="20"/>
  <c r="B7355" i="20"/>
  <c r="B4407" i="20"/>
  <c r="A6401" i="20"/>
  <c r="B3115" i="20"/>
  <c r="A9056" i="20"/>
  <c r="B4969" i="20"/>
  <c r="A2072" i="20"/>
  <c r="B3847" i="20"/>
  <c r="A1737" i="16"/>
  <c r="B1333" i="16"/>
  <c r="A7116" i="20"/>
  <c r="B5416" i="20"/>
  <c r="B4263" i="20"/>
  <c r="A2062" i="20"/>
  <c r="A2052" i="20"/>
  <c r="A557" i="20"/>
  <c r="B1215" i="20"/>
  <c r="B1293" i="16"/>
  <c r="B288" i="16"/>
  <c r="A1600" i="20"/>
  <c r="A2009" i="20"/>
  <c r="A2585" i="20"/>
  <c r="A170" i="32"/>
  <c r="A6721" i="20"/>
  <c r="A1189" i="20"/>
  <c r="B4757" i="20"/>
  <c r="B4330" i="20"/>
  <c r="A5861" i="20"/>
  <c r="B3742" i="20"/>
  <c r="B5502" i="20"/>
  <c r="B1270" i="20"/>
  <c r="A232" i="20"/>
  <c r="B661" i="16"/>
  <c r="A2931" i="20"/>
  <c r="A1390" i="20"/>
  <c r="B268" i="19"/>
  <c r="B621" i="16"/>
  <c r="A1984" i="20"/>
  <c r="B191" i="20"/>
  <c r="A1567" i="16"/>
  <c r="A1413" i="16"/>
  <c r="A106" i="6"/>
  <c r="B110" i="16"/>
  <c r="A136" i="13"/>
  <c r="B3254" i="20"/>
  <c r="B1195" i="20"/>
  <c r="B215" i="16"/>
  <c r="A1543" i="16"/>
  <c r="A1397" i="16"/>
  <c r="C103" i="6"/>
  <c r="B100" i="16"/>
  <c r="B94" i="13"/>
  <c r="A4170" i="20"/>
  <c r="B887" i="20"/>
  <c r="A133" i="13"/>
  <c r="A6130" i="20"/>
  <c r="A5347" i="20"/>
  <c r="B2164" i="20"/>
  <c r="A4448" i="20"/>
  <c r="A6000" i="20"/>
  <c r="B2149" i="20"/>
  <c r="B4777" i="20"/>
  <c r="A1669" i="20"/>
  <c r="A4975" i="20"/>
  <c r="B3658" i="20"/>
  <c r="B6508" i="20"/>
  <c r="B3262" i="20"/>
  <c r="A5753" i="20"/>
  <c r="A4235" i="20"/>
  <c r="B3028" i="20"/>
  <c r="A126" i="20"/>
  <c r="B1402" i="16"/>
  <c r="B29" i="11"/>
  <c r="A5359" i="20"/>
  <c r="B3850" i="20"/>
  <c r="B7732" i="20"/>
  <c r="A863" i="45"/>
  <c r="B4707" i="20"/>
  <c r="A2439" i="20"/>
  <c r="A4281" i="20"/>
  <c r="A7014" i="20"/>
  <c r="A4049" i="20"/>
  <c r="B3426" i="20"/>
  <c r="A4891" i="20"/>
  <c r="B4015" i="20"/>
  <c r="B2599" i="20"/>
  <c r="B92" i="20"/>
  <c r="A1263" i="20"/>
  <c r="B2550" i="20"/>
  <c r="A897" i="16"/>
  <c r="A316" i="19"/>
  <c r="A6991" i="20"/>
  <c r="B5146" i="20"/>
  <c r="B6040" i="20"/>
  <c r="B1850" i="20"/>
  <c r="B5137" i="20"/>
  <c r="A2740" i="20"/>
  <c r="B7576" i="20"/>
  <c r="B5823" i="20"/>
  <c r="A6637" i="20"/>
  <c r="A8518" i="20"/>
  <c r="B7796" i="20"/>
  <c r="A1479" i="20"/>
  <c r="B7531" i="20"/>
  <c r="A3903" i="20"/>
  <c r="A3095" i="20"/>
  <c r="B7804" i="20"/>
  <c r="A7629" i="20"/>
  <c r="A8085" i="20"/>
  <c r="B6176" i="20"/>
  <c r="B3177" i="20"/>
  <c r="A4741" i="20"/>
  <c r="B5933" i="20"/>
  <c r="B6274" i="20"/>
  <c r="A4534" i="20"/>
  <c r="B5097" i="20"/>
  <c r="A2166" i="20"/>
  <c r="A1769" i="16"/>
  <c r="B1640" i="16"/>
  <c r="B3867" i="20"/>
  <c r="B1456" i="20"/>
  <c r="A257" i="16"/>
  <c r="B1600" i="16"/>
  <c r="A8662" i="20"/>
  <c r="A5653" i="20"/>
  <c r="A5680" i="20"/>
  <c r="A4124" i="20"/>
  <c r="A1329" i="20"/>
  <c r="A6055" i="20"/>
  <c r="B4000" i="20"/>
  <c r="A3101" i="20"/>
  <c r="A7400" i="20"/>
  <c r="A6101" i="20"/>
  <c r="A2089" i="20"/>
  <c r="B2788" i="20"/>
  <c r="A1945" i="20"/>
  <c r="A3041" i="20"/>
  <c r="A4374" i="20"/>
  <c r="B103" i="19"/>
  <c r="A4072" i="20"/>
  <c r="B2877" i="20"/>
  <c r="A5306" i="20"/>
  <c r="A7684" i="20"/>
  <c r="A3612" i="20"/>
  <c r="A5827" i="20"/>
  <c r="B3648" i="20"/>
  <c r="B2484" i="20"/>
  <c r="B7088" i="20"/>
  <c r="A4080" i="20"/>
  <c r="A3552" i="20"/>
  <c r="B359" i="16"/>
  <c r="B2287" i="20"/>
  <c r="B1608" i="16"/>
  <c r="A6485" i="20"/>
  <c r="A2449" i="20"/>
  <c r="B1428" i="20"/>
  <c r="B1414" i="20"/>
  <c r="A175" i="19"/>
  <c r="A225" i="16"/>
  <c r="B1647" i="20"/>
  <c r="B1568" i="16"/>
  <c r="B3729" i="20"/>
  <c r="B1180" i="20"/>
  <c r="A49" i="16"/>
  <c r="A8006" i="20"/>
  <c r="A6670" i="20"/>
  <c r="A3367" i="20"/>
  <c r="B6486" i="20"/>
  <c r="A4314" i="20"/>
  <c r="A7605" i="20"/>
  <c r="B2849" i="20"/>
  <c r="A6673" i="20"/>
  <c r="A3361" i="20"/>
  <c r="B3807" i="20"/>
  <c r="A227" i="20"/>
  <c r="B5444" i="20"/>
  <c r="B2440" i="20"/>
  <c r="B465" i="20"/>
  <c r="A187" i="20"/>
  <c r="B2963" i="20"/>
  <c r="B333" i="19"/>
  <c r="B925" i="16"/>
  <c r="B387" i="16"/>
  <c r="G123" i="10"/>
  <c r="A91" i="18"/>
  <c r="B156" i="8"/>
  <c r="B5640" i="20"/>
  <c r="A1286" i="20"/>
  <c r="B164" i="19"/>
  <c r="B517" i="16"/>
  <c r="B371" i="16"/>
  <c r="G119" i="10"/>
  <c r="B80" i="18"/>
  <c r="B148" i="8"/>
  <c r="A3503" i="20"/>
  <c r="B2655" i="20"/>
  <c r="B1016" i="20"/>
  <c r="A8130" i="20"/>
  <c r="B1378" i="20"/>
  <c r="B2922" i="20"/>
  <c r="B2782" i="20"/>
  <c r="A2296" i="20"/>
  <c r="H136" i="13"/>
  <c r="B1301" i="20"/>
  <c r="G117" i="13"/>
  <c r="B4705" i="20"/>
  <c r="B7080" i="20"/>
  <c r="B1338" i="20"/>
  <c r="A6663" i="20"/>
  <c r="B3755" i="20"/>
  <c r="B108" i="49"/>
  <c r="B6039" i="20"/>
  <c r="A2424" i="20"/>
  <c r="B4583" i="20"/>
  <c r="B44" i="17"/>
  <c r="B1461" i="16"/>
  <c r="A9030" i="20"/>
  <c r="B5956" i="20"/>
  <c r="B1216" i="20"/>
  <c r="A2190" i="20"/>
  <c r="A2180" i="20"/>
  <c r="A685" i="20"/>
  <c r="A136" i="10"/>
  <c r="B1421" i="16"/>
  <c r="B416" i="16"/>
  <c r="A1856" i="20"/>
  <c r="B3588" i="20"/>
  <c r="B4164" i="20"/>
  <c r="B8226" i="20"/>
  <c r="B6719" i="20"/>
  <c r="A1893" i="20"/>
  <c r="A4832" i="20"/>
  <c r="A2853" i="20"/>
  <c r="B5863" i="20"/>
  <c r="B4062" i="20"/>
  <c r="A5775" i="20"/>
  <c r="B1740" i="20"/>
  <c r="A872" i="20"/>
  <c r="B917" i="16"/>
  <c r="A3791" i="20"/>
  <c r="A1646" i="20"/>
  <c r="A141" i="20"/>
  <c r="B877" i="16"/>
  <c r="A2304" i="20"/>
  <c r="B613" i="20"/>
  <c r="A1823" i="16"/>
  <c r="A1669" i="16"/>
  <c r="F36" i="7"/>
  <c r="B282" i="16"/>
  <c r="A980" i="16"/>
  <c r="B4278" i="20"/>
  <c r="B2219" i="20"/>
  <c r="B471" i="16"/>
  <c r="A1799" i="16"/>
  <c r="A1653" i="16"/>
  <c r="B33" i="7"/>
  <c r="B270" i="16"/>
  <c r="A916" i="16"/>
  <c r="B3222" i="20"/>
  <c r="B1163" i="20"/>
  <c r="B207" i="16"/>
  <c r="B7686" i="20"/>
  <c r="A3657" i="20"/>
  <c r="B2364" i="20"/>
  <c r="A1907" i="20"/>
  <c r="B1779" i="20"/>
  <c r="A983" i="16"/>
  <c r="A3081" i="20"/>
  <c r="A4370" i="20"/>
  <c r="B3003" i="20"/>
  <c r="B1930" i="20"/>
  <c r="B991" i="16"/>
  <c r="B1896" i="20"/>
  <c r="A134" i="32"/>
  <c r="B4906" i="20"/>
  <c r="B113" i="12"/>
  <c r="A1345" i="16"/>
  <c r="B504" i="16"/>
  <c r="A537" i="20"/>
  <c r="B496" i="16"/>
  <c r="A521" i="20"/>
  <c r="A3771" i="20"/>
  <c r="A1581" i="20"/>
  <c r="A7040" i="20"/>
  <c r="A641" i="16"/>
  <c r="A5139" i="20"/>
  <c r="A4501" i="20"/>
  <c r="A7994" i="20"/>
  <c r="A3060" i="20"/>
  <c r="B5807" i="20"/>
  <c r="A3114" i="20"/>
  <c r="B1808" i="20"/>
  <c r="A2578" i="20"/>
  <c r="G1" i="13"/>
  <c r="B5566" i="20"/>
  <c r="B2714" i="20"/>
  <c r="A2920" i="20"/>
  <c r="A2880" i="20"/>
  <c r="A280" i="20"/>
  <c r="B36" i="17"/>
  <c r="B1561" i="20"/>
  <c r="B119" i="12"/>
  <c r="A3530" i="20"/>
  <c r="B727" i="20"/>
  <c r="G57" i="13"/>
  <c r="B604" i="49"/>
  <c r="A5142" i="20"/>
  <c r="B5660" i="20"/>
  <c r="B6239" i="20"/>
  <c r="A2525" i="20"/>
  <c r="B6192" i="20"/>
  <c r="A4564" i="20"/>
  <c r="B3036" i="20"/>
  <c r="B4808" i="20"/>
  <c r="A1921" i="20"/>
  <c r="A454" i="20"/>
  <c r="A5817" i="20"/>
  <c r="A572" i="20"/>
  <c r="A238" i="20"/>
  <c r="A310" i="20"/>
  <c r="A4815" i="20"/>
  <c r="B1436" i="20"/>
  <c r="B333" i="20"/>
  <c r="A721" i="20"/>
  <c r="G87" i="8"/>
  <c r="A1763" i="16"/>
  <c r="H58" i="7"/>
  <c r="A6107" i="20"/>
  <c r="A1897" i="20"/>
  <c r="B2307" i="20"/>
  <c r="A851" i="20"/>
  <c r="A705" i="20"/>
  <c r="G83" i="8"/>
  <c r="A1747" i="16"/>
  <c r="H54" i="7"/>
  <c r="B5928" i="20"/>
  <c r="A1195" i="20"/>
  <c r="B997" i="20"/>
  <c r="B8752" i="20"/>
  <c r="A3199" i="20"/>
  <c r="A4639" i="20"/>
  <c r="B2204" i="20"/>
  <c r="A4403" i="20"/>
  <c r="A1779" i="20"/>
  <c r="A3372" i="20"/>
  <c r="A2703" i="20"/>
  <c r="A61" i="18"/>
  <c r="A887" i="16"/>
  <c r="B3971" i="20"/>
  <c r="B455" i="20"/>
  <c r="D64" i="12"/>
  <c r="A847" i="16"/>
  <c r="A1993" i="20"/>
  <c r="B687" i="16"/>
  <c r="B1776" i="16"/>
  <c r="B1622" i="16"/>
  <c r="B253" i="20"/>
  <c r="F13" i="11"/>
  <c r="B225" i="20"/>
  <c r="B2876" i="20"/>
  <c r="B1660" i="20"/>
  <c r="A409" i="16"/>
  <c r="B1752" i="16"/>
  <c r="B1606" i="16"/>
  <c r="B233" i="20"/>
  <c r="E1" i="11"/>
  <c r="B203" i="20"/>
  <c r="A1361" i="20"/>
  <c r="B1308" i="20"/>
  <c r="A145" i="16"/>
  <c r="A7462" i="20"/>
  <c r="A2893" i="20"/>
  <c r="A3899" i="20"/>
  <c r="B3324" i="20"/>
  <c r="A3667" i="20"/>
  <c r="A3215" i="20"/>
  <c r="B6706" i="20"/>
  <c r="B2900" i="20"/>
  <c r="B1511" i="16"/>
  <c r="A535" i="16"/>
  <c r="A1579" i="20"/>
  <c r="B4364" i="20"/>
  <c r="B34" i="11"/>
  <c r="A495" i="16"/>
  <c r="B4217" i="20"/>
  <c r="B239" i="16"/>
  <c r="B1456" i="16"/>
  <c r="B1330" i="16"/>
  <c r="A305" i="19"/>
  <c r="A65" i="10"/>
  <c r="A283" i="19"/>
  <c r="B4113" i="20"/>
  <c r="B1232" i="20"/>
  <c r="A89" i="16"/>
  <c r="B1432" i="16"/>
  <c r="B1318" i="16"/>
  <c r="A289" i="19"/>
  <c r="E61" i="10"/>
  <c r="A267" i="19"/>
  <c r="B2414" i="20"/>
  <c r="B3751" i="20"/>
  <c r="B71" i="13"/>
  <c r="B7688" i="20"/>
  <c r="A4422" i="20"/>
  <c r="B6226" i="20"/>
  <c r="A8246" i="20"/>
  <c r="B5916" i="20"/>
  <c r="A4654" i="20"/>
  <c r="A6674" i="20"/>
  <c r="B4153" i="20"/>
  <c r="B263" i="16"/>
  <c r="A107" i="12"/>
  <c r="A4430" i="20"/>
  <c r="A2624" i="20"/>
  <c r="A1825" i="16"/>
  <c r="A88" i="12"/>
  <c r="B3919" i="20"/>
  <c r="B1191" i="20"/>
  <c r="B808" i="16"/>
  <c r="B690" i="16"/>
  <c r="A1007" i="20"/>
  <c r="F156" i="8"/>
  <c r="A985" i="20"/>
  <c r="B1292" i="20"/>
  <c r="A2236" i="20"/>
  <c r="H15" i="11"/>
  <c r="B792" i="16"/>
  <c r="B678" i="16"/>
  <c r="A991" i="20"/>
  <c r="B152" i="8"/>
  <c r="A969" i="20"/>
  <c r="B3927" i="20"/>
  <c r="A1972" i="20"/>
  <c r="B836" i="20"/>
  <c r="A5394" i="20"/>
  <c r="A3430" i="20"/>
  <c r="B5394" i="20"/>
  <c r="B8254" i="20"/>
  <c r="B5162" i="20"/>
  <c r="B4194" i="20"/>
  <c r="A5368" i="20"/>
  <c r="B2072" i="20"/>
  <c r="G67" i="13"/>
  <c r="A74" i="11"/>
  <c r="A3022" i="20"/>
  <c r="A1761" i="20"/>
  <c r="A1473" i="16"/>
  <c r="A56" i="11"/>
  <c r="A2526" i="20"/>
  <c r="B49" i="19"/>
  <c r="B592" i="16"/>
  <c r="B476" i="16"/>
  <c r="A687" i="20"/>
  <c r="G78" i="8"/>
  <c r="A665" i="20"/>
  <c r="B3703" i="20"/>
  <c r="A1916" i="20"/>
  <c r="B612" i="20"/>
  <c r="B584" i="16"/>
  <c r="B466" i="16"/>
  <c r="A671" i="20"/>
  <c r="A76" i="8"/>
  <c r="A649" i="20"/>
  <c r="B2224" i="20"/>
  <c r="A3948" i="20"/>
  <c r="A26" i="19"/>
  <c r="B1427" i="20"/>
  <c r="B5537" i="20"/>
  <c r="B5420" i="20"/>
  <c r="B84" i="19"/>
  <c r="B63" i="16"/>
  <c r="B380" i="20"/>
  <c r="B993" i="20"/>
  <c r="B284" i="20"/>
  <c r="B971" i="20"/>
  <c r="B6497" i="20"/>
  <c r="B303" i="20"/>
  <c r="B4203" i="20"/>
  <c r="B3774" i="20"/>
  <c r="A830" i="20"/>
  <c r="A1933" i="20"/>
  <c r="B1503" i="16"/>
  <c r="A2249" i="20"/>
  <c r="A283" i="45"/>
  <c r="A5877" i="20"/>
  <c r="B999" i="16"/>
  <c r="B446" i="20"/>
  <c r="B1192" i="16"/>
  <c r="B3357" i="20"/>
  <c r="B1176" i="16"/>
  <c r="B3101" i="20"/>
  <c r="A3765" i="20"/>
  <c r="B2570" i="20"/>
  <c r="A4983" i="20"/>
  <c r="A4395" i="20"/>
  <c r="B281" i="20"/>
  <c r="B4934" i="20"/>
  <c r="A3644" i="20"/>
  <c r="B5730" i="20"/>
  <c r="B2205" i="20"/>
  <c r="B7423" i="20"/>
  <c r="A5312" i="20"/>
  <c r="B3514" i="20"/>
  <c r="A4565" i="20"/>
  <c r="A4333" i="20"/>
  <c r="B3659" i="20"/>
  <c r="B5832" i="20"/>
  <c r="A764" i="20"/>
  <c r="A5876" i="20"/>
  <c r="A6937" i="20"/>
  <c r="A6229" i="20"/>
  <c r="A5781" i="20"/>
  <c r="A4032" i="20"/>
  <c r="A4410" i="20"/>
  <c r="B4751" i="20"/>
  <c r="B565" i="16"/>
  <c r="A1294" i="20"/>
  <c r="B525" i="16"/>
  <c r="A278" i="20"/>
  <c r="A4149" i="20"/>
  <c r="B5506" i="20"/>
  <c r="A1293" i="20"/>
  <c r="A428" i="20"/>
  <c r="B3492" i="20"/>
  <c r="A4384" i="20"/>
  <c r="B2980" i="20"/>
  <c r="A3328" i="20"/>
  <c r="B5363" i="20"/>
  <c r="A2744" i="20"/>
  <c r="A2693" i="20"/>
  <c r="B6442" i="20"/>
  <c r="H14" i="12"/>
  <c r="A634" i="20"/>
  <c r="G130" i="11"/>
  <c r="B1369" i="20"/>
  <c r="A3643" i="20"/>
  <c r="A7238" i="20"/>
  <c r="A2983" i="20"/>
  <c r="B2685" i="20"/>
  <c r="A177" i="19"/>
  <c r="B4327" i="20"/>
  <c r="A161" i="19"/>
  <c r="B3239" i="20"/>
  <c r="B8404" i="20"/>
  <c r="A4563" i="20"/>
  <c r="C149" i="18"/>
  <c r="A4350" i="20"/>
  <c r="B406" i="20"/>
  <c r="B246" i="20"/>
  <c r="B5138" i="20"/>
  <c r="B4243" i="20"/>
  <c r="A559" i="20"/>
  <c r="A543" i="20"/>
  <c r="A4672" i="20"/>
  <c r="A1710" i="20"/>
  <c r="B2052" i="20"/>
  <c r="A4269" i="20"/>
  <c r="B5992" i="20"/>
  <c r="A277" i="20"/>
  <c r="B5387" i="20"/>
  <c r="A1904" i="20"/>
  <c r="B4356" i="20"/>
  <c r="B1394" i="16"/>
  <c r="G16" i="11"/>
  <c r="A1849" i="20"/>
  <c r="A6730" i="20"/>
  <c r="A3490" i="20"/>
  <c r="A2239" i="20"/>
  <c r="A2642" i="20"/>
  <c r="A644" i="20"/>
  <c r="C28" i="18"/>
  <c r="B2642" i="20"/>
  <c r="A2" i="18"/>
  <c r="B47" i="19"/>
  <c r="E7" i="11"/>
  <c r="A1266" i="16"/>
  <c r="A3118" i="20"/>
  <c r="A1497" i="16"/>
  <c r="G1" i="11"/>
  <c r="A1234" i="16"/>
  <c r="A2607" i="20"/>
  <c r="A1233" i="16"/>
  <c r="A4907" i="20"/>
  <c r="A4752" i="20"/>
  <c r="B3153" i="20"/>
  <c r="B1254" i="20"/>
  <c r="B4847" i="20"/>
  <c r="B1656" i="20"/>
  <c r="B3352" i="20"/>
  <c r="A875" i="20"/>
  <c r="B98" i="6"/>
  <c r="H65" i="5"/>
  <c r="B1672" i="20"/>
  <c r="B146" i="19"/>
  <c r="E94" i="6"/>
  <c r="B63" i="5"/>
  <c r="B1320" i="20"/>
  <c r="A6466" i="20"/>
  <c r="B5912" i="20"/>
  <c r="B5041" i="20"/>
  <c r="B7346" i="20"/>
  <c r="B2951" i="20"/>
  <c r="A8586" i="20"/>
  <c r="A2106" i="20"/>
  <c r="A1997" i="20"/>
  <c r="A491" i="20"/>
  <c r="A23" i="6"/>
  <c r="G149" i="4"/>
  <c r="B1246" i="20"/>
  <c r="B720" i="20"/>
  <c r="A19" i="6"/>
  <c r="G143" i="4"/>
  <c r="B3791" i="20"/>
  <c r="B6661" i="20"/>
  <c r="B5145" i="20"/>
  <c r="A5249" i="20"/>
  <c r="A6802" i="20"/>
  <c r="A1516" i="20"/>
  <c r="B5131" i="20"/>
  <c r="A2664" i="20"/>
  <c r="B312" i="20"/>
  <c r="A3032" i="20"/>
  <c r="B4527" i="20"/>
  <c r="A991" i="16"/>
  <c r="G28" i="12"/>
  <c r="H7" i="12"/>
  <c r="A120" i="9"/>
  <c r="B3493" i="20"/>
  <c r="A741" i="20"/>
  <c r="A967" i="16"/>
  <c r="F11" i="12"/>
  <c r="F1" i="12"/>
  <c r="B113" i="9"/>
  <c r="B1811" i="20"/>
  <c r="A477" i="20"/>
  <c r="A9086" i="20"/>
  <c r="A6841" i="20"/>
  <c r="B3622" i="20"/>
  <c r="B5158" i="20"/>
  <c r="A1239" i="20"/>
  <c r="A3626" i="20"/>
  <c r="B219" i="20"/>
  <c r="A5755" i="20"/>
  <c r="A1801" i="20"/>
  <c r="C55" i="18"/>
  <c r="A8471" i="20"/>
  <c r="A1314" i="20"/>
  <c r="A671" i="16"/>
  <c r="B103" i="10"/>
  <c r="G136" i="10"/>
  <c r="B128" i="8"/>
  <c r="B1587" i="20"/>
  <c r="A421" i="20"/>
  <c r="A647" i="16"/>
  <c r="B99" i="10"/>
  <c r="B4181" i="20"/>
  <c r="B121" i="8"/>
  <c r="B2669" i="20"/>
  <c r="A6638" i="20"/>
  <c r="B4498" i="20"/>
  <c r="A3611" i="20"/>
  <c r="A4144" i="20"/>
  <c r="A3379" i="20"/>
  <c r="A2991" i="20"/>
  <c r="A6726" i="20"/>
  <c r="A3976" i="20"/>
  <c r="B1287" i="16"/>
  <c r="A375" i="16"/>
  <c r="A2855" i="20"/>
  <c r="B3724" i="20"/>
  <c r="B1959" i="20"/>
  <c r="A335" i="16"/>
  <c r="B2536" i="20"/>
  <c r="B14" i="14"/>
  <c r="B1320" i="16"/>
  <c r="B1202" i="16"/>
  <c r="A113" i="19"/>
  <c r="H19" i="10"/>
  <c r="A91" i="19"/>
  <c r="B2558" i="20"/>
  <c r="B4039" i="20"/>
  <c r="A105" i="13"/>
  <c r="B1304" i="16"/>
  <c r="B1190" i="16"/>
  <c r="A97" i="19"/>
  <c r="H15" i="10"/>
  <c r="A75" i="19"/>
  <c r="B2030" i="20"/>
  <c r="B2983" i="20"/>
  <c r="H120" i="12"/>
  <c r="A7468" i="20"/>
  <c r="B3506" i="20"/>
  <c r="A5815" i="20"/>
  <c r="A1745" i="20"/>
  <c r="A5351" i="20"/>
  <c r="A3229" i="20"/>
  <c r="A7244" i="20"/>
  <c r="A2601" i="20"/>
  <c r="B839" i="16"/>
  <c r="A23" i="16"/>
  <c r="B4122" i="20"/>
  <c r="A4288" i="20"/>
  <c r="A318" i="19"/>
  <c r="A14" i="14"/>
  <c r="B1704" i="20"/>
  <c r="B102" i="12"/>
  <c r="B1104" i="16"/>
  <c r="B988" i="16"/>
  <c r="B2409" i="20"/>
  <c r="B103" i="9"/>
  <c r="B2321" i="20"/>
  <c r="B1918" i="20"/>
  <c r="B2759" i="20"/>
  <c r="A93" i="12"/>
  <c r="B1096" i="16"/>
  <c r="B978" i="16"/>
  <c r="B2345" i="20"/>
  <c r="G99" i="9"/>
  <c r="B2257" i="20"/>
  <c r="B1536" i="20"/>
  <c r="A2420" i="20"/>
  <c r="G101" i="11"/>
  <c r="B6567" i="20"/>
  <c r="A5292" i="20"/>
  <c r="A4508" i="20"/>
  <c r="B4691" i="20"/>
  <c r="B4256" i="20"/>
  <c r="B4265" i="20"/>
  <c r="A3979" i="20"/>
  <c r="B527" i="20"/>
  <c r="B3524" i="20"/>
  <c r="A5115" i="20"/>
  <c r="A1328" i="20"/>
  <c r="B1710" i="20"/>
  <c r="B1936" i="20"/>
  <c r="B7543" i="20"/>
  <c r="A2944" i="20"/>
  <c r="B1285" i="20"/>
  <c r="A275" i="19"/>
  <c r="G58" i="10"/>
  <c r="G6" i="12"/>
  <c r="A45" i="9"/>
  <c r="A402" i="49"/>
  <c r="B4244" i="20"/>
  <c r="A1946" i="20"/>
  <c r="B21" i="20"/>
  <c r="A259" i="19"/>
  <c r="G54" i="10"/>
  <c r="C1" i="12"/>
  <c r="A41" i="9"/>
  <c r="A7539" i="20"/>
  <c r="B3188" i="20"/>
  <c r="B2189" i="20"/>
  <c r="A8487" i="20"/>
  <c r="B5142" i="20"/>
  <c r="A7378" i="20"/>
  <c r="A3772" i="20"/>
  <c r="A5987" i="20"/>
  <c r="B3776" i="20"/>
  <c r="B2612" i="20"/>
  <c r="B6204" i="20"/>
  <c r="B4140" i="20"/>
  <c r="B2256" i="20"/>
  <c r="A326" i="32"/>
  <c r="B2461" i="20"/>
  <c r="A2146" i="20"/>
  <c r="A2290" i="20"/>
  <c r="A6235" i="20"/>
  <c r="A1697" i="20"/>
  <c r="A406" i="20"/>
  <c r="B4253" i="20"/>
  <c r="B141" i="9"/>
  <c r="B4085" i="20"/>
  <c r="H127" i="8"/>
  <c r="A5990" i="20"/>
  <c r="B2964" i="20"/>
  <c r="B1741" i="20"/>
  <c r="A85" i="19"/>
  <c r="B3997" i="20"/>
  <c r="G138" i="9"/>
  <c r="B3061" i="20"/>
  <c r="G123" i="8"/>
  <c r="A5484" i="20"/>
  <c r="A3880" i="20"/>
  <c r="A760" i="20"/>
  <c r="B7167" i="20"/>
  <c r="B5878" i="20"/>
  <c r="B6078" i="20"/>
  <c r="A4204" i="20"/>
  <c r="B2666" i="20"/>
  <c r="H74" i="5"/>
  <c r="B447" i="20"/>
  <c r="H70" i="5"/>
  <c r="A2695" i="20"/>
  <c r="E80" i="12"/>
  <c r="H8" i="12"/>
  <c r="A1802" i="20"/>
  <c r="A1842" i="16"/>
  <c r="A1642" i="20"/>
  <c r="B408" i="20"/>
  <c r="B1604" i="16"/>
  <c r="A1546" i="16"/>
  <c r="B1481" i="20"/>
  <c r="B89" i="2"/>
  <c r="B1161" i="20"/>
  <c r="B1300" i="16"/>
  <c r="A1196" i="16"/>
  <c r="B74" i="2"/>
  <c r="E3" i="9"/>
  <c r="A1764" i="16"/>
  <c r="B606" i="16"/>
  <c r="A54" i="9"/>
  <c r="B62" i="12"/>
  <c r="H121" i="2"/>
  <c r="A1148" i="20"/>
  <c r="B123" i="7"/>
  <c r="B17" i="8"/>
  <c r="A73" i="13"/>
  <c r="A91" i="5"/>
  <c r="A1129" i="20"/>
  <c r="B2275" i="20"/>
  <c r="B610" i="16"/>
  <c r="A14" i="4"/>
  <c r="B1" i="4"/>
  <c r="E2" i="2"/>
  <c r="B841" i="20"/>
  <c r="E27" i="5"/>
  <c r="E74" i="8"/>
  <c r="B1835" i="20"/>
  <c r="E9" i="7"/>
  <c r="B1068" i="16"/>
  <c r="B4146" i="20"/>
  <c r="A2831" i="20"/>
  <c r="A247" i="16"/>
  <c r="A207" i="16"/>
  <c r="B1116" i="16"/>
  <c r="B2302" i="20"/>
  <c r="B1106" i="16"/>
  <c r="B1792" i="20"/>
  <c r="B64" i="11"/>
  <c r="B4213" i="20"/>
  <c r="H128" i="8"/>
  <c r="B942" i="16"/>
  <c r="A9" i="5"/>
  <c r="B3820" i="20"/>
  <c r="G114" i="4"/>
  <c r="B844" i="16"/>
  <c r="E113" i="4"/>
  <c r="A93" i="4"/>
  <c r="A23" i="1"/>
  <c r="B3236" i="20"/>
  <c r="A117" i="9"/>
  <c r="H17" i="2"/>
  <c r="A41" i="12"/>
  <c r="B3893" i="20"/>
  <c r="G109" i="2"/>
  <c r="H66" i="9"/>
  <c r="A628" i="16"/>
  <c r="H134" i="9"/>
  <c r="A69" i="20"/>
  <c r="B204" i="20"/>
  <c r="B45" i="17"/>
  <c r="A265" i="19"/>
  <c r="B134" i="2"/>
  <c r="A1992" i="20"/>
  <c r="A82" i="13"/>
  <c r="G99" i="13"/>
  <c r="B722" i="20"/>
  <c r="B2" i="19"/>
  <c r="B109" i="12"/>
  <c r="B97" i="18"/>
  <c r="A48" i="5"/>
  <c r="A109" i="2"/>
  <c r="B2252" i="20"/>
  <c r="B1830" i="16"/>
  <c r="A573" i="16"/>
  <c r="B6188" i="20"/>
  <c r="B4096" i="20"/>
  <c r="A2936" i="20"/>
  <c r="B1220" i="20"/>
  <c r="A147" i="19"/>
  <c r="B5053" i="20"/>
  <c r="A9046" i="20"/>
  <c r="B2412" i="20"/>
  <c r="A109" i="12"/>
  <c r="A8020" i="20"/>
  <c r="B1450" i="20"/>
  <c r="A311" i="16"/>
  <c r="B3468" i="20"/>
  <c r="A271" i="16"/>
  <c r="A937" i="45"/>
  <c r="A4540" i="20"/>
  <c r="A4107" i="20"/>
  <c r="A1360" i="20"/>
  <c r="A3200" i="20"/>
  <c r="D36" i="12"/>
  <c r="A2202" i="20"/>
  <c r="F28" i="12"/>
  <c r="B4589" i="20"/>
  <c r="B4158" i="20"/>
  <c r="H85" i="12"/>
  <c r="B4108" i="20"/>
  <c r="B8780" i="20"/>
  <c r="A8928" i="20"/>
  <c r="B2694" i="20"/>
  <c r="B6522" i="20"/>
  <c r="A2774" i="20"/>
  <c r="B5679" i="20"/>
  <c r="B1822" i="20"/>
  <c r="B600" i="20"/>
  <c r="B693" i="16"/>
  <c r="A5371" i="20"/>
  <c r="A2924" i="20"/>
  <c r="A1392" i="20"/>
  <c r="A890" i="20"/>
  <c r="B2160" i="20"/>
  <c r="A35" i="17"/>
  <c r="B2448" i="20"/>
  <c r="B116" i="12"/>
  <c r="B6413" i="20"/>
  <c r="B2804" i="20"/>
  <c r="B1421" i="20"/>
  <c r="A45" i="19"/>
  <c r="E3" i="29"/>
  <c r="A20" i="25"/>
  <c r="A3231" i="20"/>
  <c r="B4628" i="20"/>
  <c r="B2236" i="20"/>
  <c r="A4435" i="20"/>
  <c r="A1811" i="20"/>
  <c r="A3500" i="20"/>
  <c r="B1523" i="20"/>
  <c r="B82" i="18"/>
  <c r="A919" i="16"/>
  <c r="B4483" i="20"/>
  <c r="B487" i="20"/>
  <c r="H79" i="12"/>
  <c r="A879" i="16"/>
  <c r="A2505" i="20"/>
  <c r="B751" i="16"/>
  <c r="B1840" i="16"/>
  <c r="B1686" i="16"/>
  <c r="B339" i="20"/>
  <c r="G68" i="11"/>
  <c r="B309" i="20"/>
  <c r="B3900" i="20"/>
  <c r="B1744" i="20"/>
  <c r="A473" i="16"/>
  <c r="B1816" i="16"/>
  <c r="B1670" i="16"/>
  <c r="B317" i="20"/>
  <c r="G53" i="11"/>
  <c r="B289" i="20"/>
  <c r="A2193" i="20"/>
  <c r="B1392" i="20"/>
  <c r="A209" i="16"/>
  <c r="A5333" i="20"/>
  <c r="A5040" i="20"/>
  <c r="A2881" i="20"/>
  <c r="A5761" i="20"/>
  <c r="A2325" i="20"/>
  <c r="A6380" i="20"/>
  <c r="A2865" i="20"/>
  <c r="A1836" i="20"/>
  <c r="B2489" i="20"/>
  <c r="B6620" i="20"/>
  <c r="A3688" i="20"/>
  <c r="A664" i="20"/>
  <c r="B2329" i="20"/>
  <c r="B3094" i="20"/>
  <c r="A1267" i="20"/>
  <c r="B1072" i="20"/>
  <c r="B1603" i="16"/>
  <c r="A1464" i="16"/>
  <c r="B128" i="12"/>
  <c r="A1494" i="16"/>
  <c r="A3781" i="20"/>
  <c r="A2502" i="20"/>
  <c r="A997" i="20"/>
  <c r="B1733" i="16"/>
  <c r="B1587" i="16"/>
  <c r="A1432" i="16"/>
  <c r="G121" i="12"/>
  <c r="A1430" i="16"/>
  <c r="B5668" i="20"/>
  <c r="A2238" i="20"/>
  <c r="A733" i="20"/>
  <c r="B7878" i="20"/>
  <c r="B5696" i="20"/>
  <c r="B4857" i="20"/>
  <c r="B4134" i="20"/>
  <c r="A5025" i="20"/>
  <c r="A1877" i="20"/>
  <c r="A6847" i="20"/>
  <c r="B2934" i="20"/>
  <c r="A1388" i="20"/>
  <c r="A1126" i="20"/>
  <c r="B4926" i="20"/>
  <c r="B3323" i="20"/>
  <c r="B343" i="19"/>
  <c r="A1083" i="20"/>
  <c r="B3203" i="20"/>
  <c r="B3423" i="20"/>
  <c r="B119" i="18"/>
  <c r="B1283" i="16"/>
  <c r="A824" i="16"/>
  <c r="A109" i="11"/>
  <c r="A214" i="16"/>
  <c r="B5284" i="20"/>
  <c r="A2182" i="20"/>
  <c r="A677" i="20"/>
  <c r="B1413" i="16"/>
  <c r="B1267" i="16"/>
  <c r="A792" i="16"/>
  <c r="F102" i="11"/>
  <c r="A150" i="16"/>
  <c r="B4837" i="20"/>
  <c r="A1918" i="20"/>
  <c r="A413" i="20"/>
  <c r="B5664" i="20"/>
  <c r="A3961" i="20"/>
  <c r="B6454" i="20"/>
  <c r="A4282" i="20"/>
  <c r="A7477" i="20"/>
  <c r="B2721" i="20"/>
  <c r="B6408" i="20"/>
  <c r="A3189" i="20"/>
  <c r="B3295" i="20"/>
  <c r="A195" i="20"/>
  <c r="B5316" i="20"/>
  <c r="B2376" i="20"/>
  <c r="B421" i="20"/>
  <c r="A155" i="20"/>
  <c r="A2479" i="20"/>
  <c r="B205" i="19"/>
  <c r="B797" i="16"/>
  <c r="B323" i="16"/>
  <c r="A108" i="10"/>
  <c r="B48" i="18"/>
  <c r="E122" i="8"/>
  <c r="B5128" i="20"/>
  <c r="A1222" i="20"/>
  <c r="B100" i="19"/>
  <c r="B453" i="16"/>
  <c r="B307" i="16"/>
  <c r="H104" i="10"/>
  <c r="C37" i="18"/>
  <c r="H115" i="8"/>
  <c r="A3155" i="20"/>
  <c r="B2389" i="20"/>
  <c r="B760" i="20"/>
  <c r="A7227" i="20"/>
  <c r="B4496" i="20"/>
  <c r="B7507" i="20"/>
  <c r="A3546" i="20"/>
  <c r="B6479" i="20"/>
  <c r="B2194" i="20"/>
  <c r="A6781" i="20"/>
  <c r="B3258" i="20"/>
  <c r="B2213" i="20"/>
  <c r="B226" i="19"/>
  <c r="A3947" i="20"/>
  <c r="B1726" i="20"/>
  <c r="B15" i="20"/>
  <c r="B186" i="19"/>
  <c r="B2953" i="20"/>
  <c r="A3352" i="20"/>
  <c r="B413" i="16"/>
  <c r="B3" i="16"/>
  <c r="E33" i="10"/>
  <c r="B1652" i="16"/>
  <c r="H110" i="7"/>
  <c r="A2771" i="20"/>
  <c r="B2165" i="20"/>
  <c r="B536" i="20"/>
  <c r="B133" i="16"/>
  <c r="A2" i="15"/>
  <c r="A29" i="10"/>
  <c r="B1636" i="16"/>
  <c r="H103" i="7"/>
  <c r="A4556" i="20"/>
  <c r="B1135" i="20"/>
  <c r="B5312" i="20"/>
  <c r="A6505" i="20"/>
  <c r="B3846" i="20"/>
  <c r="A4737" i="20"/>
  <c r="A1653" i="20"/>
  <c r="B7905" i="20"/>
  <c r="A4138" i="20"/>
  <c r="A1164" i="20"/>
  <c r="A963" i="20"/>
  <c r="A4325" i="20"/>
  <c r="A2185" i="20"/>
  <c r="B3557" i="20"/>
  <c r="A923" i="20"/>
  <c r="A3817" i="20"/>
  <c r="A1826" i="20"/>
  <c r="B1821" i="16"/>
  <c r="B1091" i="16"/>
  <c r="A440" i="16"/>
  <c r="H20" i="11"/>
  <c r="A23" i="12"/>
  <c r="A3787" i="20"/>
  <c r="A1990" i="20"/>
  <c r="A485" i="20"/>
  <c r="B1221" i="16"/>
  <c r="B1075" i="16"/>
  <c r="A408" i="16"/>
  <c r="B13" i="11"/>
  <c r="D1" i="12"/>
  <c r="B5666" i="20"/>
  <c r="A1726" i="20"/>
  <c r="A221" i="20"/>
  <c r="B8249" i="20"/>
  <c r="A4391" i="20"/>
  <c r="A5513" i="20"/>
  <c r="B3110" i="20"/>
  <c r="B7713" i="20"/>
  <c r="A1173" i="20"/>
  <c r="B4683" i="20"/>
  <c r="B3075" i="20"/>
  <c r="A2872" i="20"/>
  <c r="A611" i="20"/>
  <c r="A5981" i="20"/>
  <c r="A1163" i="20"/>
  <c r="B977" i="20"/>
  <c r="A571" i="20"/>
  <c r="B3290" i="20"/>
  <c r="A974" i="20"/>
  <c r="B1437" i="16"/>
  <c r="B771" i="16"/>
  <c r="H65" i="13"/>
  <c r="B652" i="20"/>
  <c r="B24" i="10"/>
  <c r="B5282" i="20"/>
  <c r="A1670" i="20"/>
  <c r="A165" i="20"/>
  <c r="B901" i="16"/>
  <c r="B755" i="16"/>
  <c r="H50" i="13"/>
  <c r="B588" i="20"/>
  <c r="B16" i="10"/>
  <c r="A5029" i="20"/>
  <c r="A1406" i="20"/>
  <c r="B284" i="19"/>
  <c r="B6695" i="20"/>
  <c r="A4130" i="20"/>
  <c r="B4653" i="20"/>
  <c r="B2899" i="20"/>
  <c r="A5805" i="20"/>
  <c r="A2930" i="20"/>
  <c r="B6042" i="20"/>
  <c r="A964" i="20"/>
  <c r="A693" i="20"/>
  <c r="B57" i="19"/>
  <c r="B1162" i="20"/>
  <c r="B185" i="19"/>
  <c r="B799" i="16"/>
  <c r="A4" i="19"/>
  <c r="B3877" i="20"/>
  <c r="B632" i="20"/>
  <c r="C36" i="12"/>
  <c r="A96" i="11"/>
  <c r="B2797" i="20"/>
  <c r="A1650" i="16"/>
  <c r="B2157" i="20"/>
  <c r="A3886" i="20"/>
  <c r="B2628" i="20"/>
  <c r="A1689" i="16"/>
  <c r="G24" i="12"/>
  <c r="H88" i="11"/>
  <c r="B2221" i="20"/>
  <c r="A1618" i="16"/>
  <c r="B1901" i="20"/>
  <c r="A2830" i="20"/>
  <c r="A1569" i="20"/>
  <c r="A1425" i="16"/>
  <c r="A5114" i="20"/>
  <c r="A3170" i="20"/>
  <c r="A4797" i="20"/>
  <c r="A1983" i="20"/>
  <c r="B6330" i="20"/>
  <c r="B4003" i="20"/>
  <c r="A4239" i="20"/>
  <c r="A484" i="20"/>
  <c r="A213" i="20"/>
  <c r="A1815" i="16"/>
  <c r="B4182" i="20"/>
  <c r="B2123" i="20"/>
  <c r="B447" i="16"/>
  <c r="A1775" i="16"/>
  <c r="B4596" i="20"/>
  <c r="A45" i="18"/>
  <c r="H18" i="11"/>
  <c r="B1791" i="20"/>
  <c r="A192" i="20"/>
  <c r="A1010" i="16"/>
  <c r="A112" i="20"/>
  <c r="A4629" i="20"/>
  <c r="A1449" i="20"/>
  <c r="A1369" i="16"/>
  <c r="A8" i="11"/>
  <c r="B1535" i="20"/>
  <c r="A128" i="20"/>
  <c r="A978" i="16"/>
  <c r="A48" i="20"/>
  <c r="A2095" i="20"/>
  <c r="B3889" i="20"/>
  <c r="A1105" i="16"/>
  <c r="A1617" i="16"/>
  <c r="B5642" i="20"/>
  <c r="B103" i="16"/>
  <c r="A1697" i="16"/>
  <c r="B720" i="16"/>
  <c r="A857" i="20"/>
  <c r="B712" i="16"/>
  <c r="A841" i="20"/>
  <c r="A139" i="20"/>
  <c r="B368" i="19"/>
  <c r="A52" i="7"/>
  <c r="A1027" i="16"/>
  <c r="H15" i="6"/>
  <c r="A4526" i="20"/>
  <c r="A31" i="12"/>
  <c r="A877" i="16"/>
  <c r="H115" i="5"/>
  <c r="G88" i="5"/>
  <c r="G124" i="1"/>
  <c r="H82" i="5"/>
  <c r="A72" i="8"/>
  <c r="B25" i="2"/>
  <c r="C152" i="18"/>
  <c r="B1433" i="16"/>
  <c r="A83" i="1"/>
  <c r="E142" i="8"/>
  <c r="B139" i="2"/>
  <c r="A145" i="1"/>
  <c r="B1781" i="20"/>
  <c r="B7" i="10"/>
  <c r="B1390" i="16"/>
  <c r="G129" i="6"/>
  <c r="H83" i="6"/>
  <c r="E64" i="2"/>
  <c r="B34" i="12"/>
  <c r="C31" i="18"/>
  <c r="H79" i="10"/>
  <c r="A678" i="16"/>
  <c r="B31" i="7"/>
  <c r="A502" i="16"/>
  <c r="A116" i="6"/>
  <c r="H30" i="5"/>
  <c r="A47" i="5"/>
  <c r="B1288" i="16"/>
  <c r="A43" i="19"/>
  <c r="A242" i="32"/>
  <c r="A5330" i="20"/>
  <c r="A130" i="20"/>
  <c r="A1476" i="20"/>
  <c r="B1538" i="16"/>
  <c r="G109" i="11"/>
  <c r="B101" i="19"/>
  <c r="H100" i="11"/>
  <c r="A214" i="20"/>
  <c r="A208" i="20"/>
  <c r="A1018" i="16"/>
  <c r="A5932" i="20"/>
  <c r="A4668" i="20"/>
  <c r="B871" i="16"/>
  <c r="B4028" i="20"/>
  <c r="A481" i="16"/>
  <c r="B1878" i="20"/>
  <c r="B4672" i="20"/>
  <c r="A1365" i="20"/>
  <c r="A739" i="20"/>
  <c r="A699" i="20"/>
  <c r="B899" i="16"/>
  <c r="B6564" i="20"/>
  <c r="B883" i="16"/>
  <c r="A4169" i="20"/>
  <c r="B2812" i="20"/>
  <c r="A4488" i="20"/>
  <c r="A4047" i="20"/>
  <c r="A381" i="19"/>
  <c r="A4481" i="20"/>
  <c r="A4507" i="20"/>
  <c r="A6083" i="20"/>
  <c r="B1554" i="20"/>
  <c r="A3621" i="20"/>
  <c r="A2679" i="20"/>
  <c r="B4484" i="20"/>
  <c r="B963" i="20"/>
  <c r="A348" i="19"/>
  <c r="B5572" i="20"/>
  <c r="A1135" i="20"/>
  <c r="B2504" i="20"/>
  <c r="B2486" i="20"/>
  <c r="B507" i="20"/>
  <c r="A865" i="16"/>
  <c r="A219" i="20"/>
  <c r="A188" i="19"/>
  <c r="B3987" i="20"/>
  <c r="A1369" i="20"/>
  <c r="A1329" i="16"/>
  <c r="B8684" i="20"/>
  <c r="A7610" i="20"/>
  <c r="A5397" i="20"/>
  <c r="A5168" i="20"/>
  <c r="A2913" i="20"/>
  <c r="A5793" i="20"/>
  <c r="A2389" i="20"/>
  <c r="A6905" i="20"/>
  <c r="A2993" i="20"/>
  <c r="A1900" i="20"/>
  <c r="B2618" i="20"/>
  <c r="A4879" i="20"/>
  <c r="A3816" i="20"/>
  <c r="A728" i="20"/>
  <c r="B2457" i="20"/>
  <c r="B3350" i="20"/>
  <c r="B4155" i="20"/>
  <c r="B1903" i="20"/>
  <c r="B1667" i="16"/>
  <c r="A1592" i="16"/>
  <c r="H19" i="13"/>
  <c r="A1750" i="16"/>
  <c r="A4293" i="20"/>
  <c r="A2566" i="20"/>
  <c r="A1061" i="20"/>
  <c r="B1797" i="16"/>
  <c r="B1651" i="16"/>
  <c r="A1560" i="16"/>
  <c r="E12" i="13"/>
  <c r="A1686" i="16"/>
  <c r="B6314" i="20"/>
  <c r="A2302" i="20"/>
  <c r="A797" i="20"/>
  <c r="B7785" i="20"/>
  <c r="B3699" i="20"/>
  <c r="A4636" i="20"/>
  <c r="A8087" i="20"/>
  <c r="A4401" i="20"/>
  <c r="B3618" i="20"/>
  <c r="A5787" i="20"/>
  <c r="B1268" i="20"/>
  <c r="F68" i="11"/>
  <c r="B732" i="20"/>
  <c r="A1903" i="20"/>
  <c r="B3505" i="20"/>
  <c r="A1057" i="16"/>
  <c r="B572" i="20"/>
  <c r="A1950" i="20"/>
  <c r="A1521" i="16"/>
  <c r="B296" i="16"/>
  <c r="B178" i="16"/>
  <c r="A239" i="20"/>
  <c r="B110" i="7"/>
  <c r="A217" i="20"/>
  <c r="A2472" i="20"/>
  <c r="A1468" i="20"/>
  <c r="C41" i="18"/>
  <c r="B280" i="16"/>
  <c r="B166" i="16"/>
  <c r="A223" i="20"/>
  <c r="A106" i="7"/>
  <c r="A201" i="20"/>
  <c r="A2208" i="20"/>
  <c r="A1204" i="20"/>
  <c r="B1698" i="16"/>
  <c r="A5971" i="20"/>
  <c r="A1927" i="20"/>
  <c r="B5181" i="20"/>
  <c r="A7571" i="20"/>
  <c r="A6285" i="20"/>
  <c r="B3170" i="20"/>
  <c r="B5864" i="20"/>
  <c r="B2991" i="20"/>
  <c r="B478" i="20"/>
  <c r="C126" i="18"/>
  <c r="B2540" i="20"/>
  <c r="B2166" i="20"/>
  <c r="A705" i="16"/>
  <c r="A99" i="18"/>
  <c r="A1502" i="20"/>
  <c r="A1137" i="16"/>
  <c r="B80" i="16"/>
  <c r="A1" i="14"/>
  <c r="B302" i="19"/>
  <c r="C36" i="7"/>
  <c r="B280" i="19"/>
  <c r="A2152" i="20"/>
  <c r="B4621" i="20"/>
  <c r="B1642" i="16"/>
  <c r="B72" i="16"/>
  <c r="G135" i="13"/>
  <c r="B286" i="19"/>
  <c r="A32" i="7"/>
  <c r="B264" i="19"/>
  <c r="A1888" i="20"/>
  <c r="B4100" i="20"/>
  <c r="A2687" i="20"/>
  <c r="A7251" i="20"/>
  <c r="B3612" i="20"/>
  <c r="B5464" i="20"/>
  <c r="B7447" i="20"/>
  <c r="B5488" i="20"/>
  <c r="A3894" i="20"/>
  <c r="B6566" i="20"/>
  <c r="A1526" i="20"/>
  <c r="A1129" i="16"/>
  <c r="A8521" i="20"/>
  <c r="B2318" i="20"/>
  <c r="B3559" i="20"/>
  <c r="H49" i="13"/>
  <c r="B1120" i="16"/>
  <c r="A714" i="20"/>
  <c r="G86" i="13"/>
  <c r="H29" i="12"/>
  <c r="G105" i="11"/>
  <c r="C35" i="18"/>
  <c r="A48" i="19"/>
  <c r="A21" i="18"/>
  <c r="A1192" i="20"/>
  <c r="B4063" i="20"/>
  <c r="B1176" i="20"/>
  <c r="B26" i="12"/>
  <c r="B101" i="11"/>
  <c r="A25" i="18"/>
  <c r="B5" i="19"/>
  <c r="B10" i="18"/>
  <c r="B2269" i="20"/>
  <c r="A1954" i="20"/>
  <c r="A2098" i="20"/>
  <c r="A6545" i="20"/>
  <c r="A2289" i="20"/>
  <c r="B4728" i="20"/>
  <c r="A5516" i="20"/>
  <c r="B5008" i="20"/>
  <c r="A3414" i="20"/>
  <c r="A5768" i="20"/>
  <c r="B2989" i="20"/>
  <c r="A649" i="16"/>
  <c r="A7668" i="20"/>
  <c r="B1686" i="20"/>
  <c r="A2532" i="20"/>
  <c r="G21" i="12"/>
  <c r="B768" i="16"/>
  <c r="A266" i="20"/>
  <c r="G13" i="12"/>
  <c r="H58" i="11"/>
  <c r="H7" i="11"/>
  <c r="B1633" i="16"/>
  <c r="A1520" i="16"/>
  <c r="B1611" i="16"/>
  <c r="B2045" i="20"/>
  <c r="A1730" i="20"/>
  <c r="A1874" i="20"/>
  <c r="H54" i="11"/>
  <c r="B5" i="11"/>
  <c r="B1617" i="16"/>
  <c r="A1488" i="16"/>
  <c r="B1595" i="16"/>
  <c r="A1100" i="20"/>
  <c r="A6586" i="20"/>
  <c r="A1543" i="20"/>
  <c r="A6061" i="20"/>
  <c r="A6406" i="20"/>
  <c r="A5493" i="20"/>
  <c r="B2946" i="20"/>
  <c r="B7163" i="20"/>
  <c r="A2550" i="20"/>
  <c r="B38" i="19"/>
  <c r="A19" i="18"/>
  <c r="B1900" i="20"/>
  <c r="B1846" i="20"/>
  <c r="A545" i="16"/>
  <c r="A36" i="17"/>
  <c r="A1246" i="20"/>
  <c r="A881" i="16"/>
  <c r="H134" i="13"/>
  <c r="A77" i="13"/>
  <c r="B110" i="19"/>
  <c r="E121" i="6"/>
  <c r="B88" i="19"/>
  <c r="A1960" i="20"/>
  <c r="B2381" i="20"/>
  <c r="B1450" i="16"/>
  <c r="A131" i="13"/>
  <c r="A72" i="13"/>
  <c r="B94" i="19"/>
  <c r="G117" i="6"/>
  <c r="B72" i="19"/>
  <c r="A1696" i="20"/>
  <c r="A3000" i="20"/>
  <c r="A3576" i="20"/>
  <c r="B5920" i="20"/>
  <c r="A2633" i="20"/>
  <c r="B6482" i="20"/>
  <c r="A898" i="45"/>
  <c r="B6094" i="20"/>
  <c r="A4438" i="20"/>
  <c r="B4841" i="20"/>
  <c r="A2070" i="20"/>
  <c r="A1673" i="16"/>
  <c r="B1576" i="16"/>
  <c r="A1937" i="20"/>
  <c r="B1372" i="20"/>
  <c r="A193" i="16"/>
  <c r="B1536" i="16"/>
  <c r="B1749" i="20"/>
  <c r="A433" i="16"/>
  <c r="A30" i="13"/>
  <c r="H114" i="12"/>
  <c r="B576" i="20"/>
  <c r="A45" i="6"/>
  <c r="B488" i="20"/>
  <c r="A1640" i="20"/>
  <c r="B2660" i="20"/>
  <c r="A2680" i="20"/>
  <c r="E26" i="13"/>
  <c r="G109" i="12"/>
  <c r="B512" i="20"/>
  <c r="A41" i="6"/>
  <c r="B424" i="20"/>
  <c r="A1376" i="20"/>
  <c r="B2032" i="20"/>
  <c r="B2320" i="20"/>
  <c r="A5319" i="20"/>
  <c r="A5579" i="20"/>
  <c r="B4033" i="20"/>
  <c r="A6813" i="20"/>
  <c r="A3508" i="20"/>
  <c r="A1441" i="20"/>
  <c r="A4620" i="20"/>
  <c r="B1724" i="20"/>
  <c r="B877" i="20"/>
  <c r="A5128" i="20"/>
  <c r="B155" i="19"/>
  <c r="A1593" i="20"/>
  <c r="B825" i="20"/>
  <c r="B5256" i="20"/>
  <c r="A2260" i="20"/>
  <c r="B1625" i="20"/>
  <c r="B272" i="19"/>
  <c r="A29" i="7"/>
  <c r="A931" i="16"/>
  <c r="A128" i="5"/>
  <c r="A5145" i="20"/>
  <c r="B2104" i="20"/>
  <c r="B241" i="20"/>
  <c r="A19" i="20"/>
  <c r="B256" i="19"/>
  <c r="E25" i="7"/>
  <c r="A915" i="16"/>
  <c r="B123" i="5"/>
  <c r="A6536" i="20"/>
  <c r="B1662" i="20"/>
  <c r="A351" i="19"/>
  <c r="A7106" i="20"/>
  <c r="B5690" i="20"/>
  <c r="B6616" i="20"/>
  <c r="B2266" i="20"/>
  <c r="B5815" i="20"/>
  <c r="A3028" i="20"/>
  <c r="A56" i="32"/>
  <c r="A2828" i="20"/>
  <c r="B4415" i="20"/>
  <c r="B409" i="20"/>
  <c r="A6495" i="20"/>
  <c r="B2003" i="20"/>
  <c r="A4688" i="20"/>
  <c r="B355" i="20"/>
  <c r="A3788" i="20"/>
  <c r="A1812" i="20"/>
  <c r="A811" i="20"/>
  <c r="B1487" i="20"/>
  <c r="B83" i="6"/>
  <c r="A611" i="16"/>
  <c r="H51" i="5"/>
  <c r="A5000" i="20"/>
  <c r="B1588" i="20"/>
  <c r="A295" i="19"/>
  <c r="B82" i="19"/>
  <c r="B1231" i="20"/>
  <c r="G79" i="6"/>
  <c r="A595" i="16"/>
  <c r="H47" i="5"/>
  <c r="A6" i="24"/>
  <c r="B1236" i="20"/>
  <c r="A31" i="19"/>
  <c r="B7283" i="20"/>
  <c r="B3304" i="20"/>
  <c r="B6036" i="20"/>
  <c r="A1712" i="20"/>
  <c r="B3020" i="20"/>
  <c r="G50" i="13"/>
  <c r="B1614" i="20"/>
  <c r="A43" i="13"/>
  <c r="A2426" i="20"/>
  <c r="B1208" i="16"/>
  <c r="B1094" i="16"/>
  <c r="B4221" i="20"/>
  <c r="G140" i="9"/>
  <c r="B3869" i="20"/>
  <c r="B4292" i="20"/>
  <c r="G93" i="6"/>
  <c r="H105" i="9"/>
  <c r="G108" i="12"/>
  <c r="F113" i="4"/>
  <c r="G70" i="12"/>
  <c r="F12" i="6"/>
  <c r="B117" i="2"/>
  <c r="A97" i="9"/>
  <c r="A50" i="5"/>
  <c r="D36" i="4"/>
  <c r="A24" i="19"/>
  <c r="G65" i="2"/>
  <c r="B132" i="9"/>
  <c r="H156" i="1"/>
  <c r="G68" i="12"/>
  <c r="A1514" i="20"/>
  <c r="A1000" i="16"/>
  <c r="H45" i="10"/>
  <c r="B119" i="2"/>
  <c r="B965" i="20"/>
  <c r="A1459" i="16"/>
  <c r="B68" i="11"/>
  <c r="B69" i="7"/>
  <c r="G115" i="12"/>
  <c r="E26" i="11"/>
  <c r="A1115" i="16"/>
  <c r="E47" i="9"/>
  <c r="F27" i="5"/>
  <c r="B221" i="19"/>
  <c r="B625" i="16"/>
  <c r="G13" i="13"/>
  <c r="A7056" i="20"/>
  <c r="A6374" i="20"/>
  <c r="A5536" i="20"/>
  <c r="B1738" i="20"/>
  <c r="A282" i="19"/>
  <c r="B3567" i="20"/>
  <c r="A154" i="19"/>
  <c r="B2624" i="20"/>
  <c r="A767" i="16"/>
  <c r="A613" i="16"/>
  <c r="H52" i="5"/>
  <c r="B94" i="12"/>
  <c r="B14" i="9"/>
  <c r="A1562" i="20"/>
  <c r="G87" i="11"/>
  <c r="B48" i="12"/>
  <c r="B105" i="8"/>
  <c r="A148" i="1"/>
  <c r="B1034" i="16"/>
  <c r="B1062" i="20"/>
  <c r="A5" i="1"/>
  <c r="G73" i="10"/>
  <c r="A14" i="9"/>
  <c r="E150" i="9"/>
  <c r="A352" i="19"/>
  <c r="A38" i="4"/>
  <c r="A29" i="6"/>
  <c r="A960" i="16"/>
  <c r="C106" i="18"/>
  <c r="E133" i="7"/>
  <c r="H147" i="9"/>
  <c r="A315" i="16"/>
  <c r="G83" i="6"/>
  <c r="B2549" i="20"/>
  <c r="B52" i="10"/>
  <c r="B1438" i="16"/>
  <c r="A15" i="7"/>
  <c r="B103" i="6"/>
  <c r="G74" i="2"/>
  <c r="G94" i="6"/>
  <c r="F88" i="1"/>
  <c r="F56" i="1"/>
  <c r="B2040" i="20"/>
  <c r="G17" i="7"/>
  <c r="B3" i="19"/>
  <c r="B4558" i="20"/>
  <c r="A4114" i="20"/>
  <c r="B45" i="12"/>
  <c r="F26" i="12"/>
  <c r="A197" i="16"/>
  <c r="A4026" i="20"/>
  <c r="B4410" i="20"/>
  <c r="B2120" i="20"/>
  <c r="B5334" i="20"/>
  <c r="A1397" i="20"/>
  <c r="A2092" i="20"/>
  <c r="A3407" i="20"/>
  <c r="A45" i="20"/>
  <c r="A1068" i="20"/>
  <c r="B8041" i="20"/>
  <c r="B4902" i="20"/>
  <c r="B55" i="20"/>
  <c r="A3" i="17"/>
  <c r="A543" i="16"/>
  <c r="H66" i="8"/>
  <c r="A519" i="16"/>
  <c r="B59" i="8"/>
  <c r="O2" i="29"/>
  <c r="A6597" i="20"/>
  <c r="B5523" i="20"/>
  <c r="F5" i="11"/>
  <c r="A6214" i="20"/>
  <c r="B7275" i="20"/>
  <c r="A7970" i="20"/>
  <c r="A4436" i="20"/>
  <c r="B6152" i="20"/>
  <c r="B4470" i="20"/>
  <c r="A1481" i="20"/>
  <c r="B36" i="20"/>
  <c r="A183" i="16"/>
  <c r="B6471" i="20"/>
  <c r="A2773" i="20"/>
  <c r="B2996" i="20"/>
  <c r="B2956" i="20"/>
  <c r="B1805" i="20"/>
  <c r="B574" i="20"/>
  <c r="A93" i="19"/>
  <c r="A143" i="16"/>
  <c r="B1226" i="20"/>
  <c r="B201" i="19"/>
  <c r="B815" i="16"/>
  <c r="AH4" i="33"/>
  <c r="A6801" i="20"/>
  <c r="B5654" i="20"/>
  <c r="B8521" i="20"/>
  <c r="A4028" i="20"/>
  <c r="A6243" i="20"/>
  <c r="B3968" i="20"/>
  <c r="B3113" i="20"/>
  <c r="A5463" i="20"/>
  <c r="B239" i="20"/>
  <c r="A1491" i="20"/>
  <c r="B6216" i="20"/>
  <c r="B3917" i="20"/>
  <c r="B2672" i="20"/>
  <c r="B3231" i="20"/>
  <c r="A7141" i="20"/>
  <c r="A2465" i="20"/>
  <c r="A662" i="20"/>
  <c r="A83" i="19"/>
  <c r="B13" i="10"/>
  <c r="H50" i="11"/>
  <c r="A2" i="9"/>
  <c r="A8354" i="20"/>
  <c r="B3476" i="20"/>
  <c r="A1178" i="20"/>
  <c r="A213" i="19"/>
  <c r="A67" i="19"/>
  <c r="G9" i="10"/>
  <c r="H42" i="11"/>
  <c r="G155" i="8"/>
  <c r="A7500" i="20"/>
  <c r="A4392" i="20"/>
  <c r="A1016" i="20"/>
  <c r="A4988" i="20"/>
  <c r="A3458" i="20"/>
  <c r="A5245" i="20"/>
  <c r="A2207" i="20"/>
  <c r="A4781" i="20"/>
  <c r="B4515" i="20"/>
  <c r="B4712" i="20"/>
  <c r="A612" i="20"/>
  <c r="A341" i="20"/>
  <c r="B7" i="18"/>
  <c r="B4566" i="20"/>
  <c r="B2507" i="20"/>
  <c r="B543" i="16"/>
  <c r="B18" i="17"/>
  <c r="B1683" i="20"/>
  <c r="C87" i="18"/>
  <c r="G48" i="11"/>
  <c r="B3285" i="20"/>
  <c r="A448" i="20"/>
  <c r="A1138" i="16"/>
  <c r="A368" i="20"/>
  <c r="A2862" i="20"/>
  <c r="A1601" i="20"/>
  <c r="A1433" i="16"/>
  <c r="A37" i="11"/>
  <c r="B2559" i="20"/>
  <c r="A384" i="20"/>
  <c r="A1106" i="16"/>
  <c r="A304" i="20"/>
  <c r="A2351" i="20"/>
  <c r="B4401" i="20"/>
  <c r="A1169" i="16"/>
  <c r="B6049" i="20"/>
  <c r="B4067" i="20"/>
  <c r="B5930" i="20"/>
  <c r="A1471" i="20"/>
  <c r="B5676" i="20"/>
  <c r="B2723" i="20"/>
  <c r="A2995" i="20"/>
  <c r="A132" i="20"/>
  <c r="B276" i="19"/>
  <c r="A1559" i="16"/>
  <c r="B3158" i="20"/>
  <c r="A1132" i="20"/>
  <c r="B191" i="16"/>
  <c r="A1519" i="16"/>
  <c r="B3316" i="20"/>
  <c r="B1647" i="16"/>
  <c r="B892" i="20"/>
  <c r="B276" i="20"/>
  <c r="B1371" i="20"/>
  <c r="A498" i="16"/>
  <c r="B1243" i="20"/>
  <c r="A2127" i="20"/>
  <c r="B3953" i="20"/>
  <c r="A1113" i="16"/>
  <c r="B796" i="20"/>
  <c r="B212" i="20"/>
  <c r="B1275" i="20"/>
  <c r="A466" i="16"/>
  <c r="B1155" i="20"/>
  <c r="B4489" i="20"/>
  <c r="B2454" i="20"/>
  <c r="A849" i="16"/>
  <c r="B7680" i="20"/>
  <c r="A3181" i="20"/>
  <c r="A4123" i="20"/>
  <c r="B4220" i="20"/>
  <c r="A3891" i="20"/>
  <c r="A3465" i="20"/>
  <c r="A7753" i="20"/>
  <c r="B3412" i="20"/>
  <c r="B1639" i="16"/>
  <c r="A631" i="16"/>
  <c r="A1963" i="20"/>
  <c r="A2759" i="20"/>
  <c r="B79" i="11"/>
  <c r="A591" i="16"/>
  <c r="A1131" i="20"/>
  <c r="B367" i="16"/>
  <c r="B1520" i="16"/>
  <c r="B1372" i="16"/>
  <c r="A369" i="19"/>
  <c r="A79" i="10"/>
  <c r="A347" i="19"/>
  <c r="A1425" i="20"/>
  <c r="B1318" i="20"/>
  <c r="A153" i="16"/>
  <c r="B1496" i="16"/>
  <c r="B1362" i="16"/>
  <c r="A353" i="19"/>
  <c r="E76" i="10"/>
  <c r="A331" i="19"/>
  <c r="B2542" i="20"/>
  <c r="B4007" i="20"/>
  <c r="G101" i="13"/>
  <c r="A5446" i="20"/>
  <c r="B4210" i="20"/>
  <c r="A3387" i="20"/>
  <c r="A3248" i="20"/>
  <c r="B4869" i="20"/>
  <c r="A2863" i="20"/>
  <c r="A6771" i="20"/>
  <c r="A3464" i="20"/>
  <c r="B1159" i="16"/>
  <c r="A279" i="16"/>
  <c r="A3157" i="20"/>
  <c r="B3340" i="20"/>
  <c r="B958" i="20"/>
  <c r="A239" i="16"/>
  <c r="B2280" i="20"/>
  <c r="B118" i="13"/>
  <c r="B1272" i="16"/>
  <c r="B1158" i="16"/>
  <c r="A49" i="19"/>
  <c r="A6" i="10"/>
  <c r="A27" i="19"/>
  <c r="B2430" i="20"/>
  <c r="B3783" i="20"/>
  <c r="B75" i="13"/>
  <c r="B1264" i="16"/>
  <c r="B1148" i="16"/>
  <c r="A33" i="19"/>
  <c r="E2" i="10"/>
  <c r="A11" i="19"/>
  <c r="B1902" i="20"/>
  <c r="A6424" i="20"/>
  <c r="A2631" i="20"/>
  <c r="B5620" i="20"/>
  <c r="A1183" i="20"/>
  <c r="B5388" i="20"/>
  <c r="A2451" i="20"/>
  <c r="B4088" i="20"/>
  <c r="B323" i="19"/>
  <c r="B4373" i="20"/>
  <c r="A1399" i="16"/>
  <c r="A4490" i="20"/>
  <c r="B967" i="20"/>
  <c r="B31" i="16"/>
  <c r="A1359" i="16"/>
  <c r="A4264" i="20"/>
  <c r="B1391" i="16"/>
  <c r="B124" i="20"/>
  <c r="A14" i="19"/>
  <c r="B937" i="20"/>
  <c r="A114" i="16"/>
  <c r="B907" i="20"/>
  <c r="A1359" i="20"/>
  <c r="B2598" i="20"/>
  <c r="A921" i="16"/>
  <c r="B28" i="20"/>
  <c r="C148" i="18"/>
  <c r="B915" i="20"/>
  <c r="A82" i="16"/>
  <c r="B885" i="20"/>
  <c r="B2348" i="20"/>
  <c r="B2070" i="20"/>
  <c r="A657" i="16"/>
  <c r="B641" i="45"/>
  <c r="A1667" i="20"/>
  <c r="B4884" i="20"/>
  <c r="B2492" i="20"/>
  <c r="B4652" i="20"/>
  <c r="A1971" i="20"/>
  <c r="A4268" i="20"/>
  <c r="B2163" i="20"/>
  <c r="A90" i="19"/>
  <c r="A1047" i="16"/>
  <c r="A3082" i="20"/>
  <c r="B615" i="20"/>
  <c r="F5" i="13"/>
  <c r="A1007" i="16"/>
  <c r="B4091" i="20"/>
  <c r="B943" i="16"/>
  <c r="C45" i="18"/>
  <c r="B1814" i="16"/>
  <c r="B509" i="20"/>
  <c r="A55" i="12"/>
  <c r="B481" i="20"/>
  <c r="B2124" i="20"/>
  <c r="B1958" i="20"/>
  <c r="A601" i="16"/>
  <c r="C29" i="18"/>
  <c r="B1798" i="16"/>
  <c r="B489" i="20"/>
  <c r="A844" i="20"/>
  <c r="B6715" i="20"/>
  <c r="N24" i="29"/>
  <c r="B5475" i="20"/>
  <c r="A3153" i="20"/>
  <c r="C50" i="18"/>
  <c r="B3055" i="20"/>
  <c r="B29" i="18"/>
  <c r="A2494" i="20"/>
  <c r="B5719" i="20"/>
  <c r="B6291" i="20"/>
  <c r="B5986" i="20"/>
  <c r="A4298" i="20"/>
  <c r="A1336" i="16"/>
  <c r="A2438" i="20"/>
  <c r="A1304" i="16"/>
  <c r="A2174" i="20"/>
  <c r="B2806" i="20"/>
  <c r="A613" i="20"/>
  <c r="B412" i="16"/>
  <c r="B1401" i="20"/>
  <c r="B112" i="5"/>
  <c r="A460" i="16"/>
  <c r="H22" i="4"/>
  <c r="B1064" i="20"/>
  <c r="B1719" i="16"/>
  <c r="A52" i="2"/>
  <c r="A46" i="11"/>
  <c r="B5639" i="20"/>
  <c r="G122" i="6"/>
  <c r="F33" i="13"/>
  <c r="B1748" i="16"/>
  <c r="A1638" i="20"/>
  <c r="B1598" i="16"/>
  <c r="A49" i="7"/>
  <c r="A39" i="7"/>
  <c r="F97" i="1"/>
  <c r="A1122" i="16"/>
  <c r="B86" i="5"/>
  <c r="A1630" i="16"/>
  <c r="B58" i="11"/>
  <c r="F94" i="8"/>
  <c r="B3066" i="20"/>
  <c r="A909" i="16"/>
  <c r="H97" i="5"/>
  <c r="G92" i="5"/>
  <c r="F1" i="1"/>
  <c r="B270" i="20"/>
  <c r="A5336" i="20"/>
  <c r="H23" i="12"/>
  <c r="B376" i="16"/>
  <c r="A4667" i="20"/>
  <c r="C77" i="18"/>
  <c r="H118" i="13"/>
  <c r="A2088" i="20"/>
  <c r="B111" i="13"/>
  <c r="A1824" i="20"/>
  <c r="B438" i="20"/>
  <c r="A206" i="19"/>
  <c r="A24" i="8"/>
  <c r="B644" i="16"/>
  <c r="A27" i="4"/>
  <c r="B2406" i="20"/>
  <c r="B787" i="20"/>
  <c r="B546" i="16"/>
  <c r="B1495" i="20"/>
  <c r="A1180" i="16"/>
  <c r="G113" i="1"/>
  <c r="B329" i="20"/>
  <c r="H70" i="4"/>
  <c r="B954" i="20"/>
  <c r="B1310" i="16"/>
  <c r="A131" i="10"/>
  <c r="A33" i="1"/>
  <c r="G59" i="4"/>
  <c r="B26" i="6"/>
  <c r="H53" i="2"/>
  <c r="B1271" i="16"/>
  <c r="B804" i="16"/>
  <c r="A1002" i="16"/>
  <c r="A135" i="20"/>
  <c r="E25" i="2"/>
  <c r="A692" i="20"/>
  <c r="A1498" i="16"/>
  <c r="E27" i="12"/>
  <c r="A646" i="16"/>
  <c r="A334" i="16"/>
  <c r="H91" i="5"/>
  <c r="A254" i="16"/>
  <c r="A71" i="4"/>
  <c r="H136" i="7"/>
  <c r="B3831" i="20"/>
  <c r="B486" i="16"/>
  <c r="A125" i="16"/>
  <c r="A6565" i="20"/>
  <c r="B4416" i="20"/>
  <c r="B1498" i="16"/>
  <c r="B3865" i="20"/>
  <c r="B19" i="20"/>
  <c r="H55" i="12"/>
  <c r="B3" i="20"/>
  <c r="B5" i="39"/>
  <c r="A97" i="18"/>
  <c r="A39" i="17"/>
  <c r="B93" i="18"/>
  <c r="A126" i="13"/>
  <c r="B3253" i="20"/>
  <c r="A1608" i="20"/>
  <c r="G99" i="12"/>
  <c r="B55" i="13"/>
  <c r="C102" i="18"/>
  <c r="A1742" i="16"/>
  <c r="A27" i="10"/>
  <c r="A1662" i="16"/>
  <c r="G18" i="5"/>
  <c r="B115" i="2"/>
  <c r="B3748" i="20"/>
  <c r="A667" i="16"/>
  <c r="B139" i="7"/>
  <c r="A114" i="10"/>
  <c r="B19" i="6"/>
  <c r="B2313" i="20"/>
  <c r="A1985" i="20"/>
  <c r="A768" i="20"/>
  <c r="B662" i="16"/>
  <c r="A34" i="4"/>
  <c r="G17" i="4"/>
  <c r="B5417" i="20"/>
  <c r="A161" i="20"/>
  <c r="H9" i="11"/>
  <c r="B139" i="8"/>
  <c r="A54" i="5"/>
  <c r="B65" i="2"/>
  <c r="H39" i="5"/>
  <c r="B32" i="4"/>
  <c r="B33" i="17"/>
  <c r="A36" i="2"/>
  <c r="B1089" i="20"/>
  <c r="B347" i="16"/>
  <c r="A6126" i="20"/>
  <c r="B5175" i="20"/>
  <c r="A638" i="20"/>
  <c r="A111" i="19"/>
  <c r="C1" i="14"/>
  <c r="A4304" i="20"/>
  <c r="A3734" i="20"/>
  <c r="B7090" i="20"/>
  <c r="B992" i="16"/>
  <c r="H65" i="11"/>
  <c r="B3277" i="20"/>
  <c r="H60" i="11"/>
  <c r="B1757" i="20"/>
  <c r="A142" i="18"/>
  <c r="A38" i="18"/>
  <c r="A104" i="7"/>
  <c r="B474" i="16"/>
  <c r="B10" i="19"/>
  <c r="B3655" i="20"/>
  <c r="B1" i="19"/>
  <c r="B374" i="16"/>
  <c r="A1540" i="16"/>
  <c r="G66" i="9"/>
  <c r="G132" i="2"/>
  <c r="B1865" i="20"/>
  <c r="G94" i="2"/>
  <c r="B22" i="7"/>
  <c r="B628" i="16"/>
  <c r="A43" i="9"/>
  <c r="H116" i="1"/>
  <c r="H80" i="4"/>
  <c r="H107" i="4"/>
  <c r="H153" i="4"/>
  <c r="B247" i="16"/>
  <c r="B122" i="16"/>
  <c r="A490" i="16"/>
  <c r="A138" i="18"/>
  <c r="A122" i="1"/>
  <c r="B4005" i="20"/>
  <c r="G43" i="12"/>
  <c r="G39" i="11"/>
  <c r="E108" i="12"/>
  <c r="G77" i="11"/>
  <c r="H72" i="2"/>
  <c r="A40" i="11"/>
  <c r="H5" i="4"/>
  <c r="E131" i="5"/>
  <c r="A1928" i="20"/>
  <c r="A63" i="13"/>
  <c r="A92" i="13"/>
  <c r="A6589" i="20"/>
  <c r="B3072" i="20"/>
  <c r="B2245" i="20"/>
  <c r="A1014" i="20"/>
  <c r="A1041" i="20"/>
  <c r="B5849" i="20"/>
  <c r="A1025" i="20"/>
  <c r="A6491" i="20"/>
  <c r="B1789" i="16"/>
  <c r="B1635" i="16"/>
  <c r="A1528" i="16"/>
  <c r="A6" i="13"/>
  <c r="A1622" i="16"/>
  <c r="A1076" i="20"/>
  <c r="B34" i="20"/>
  <c r="G71" i="12"/>
  <c r="A1030" i="16"/>
  <c r="A718" i="16"/>
  <c r="G108" i="6"/>
  <c r="A638" i="16"/>
  <c r="G100" i="4"/>
  <c r="B49" i="18"/>
  <c r="B95" i="19"/>
  <c r="G125" i="12"/>
  <c r="A123" i="4"/>
  <c r="A49" i="9"/>
  <c r="B55" i="2"/>
  <c r="B151" i="18"/>
  <c r="B1788" i="20"/>
  <c r="B361" i="20"/>
  <c r="B492" i="16"/>
  <c r="A330" i="19"/>
  <c r="B116" i="13"/>
  <c r="A6432" i="20"/>
  <c r="A10" i="19"/>
  <c r="B750" i="20"/>
  <c r="F78" i="8"/>
  <c r="B47" i="4"/>
  <c r="B2658" i="20"/>
  <c r="E36" i="4"/>
  <c r="A242" i="19"/>
  <c r="A138" i="9"/>
  <c r="AI2" i="29"/>
  <c r="A227" i="19"/>
  <c r="B93" i="12"/>
  <c r="B7940" i="20"/>
  <c r="A6816" i="20"/>
  <c r="B1188" i="20"/>
  <c r="A749" i="20"/>
  <c r="B566" i="20"/>
  <c r="A35" i="4"/>
  <c r="B470" i="20"/>
  <c r="G30" i="4"/>
  <c r="B3133" i="20"/>
  <c r="B2161" i="20"/>
  <c r="B89" i="9"/>
  <c r="B710" i="20"/>
  <c r="F76" i="8"/>
  <c r="A6365" i="20"/>
  <c r="B1491" i="16"/>
  <c r="B110" i="20"/>
  <c r="B41" i="8"/>
  <c r="A202" i="19"/>
  <c r="A76" i="16"/>
  <c r="C90" i="18"/>
  <c r="A1582" i="16"/>
  <c r="G131" i="7"/>
  <c r="A19" i="1"/>
  <c r="A3160" i="20"/>
  <c r="G86" i="9"/>
  <c r="G148" i="1"/>
  <c r="G92" i="9"/>
  <c r="E61" i="1"/>
  <c r="B115" i="19"/>
  <c r="H101" i="12"/>
  <c r="G47" i="11"/>
  <c r="B134" i="12"/>
  <c r="G108" i="11"/>
  <c r="B96" i="2"/>
  <c r="A487" i="16"/>
  <c r="H43" i="8"/>
  <c r="A1480" i="16"/>
  <c r="A288" i="16"/>
  <c r="B5880" i="20"/>
  <c r="A18" i="25"/>
  <c r="A7562" i="20"/>
  <c r="A1741" i="20"/>
  <c r="B8" i="6"/>
  <c r="B1160" i="20"/>
  <c r="F5" i="6"/>
  <c r="B3535" i="20"/>
  <c r="A831" i="16"/>
  <c r="A677" i="16"/>
  <c r="H66" i="5"/>
  <c r="H113" i="12"/>
  <c r="G42" i="9"/>
  <c r="A2586" i="20"/>
  <c r="H72" i="12"/>
  <c r="B68" i="12"/>
  <c r="G136" i="8"/>
  <c r="B42" i="2"/>
  <c r="B1374" i="16"/>
  <c r="H46" i="11"/>
  <c r="H80" i="1"/>
  <c r="B124" i="12"/>
  <c r="H75" i="9"/>
  <c r="A59" i="10"/>
  <c r="B992" i="20"/>
  <c r="G128" i="6"/>
  <c r="A89" i="6"/>
  <c r="A12" i="8"/>
  <c r="B228" i="20"/>
  <c r="A53" i="8"/>
  <c r="E5" i="10"/>
  <c r="A571" i="16"/>
  <c r="B82" i="7"/>
  <c r="A1254" i="20"/>
  <c r="G112" i="10"/>
  <c r="B1502" i="16"/>
  <c r="A44" i="7"/>
  <c r="G1" i="7"/>
  <c r="H90" i="2"/>
  <c r="A123" i="6"/>
  <c r="F122" i="1"/>
  <c r="H7" i="1"/>
  <c r="A38" i="11"/>
  <c r="A1648" i="20"/>
  <c r="A2808" i="20"/>
  <c r="A2554" i="20"/>
  <c r="B2787" i="20"/>
  <c r="A2483" i="20"/>
  <c r="A1431" i="16"/>
  <c r="A1391" i="16"/>
  <c r="A148" i="19"/>
  <c r="A1615" i="20"/>
  <c r="A88" i="19"/>
  <c r="B2604" i="20"/>
  <c r="A93" i="32"/>
  <c r="B6472" i="20"/>
  <c r="B5141" i="20"/>
  <c r="B5001" i="20"/>
  <c r="B1562" i="16"/>
  <c r="B2589" i="20"/>
  <c r="A2418" i="20"/>
  <c r="B4069" i="20"/>
  <c r="B3858" i="20"/>
  <c r="A3649" i="20"/>
  <c r="A151" i="16"/>
  <c r="A111" i="16"/>
  <c r="B1074" i="16"/>
  <c r="B2174" i="20"/>
  <c r="B1062" i="16"/>
  <c r="B1708" i="20"/>
  <c r="A3533" i="20"/>
  <c r="B1151" i="16"/>
  <c r="B8079" i="20"/>
  <c r="A2093" i="20"/>
  <c r="A695" i="16"/>
  <c r="A7913" i="20"/>
  <c r="A5859" i="20"/>
  <c r="B3884" i="20"/>
  <c r="A1890" i="20"/>
  <c r="A2341" i="20"/>
  <c r="B4286" i="20"/>
  <c r="A5302" i="20"/>
  <c r="A3932" i="20"/>
  <c r="A7203" i="20"/>
  <c r="B6576" i="20"/>
  <c r="B3803" i="20"/>
  <c r="A622" i="20"/>
  <c r="B2785" i="20"/>
  <c r="A4525" i="20"/>
  <c r="A3249" i="20"/>
  <c r="B4" i="40"/>
  <c r="B115" i="13"/>
  <c r="B6963" i="20"/>
  <c r="B1469" i="20"/>
  <c r="A5042" i="20"/>
  <c r="A1284" i="20"/>
  <c r="B67" i="12"/>
  <c r="A7121" i="20"/>
  <c r="A3230" i="20"/>
  <c r="A1176" i="20"/>
  <c r="A346" i="20"/>
  <c r="A189" i="20"/>
  <c r="B1" i="11"/>
  <c r="B30" i="20"/>
  <c r="G141" i="10"/>
  <c r="B67" i="18"/>
  <c r="A1495" i="20"/>
  <c r="A2474" i="20"/>
  <c r="B5237" i="20"/>
  <c r="B4436" i="20"/>
  <c r="B6344" i="20"/>
  <c r="B3167" i="20"/>
  <c r="B6361" i="20"/>
  <c r="B8299" i="20"/>
  <c r="A4272" i="20"/>
  <c r="A4104" i="20"/>
  <c r="B3852" i="20"/>
  <c r="B111" i="16"/>
  <c r="F35" i="10"/>
  <c r="B138" i="13"/>
  <c r="B31" i="10"/>
  <c r="E11" i="13"/>
  <c r="A5131" i="20"/>
  <c r="B4177" i="20"/>
  <c r="B5231" i="20"/>
  <c r="A6408" i="20"/>
  <c r="A988" i="20"/>
  <c r="B127" i="20"/>
  <c r="B4002" i="20"/>
  <c r="B143" i="10"/>
  <c r="B3191" i="20"/>
  <c r="A2528" i="20"/>
  <c r="B2695" i="20"/>
  <c r="B941" i="16"/>
  <c r="B5850" i="20"/>
  <c r="A3858" i="20"/>
  <c r="B3127" i="20"/>
  <c r="B1721" i="20"/>
  <c r="B5570" i="20"/>
  <c r="B3855" i="20"/>
  <c r="B2401" i="20"/>
  <c r="A112" i="19"/>
  <c r="B1494" i="20"/>
  <c r="G86" i="11"/>
  <c r="A5678" i="20"/>
  <c r="B6383" i="20"/>
  <c r="B4951" i="20"/>
  <c r="A6265" i="20"/>
  <c r="A382" i="20"/>
  <c r="A4887" i="20"/>
  <c r="A15" i="19"/>
  <c r="B2843" i="20"/>
  <c r="H108" i="13"/>
  <c r="B98" i="9"/>
  <c r="A65" i="6"/>
  <c r="A1010" i="20"/>
  <c r="G37" i="13"/>
  <c r="G94" i="9"/>
  <c r="A58" i="6"/>
  <c r="A746" i="20"/>
  <c r="A8298" i="20"/>
  <c r="A3967" i="20"/>
  <c r="A4503" i="20"/>
  <c r="A11" i="24"/>
  <c r="A105" i="16"/>
  <c r="B4607" i="20"/>
  <c r="B2239" i="20"/>
  <c r="B4357" i="20"/>
  <c r="B2943" i="20"/>
  <c r="B1185" i="16"/>
  <c r="B1163" i="16"/>
  <c r="A926" i="20"/>
  <c r="A2602" i="20"/>
  <c r="B1169" i="16"/>
  <c r="B1147" i="16"/>
  <c r="A398" i="20"/>
  <c r="B7539" i="20"/>
  <c r="A3673" i="20"/>
  <c r="A4023" i="20"/>
  <c r="B6087" i="20"/>
  <c r="A115" i="12"/>
  <c r="B3095" i="20"/>
  <c r="B4" i="20"/>
  <c r="B1291" i="20"/>
  <c r="A848" i="20"/>
  <c r="B865" i="16"/>
  <c r="B843" i="16"/>
  <c r="A286" i="20"/>
  <c r="A784" i="20"/>
  <c r="B849" i="16"/>
  <c r="B827" i="16"/>
  <c r="B141" i="19"/>
  <c r="A6248" i="20"/>
  <c r="B3560" i="20"/>
  <c r="A2939" i="20"/>
  <c r="A5213" i="20"/>
  <c r="C73" i="18"/>
  <c r="B5310" i="20"/>
  <c r="B1941" i="20"/>
  <c r="B3908" i="20"/>
  <c r="A3018" i="20"/>
  <c r="B2465" i="20"/>
  <c r="B469" i="20"/>
  <c r="A952" i="16"/>
  <c r="E25" i="13"/>
  <c r="H100" i="13"/>
  <c r="A2246" i="20"/>
  <c r="G122" i="12"/>
  <c r="B449" i="20"/>
  <c r="A920" i="16"/>
  <c r="G20" i="13"/>
  <c r="E93" i="13"/>
  <c r="A1982" i="20"/>
  <c r="G131" i="11"/>
  <c r="B4789" i="20"/>
  <c r="A6217" i="20"/>
  <c r="A4510" i="20"/>
  <c r="B4480" i="20"/>
  <c r="A5496" i="20"/>
  <c r="A2040" i="20"/>
  <c r="B1530" i="16"/>
  <c r="A3941" i="20"/>
  <c r="A986" i="20"/>
  <c r="A1171" i="20"/>
  <c r="A3489" i="20"/>
  <c r="A1021" i="20"/>
  <c r="B83" i="20"/>
  <c r="A312" i="16"/>
  <c r="F64" i="12"/>
  <c r="A85" i="12"/>
  <c r="A1926" i="20"/>
  <c r="G104" i="11"/>
  <c r="B67" i="20"/>
  <c r="A280" i="16"/>
  <c r="B60" i="12"/>
  <c r="B8190" i="20"/>
  <c r="B3956" i="20"/>
  <c r="B6368" i="20"/>
  <c r="B8217" i="20"/>
  <c r="A3107" i="20"/>
  <c r="A6354" i="20"/>
  <c r="A3799" i="20"/>
  <c r="B2995" i="20"/>
  <c r="A5199" i="20"/>
  <c r="A290" i="20"/>
  <c r="E25" i="12"/>
  <c r="A8658" i="20"/>
  <c r="A2608" i="20"/>
  <c r="A1604" i="20"/>
  <c r="B133" i="18"/>
  <c r="A79" i="13"/>
  <c r="B919" i="20"/>
  <c r="B1730" i="16"/>
  <c r="A80" i="20"/>
  <c r="A954" i="16"/>
  <c r="B673" i="16"/>
  <c r="F99" i="12"/>
  <c r="B651" i="16"/>
  <c r="A404" i="20"/>
  <c r="B285" i="19"/>
  <c r="B357" i="19"/>
  <c r="A16" i="20"/>
  <c r="A922" i="16"/>
  <c r="B657" i="16"/>
  <c r="G88" i="12"/>
  <c r="B635" i="16"/>
  <c r="A140" i="20"/>
  <c r="B1819" i="20"/>
  <c r="A46" i="25"/>
  <c r="B4679" i="20"/>
  <c r="A6835" i="20"/>
  <c r="B4360" i="20"/>
  <c r="Q2" i="33"/>
  <c r="A3351" i="20"/>
  <c r="A2263" i="20"/>
  <c r="B4702" i="20"/>
  <c r="B225" i="19"/>
  <c r="B1343" i="20"/>
  <c r="B6489" i="20"/>
  <c r="A2256" i="20"/>
  <c r="A1252" i="20"/>
  <c r="B1746" i="16"/>
  <c r="B53" i="12"/>
  <c r="B535" i="20"/>
  <c r="B3140" i="20"/>
  <c r="B1067" i="20"/>
  <c r="A314" i="16"/>
  <c r="B353" i="16"/>
  <c r="G115" i="10"/>
  <c r="B331" i="16"/>
  <c r="A84" i="20"/>
  <c r="B4068" i="20"/>
  <c r="B1659" i="20"/>
  <c r="B1045" i="20"/>
  <c r="A282" i="16"/>
  <c r="B337" i="16"/>
  <c r="G111" i="10"/>
  <c r="B315" i="16"/>
  <c r="B203" i="19"/>
  <c r="A2361" i="20"/>
  <c r="A7004" i="20"/>
  <c r="B4640" i="20"/>
  <c r="A5833" i="20"/>
  <c r="B3334" i="20"/>
  <c r="B442" i="45"/>
  <c r="A1301" i="20"/>
  <c r="B5195" i="20"/>
  <c r="A2730" i="20"/>
  <c r="B2948" i="20"/>
  <c r="A707" i="20"/>
  <c r="A3301" i="20"/>
  <c r="A1355" i="20"/>
  <c r="B1105" i="20"/>
  <c r="A667" i="20"/>
  <c r="B4058" i="20"/>
  <c r="A1102" i="20"/>
  <c r="B1501" i="16"/>
  <c r="B835" i="16"/>
  <c r="G124" i="13"/>
  <c r="B908" i="20"/>
  <c r="A57" i="10"/>
  <c r="B5794" i="20"/>
  <c r="A1734" i="20"/>
  <c r="A229" i="20"/>
  <c r="B965" i="16"/>
  <c r="B819" i="16"/>
  <c r="A110" i="13"/>
  <c r="B844" i="20"/>
  <c r="A49" i="10"/>
  <c r="A6253" i="20"/>
  <c r="A1470" i="20"/>
  <c r="B348" i="19"/>
  <c r="A7342" i="20"/>
  <c r="A3687" i="20"/>
  <c r="A4841" i="20"/>
  <c r="A4570" i="20"/>
  <c r="B7603" i="20"/>
  <c r="B3617" i="20"/>
  <c r="A5307" i="20"/>
  <c r="A3271" i="20"/>
  <c r="B1968" i="20"/>
  <c r="A355" i="20"/>
  <c r="B5994" i="20"/>
  <c r="B2809" i="20"/>
  <c r="B635" i="20"/>
  <c r="A315" i="20"/>
  <c r="A3214" i="20"/>
  <c r="A334" i="20"/>
  <c r="B1053" i="16"/>
  <c r="B515" i="16"/>
  <c r="E86" i="11"/>
  <c r="A54" i="19"/>
  <c r="B54" i="9"/>
  <c r="A5285" i="20"/>
  <c r="A1414" i="20"/>
  <c r="B292" i="19"/>
  <c r="B645" i="16"/>
  <c r="B499" i="16"/>
  <c r="G70" i="11"/>
  <c r="B32" i="19"/>
  <c r="H46" i="9"/>
  <c r="A4527" i="20"/>
  <c r="A4680" i="20"/>
  <c r="B2837" i="20"/>
  <c r="A2181" i="20"/>
  <c r="B3018" i="20"/>
  <c r="A2328" i="20"/>
  <c r="B1429" i="20"/>
  <c r="B1697" i="20"/>
  <c r="B125" i="12"/>
  <c r="F61" i="12"/>
  <c r="A119" i="12"/>
  <c r="B71" i="11"/>
  <c r="A83" i="13"/>
  <c r="E27" i="13"/>
  <c r="B1455" i="20"/>
  <c r="H82" i="6"/>
  <c r="B1133" i="20"/>
  <c r="B101" i="16"/>
  <c r="B91" i="7"/>
  <c r="G47" i="6"/>
  <c r="H48" i="9"/>
  <c r="H100" i="1"/>
  <c r="G29" i="9"/>
  <c r="G7" i="10"/>
  <c r="B224" i="20"/>
  <c r="H117" i="4"/>
  <c r="G17" i="5"/>
  <c r="A116" i="7"/>
  <c r="E11" i="5"/>
  <c r="A68" i="8"/>
  <c r="G100" i="5"/>
  <c r="A7096" i="20"/>
  <c r="A993" i="20"/>
  <c r="H106" i="11"/>
  <c r="B29" i="9"/>
  <c r="A74" i="6"/>
  <c r="H54" i="1"/>
  <c r="A1209" i="16"/>
  <c r="A658" i="16"/>
  <c r="A50" i="11"/>
  <c r="B47" i="12"/>
  <c r="B21" i="2"/>
  <c r="G9" i="12"/>
  <c r="C4" i="14"/>
  <c r="E36" i="2"/>
  <c r="A1332" i="16"/>
  <c r="B375" i="16"/>
  <c r="B206" i="16"/>
  <c r="A426" i="16"/>
  <c r="A3355" i="20"/>
  <c r="A5734" i="20"/>
  <c r="A3029" i="20"/>
  <c r="B2152" i="20"/>
  <c r="C143" i="18"/>
  <c r="B3527" i="20"/>
  <c r="B4477" i="20"/>
  <c r="A2612" i="20"/>
  <c r="B252" i="20"/>
  <c r="B56" i="19"/>
  <c r="B979" i="20"/>
  <c r="A178" i="16"/>
  <c r="B949" i="20"/>
  <c r="B2343" i="20"/>
  <c r="B99" i="11"/>
  <c r="B98" i="13"/>
  <c r="B889" i="16"/>
  <c r="G51" i="1"/>
  <c r="B809" i="16"/>
  <c r="A143" i="10"/>
  <c r="H120" i="2"/>
  <c r="H129" i="10"/>
  <c r="A1654" i="16"/>
  <c r="G110" i="7"/>
  <c r="G9" i="9"/>
  <c r="E5" i="1"/>
  <c r="B148" i="16"/>
  <c r="A1822" i="16"/>
  <c r="B805" i="16"/>
  <c r="B120" i="9"/>
  <c r="G89" i="6"/>
  <c r="G55" i="10"/>
  <c r="H148" i="1"/>
  <c r="B2509" i="20"/>
  <c r="B126" i="19"/>
  <c r="B54" i="16"/>
  <c r="H97" i="12"/>
  <c r="B24" i="4"/>
  <c r="B329" i="16"/>
  <c r="B544" i="20"/>
  <c r="A140" i="1"/>
  <c r="B97" i="4"/>
  <c r="B2022" i="20"/>
  <c r="B531" i="20"/>
  <c r="B514" i="16"/>
  <c r="B5843" i="20"/>
  <c r="B3625" i="20"/>
  <c r="B6600" i="20"/>
  <c r="B7485" i="20"/>
  <c r="B1942" i="20"/>
  <c r="A7443" i="20"/>
  <c r="B2863" i="20"/>
  <c r="B2102" i="20"/>
  <c r="M23" i="29"/>
  <c r="B5002" i="20"/>
  <c r="B3501" i="20"/>
  <c r="A6560" i="20"/>
  <c r="A1210" i="20"/>
  <c r="B2250" i="20"/>
  <c r="A7422" i="20"/>
  <c r="B4723" i="20"/>
  <c r="B559" i="20"/>
  <c r="B1904" i="20"/>
  <c r="B2341" i="20"/>
  <c r="G60" i="9"/>
  <c r="B85" i="20"/>
  <c r="G56" i="9"/>
  <c r="B4826" i="20"/>
  <c r="B4693" i="20"/>
  <c r="A471" i="16"/>
  <c r="B209" i="20"/>
  <c r="A7419" i="20"/>
  <c r="A4969" i="20"/>
  <c r="A2079" i="20"/>
  <c r="A4407" i="20"/>
  <c r="A4844" i="20"/>
  <c r="A4335" i="20"/>
  <c r="B2411" i="20"/>
  <c r="A521" i="16"/>
  <c r="A1719" i="16"/>
  <c r="A6152" i="20"/>
  <c r="A3722" i="20"/>
  <c r="B219" i="19"/>
  <c r="B775" i="20"/>
  <c r="B2617" i="20"/>
  <c r="G79" i="13"/>
  <c r="B909" i="20"/>
  <c r="A1167" i="16"/>
  <c r="B6514" i="20"/>
  <c r="A1374" i="20"/>
  <c r="B252" i="19"/>
  <c r="B605" i="16"/>
  <c r="B988" i="49"/>
  <c r="A5009" i="20"/>
  <c r="B7316" i="20"/>
  <c r="A3999" i="20"/>
  <c r="A8391" i="20"/>
  <c r="A4535" i="20"/>
  <c r="A2902" i="20"/>
  <c r="A6015" i="20"/>
  <c r="A1026" i="20"/>
  <c r="A137" i="16"/>
  <c r="B7985" i="20"/>
  <c r="B1174" i="20"/>
  <c r="A2148" i="20"/>
  <c r="B3029" i="20"/>
  <c r="B384" i="16"/>
  <c r="B137" i="19"/>
  <c r="B964" i="20"/>
  <c r="B1464" i="20"/>
  <c r="B138" i="18"/>
  <c r="B1249" i="16"/>
  <c r="A752" i="16"/>
  <c r="B1227" i="16"/>
  <c r="A980" i="20"/>
  <c r="A1054" i="20"/>
  <c r="A1130" i="20"/>
  <c r="B1294" i="20"/>
  <c r="A117" i="18"/>
  <c r="B1233" i="16"/>
  <c r="A720" i="16"/>
  <c r="B1211" i="16"/>
  <c r="A716" i="20"/>
  <c r="A526" i="20"/>
  <c r="A598" i="20"/>
  <c r="B2530" i="20"/>
  <c r="A5231" i="20"/>
  <c r="B3786" i="20"/>
  <c r="A4767" i="20"/>
  <c r="B3358" i="20"/>
  <c r="A4005" i="20"/>
  <c r="B3383" i="20"/>
  <c r="B2179" i="20"/>
  <c r="B373" i="16"/>
  <c r="B3768" i="20"/>
  <c r="B3885" i="20"/>
  <c r="B1935" i="20"/>
  <c r="B333" i="16"/>
  <c r="A1536" i="20"/>
  <c r="A127" i="19"/>
  <c r="A1247" i="16"/>
  <c r="A1093" i="16"/>
  <c r="B32" i="6"/>
  <c r="H105" i="13"/>
  <c r="B82" i="10"/>
  <c r="A3946" i="20"/>
  <c r="B831" i="20"/>
  <c r="F105" i="13"/>
  <c r="A1223" i="16"/>
  <c r="A1077" i="16"/>
  <c r="F28" i="6"/>
  <c r="B100" i="13"/>
  <c r="H75" i="10"/>
  <c r="A2890" i="20"/>
  <c r="B567" i="20"/>
  <c r="B117" i="12"/>
  <c r="B6107" i="20"/>
  <c r="B1538" i="20"/>
  <c r="B5922" i="20"/>
  <c r="B3050" i="20"/>
  <c r="B5670" i="20"/>
  <c r="B2878" i="20"/>
  <c r="B6250" i="20"/>
  <c r="A2392" i="20"/>
  <c r="B689" i="20"/>
  <c r="B21" i="16"/>
  <c r="A4332" i="20"/>
  <c r="B1557" i="20"/>
  <c r="A312" i="19"/>
  <c r="A13" i="14"/>
  <c r="A1152" i="20"/>
  <c r="B1953" i="20"/>
  <c r="A927" i="16"/>
  <c r="A773" i="16"/>
  <c r="G90" i="5"/>
  <c r="F6" i="13"/>
  <c r="G87" i="9"/>
  <c r="A2666" i="20"/>
  <c r="B511" i="20"/>
  <c r="B91" i="12"/>
  <c r="A903" i="16"/>
  <c r="A757" i="16"/>
  <c r="A86" i="5"/>
  <c r="D2" i="13"/>
  <c r="G79" i="9"/>
  <c r="A2155" i="20"/>
  <c r="B247" i="20"/>
  <c r="H101" i="11"/>
  <c r="B7915" i="20"/>
  <c r="B3534" i="20"/>
  <c r="A4117" i="20"/>
  <c r="A3198" i="20"/>
  <c r="A3885" i="20"/>
  <c r="A3602" i="20"/>
  <c r="B5378" i="20"/>
  <c r="B4557" i="20"/>
  <c r="B2049" i="20"/>
  <c r="H1" i="11"/>
  <c r="A1165" i="20"/>
  <c r="A314" i="20"/>
  <c r="B1311" i="16"/>
  <c r="B2805" i="20"/>
  <c r="A364" i="20"/>
  <c r="A61" i="20"/>
  <c r="C2" i="14"/>
  <c r="B66" i="13"/>
  <c r="A3416" i="20"/>
  <c r="B128" i="10"/>
  <c r="A2776" i="20"/>
  <c r="B3962" i="20"/>
  <c r="A4128" i="20"/>
  <c r="A158" i="19"/>
  <c r="B129" i="13"/>
  <c r="B59" i="13"/>
  <c r="A2904" i="20"/>
  <c r="B2997" i="20"/>
  <c r="B3259" i="20"/>
  <c r="B2906" i="20"/>
  <c r="A3072" i="20"/>
  <c r="C24" i="18"/>
  <c r="A7175" i="20"/>
  <c r="A4514" i="20"/>
  <c r="A3381" i="20"/>
  <c r="B4051" i="20"/>
  <c r="B4877" i="20"/>
  <c r="A3154" i="20"/>
  <c r="A5733" i="20"/>
  <c r="B1213" i="20"/>
  <c r="A917" i="20"/>
  <c r="B278" i="20"/>
  <c r="B1802" i="20"/>
  <c r="B345" i="19"/>
  <c r="B959" i="16"/>
  <c r="B118" i="20"/>
  <c r="B299" i="19"/>
  <c r="B60" i="19"/>
  <c r="H126" i="12"/>
  <c r="G53" i="12"/>
  <c r="A2570" i="20"/>
  <c r="B89" i="18"/>
  <c r="A2410" i="20"/>
  <c r="A4682" i="20"/>
  <c r="A2848" i="20"/>
  <c r="B28" i="17"/>
  <c r="A114" i="12"/>
  <c r="A46" i="12"/>
  <c r="A2442" i="20"/>
  <c r="A68" i="18"/>
  <c r="A2282" i="20"/>
  <c r="A3598" i="20"/>
  <c r="B8272" i="20"/>
  <c r="B1154" i="20"/>
  <c r="B5614" i="20"/>
  <c r="B2762" i="20"/>
  <c r="B5382" i="20"/>
  <c r="A4627" i="20"/>
  <c r="B5380" i="20"/>
  <c r="A2168" i="20"/>
  <c r="B389" i="20"/>
  <c r="H90" i="13"/>
  <c r="A3692" i="20"/>
  <c r="A1082" i="20"/>
  <c r="C120" i="18"/>
  <c r="G70" i="13"/>
  <c r="B2141" i="20"/>
  <c r="A1085" i="20"/>
  <c r="A735" i="16"/>
  <c r="A581" i="16"/>
  <c r="B45" i="5"/>
  <c r="G84" i="12"/>
  <c r="C2" i="9"/>
  <c r="A2443" i="20"/>
  <c r="B319" i="20"/>
  <c r="E2" i="12"/>
  <c r="A711" i="16"/>
  <c r="A565" i="16"/>
  <c r="B41" i="5"/>
  <c r="B80" i="12"/>
  <c r="G152" i="8"/>
  <c r="A3305" i="20"/>
  <c r="B4172" i="20"/>
  <c r="F11" i="11"/>
  <c r="B7964" i="20"/>
  <c r="B4590" i="20"/>
  <c r="B4878" i="20"/>
  <c r="A3998" i="20"/>
  <c r="B4646" i="20"/>
  <c r="A4178" i="20"/>
  <c r="A3499" i="20"/>
  <c r="A1688" i="20"/>
  <c r="A279" i="19"/>
  <c r="F60" i="12"/>
  <c r="B3339" i="20"/>
  <c r="A730" i="20"/>
  <c r="B1727" i="16"/>
  <c r="B41" i="12"/>
  <c r="A940" i="20"/>
  <c r="A701" i="20"/>
  <c r="A415" i="16"/>
  <c r="A261" i="16"/>
  <c r="A125" i="4"/>
  <c r="C114" i="11"/>
  <c r="B3" i="8"/>
  <c r="A3079" i="20"/>
  <c r="B3948" i="20"/>
  <c r="B3445" i="20"/>
  <c r="A391" i="16"/>
  <c r="A245" i="16"/>
  <c r="A122" i="4"/>
  <c r="H109" i="11"/>
  <c r="F133" i="7"/>
  <c r="A2709" i="20"/>
  <c r="B2892" i="20"/>
  <c r="B510" i="20"/>
  <c r="B5473" i="20"/>
  <c r="B3689" i="20"/>
  <c r="A4933" i="20"/>
  <c r="B6317" i="20"/>
  <c r="B6466" i="20"/>
  <c r="A4566" i="20"/>
  <c r="B5353" i="20"/>
  <c r="A2198" i="20"/>
  <c r="A1801" i="16"/>
  <c r="B1672" i="16"/>
  <c r="A2928" i="20"/>
  <c r="B1500" i="20"/>
  <c r="A289" i="16"/>
  <c r="B1632" i="16"/>
  <c r="B2261" i="20"/>
  <c r="A497" i="16"/>
  <c r="A53" i="13"/>
  <c r="A136" i="12"/>
  <c r="B832" i="20"/>
  <c r="G60" i="6"/>
  <c r="B744" i="20"/>
  <c r="A1704" i="20"/>
  <c r="A3128" i="20"/>
  <c r="A3704" i="20"/>
  <c r="G45" i="13"/>
  <c r="B129" i="12"/>
  <c r="B768" i="20"/>
  <c r="G56" i="6"/>
  <c r="B680" i="20"/>
  <c r="A1440" i="20"/>
  <c r="B2544" i="20"/>
  <c r="B3353" i="20"/>
  <c r="B6875" i="20"/>
  <c r="B1924" i="20"/>
  <c r="B5752" i="20"/>
  <c r="A7532" i="20"/>
  <c r="B5680" i="20"/>
  <c r="A4118" i="20"/>
  <c r="A5465" i="20"/>
  <c r="A1718" i="20"/>
  <c r="A1353" i="16"/>
  <c r="B8280" i="20"/>
  <c r="B2646" i="20"/>
  <c r="B4199" i="20"/>
  <c r="F125" i="13"/>
  <c r="B1280" i="16"/>
  <c r="A970" i="20"/>
  <c r="A113" i="16"/>
  <c r="B90" i="12"/>
  <c r="B36" i="12"/>
  <c r="B28" i="19"/>
  <c r="B1175" i="20"/>
  <c r="B153" i="18"/>
  <c r="A1384" i="20"/>
  <c r="B2096" i="20"/>
  <c r="B2384" i="20"/>
  <c r="G86" i="12"/>
  <c r="H30" i="12"/>
  <c r="B7" i="19"/>
  <c r="B1018" i="20"/>
  <c r="B139" i="18"/>
  <c r="B4173" i="20"/>
  <c r="B2911" i="20"/>
  <c r="B3487" i="20"/>
  <c r="A2861" i="20"/>
  <c r="B4482" i="20"/>
  <c r="A47" i="12"/>
  <c r="E28" i="12"/>
  <c r="B604" i="16"/>
  <c r="B4559" i="20"/>
  <c r="B594" i="16"/>
  <c r="B3415" i="20"/>
  <c r="B2439" i="20"/>
  <c r="B846" i="20"/>
  <c r="B84" i="8"/>
  <c r="B814" i="16"/>
  <c r="A100" i="4"/>
  <c r="A2720" i="20"/>
  <c r="A2186" i="20"/>
  <c r="B716" i="16"/>
  <c r="G53" i="4"/>
  <c r="G36" i="4"/>
  <c r="C105" i="2"/>
  <c r="A672" i="20"/>
  <c r="H36" i="7"/>
  <c r="A962" i="16"/>
  <c r="B172" i="20"/>
  <c r="A1120" i="16"/>
  <c r="F151" i="1"/>
  <c r="B126" i="6"/>
  <c r="G46" i="9"/>
  <c r="B137" i="7"/>
  <c r="B152" i="20"/>
  <c r="B1540" i="16"/>
  <c r="A1514" i="16"/>
  <c r="B1225" i="20"/>
  <c r="H85" i="2"/>
  <c r="A1224" i="20"/>
  <c r="H110" i="11"/>
  <c r="G9" i="13"/>
  <c r="A1670" i="16"/>
  <c r="A1358" i="16"/>
  <c r="A155" i="8"/>
  <c r="A1278" i="16"/>
  <c r="B149" i="4"/>
  <c r="B94" i="2"/>
  <c r="B2494" i="20"/>
  <c r="B1170" i="16"/>
  <c r="A381" i="16"/>
  <c r="B6159" i="20"/>
  <c r="A3639" i="20"/>
  <c r="E68" i="11"/>
  <c r="A47" i="18"/>
  <c r="B2595" i="20"/>
  <c r="B523" i="16"/>
  <c r="B2339" i="20"/>
  <c r="B507" i="16"/>
  <c r="B176" i="20"/>
  <c r="B31" i="19"/>
  <c r="B3109" i="20"/>
  <c r="A4641" i="20"/>
  <c r="B7320" i="20"/>
  <c r="B258" i="19"/>
  <c r="B1768" i="20"/>
  <c r="B218" i="19"/>
  <c r="A561" i="16"/>
  <c r="A5865" i="20"/>
  <c r="B5323" i="20"/>
  <c r="A3429" i="20"/>
  <c r="B4314" i="20"/>
  <c r="A56" i="16"/>
  <c r="A1798" i="20"/>
  <c r="A24" i="16"/>
  <c r="A1534" i="20"/>
  <c r="A3539" i="20"/>
  <c r="A1064" i="20"/>
  <c r="B4148" i="20"/>
  <c r="B56" i="18"/>
  <c r="A3007" i="20"/>
  <c r="A3868" i="20"/>
  <c r="B4791" i="20"/>
  <c r="A1683" i="20"/>
  <c r="A4716" i="20"/>
  <c r="A516" i="20"/>
  <c r="B1411" i="20"/>
  <c r="B130" i="19"/>
  <c r="A7161" i="20"/>
  <c r="B4904" i="20"/>
  <c r="B3735" i="20"/>
  <c r="A1934" i="20"/>
  <c r="A1924" i="20"/>
  <c r="A429" i="20"/>
  <c r="B644" i="20"/>
  <c r="B1165" i="16"/>
  <c r="B160" i="16"/>
  <c r="A1344" i="20"/>
  <c r="B1796" i="20"/>
  <c r="B2064" i="20"/>
  <c r="B7402" i="20"/>
  <c r="A5684" i="20"/>
  <c r="B2562" i="20"/>
  <c r="A5295" i="20"/>
  <c r="B3818" i="20"/>
  <c r="A4831" i="20"/>
  <c r="B3390" i="20"/>
  <c r="A4133" i="20"/>
  <c r="B3639" i="20"/>
  <c r="B2435" i="20"/>
  <c r="B405" i="16"/>
  <c r="B3896" i="20"/>
  <c r="B4397" i="20"/>
  <c r="B2447" i="20"/>
  <c r="B365" i="16"/>
  <c r="A1664" i="20"/>
  <c r="A191" i="19"/>
  <c r="A1311" i="16"/>
  <c r="A1157" i="16"/>
  <c r="F47" i="6"/>
  <c r="A129" i="13"/>
  <c r="A111" i="10"/>
  <c r="A4202" i="20"/>
  <c r="B895" i="20"/>
  <c r="G137" i="13"/>
  <c r="A1287" i="16"/>
  <c r="A1141" i="16"/>
  <c r="H43" i="6"/>
  <c r="H122" i="13"/>
  <c r="F104" i="10"/>
  <c r="A3146" i="20"/>
  <c r="B631" i="20"/>
  <c r="F11" i="13"/>
  <c r="A5183" i="20"/>
  <c r="B8009" i="20"/>
  <c r="A3996" i="20"/>
  <c r="A6211" i="20"/>
  <c r="B3904" i="20"/>
  <c r="B2985" i="20"/>
  <c r="A5207" i="20"/>
  <c r="A4676" i="20"/>
  <c r="A1235" i="20"/>
  <c r="B6088" i="20"/>
  <c r="B3405" i="20"/>
  <c r="A2530" i="20"/>
  <c r="B2719" i="20"/>
  <c r="B6559" i="20"/>
  <c r="A1953" i="20"/>
  <c r="A534" i="20"/>
  <c r="A19" i="19"/>
  <c r="C1" i="10"/>
  <c r="A20" i="11"/>
  <c r="G142" i="8"/>
  <c r="B7025" i="20"/>
  <c r="B3220" i="20"/>
  <c r="B2253" i="20"/>
  <c r="A149" i="19"/>
  <c r="A3" i="19"/>
  <c r="H153" i="9"/>
  <c r="F12" i="11"/>
  <c r="A140" i="8"/>
  <c r="A7545" i="20"/>
  <c r="A4136" i="20"/>
  <c r="A888" i="20"/>
  <c r="A7365" i="20"/>
  <c r="A4157" i="20"/>
  <c r="A6783" i="20"/>
  <c r="A3260" i="20"/>
  <c r="A5475" i="20"/>
  <c r="B3456" i="20"/>
  <c r="B2260" i="20"/>
  <c r="B4706" i="20"/>
  <c r="B2860" i="20"/>
  <c r="A2450" i="20"/>
  <c r="A7037" i="20"/>
  <c r="B1437" i="20"/>
  <c r="B4205" i="20"/>
  <c r="A1266" i="20"/>
  <c r="A4848" i="20"/>
  <c r="B4145" i="20"/>
  <c r="B3525" i="20"/>
  <c r="B2033" i="20"/>
  <c r="B81" i="9"/>
  <c r="B582" i="20"/>
  <c r="B69" i="8"/>
  <c r="A5996" i="20"/>
  <c r="A3912" i="20"/>
  <c r="A776" i="20"/>
  <c r="B2553" i="20"/>
  <c r="B1969" i="20"/>
  <c r="B78" i="9"/>
  <c r="B518" i="20"/>
  <c r="B65" i="8"/>
  <c r="A5426" i="20"/>
  <c r="A2856" i="20"/>
  <c r="A248" i="20"/>
  <c r="B6043" i="20"/>
  <c r="A4611" i="20"/>
  <c r="B4923" i="20"/>
  <c r="A1981" i="20"/>
  <c r="B8641" i="20"/>
  <c r="A4180" i="20"/>
  <c r="A3472" i="20"/>
  <c r="A3311" i="20"/>
  <c r="B4081" i="20"/>
  <c r="B197" i="19"/>
  <c r="B6670" i="20"/>
  <c r="A284" i="20"/>
  <c r="B3909" i="20"/>
  <c r="B117" i="19"/>
  <c r="B5950" i="20"/>
  <c r="B3879" i="20"/>
  <c r="A237" i="19"/>
  <c r="A401" i="20"/>
  <c r="A11" i="8"/>
  <c r="A1443" i="16"/>
  <c r="B114" i="6"/>
  <c r="A7999" i="20"/>
  <c r="B4537" i="20"/>
  <c r="B923" i="20"/>
  <c r="A531" i="20"/>
  <c r="A385" i="20"/>
  <c r="G7" i="8"/>
  <c r="A1427" i="16"/>
  <c r="A109" i="6"/>
  <c r="B5033" i="20"/>
  <c r="B2600" i="20"/>
  <c r="B571" i="20"/>
  <c r="A6524" i="20"/>
  <c r="B4805" i="20"/>
  <c r="A5963" i="20"/>
  <c r="A1245" i="20"/>
  <c r="B6939" i="20"/>
  <c r="A3700" i="20"/>
  <c r="A2225" i="20"/>
  <c r="B3544" i="20"/>
  <c r="B2054" i="20"/>
  <c r="B1091" i="20"/>
  <c r="A7724" i="20"/>
  <c r="B315" i="19"/>
  <c r="A3608" i="20"/>
  <c r="B1037" i="20"/>
  <c r="A4425" i="20"/>
  <c r="A2516" i="20"/>
  <c r="A2661" i="20"/>
  <c r="A81" i="20"/>
  <c r="A74" i="7"/>
  <c r="A1123" i="16"/>
  <c r="A38" i="6"/>
  <c r="B4649" i="20"/>
  <c r="B2488" i="20"/>
  <c r="B497" i="20"/>
  <c r="A211" i="20"/>
  <c r="A65" i="20"/>
  <c r="A70" i="7"/>
  <c r="A1107" i="16"/>
  <c r="F35" i="6"/>
  <c r="B6502" i="20"/>
  <c r="B1960" i="20"/>
  <c r="A3581" i="20"/>
  <c r="A5234" i="20"/>
  <c r="A2972" i="20"/>
  <c r="A5187" i="20"/>
  <c r="B3232" i="20"/>
  <c r="B2036" i="20"/>
  <c r="A3977" i="20"/>
  <c r="A3936" i="20"/>
  <c r="A1554" i="20"/>
  <c r="B6423" i="20"/>
  <c r="A1052" i="20"/>
  <c r="B1381" i="20"/>
  <c r="B1669" i="20"/>
  <c r="A5273" i="20"/>
  <c r="B2518" i="20"/>
  <c r="B1101" i="20"/>
  <c r="B1265" i="20"/>
  <c r="E36" i="9"/>
  <c r="A198" i="19"/>
  <c r="A23" i="8"/>
  <c r="B6973" i="20"/>
  <c r="A3144" i="20"/>
  <c r="A392" i="20"/>
  <c r="B1785" i="20"/>
  <c r="G121" i="13"/>
  <c r="B1173" i="20"/>
  <c r="H101" i="13"/>
  <c r="B173" i="20"/>
  <c r="B5652" i="20"/>
  <c r="B4344" i="20"/>
  <c r="A4618" i="20"/>
  <c r="A4520" i="20"/>
  <c r="B1021" i="20"/>
  <c r="B2929" i="20"/>
  <c r="B1001" i="20"/>
  <c r="B2198" i="20"/>
  <c r="A6371" i="20"/>
  <c r="B3679" i="20"/>
  <c r="B4426" i="20"/>
  <c r="B4964" i="20"/>
  <c r="G89" i="11"/>
  <c r="A506" i="20"/>
  <c r="F70" i="11"/>
  <c r="A939" i="20"/>
  <c r="B4773" i="20"/>
  <c r="B5645" i="20"/>
  <c r="A4638" i="20"/>
  <c r="B2024" i="20"/>
  <c r="B3709" i="20"/>
  <c r="B3271" i="20"/>
  <c r="B3453" i="20"/>
  <c r="A2548" i="20"/>
  <c r="A4521" i="20"/>
  <c r="B7113" i="20"/>
  <c r="B6516" i="20"/>
  <c r="A1782" i="20"/>
  <c r="A5367" i="20"/>
  <c r="B4886" i="20"/>
  <c r="B3712" i="20"/>
  <c r="B1604" i="20"/>
  <c r="A2034" i="20"/>
  <c r="A6240" i="20"/>
  <c r="B6006" i="20"/>
  <c r="B5724" i="20"/>
  <c r="A3646" i="20"/>
  <c r="A4813" i="20"/>
  <c r="B2848" i="20"/>
  <c r="A966" i="20"/>
  <c r="A694" i="20"/>
  <c r="A5487" i="20"/>
  <c r="A2421" i="20"/>
  <c r="A1270" i="20"/>
  <c r="A4517" i="20"/>
  <c r="B5340" i="20"/>
  <c r="B3105" i="20"/>
  <c r="A1580" i="20"/>
  <c r="B4536" i="20"/>
  <c r="B172" i="19"/>
  <c r="A556" i="20"/>
  <c r="B7694" i="20"/>
  <c r="A3917" i="20"/>
  <c r="B2305" i="20"/>
  <c r="B1343" i="16"/>
  <c r="A31" i="16"/>
  <c r="B2852" i="20"/>
  <c r="A7" i="16"/>
  <c r="A4312" i="20"/>
  <c r="A7638" i="20"/>
  <c r="B1007" i="20"/>
  <c r="A3844" i="20"/>
  <c r="B3934" i="20"/>
  <c r="B1189" i="20"/>
  <c r="A2445" i="20"/>
  <c r="B1631" i="16"/>
  <c r="A2728" i="20"/>
  <c r="A7507" i="20"/>
  <c r="A3411" i="20"/>
  <c r="B1351" i="16"/>
  <c r="B2471" i="20"/>
  <c r="B1360" i="16"/>
  <c r="A155" i="19"/>
  <c r="B1352" i="16"/>
  <c r="A139" i="19"/>
  <c r="A694" i="49"/>
  <c r="B4756" i="20"/>
  <c r="A3884" i="20"/>
  <c r="B2336" i="20"/>
  <c r="B5602" i="20"/>
  <c r="B377" i="19"/>
  <c r="B298" i="19"/>
  <c r="B5291" i="20"/>
  <c r="A2334" i="20"/>
  <c r="A1788" i="20"/>
  <c r="A1524" i="20"/>
  <c r="B94" i="20"/>
  <c r="A1485" i="20"/>
  <c r="B2362" i="20"/>
  <c r="A4150" i="20"/>
  <c r="A1499" i="20"/>
  <c r="B1717" i="16"/>
  <c r="B3000" i="20"/>
  <c r="A6395" i="20"/>
  <c r="B3131" i="20"/>
  <c r="A1962" i="20"/>
  <c r="A4714" i="20"/>
  <c r="A1215" i="20"/>
  <c r="B355" i="19"/>
  <c r="B999" i="20"/>
  <c r="B1455" i="16"/>
  <c r="A242" i="16"/>
  <c r="A985" i="16"/>
  <c r="A210" i="16"/>
  <c r="A721" i="16"/>
  <c r="B3497" i="20"/>
  <c r="A6450" i="20"/>
  <c r="A6245" i="20"/>
  <c r="B3668" i="20"/>
  <c r="B577" i="45"/>
  <c r="A2274" i="20"/>
  <c r="B4715" i="20"/>
  <c r="A8500" i="20"/>
  <c r="B3099" i="20"/>
  <c r="A2824" i="20"/>
  <c r="B2828" i="20"/>
  <c r="A27" i="13"/>
  <c r="A133" i="9"/>
  <c r="H14" i="13"/>
  <c r="H128" i="9"/>
  <c r="A29" i="12"/>
  <c r="B1281" i="20"/>
  <c r="B2962" i="20"/>
  <c r="A2909" i="20"/>
  <c r="B87" i="20"/>
  <c r="A1201" i="20"/>
  <c r="A6738" i="20"/>
  <c r="B2516" i="20"/>
  <c r="A8394" i="20"/>
  <c r="A5211" i="20"/>
  <c r="A3205" i="20"/>
  <c r="B5734" i="20"/>
  <c r="A12" i="28"/>
  <c r="A6147" i="20"/>
  <c r="A6456" i="20"/>
  <c r="B4060" i="20"/>
  <c r="A6585" i="20"/>
  <c r="A5951" i="20"/>
  <c r="A3009" i="20"/>
  <c r="A3638" i="20"/>
  <c r="A151" i="19"/>
  <c r="B3517" i="20"/>
  <c r="B6614" i="20"/>
  <c r="A7751" i="20"/>
  <c r="A361" i="16"/>
  <c r="A2288" i="20"/>
  <c r="B1778" i="16"/>
  <c r="A206" i="20"/>
  <c r="B3566" i="20"/>
  <c r="A3666" i="20"/>
  <c r="A14" i="11"/>
  <c r="H142" i="10"/>
  <c r="H95" i="13"/>
  <c r="B4218" i="20"/>
  <c r="G88" i="13"/>
  <c r="B3162" i="20"/>
  <c r="A6796" i="20"/>
  <c r="A6523" i="20"/>
  <c r="B6151" i="20"/>
  <c r="A4720" i="20"/>
  <c r="C9" i="18"/>
  <c r="B4429" i="20"/>
  <c r="B3743" i="20"/>
  <c r="A184" i="20"/>
  <c r="B4530" i="20"/>
  <c r="A3055" i="20"/>
  <c r="A407" i="16"/>
  <c r="A367" i="16"/>
  <c r="B1244" i="16"/>
  <c r="B2769" i="20"/>
  <c r="B1234" i="16"/>
  <c r="B2158" i="20"/>
  <c r="A123" i="32"/>
  <c r="A5392" i="20"/>
  <c r="B1424" i="20"/>
  <c r="B5230" i="20"/>
  <c r="B1432" i="20"/>
  <c r="B1157" i="20"/>
  <c r="A3110" i="20"/>
  <c r="H14" i="11"/>
  <c r="B390" i="16"/>
  <c r="B380" i="16"/>
  <c r="B4913" i="20"/>
  <c r="B2284" i="20"/>
  <c r="B4046" i="20"/>
  <c r="B6199" i="20"/>
  <c r="A4367" i="20"/>
  <c r="B3673" i="20"/>
  <c r="A346" i="32"/>
  <c r="B2446" i="20"/>
  <c r="B3815" i="20"/>
  <c r="B79" i="13"/>
  <c r="B1184" i="16"/>
  <c r="A2388" i="20"/>
  <c r="A73" i="45"/>
  <c r="B3472" i="20"/>
  <c r="A2778" i="20"/>
  <c r="B1682" i="20"/>
  <c r="A3182" i="20"/>
  <c r="B784" i="20"/>
  <c r="B1214" i="20"/>
  <c r="B624" i="20"/>
  <c r="B4319" i="20"/>
  <c r="B111" i="12"/>
  <c r="B1306" i="16"/>
  <c r="A3660" i="20"/>
  <c r="C71" i="18"/>
  <c r="B104" i="12"/>
  <c r="B1294" i="16"/>
  <c r="B3595" i="20"/>
  <c r="B1743" i="16"/>
  <c r="A547" i="45"/>
  <c r="A7879" i="20"/>
  <c r="A2870" i="20"/>
  <c r="A994" i="20"/>
  <c r="B7908" i="20"/>
  <c r="A2116" i="20"/>
  <c r="B352" i="16"/>
  <c r="B708" i="20"/>
  <c r="A52" i="18"/>
  <c r="A624" i="16"/>
  <c r="A916" i="20"/>
  <c r="A998" i="20"/>
  <c r="C30" i="18"/>
  <c r="A592" i="16"/>
  <c r="A652" i="20"/>
  <c r="B521" i="45"/>
  <c r="B7154" i="20"/>
  <c r="A7519" i="20"/>
  <c r="B3763" i="20"/>
  <c r="A514" i="20"/>
  <c r="B6547" i="20"/>
  <c r="A1764" i="20"/>
  <c r="A1" i="16"/>
  <c r="C57" i="18"/>
  <c r="A1338" i="16"/>
  <c r="C14" i="14"/>
  <c r="A596" i="20"/>
  <c r="A358" i="20"/>
  <c r="A1306" i="16"/>
  <c r="G134" i="13"/>
  <c r="A332" i="20"/>
  <c r="A8688" i="20"/>
  <c r="B8241" i="20"/>
  <c r="B6463" i="20"/>
  <c r="A1719" i="20"/>
  <c r="B1387" i="20"/>
  <c r="B117" i="16"/>
  <c r="A1840" i="20"/>
  <c r="A152" i="20"/>
  <c r="B77" i="16"/>
  <c r="B3532" i="20"/>
  <c r="A176" i="19"/>
  <c r="A837" i="16"/>
  <c r="H110" i="13"/>
  <c r="A470" i="16"/>
  <c r="A2922" i="20"/>
  <c r="B2528" i="20"/>
  <c r="B1477" i="16"/>
  <c r="A821" i="16"/>
  <c r="H103" i="13"/>
  <c r="A406" i="16"/>
  <c r="A2411" i="20"/>
  <c r="B3775" i="20"/>
  <c r="B6970" i="20"/>
  <c r="A3313" i="20"/>
  <c r="B2824" i="20"/>
  <c r="B6510" i="20"/>
  <c r="A4498" i="20"/>
  <c r="B4708" i="20"/>
  <c r="B2829" i="20"/>
  <c r="A45" i="13"/>
  <c r="A1488" i="20"/>
  <c r="B2115" i="20"/>
  <c r="A26" i="13"/>
  <c r="A3968" i="20"/>
  <c r="B1757" i="16"/>
  <c r="A517" i="16"/>
  <c r="A96" i="12"/>
  <c r="A44" i="11"/>
  <c r="A2187" i="20"/>
  <c r="B2879" i="20"/>
  <c r="B1157" i="16"/>
  <c r="A501" i="16"/>
  <c r="B88" i="12"/>
  <c r="B17" i="11"/>
  <c r="A3047" i="20"/>
  <c r="B3916" i="20"/>
  <c r="A1829" i="20"/>
  <c r="B6671" i="20"/>
  <c r="A2821" i="20"/>
  <c r="B5735" i="20"/>
  <c r="B4030" i="20"/>
  <c r="A5263" i="20"/>
  <c r="B1696" i="20"/>
  <c r="A808" i="20"/>
  <c r="B885" i="16"/>
  <c r="A3663" i="20"/>
  <c r="A1614" i="20"/>
  <c r="A109" i="20"/>
  <c r="B845" i="16"/>
  <c r="A2240" i="20"/>
  <c r="B529" i="20"/>
  <c r="A1759" i="16"/>
  <c r="A1605" i="16"/>
  <c r="B21" i="7"/>
  <c r="B238" i="16"/>
  <c r="A724" i="16"/>
  <c r="B4022" i="20"/>
  <c r="B1963" i="20"/>
  <c r="B407" i="16"/>
  <c r="A1735" i="16"/>
  <c r="A1589" i="16"/>
  <c r="B17" i="7"/>
  <c r="B228" i="16"/>
  <c r="A660" i="16"/>
  <c r="B2966" i="20"/>
  <c r="B1079" i="20"/>
  <c r="B143" i="16"/>
  <c r="A6196" i="20"/>
  <c r="B3681" i="20"/>
  <c r="A5807" i="20"/>
  <c r="B4074" i="20"/>
  <c r="A5343" i="20"/>
  <c r="B3550" i="20"/>
  <c r="B4862" i="20"/>
  <c r="B4303" i="20"/>
  <c r="B231" i="19"/>
  <c r="B533" i="16"/>
  <c r="B4408" i="20"/>
  <c r="A1262" i="20"/>
  <c r="B140" i="19"/>
  <c r="B493" i="16"/>
  <c r="A1792" i="20"/>
  <c r="A383" i="19"/>
  <c r="A1439" i="16"/>
  <c r="A1285" i="16"/>
  <c r="B77" i="6"/>
  <c r="B26" i="16"/>
  <c r="A22" i="12"/>
  <c r="B2742" i="20"/>
  <c r="B1023" i="20"/>
  <c r="B87" i="16"/>
  <c r="A1415" i="16"/>
  <c r="A1269" i="16"/>
  <c r="B73" i="6"/>
  <c r="B14" i="16"/>
  <c r="B124" i="11"/>
  <c r="A3658" i="20"/>
  <c r="B759" i="20"/>
  <c r="G71" i="13"/>
  <c r="B5531" i="20"/>
  <c r="A3046" i="20"/>
  <c r="B5106" i="20"/>
  <c r="B7378" i="20"/>
  <c r="B4874" i="20"/>
  <c r="B3970" i="20"/>
  <c r="B5035" i="20"/>
  <c r="B1736" i="20"/>
  <c r="G98" i="12"/>
  <c r="A2" i="11"/>
  <c r="B3731" i="20"/>
  <c r="A1337" i="20"/>
  <c r="A1313" i="16"/>
  <c r="B3925" i="20"/>
  <c r="A2270" i="20"/>
  <c r="B3" i="18"/>
  <c r="B464" i="16"/>
  <c r="B348" i="16"/>
  <c r="A495" i="20"/>
  <c r="B34" i="8"/>
  <c r="A473" i="20"/>
  <c r="B2935" i="20"/>
  <c r="A1724" i="20"/>
  <c r="A228" i="19"/>
  <c r="B456" i="16"/>
  <c r="B338" i="16"/>
  <c r="A479" i="20"/>
  <c r="H29" i="8"/>
  <c r="A457" i="20"/>
  <c r="A2464" i="20"/>
  <c r="A1460" i="20"/>
  <c r="B36" i="18"/>
  <c r="B4963" i="20"/>
  <c r="B2636" i="20"/>
  <c r="A4409" i="20"/>
  <c r="A7526" i="20"/>
  <c r="A4177" i="20"/>
  <c r="B3490" i="20"/>
  <c r="A5275" i="20"/>
  <c r="B4463" i="20"/>
  <c r="B8" i="11"/>
  <c r="B348" i="20"/>
  <c r="A1519" i="20"/>
  <c r="B2737" i="20"/>
  <c r="A961" i="16"/>
  <c r="B188" i="20"/>
  <c r="A1822" i="20"/>
  <c r="A1457" i="16"/>
  <c r="B248" i="16"/>
  <c r="B134" i="16"/>
  <c r="A175" i="20"/>
  <c r="G95" i="7"/>
  <c r="A153" i="20"/>
  <c r="A2408" i="20"/>
  <c r="A1404" i="20"/>
  <c r="A46" i="17"/>
  <c r="B240" i="16"/>
  <c r="B124" i="16"/>
  <c r="A159" i="20"/>
  <c r="H92" i="7"/>
  <c r="A137" i="20"/>
  <c r="A2144" i="20"/>
  <c r="B4493" i="20"/>
  <c r="B1634" i="16"/>
  <c r="A3147" i="20"/>
  <c r="B2846" i="20"/>
  <c r="A4" i="15"/>
  <c r="B132" i="13"/>
  <c r="A709" i="16"/>
  <c r="B3843" i="20"/>
  <c r="A693" i="16"/>
  <c r="A1899" i="20"/>
  <c r="B61" i="16"/>
  <c r="H111" i="13"/>
  <c r="B10" i="10"/>
  <c r="B1556" i="16"/>
  <c r="G67" i="7"/>
  <c r="B2037" i="20"/>
  <c r="G21" i="10"/>
  <c r="B1406" i="16"/>
  <c r="E3" i="7"/>
  <c r="B90" i="6"/>
  <c r="C67" i="2"/>
  <c r="B82" i="6"/>
  <c r="D75" i="1"/>
  <c r="A1404" i="16"/>
  <c r="B54" i="11"/>
  <c r="G103" i="12"/>
  <c r="A25" i="2"/>
  <c r="B49" i="13"/>
  <c r="H79" i="13"/>
  <c r="B134" i="8"/>
  <c r="A72" i="20"/>
  <c r="A90" i="18"/>
  <c r="H113" i="11"/>
  <c r="B1" i="8"/>
  <c r="B21" i="18"/>
  <c r="A2511" i="20"/>
  <c r="B596" i="20"/>
  <c r="A717" i="16"/>
  <c r="H76" i="5"/>
  <c r="G39" i="5"/>
  <c r="A88" i="1"/>
  <c r="E33" i="5"/>
  <c r="G1" i="8"/>
  <c r="B60" i="7"/>
  <c r="B3894" i="20"/>
  <c r="A1557" i="16"/>
  <c r="A1405" i="16"/>
  <c r="A5190" i="20"/>
  <c r="B4741" i="20"/>
  <c r="B1127" i="16"/>
  <c r="B830" i="20"/>
  <c r="B1232" i="16"/>
  <c r="B4381" i="20"/>
  <c r="B1224" i="16"/>
  <c r="B4125" i="20"/>
  <c r="A331" i="20"/>
  <c r="A177" i="20"/>
  <c r="E96" i="7"/>
  <c r="A1219" i="16"/>
  <c r="B62" i="6"/>
  <c r="A2951" i="20"/>
  <c r="A213" i="16"/>
  <c r="A1069" i="16"/>
  <c r="F26" i="6"/>
  <c r="B28" i="6"/>
  <c r="A13" i="2"/>
  <c r="B18" i="6"/>
  <c r="B5" i="9"/>
  <c r="H150" i="1"/>
  <c r="H130" i="13"/>
  <c r="A160" i="19"/>
  <c r="G127" i="1"/>
  <c r="B2263" i="20"/>
  <c r="E74" i="1"/>
  <c r="G77" i="2"/>
  <c r="A1574" i="20"/>
  <c r="G90" i="12"/>
  <c r="B1582" i="16"/>
  <c r="G81" i="7"/>
  <c r="A41" i="7"/>
  <c r="H108" i="2"/>
  <c r="A138" i="13"/>
  <c r="B104" i="19"/>
  <c r="G125" i="10"/>
  <c r="A210" i="19"/>
  <c r="G109" i="9"/>
  <c r="A92" i="18"/>
  <c r="G20" i="8"/>
  <c r="E34" i="10"/>
  <c r="H36" i="2"/>
  <c r="A51" i="18"/>
  <c r="B501" i="20"/>
  <c r="A7428" i="20"/>
  <c r="A6467" i="20"/>
  <c r="B367" i="20"/>
  <c r="B4191" i="20"/>
  <c r="A918" i="20"/>
  <c r="A1895" i="20"/>
  <c r="B3106" i="20"/>
  <c r="B104" i="18"/>
  <c r="A2826" i="20"/>
  <c r="B5234" i="20"/>
  <c r="B5634" i="20"/>
  <c r="A261" i="19"/>
  <c r="B3508" i="20"/>
  <c r="A221" i="19"/>
  <c r="B1071" i="16"/>
  <c r="A5420" i="20"/>
  <c r="B4521" i="20"/>
  <c r="A5243" i="20"/>
  <c r="A8495" i="20"/>
  <c r="A74" i="10"/>
  <c r="B4500" i="20"/>
  <c r="A70" i="10"/>
  <c r="B3444" i="20"/>
  <c r="B6375" i="20"/>
  <c r="A1922" i="20"/>
  <c r="B2839" i="20"/>
  <c r="A431" i="16"/>
  <c r="A3298" i="20"/>
  <c r="A3839" i="20"/>
  <c r="A6920" i="20"/>
  <c r="B4259" i="20"/>
  <c r="B3064" i="20"/>
  <c r="B3021" i="20"/>
  <c r="B1869" i="20"/>
  <c r="A771" i="20"/>
  <c r="A7155" i="20"/>
  <c r="A5869" i="20"/>
  <c r="B1558" i="20"/>
  <c r="A2446" i="20"/>
  <c r="A2436" i="20"/>
  <c r="A941" i="20"/>
  <c r="A108" i="11"/>
  <c r="B1677" i="16"/>
  <c r="B672" i="16"/>
  <c r="A2368" i="20"/>
  <c r="A1364" i="20"/>
  <c r="A6" i="17"/>
  <c r="A9008" i="20"/>
  <c r="B7096" i="20"/>
  <c r="A2692" i="20"/>
  <c r="A6848" i="20"/>
  <c r="A3191" i="20"/>
  <c r="B6987" i="20"/>
  <c r="A2777" i="20"/>
  <c r="A6047" i="20"/>
  <c r="A1297" i="20"/>
  <c r="B2661" i="20"/>
  <c r="B1429" i="16"/>
  <c r="B5800" i="20"/>
  <c r="A2158" i="20"/>
  <c r="A653" i="20"/>
  <c r="B1389" i="16"/>
  <c r="B4055" i="20"/>
  <c r="B183" i="19"/>
  <c r="B310" i="20"/>
  <c r="B85" i="19"/>
  <c r="A16" i="8"/>
  <c r="B622" i="16"/>
  <c r="A19" i="4"/>
  <c r="B1898" i="20"/>
  <c r="B369" i="19"/>
  <c r="B983" i="16"/>
  <c r="B214" i="20"/>
  <c r="B54" i="19"/>
  <c r="F12" i="8"/>
  <c r="B612" i="16"/>
  <c r="A15" i="4"/>
  <c r="A3281" i="20"/>
  <c r="B105" i="19"/>
  <c r="B719" i="16"/>
  <c r="A5969" i="20"/>
  <c r="A5286" i="20"/>
  <c r="B4072" i="20"/>
  <c r="A6789" i="20"/>
  <c r="A3291" i="20"/>
  <c r="A2039" i="20"/>
  <c r="A3973" i="20"/>
  <c r="B3205" i="20"/>
  <c r="B292" i="20"/>
  <c r="A6360" i="20"/>
  <c r="A2096" i="20"/>
  <c r="B3725" i="20"/>
  <c r="B1586" i="16"/>
  <c r="A107" i="11"/>
  <c r="B279" i="20"/>
  <c r="A1561" i="20"/>
  <c r="B811" i="20"/>
  <c r="G122" i="13"/>
  <c r="B161" i="16"/>
  <c r="H70" i="10"/>
  <c r="B139" i="16"/>
  <c r="B275" i="19"/>
  <c r="A2968" i="20"/>
  <c r="B985" i="20"/>
  <c r="B789" i="20"/>
  <c r="A104" i="13"/>
  <c r="B145" i="16"/>
  <c r="H66" i="10"/>
  <c r="B123" i="16"/>
  <c r="B3365" i="20"/>
  <c r="B2464" i="20"/>
  <c r="B7196" i="20"/>
  <c r="A6925" i="20"/>
  <c r="A7436" i="20"/>
  <c r="B3336" i="20"/>
  <c r="B5567" i="20"/>
  <c r="A2811" i="20"/>
  <c r="A1591" i="20"/>
  <c r="B6206" i="20"/>
  <c r="B1071" i="20"/>
  <c r="A30" i="17"/>
  <c r="B4747" i="20"/>
  <c r="A1744" i="20"/>
  <c r="A3768" i="20"/>
  <c r="A4344" i="20"/>
  <c r="B1636" i="20"/>
  <c r="B3276" i="20"/>
  <c r="B3999" i="20"/>
  <c r="B385" i="20"/>
  <c r="A101" i="11"/>
  <c r="G80" i="13"/>
  <c r="H152" i="9"/>
  <c r="G69" i="13"/>
  <c r="B2611" i="20"/>
  <c r="B2016" i="20"/>
  <c r="B557" i="20"/>
  <c r="B363" i="20"/>
  <c r="B88" i="11"/>
  <c r="G72" i="13"/>
  <c r="B148" i="9"/>
  <c r="E63" i="13"/>
  <c r="B1555" i="20"/>
  <c r="B2751" i="20"/>
  <c r="A8668" i="20"/>
  <c r="B5590" i="20"/>
  <c r="B6909" i="20"/>
  <c r="A3484" i="20"/>
  <c r="A5699" i="20"/>
  <c r="B3584" i="20"/>
  <c r="B2388" i="20"/>
  <c r="B5218" i="20"/>
  <c r="B3372" i="20"/>
  <c r="B3871" i="20"/>
  <c r="B7547" i="20"/>
  <c r="B1821" i="20"/>
  <c r="A1506" i="20"/>
  <c r="A1650" i="20"/>
  <c r="B9043" i="20"/>
  <c r="A4696" i="20"/>
  <c r="B277" i="19"/>
  <c r="B2289" i="20"/>
  <c r="A96" i="9"/>
  <c r="B838" i="20"/>
  <c r="B83" i="8"/>
  <c r="B7031" i="20"/>
  <c r="A4168" i="20"/>
  <c r="A904" i="20"/>
  <c r="B3261" i="20"/>
  <c r="B2225" i="20"/>
  <c r="B93" i="9"/>
  <c r="B774" i="20"/>
  <c r="B79" i="8"/>
  <c r="A7487" i="20"/>
  <c r="A3112" i="20"/>
  <c r="A376" i="20"/>
  <c r="A8180" i="20"/>
  <c r="B4813" i="20"/>
  <c r="B6041" i="20"/>
  <c r="A2748" i="20"/>
  <c r="A4963" i="20"/>
  <c r="B3104" i="20"/>
  <c r="B1908" i="20"/>
  <c r="A5669" i="20"/>
  <c r="A3424" i="20"/>
  <c r="B2925" i="20"/>
  <c r="B5321" i="20"/>
  <c r="A956" i="20"/>
  <c r="A1006" i="20"/>
  <c r="A1078" i="20"/>
  <c r="A7528" i="20"/>
  <c r="B2262" i="20"/>
  <c r="B1017" i="20"/>
  <c r="A1105" i="20"/>
  <c r="A21" i="9"/>
  <c r="B30" i="19"/>
  <c r="B8" i="8"/>
  <c r="A5938" i="20"/>
  <c r="A2888" i="20"/>
  <c r="A264" i="20"/>
  <c r="B1529" i="20"/>
  <c r="A1089" i="20"/>
  <c r="A17" i="9"/>
  <c r="B9" i="19"/>
  <c r="F5" i="8"/>
  <c r="B4971" i="20"/>
  <c r="A2377" i="20"/>
  <c r="B5127" i="20"/>
  <c r="B6967" i="20"/>
  <c r="B3048" i="20"/>
  <c r="B5203" i="20"/>
  <c r="B4608" i="20"/>
  <c r="A1367" i="20"/>
  <c r="B5220" i="20"/>
  <c r="B879" i="20"/>
  <c r="B1658" i="16"/>
  <c r="A6139" i="20"/>
  <c r="A1584" i="20"/>
  <c r="A1753" i="20"/>
  <c r="A2329" i="20"/>
  <c r="A8630" i="20"/>
  <c r="A4224" i="20"/>
  <c r="A1970" i="20"/>
  <c r="B147" i="20"/>
  <c r="G117" i="10"/>
  <c r="H127" i="12"/>
  <c r="G104" i="9"/>
  <c r="B115" i="12"/>
  <c r="B1843" i="20"/>
  <c r="B3903" i="20"/>
  <c r="B301" i="20"/>
  <c r="B131" i="20"/>
  <c r="H114" i="10"/>
  <c r="A118" i="12"/>
  <c r="A101" i="9"/>
  <c r="F3" i="29"/>
  <c r="B4212" i="20"/>
  <c r="A1914" i="20"/>
  <c r="B5989" i="20"/>
  <c r="B6284" i="20"/>
  <c r="B6099" i="20"/>
  <c r="A4284" i="20"/>
  <c r="A6499" i="20"/>
  <c r="B4128" i="20"/>
  <c r="B3753" i="20"/>
  <c r="A3467" i="20"/>
  <c r="B399" i="20"/>
  <c r="A3448" i="20"/>
  <c r="A4731" i="20"/>
  <c r="A1232" i="20"/>
  <c r="B1198" i="20"/>
  <c r="B1390" i="20"/>
  <c r="A8263" i="20"/>
  <c r="B3931" i="20"/>
  <c r="A1046" i="20"/>
  <c r="A211" i="19"/>
  <c r="A43" i="10"/>
  <c r="B109" i="11"/>
  <c r="B30" i="9"/>
  <c r="A8265" i="20"/>
  <c r="B3988" i="20"/>
  <c r="A1690" i="20"/>
  <c r="A341" i="19"/>
  <c r="A195" i="19"/>
  <c r="A39" i="10"/>
  <c r="A102" i="11"/>
  <c r="F26" i="9"/>
  <c r="A5478" i="20"/>
  <c r="B2932" i="20"/>
  <c r="B1677" i="20"/>
  <c r="B6037" i="20"/>
  <c r="B4112" i="20"/>
  <c r="A6997" i="20"/>
  <c r="A3258" i="20"/>
  <c r="B5431" i="20"/>
  <c r="B2002" i="20"/>
  <c r="B5385" i="20"/>
  <c r="A4334" i="20"/>
  <c r="A1022" i="20"/>
  <c r="B66" i="19"/>
  <c r="A3307" i="20"/>
  <c r="B1512" i="20"/>
  <c r="A239" i="19"/>
  <c r="B2709" i="20"/>
  <c r="B4284" i="20"/>
  <c r="B2905" i="20"/>
  <c r="B157" i="16"/>
  <c r="G66" i="13"/>
  <c r="A145" i="9"/>
  <c r="B1460" i="16"/>
  <c r="A25" i="7"/>
  <c r="B3224" i="20"/>
  <c r="B1397" i="20"/>
  <c r="A152" i="19"/>
  <c r="A127" i="13"/>
  <c r="G59" i="13"/>
  <c r="F140" i="9"/>
  <c r="B1444" i="16"/>
  <c r="A17" i="7"/>
  <c r="A3116" i="20"/>
  <c r="A938" i="20"/>
  <c r="C23" i="18"/>
  <c r="A5166" i="20"/>
  <c r="B3120" i="20"/>
  <c r="B5375" i="20"/>
  <c r="B4291" i="20"/>
  <c r="B4695" i="20"/>
  <c r="B1522" i="20"/>
  <c r="A5497" i="20"/>
  <c r="B4371" i="20"/>
  <c r="A62" i="20"/>
  <c r="B272" i="20"/>
  <c r="B5990" i="20"/>
  <c r="B4255" i="20"/>
  <c r="B3165" i="20"/>
  <c r="B112" i="20"/>
  <c r="A4626" i="20"/>
  <c r="A2298" i="20"/>
  <c r="A18" i="13"/>
  <c r="H51" i="12"/>
  <c r="A69" i="9"/>
  <c r="B1220" i="16"/>
  <c r="B5" i="6"/>
  <c r="A2892" i="20"/>
  <c r="A882" i="20"/>
  <c r="A27" i="17"/>
  <c r="B112" i="12"/>
  <c r="B44" i="12"/>
  <c r="A65" i="9"/>
  <c r="B1210" i="16"/>
  <c r="F131" i="5"/>
  <c r="A2381" i="20"/>
  <c r="A618" i="20"/>
  <c r="B1615" i="16"/>
  <c r="A2337" i="20"/>
  <c r="A9120" i="20"/>
  <c r="B2873" i="20"/>
  <c r="A2671" i="20"/>
  <c r="B638" i="20"/>
  <c r="A124" i="8"/>
  <c r="B2111" i="20"/>
  <c r="A121" i="8"/>
  <c r="B324" i="20"/>
  <c r="C28" i="11"/>
  <c r="A129" i="10"/>
  <c r="B1537" i="16"/>
  <c r="A1328" i="16"/>
  <c r="B1515" i="16"/>
  <c r="H99" i="12"/>
  <c r="A2026" i="20"/>
  <c r="A1032" i="16"/>
  <c r="B61" i="10"/>
  <c r="A134" i="2"/>
  <c r="H41" i="10"/>
  <c r="B43" i="4"/>
  <c r="B32" i="18"/>
  <c r="G21" i="9"/>
  <c r="A1086" i="16"/>
  <c r="A134" i="4"/>
  <c r="F18" i="1"/>
  <c r="A1436" i="16"/>
  <c r="H108" i="9"/>
  <c r="B3992" i="20"/>
  <c r="H104" i="13"/>
  <c r="B32" i="17"/>
  <c r="A87" i="7"/>
  <c r="A118" i="10"/>
  <c r="A90" i="6"/>
  <c r="B1348" i="20"/>
  <c r="A122" i="19"/>
  <c r="B69" i="9"/>
  <c r="B1631" i="20"/>
  <c r="H76" i="2"/>
  <c r="B940" i="20"/>
  <c r="A1504" i="16"/>
  <c r="B13" i="2"/>
  <c r="H88" i="7"/>
  <c r="G90" i="13"/>
  <c r="A9" i="10"/>
  <c r="G56" i="10"/>
  <c r="A2851" i="20"/>
  <c r="B6028" i="20"/>
  <c r="A2480" i="20"/>
  <c r="B791" i="20"/>
  <c r="B545" i="16"/>
  <c r="B3653" i="20"/>
  <c r="B529" i="16"/>
  <c r="B2916" i="20"/>
  <c r="B1336" i="16"/>
  <c r="B1222" i="16"/>
  <c r="A7322" i="20"/>
  <c r="B4352" i="20"/>
  <c r="B3628" i="20"/>
  <c r="A4075" i="20"/>
  <c r="B47" i="20"/>
  <c r="B1964" i="20"/>
  <c r="A8863" i="20"/>
  <c r="B6254" i="20"/>
  <c r="B3972" i="20"/>
  <c r="B1179" i="20"/>
  <c r="B1565" i="16"/>
  <c r="G86" i="10"/>
  <c r="B1029" i="16"/>
  <c r="G78" i="10"/>
  <c r="A2733" i="20"/>
  <c r="B8473" i="20"/>
  <c r="A83" i="18"/>
  <c r="A205" i="20"/>
  <c r="A7367" i="20"/>
  <c r="B5615" i="20"/>
  <c r="B2076" i="20"/>
  <c r="B3840" i="20"/>
  <c r="B5455" i="20"/>
  <c r="B3032" i="20"/>
  <c r="B2988" i="20"/>
  <c r="A8" i="13"/>
  <c r="A1207" i="16"/>
  <c r="A6111" i="20"/>
  <c r="A2219" i="20"/>
  <c r="B1619" i="20"/>
  <c r="B263" i="20"/>
  <c r="B3007" i="20"/>
  <c r="B108" i="11"/>
  <c r="B227" i="20"/>
  <c r="A655" i="16"/>
  <c r="A2732" i="20"/>
  <c r="A842" i="20"/>
  <c r="B1839" i="16"/>
  <c r="H94" i="12"/>
  <c r="B7460" i="20"/>
  <c r="A6199" i="20"/>
  <c r="A5414" i="20"/>
  <c r="B4104" i="20"/>
  <c r="A7269" i="20"/>
  <c r="A3385" i="20"/>
  <c r="A2103" i="20"/>
  <c r="A4101" i="20"/>
  <c r="B3717" i="20"/>
  <c r="B548" i="20"/>
  <c r="A7653" i="20"/>
  <c r="A2128" i="20"/>
  <c r="B4237" i="20"/>
  <c r="B1618" i="16"/>
  <c r="A122" i="11"/>
  <c r="B343" i="20"/>
  <c r="A3064" i="20"/>
  <c r="B897" i="20"/>
  <c r="A58" i="16"/>
  <c r="B225" i="16"/>
  <c r="H84" i="10"/>
  <c r="B203" i="16"/>
  <c r="B339" i="19"/>
  <c r="A3992" i="20"/>
  <c r="B1069" i="20"/>
  <c r="B875" i="20"/>
  <c r="A26" i="16"/>
  <c r="B209" i="16"/>
  <c r="H80" i="10"/>
  <c r="B187" i="16"/>
  <c r="B4389" i="20"/>
  <c r="B3929" i="20"/>
  <c r="A6795" i="20"/>
  <c r="B4206" i="20"/>
  <c r="A4631" i="20"/>
  <c r="A3710" i="20"/>
  <c r="A4397" i="20"/>
  <c r="A3954" i="20"/>
  <c r="A5271" i="20"/>
  <c r="A1496" i="20"/>
  <c r="A55" i="19"/>
  <c r="G118" i="11"/>
  <c r="A2189" i="20"/>
  <c r="A570" i="20"/>
  <c r="B1567" i="16"/>
  <c r="G100" i="11"/>
  <c r="A684" i="20"/>
  <c r="A445" i="20"/>
  <c r="A223" i="16"/>
  <c r="A69" i="16"/>
  <c r="G79" i="4"/>
  <c r="H53" i="11"/>
  <c r="H49" i="7"/>
  <c r="A2997" i="20"/>
  <c r="B3180" i="20"/>
  <c r="B798" i="20"/>
  <c r="A199" i="16"/>
  <c r="A53" i="16"/>
  <c r="G76" i="4"/>
  <c r="B49" i="11"/>
  <c r="H41" i="7"/>
  <c r="B3930" i="20"/>
  <c r="A4096" i="20"/>
  <c r="A126" i="19"/>
  <c r="B7173" i="20"/>
  <c r="B3246" i="20"/>
  <c r="A3893" i="20"/>
  <c r="A2974" i="20"/>
  <c r="A3661" i="20"/>
  <c r="A3474" i="20"/>
  <c r="B4866" i="20"/>
  <c r="B2623" i="20"/>
  <c r="B1537" i="20"/>
  <c r="B1799" i="20"/>
  <c r="B3329" i="20"/>
  <c r="A218" i="20"/>
  <c r="B1215" i="16"/>
  <c r="B1159" i="20"/>
  <c r="A236" i="20"/>
  <c r="B380" i="19"/>
  <c r="G107" i="13"/>
  <c r="D36" i="13"/>
  <c r="A1913" i="20"/>
  <c r="B1207" i="20"/>
  <c r="A1411" i="20"/>
  <c r="B3706" i="20"/>
  <c r="A3872" i="20"/>
  <c r="B17" i="19"/>
  <c r="F96" i="13"/>
  <c r="F28" i="13"/>
  <c r="A1475" i="20"/>
  <c r="B1026" i="20"/>
  <c r="A1155" i="20"/>
  <c r="A4622" i="20"/>
  <c r="A2816" i="20"/>
  <c r="B20" i="17"/>
  <c r="A4930" i="20"/>
  <c r="A2786" i="20"/>
  <c r="B6228" i="20"/>
  <c r="A1695" i="20"/>
  <c r="B5918" i="20"/>
  <c r="B3235" i="20"/>
  <c r="A3343" i="20"/>
  <c r="A260" i="20"/>
  <c r="A21" i="20"/>
  <c r="A1655" i="16"/>
  <c r="B3542" i="20"/>
  <c r="B1483" i="20"/>
  <c r="B287" i="16"/>
  <c r="A1615" i="16"/>
  <c r="B3572" i="20"/>
  <c r="B1711" i="16"/>
  <c r="B1183" i="20"/>
  <c r="B532" i="20"/>
  <c r="B2019" i="20"/>
  <c r="A626" i="16"/>
  <c r="B1699" i="20"/>
  <c r="A2383" i="20"/>
  <c r="B4465" i="20"/>
  <c r="A1177" i="16"/>
  <c r="B1052" i="20"/>
  <c r="B468" i="20"/>
  <c r="B1763" i="20"/>
  <c r="A594" i="16"/>
  <c r="B1571" i="20"/>
  <c r="A1327" i="20"/>
  <c r="B2582" i="20"/>
  <c r="A913" i="16"/>
  <c r="A7914" i="20"/>
  <c r="A2339" i="20"/>
  <c r="B5396" i="20"/>
  <c r="B4041" i="20"/>
  <c r="B5164" i="20"/>
  <c r="A2323" i="20"/>
  <c r="B3576" i="20"/>
  <c r="B195" i="19"/>
  <c r="B1112" i="20"/>
  <c r="A1303" i="16"/>
  <c r="A4106" i="20"/>
  <c r="B871" i="20"/>
  <c r="A125" i="13"/>
  <c r="A1263" i="16"/>
  <c r="A4008" i="20"/>
  <c r="B1263" i="16"/>
  <c r="A252" i="19"/>
  <c r="C114" i="18"/>
  <c r="B851" i="20"/>
  <c r="A1" i="15"/>
  <c r="B821" i="20"/>
  <c r="B4617" i="20"/>
  <c r="B2470" i="20"/>
  <c r="A857" i="16"/>
  <c r="A156" i="19"/>
  <c r="A103" i="18"/>
  <c r="B829" i="20"/>
  <c r="B135" i="13"/>
  <c r="B801" i="20"/>
  <c r="B2092" i="20"/>
  <c r="A6998" i="20"/>
  <c r="B2862" i="20"/>
  <c r="A3605" i="20"/>
  <c r="A2686" i="20"/>
  <c r="A3373" i="20"/>
  <c r="A3282" i="20"/>
  <c r="A4009" i="20"/>
  <c r="B1725" i="20"/>
  <c r="A1045" i="20"/>
  <c r="B662" i="20"/>
  <c r="B2186" i="20"/>
  <c r="A58" i="20"/>
  <c r="B1055" i="16"/>
  <c r="B502" i="20"/>
  <c r="B363" i="19"/>
  <c r="B124" i="19"/>
  <c r="H17" i="13"/>
  <c r="H83" i="12"/>
  <c r="B4399" i="20"/>
  <c r="B50" i="19"/>
  <c r="B3711" i="20"/>
  <c r="B2938" i="20"/>
  <c r="A3104" i="20"/>
  <c r="A30" i="18"/>
  <c r="E7" i="13"/>
  <c r="G75" i="12"/>
  <c r="B3839" i="20"/>
  <c r="A8" i="19"/>
  <c r="B3199" i="20"/>
  <c r="A3854" i="20"/>
  <c r="A2593" i="20"/>
  <c r="A1681" i="16"/>
  <c r="A6138" i="20"/>
  <c r="A3842" i="20"/>
  <c r="A5821" i="20"/>
  <c r="A2495" i="20"/>
  <c r="A5357" i="20"/>
  <c r="A2802" i="20"/>
  <c r="B5480" i="20"/>
  <c r="A836" i="20"/>
  <c r="A565" i="20"/>
  <c r="A115" i="18"/>
  <c r="A3217" i="20"/>
  <c r="B4613" i="20"/>
  <c r="B703" i="16"/>
  <c r="B87" i="18"/>
  <c r="B2853" i="20"/>
  <c r="B120" i="20"/>
  <c r="F6" i="12"/>
  <c r="A67" i="11"/>
  <c r="B1453" i="20"/>
  <c r="A1522" i="16"/>
  <c r="B1143" i="20"/>
  <c r="A3630" i="20"/>
  <c r="A2369" i="20"/>
  <c r="A1625" i="16"/>
  <c r="A127" i="11"/>
  <c r="A59" i="11"/>
  <c r="B1197" i="20"/>
  <c r="A1490" i="16"/>
  <c r="A1072" i="20"/>
  <c r="B4499" i="20"/>
  <c r="A1433" i="20"/>
  <c r="A1361" i="16"/>
  <c r="A7199" i="20"/>
  <c r="A1153" i="20"/>
  <c r="A4479" i="20"/>
  <c r="B6323" i="20"/>
  <c r="B4784" i="20"/>
  <c r="A3222" i="20"/>
  <c r="B5135" i="20"/>
  <c r="B1845" i="20"/>
  <c r="A457" i="16"/>
  <c r="A6118" i="20"/>
  <c r="B1472" i="20"/>
  <c r="A2372" i="20"/>
  <c r="A79" i="11"/>
  <c r="B608" i="16"/>
  <c r="A10" i="20"/>
  <c r="F27" i="11"/>
  <c r="A4568" i="20"/>
  <c r="B930" i="20"/>
  <c r="B1441" i="16"/>
  <c r="A1136" i="16"/>
  <c r="B1419" i="16"/>
  <c r="B1277" i="20"/>
  <c r="B2405" i="20"/>
  <c r="B3949" i="20"/>
  <c r="A4056" i="20"/>
  <c r="B802" i="20"/>
  <c r="B1425" i="16"/>
  <c r="A1104" i="16"/>
  <c r="B1403" i="16"/>
  <c r="A908" i="20"/>
  <c r="A910" i="20"/>
  <c r="A982" i="20"/>
  <c r="B6494" i="20"/>
  <c r="B8925" i="20"/>
  <c r="A3743" i="20"/>
  <c r="A7474" i="20"/>
  <c r="A4375" i="20"/>
  <c r="A2742" i="20"/>
  <c r="A7168" i="20"/>
  <c r="A866" i="20"/>
  <c r="B9" i="14"/>
  <c r="A7676" i="20"/>
  <c r="B4119" i="20"/>
  <c r="A2020" i="20"/>
  <c r="B1028" i="20"/>
  <c r="B256" i="16"/>
  <c r="B3333" i="20"/>
  <c r="B196" i="20"/>
  <c r="A2090" i="20"/>
  <c r="A1850" i="16"/>
  <c r="B1121" i="16"/>
  <c r="A496" i="16"/>
  <c r="B1099" i="16"/>
  <c r="A852" i="20"/>
  <c r="A798" i="20"/>
  <c r="A870" i="20"/>
  <c r="A1834" i="20"/>
  <c r="A1818" i="16"/>
  <c r="B1105" i="16"/>
  <c r="A464" i="16"/>
  <c r="B1083" i="16"/>
  <c r="A588" i="20"/>
  <c r="A270" i="20"/>
  <c r="A7861" i="20"/>
  <c r="A7308" i="20"/>
  <c r="A1527" i="20"/>
  <c r="A6655" i="20"/>
  <c r="B3967" i="20"/>
  <c r="A42" i="11"/>
  <c r="B2355" i="20"/>
  <c r="B27" i="11"/>
  <c r="A2735" i="20"/>
  <c r="A1599" i="16"/>
  <c r="A1445" i="16"/>
  <c r="H115" i="6"/>
  <c r="B132" i="16"/>
  <c r="A84" i="16"/>
  <c r="B3716" i="20"/>
  <c r="B2223" i="20"/>
  <c r="B34" i="16"/>
  <c r="G40" i="12"/>
  <c r="B129" i="2"/>
  <c r="B73" i="16"/>
  <c r="B32" i="20"/>
  <c r="F131" i="1"/>
  <c r="A25" i="4"/>
  <c r="H75" i="11"/>
  <c r="G124" i="5"/>
  <c r="B649" i="20"/>
  <c r="B108" i="2"/>
  <c r="A190" i="16"/>
  <c r="G8" i="6"/>
  <c r="A1785" i="16"/>
  <c r="A1810" i="16"/>
  <c r="A51" i="12"/>
  <c r="B57" i="16"/>
  <c r="D4" i="1"/>
  <c r="A1147" i="20"/>
  <c r="B15" i="8"/>
  <c r="B52" i="20"/>
  <c r="B102" i="9"/>
  <c r="H72" i="9"/>
  <c r="A25" i="10"/>
  <c r="H62" i="9"/>
  <c r="G88" i="7"/>
  <c r="B94" i="4"/>
  <c r="A372" i="20"/>
  <c r="A858" i="16"/>
  <c r="G121" i="11"/>
  <c r="A4321" i="20"/>
  <c r="B3371" i="20"/>
  <c r="A197" i="19"/>
  <c r="A157" i="19"/>
  <c r="B58" i="18"/>
  <c r="A5583" i="20"/>
  <c r="C47" i="18"/>
  <c r="B4638" i="20"/>
  <c r="B1277" i="16"/>
  <c r="B1123" i="16"/>
  <c r="A504" i="16"/>
  <c r="A35" i="11"/>
  <c r="A79" i="12"/>
  <c r="B3860" i="20"/>
  <c r="B32" i="10"/>
  <c r="B2431" i="20"/>
  <c r="B122" i="10"/>
  <c r="C78" i="10"/>
  <c r="D76" i="1"/>
  <c r="G69" i="10"/>
  <c r="A540" i="16"/>
  <c r="A1758" i="16"/>
  <c r="A1079" i="20"/>
  <c r="B1258" i="16"/>
  <c r="A940" i="16"/>
  <c r="F138" i="1"/>
  <c r="B1463" i="20"/>
  <c r="B778" i="16"/>
  <c r="A1564" i="20"/>
  <c r="A319" i="20"/>
  <c r="B150" i="16"/>
  <c r="A196" i="16"/>
  <c r="H46" i="5"/>
  <c r="A3375" i="20"/>
  <c r="B83" i="16"/>
  <c r="A22" i="18"/>
  <c r="B98" i="7"/>
  <c r="H131" i="11"/>
  <c r="H46" i="7"/>
  <c r="A43" i="11"/>
  <c r="A174" i="16"/>
  <c r="A30" i="4"/>
  <c r="A4889" i="20"/>
  <c r="B224" i="19"/>
  <c r="B2407" i="20"/>
  <c r="B7708" i="20"/>
  <c r="A4678" i="20"/>
  <c r="A215" i="19"/>
  <c r="B1695" i="16"/>
  <c r="A351" i="16"/>
  <c r="A6" i="32"/>
  <c r="B8768" i="20"/>
  <c r="B4804" i="20"/>
  <c r="A943" i="16"/>
  <c r="B6350" i="20"/>
  <c r="A1240" i="20"/>
  <c r="A7058" i="20"/>
  <c r="A1540" i="20"/>
  <c r="G49" i="13"/>
  <c r="B6341" i="20"/>
  <c r="A4254" i="20"/>
  <c r="A1880" i="20"/>
  <c r="A858" i="20"/>
  <c r="A829" i="20"/>
  <c r="B24" i="12"/>
  <c r="H45" i="11"/>
  <c r="B19" i="12"/>
  <c r="B1022" i="20"/>
  <c r="B3507" i="20"/>
  <c r="A35" i="20"/>
  <c r="A1700" i="20"/>
  <c r="B6976" i="20"/>
  <c r="B5435" i="20"/>
  <c r="A3031" i="20"/>
  <c r="A4273" i="20"/>
  <c r="A4496" i="20"/>
  <c r="A3589" i="20"/>
  <c r="B2229" i="20"/>
  <c r="B8" i="13"/>
  <c r="H1" i="13"/>
  <c r="B4937" i="20"/>
  <c r="B1418" i="20"/>
  <c r="A860" i="20"/>
  <c r="B249" i="19"/>
  <c r="A814" i="20"/>
  <c r="B863" i="16"/>
  <c r="A886" i="20"/>
  <c r="A118" i="19"/>
  <c r="B5463" i="20"/>
  <c r="B1534" i="20"/>
  <c r="A255" i="19"/>
  <c r="B3733" i="20"/>
  <c r="A6518" i="20"/>
  <c r="B5503" i="20"/>
  <c r="B3827" i="20"/>
  <c r="B4626" i="20"/>
  <c r="A8599" i="20"/>
  <c r="A4433" i="20"/>
  <c r="B3682" i="20"/>
  <c r="A5915" i="20"/>
  <c r="B1310" i="20"/>
  <c r="H97" i="11"/>
  <c r="B860" i="20"/>
  <c r="A2031" i="20"/>
  <c r="B3761" i="20"/>
  <c r="A1089" i="16"/>
  <c r="B700" i="20"/>
  <c r="A2014" i="20"/>
  <c r="A1649" i="16"/>
  <c r="B336" i="16"/>
  <c r="B220" i="16"/>
  <c r="A303" i="20"/>
  <c r="A129" i="7"/>
  <c r="A281" i="20"/>
  <c r="A2536" i="20"/>
  <c r="A1532" i="20"/>
  <c r="B84" i="18"/>
  <c r="B328" i="16"/>
  <c r="B210" i="16"/>
  <c r="A287" i="20"/>
  <c r="E123" i="7"/>
  <c r="A265" i="20"/>
  <c r="A2272" i="20"/>
  <c r="A1268" i="20"/>
  <c r="B1762" i="16"/>
  <c r="B3408" i="20"/>
  <c r="B6255" i="20"/>
  <c r="A2746" i="20"/>
  <c r="B4919" i="20"/>
  <c r="B1650" i="20"/>
  <c r="A6009" i="20"/>
  <c r="A3054" i="20"/>
  <c r="A318" i="20"/>
  <c r="B656" i="20"/>
  <c r="B6628" i="20"/>
  <c r="B1172" i="20"/>
  <c r="B142" i="18"/>
  <c r="B496" i="20"/>
  <c r="A1681" i="20"/>
  <c r="B3263" i="20"/>
  <c r="A49" i="13"/>
  <c r="A81" i="12"/>
  <c r="A83" i="9"/>
  <c r="B1262" i="16"/>
  <c r="C36" i="6"/>
  <c r="A3148" i="20"/>
  <c r="A946" i="20"/>
  <c r="A29" i="18"/>
  <c r="F7" i="13"/>
  <c r="H73" i="12"/>
  <c r="A79" i="9"/>
  <c r="B1252" i="16"/>
  <c r="E28" i="6"/>
  <c r="B2644" i="20"/>
  <c r="A682" i="20"/>
  <c r="B1679" i="16"/>
  <c r="B6101" i="20"/>
  <c r="A4420" i="20"/>
  <c r="B4671" i="20"/>
  <c r="A2555" i="20"/>
  <c r="A6215" i="20"/>
  <c r="B1170" i="20"/>
  <c r="B25" i="37"/>
  <c r="A1679" i="20"/>
  <c r="B1755" i="20"/>
  <c r="A114" i="18"/>
  <c r="B4930" i="20"/>
  <c r="B3215" i="20"/>
  <c r="B1761" i="20"/>
  <c r="B86" i="18"/>
  <c r="B2222" i="20"/>
  <c r="B2634" i="20"/>
  <c r="E5" i="12"/>
  <c r="B67" i="11"/>
  <c r="A9" i="9"/>
  <c r="B1050" i="16"/>
  <c r="A58" i="5"/>
  <c r="A2413" i="20"/>
  <c r="A626" i="20"/>
  <c r="B1623" i="16"/>
  <c r="G126" i="11"/>
  <c r="B59" i="11"/>
  <c r="A6" i="9"/>
  <c r="B1038" i="16"/>
  <c r="G52" i="5"/>
  <c r="A1357" i="20"/>
  <c r="A362" i="20"/>
  <c r="B1359" i="16"/>
  <c r="A4070" i="20"/>
  <c r="A2533" i="20"/>
  <c r="A6765" i="20"/>
  <c r="A3425" i="20"/>
  <c r="A5824" i="20"/>
  <c r="B4382" i="20"/>
  <c r="A6304" i="20"/>
  <c r="B2270" i="20"/>
  <c r="B4077" i="20"/>
  <c r="B1141" i="16"/>
  <c r="B4648" i="20"/>
  <c r="A1870" i="20"/>
  <c r="A365" i="20"/>
  <c r="B1101" i="16"/>
  <c r="A2560" i="20"/>
  <c r="B955" i="20"/>
  <c r="C76" i="18"/>
  <c r="B8" i="17"/>
  <c r="H81" i="7"/>
  <c r="B410" i="16"/>
  <c r="A1748" i="16"/>
  <c r="A3057" i="20"/>
  <c r="B3973" i="20"/>
  <c r="B663" i="16"/>
  <c r="C60" i="18"/>
  <c r="A1845" i="16"/>
  <c r="H77" i="7"/>
  <c r="B398" i="16"/>
  <c r="A1684" i="16"/>
  <c r="B3990" i="20"/>
  <c r="B1931" i="20"/>
  <c r="B399" i="16"/>
  <c r="A7233" i="20"/>
  <c r="A1541" i="20"/>
  <c r="B5767" i="20"/>
  <c r="B4586" i="20"/>
  <c r="B4853" i="20"/>
  <c r="B3902" i="20"/>
  <c r="B6242" i="20"/>
  <c r="B1526" i="20"/>
  <c r="A552" i="20"/>
  <c r="B789" i="16"/>
  <c r="A3865" i="20"/>
  <c r="A1518" i="20"/>
  <c r="A13" i="20"/>
  <c r="B749" i="16"/>
  <c r="A2176" i="20"/>
  <c r="B357" i="20"/>
  <c r="A1695" i="16"/>
  <c r="A1541" i="16"/>
  <c r="B6" i="7"/>
  <c r="B196" i="16"/>
  <c r="A468" i="16"/>
  <c r="B3766" i="20"/>
  <c r="B1707" i="20"/>
  <c r="B343" i="16"/>
  <c r="A1671" i="16"/>
  <c r="A1525" i="16"/>
  <c r="F2" i="7"/>
  <c r="B186" i="16"/>
  <c r="A404" i="16"/>
  <c r="B2710" i="20"/>
  <c r="B1015" i="20"/>
  <c r="A4036" i="20"/>
  <c r="A6319" i="20"/>
  <c r="A2267" i="20"/>
  <c r="A5927" i="20"/>
  <c r="A3761" i="20"/>
  <c r="B6931" i="20"/>
  <c r="B3337" i="20"/>
  <c r="A3736" i="20"/>
  <c r="B6" i="18"/>
  <c r="A4329" i="20"/>
  <c r="B2645" i="20"/>
  <c r="B1139" i="20"/>
  <c r="A17" i="17"/>
  <c r="B1750" i="20"/>
  <c r="A952" i="20"/>
  <c r="H48" i="11"/>
  <c r="B2535" i="20"/>
  <c r="H121" i="8"/>
  <c r="B922" i="16"/>
  <c r="B156" i="4"/>
  <c r="A1645" i="20"/>
  <c r="A434" i="20"/>
  <c r="B1431" i="16"/>
  <c r="B37" i="11"/>
  <c r="B2279" i="20"/>
  <c r="H117" i="8"/>
  <c r="B910" i="16"/>
  <c r="H151" i="4"/>
  <c r="A2641" i="20"/>
  <c r="A170" i="20"/>
  <c r="B1167" i="16"/>
  <c r="B8196" i="20"/>
  <c r="A3044" i="20"/>
  <c r="A7818" i="20"/>
  <c r="A3881" i="20"/>
  <c r="A6944" i="20"/>
  <c r="A2937" i="20"/>
  <c r="B4655" i="20"/>
  <c r="A3568" i="20"/>
  <c r="B1358" i="20"/>
  <c r="B1557" i="16"/>
  <c r="B6578" i="20"/>
  <c r="A2286" i="20"/>
  <c r="A781" i="20"/>
  <c r="B1517" i="16"/>
  <c r="B1238" i="20"/>
  <c r="A56" i="20"/>
  <c r="B822" i="20"/>
  <c r="B206" i="20"/>
  <c r="B47" i="8"/>
  <c r="B708" i="16"/>
  <c r="H49" i="4"/>
  <c r="B2410" i="20"/>
  <c r="A114" i="20"/>
  <c r="B1111" i="16"/>
  <c r="B726" i="20"/>
  <c r="B142" i="20"/>
  <c r="B43" i="8"/>
  <c r="B1339" i="16"/>
  <c r="A3969" i="20"/>
  <c r="B2731" i="20"/>
  <c r="A69" i="19"/>
  <c r="A29" i="19"/>
  <c r="A7" i="17"/>
  <c r="B5790" i="20"/>
  <c r="B1843" i="16"/>
  <c r="A3653" i="20"/>
  <c r="A4757" i="20"/>
  <c r="A2197" i="20"/>
  <c r="B2105" i="20"/>
  <c r="B1945" i="20"/>
  <c r="B1539" i="16"/>
  <c r="B5357" i="20"/>
  <c r="B1523" i="16"/>
  <c r="B5156" i="20"/>
  <c r="B4102" i="20"/>
  <c r="A80" i="11"/>
  <c r="B528" i="16"/>
  <c r="A569" i="20"/>
  <c r="A93" i="13"/>
  <c r="A864" i="20"/>
  <c r="B28" i="4"/>
  <c r="A75" i="13"/>
  <c r="B24" i="9"/>
  <c r="A583" i="20"/>
  <c r="B81" i="10"/>
  <c r="B2103" i="20"/>
  <c r="A2048" i="20"/>
  <c r="B951" i="20"/>
  <c r="B142" i="19"/>
  <c r="B120" i="19"/>
  <c r="A155" i="9"/>
  <c r="A71" i="10"/>
  <c r="G51" i="10"/>
  <c r="A87" i="20"/>
  <c r="B78" i="5"/>
  <c r="A97" i="1"/>
  <c r="H22" i="7"/>
  <c r="A99" i="19"/>
  <c r="A75" i="9"/>
  <c r="A150" i="1"/>
  <c r="A130" i="19"/>
  <c r="B249" i="16"/>
  <c r="B169" i="16"/>
  <c r="G81" i="2"/>
  <c r="B1143" i="16"/>
  <c r="A810" i="16"/>
  <c r="A6427" i="20"/>
  <c r="A2078" i="20"/>
  <c r="A3629" i="20"/>
  <c r="B1183" i="16"/>
  <c r="B40" i="16"/>
  <c r="B216" i="19"/>
  <c r="B24" i="16"/>
  <c r="B200" i="19"/>
  <c r="B266" i="19"/>
  <c r="B112" i="19"/>
  <c r="H122" i="6"/>
  <c r="A771" i="16"/>
  <c r="G89" i="5"/>
  <c r="B4105" i="20"/>
  <c r="C81" i="18"/>
  <c r="A621" i="16"/>
  <c r="H54" i="5"/>
  <c r="F7" i="5"/>
  <c r="A66" i="1"/>
  <c r="C2" i="5"/>
  <c r="H90" i="7"/>
  <c r="H82" i="2"/>
  <c r="A75" i="16"/>
  <c r="B409" i="16"/>
  <c r="G23" i="1"/>
  <c r="A143" i="4"/>
  <c r="F68" i="1"/>
  <c r="A18" i="1"/>
  <c r="A274" i="20"/>
  <c r="B80" i="8"/>
  <c r="B1218" i="16"/>
  <c r="B3" i="6"/>
  <c r="H105" i="5"/>
  <c r="F4" i="2"/>
  <c r="B1261" i="20"/>
  <c r="B923" i="16"/>
  <c r="G19" i="10"/>
  <c r="G80" i="10"/>
  <c r="B91" i="4"/>
  <c r="A61" i="10"/>
  <c r="B128" i="5"/>
  <c r="F26" i="8"/>
  <c r="H58" i="1"/>
  <c r="B600" i="16"/>
  <c r="A681" i="20"/>
  <c r="B7050" i="20"/>
  <c r="B4947" i="20"/>
  <c r="B687" i="20"/>
  <c r="B2713" i="20"/>
  <c r="A1202" i="20"/>
  <c r="G75" i="9"/>
  <c r="B149" i="20"/>
  <c r="A72" i="9"/>
  <c r="A2621" i="20"/>
  <c r="B1379" i="20"/>
  <c r="A506" i="16"/>
  <c r="B449" i="16"/>
  <c r="B18" i="11"/>
  <c r="B427" i="16"/>
  <c r="G14" i="13"/>
  <c r="B296" i="20"/>
  <c r="A103" i="10"/>
  <c r="A1446" i="16"/>
  <c r="H67" i="8"/>
  <c r="A1270" i="16"/>
  <c r="B66" i="7"/>
  <c r="B127" i="7"/>
  <c r="A362" i="19"/>
  <c r="F6" i="9"/>
  <c r="B14" i="6"/>
  <c r="A10" i="6"/>
  <c r="B746" i="20"/>
  <c r="A796" i="16"/>
  <c r="A3246" i="20"/>
  <c r="H13" i="11"/>
  <c r="A797" i="16"/>
  <c r="G95" i="5"/>
  <c r="G64" i="5"/>
  <c r="G106" i="1"/>
  <c r="A307" i="20"/>
  <c r="B58" i="6"/>
  <c r="H105" i="7"/>
  <c r="H81" i="11"/>
  <c r="G137" i="2"/>
  <c r="H56" i="11"/>
  <c r="A109" i="5"/>
  <c r="B563" i="20"/>
  <c r="G93" i="2"/>
  <c r="B1915" i="20"/>
  <c r="G118" i="10"/>
  <c r="A116" i="8"/>
  <c r="A3002" i="20"/>
  <c r="A3694" i="20"/>
  <c r="B1342" i="20"/>
  <c r="B1400" i="20"/>
  <c r="G89" i="12"/>
  <c r="B5296" i="20"/>
  <c r="A969" i="16"/>
  <c r="G127" i="12"/>
  <c r="A118" i="11"/>
  <c r="B1803" i="16"/>
  <c r="G114" i="11"/>
  <c r="B1787" i="16"/>
  <c r="B2415" i="20"/>
  <c r="B840" i="20"/>
  <c r="E61" i="6"/>
  <c r="A515" i="16"/>
  <c r="H28" i="5"/>
  <c r="B2366" i="20"/>
  <c r="B1126" i="16"/>
  <c r="A365" i="16"/>
  <c r="G151" i="4"/>
  <c r="A88" i="4"/>
  <c r="F6" i="1"/>
  <c r="B81" i="4"/>
  <c r="H99" i="6"/>
  <c r="G52" i="4"/>
  <c r="B1756" i="16"/>
  <c r="E3" i="12"/>
  <c r="A156" i="1"/>
  <c r="A414" i="16"/>
  <c r="H68" i="1"/>
  <c r="H107" i="1"/>
  <c r="B1323" i="20"/>
  <c r="A110" i="6"/>
  <c r="B1046" i="16"/>
  <c r="G56" i="5"/>
  <c r="E26" i="5"/>
  <c r="H95" i="1"/>
  <c r="B491" i="20"/>
  <c r="H107" i="13"/>
  <c r="A114" i="9"/>
  <c r="E151" i="8"/>
  <c r="B59" i="2"/>
  <c r="G126" i="8"/>
  <c r="E47" i="5"/>
  <c r="A948" i="16"/>
  <c r="E122" i="1"/>
  <c r="A117" i="13"/>
  <c r="B3605" i="20"/>
  <c r="A7656" i="20"/>
  <c r="A4931" i="20"/>
  <c r="A3296" i="20"/>
  <c r="A942" i="20"/>
  <c r="B931" i="20"/>
  <c r="G134" i="7"/>
  <c r="B1273" i="20"/>
  <c r="H131" i="7"/>
  <c r="B1059" i="20"/>
  <c r="B853" i="20"/>
  <c r="B8" i="15"/>
  <c r="B193" i="16"/>
  <c r="H77" i="10"/>
  <c r="B171" i="16"/>
  <c r="B4313" i="20"/>
  <c r="B1307" i="16"/>
  <c r="H42" i="10"/>
  <c r="H6" i="12"/>
  <c r="B62" i="5"/>
  <c r="G59" i="11"/>
  <c r="B40" i="6"/>
  <c r="G82" i="10"/>
  <c r="B91" i="6"/>
  <c r="A43" i="8"/>
  <c r="B137" i="2"/>
  <c r="E134" i="7"/>
  <c r="A123" i="8"/>
  <c r="H103" i="5"/>
  <c r="B4412" i="20"/>
  <c r="B1702" i="16"/>
  <c r="A541" i="16"/>
  <c r="B36" i="5"/>
  <c r="E142" i="4"/>
  <c r="A47" i="1"/>
  <c r="B80" i="20"/>
  <c r="A106" i="4"/>
  <c r="G46" i="7"/>
  <c r="A1314" i="16"/>
  <c r="G75" i="2"/>
  <c r="A1154" i="16"/>
  <c r="B594" i="20"/>
  <c r="B2569" i="20"/>
  <c r="D11" i="1"/>
  <c r="A373" i="19"/>
  <c r="F34" i="9"/>
  <c r="A56" i="8"/>
  <c r="A3753" i="20"/>
  <c r="B4379" i="20"/>
  <c r="A2254" i="20"/>
  <c r="B311" i="19"/>
  <c r="B666" i="16"/>
  <c r="B1047" i="16"/>
  <c r="B654" i="16"/>
  <c r="B783" i="16"/>
  <c r="B104" i="16"/>
  <c r="B1" i="15"/>
  <c r="B334" i="19"/>
  <c r="G43" i="7"/>
  <c r="B312" i="19"/>
  <c r="B1637" i="16"/>
  <c r="A1046" i="16"/>
  <c r="H8" i="7"/>
  <c r="A34" i="16"/>
  <c r="H38" i="2"/>
  <c r="H96" i="13"/>
  <c r="A1126" i="16"/>
  <c r="A855" i="20"/>
  <c r="A107" i="9"/>
  <c r="G7" i="6"/>
  <c r="G153" i="8"/>
  <c r="F135" i="1"/>
  <c r="G85" i="10"/>
  <c r="H30" i="9"/>
  <c r="B6" i="2"/>
  <c r="B577" i="20"/>
  <c r="E139" i="13"/>
  <c r="G118" i="9"/>
  <c r="B7" i="9"/>
  <c r="B63" i="2"/>
  <c r="H30" i="11"/>
  <c r="G8" i="12"/>
  <c r="G132" i="13"/>
  <c r="B1017" i="16"/>
  <c r="B7161" i="20"/>
  <c r="A2644" i="20"/>
  <c r="B69" i="20"/>
  <c r="B29" i="20"/>
  <c r="A328" i="19"/>
  <c r="A7424" i="20"/>
  <c r="A264" i="19"/>
  <c r="A5327" i="20"/>
  <c r="B1341" i="16"/>
  <c r="B1187" i="16"/>
  <c r="A632" i="16"/>
  <c r="A66" i="11"/>
  <c r="B65" i="13"/>
  <c r="B1459" i="20"/>
  <c r="A92" i="10"/>
  <c r="G142" i="10"/>
  <c r="E67" i="11"/>
  <c r="H108" i="10"/>
  <c r="A136" i="1"/>
  <c r="H99" i="10"/>
  <c r="A1564" i="16"/>
  <c r="A70" i="4"/>
  <c r="B1929" i="20"/>
  <c r="B1452" i="16"/>
  <c r="C42" i="18"/>
  <c r="A52" i="1"/>
  <c r="A11" i="18"/>
  <c r="B1564" i="16"/>
  <c r="A1820" i="20"/>
  <c r="A575" i="20"/>
  <c r="B194" i="16"/>
  <c r="A452" i="16"/>
  <c r="H110" i="5"/>
  <c r="B5384" i="20"/>
  <c r="B339" i="16"/>
  <c r="C64" i="18"/>
  <c r="A113" i="7"/>
  <c r="A108" i="13"/>
  <c r="A31" i="8"/>
  <c r="B16" i="13"/>
  <c r="A430" i="16"/>
  <c r="A104" i="4"/>
  <c r="B2197" i="20"/>
  <c r="B845" i="20"/>
  <c r="B4840" i="20"/>
  <c r="B1939" i="20"/>
  <c r="A1857" i="20"/>
  <c r="A1177" i="20"/>
  <c r="A3340" i="20"/>
  <c r="A1940" i="20"/>
  <c r="A359" i="19"/>
  <c r="A95" i="19"/>
  <c r="A1965" i="20"/>
  <c r="A1492" i="20"/>
  <c r="A39" i="19"/>
  <c r="B2337" i="20"/>
  <c r="B3446" i="20"/>
  <c r="B1305" i="20"/>
  <c r="H104" i="5"/>
  <c r="B643" i="20"/>
  <c r="A3659" i="20"/>
  <c r="B5390" i="20"/>
  <c r="B751" i="20"/>
  <c r="A827" i="20"/>
  <c r="H29" i="5"/>
  <c r="B217" i="20"/>
  <c r="B5154" i="20"/>
  <c r="B1466" i="20"/>
  <c r="B4481" i="20"/>
  <c r="B3764" i="20"/>
  <c r="A1236" i="20"/>
  <c r="A163" i="16"/>
  <c r="A2629" i="20"/>
  <c r="A147" i="16"/>
  <c r="B1569" i="20"/>
  <c r="A3169" i="20"/>
  <c r="B1322" i="20"/>
  <c r="A4328" i="20"/>
  <c r="A4536" i="20"/>
  <c r="B80" i="13"/>
  <c r="B1345" i="20"/>
  <c r="B72" i="13"/>
  <c r="A925" i="20"/>
  <c r="A4222" i="20"/>
  <c r="A1816" i="20"/>
  <c r="A826" i="20"/>
  <c r="A765" i="20"/>
  <c r="A5" i="12"/>
  <c r="A15" i="11"/>
  <c r="A131" i="11"/>
  <c r="B766" i="20"/>
  <c r="A3486" i="20"/>
  <c r="A1368" i="20"/>
  <c r="A474" i="20"/>
  <c r="A317" i="20"/>
  <c r="H33" i="11"/>
  <c r="B542" i="20"/>
  <c r="G28" i="11"/>
  <c r="B6" i="19"/>
  <c r="A184" i="19"/>
  <c r="A50" i="9"/>
  <c r="C100" i="18"/>
  <c r="B48" i="17"/>
  <c r="A115" i="10"/>
  <c r="B585" i="20"/>
  <c r="B20" i="9"/>
  <c r="B22" i="10"/>
  <c r="B1955" i="20"/>
  <c r="A47" i="9"/>
  <c r="A1703" i="16"/>
  <c r="A3336" i="20"/>
  <c r="H45" i="13"/>
  <c r="H34" i="11"/>
  <c r="A359" i="16"/>
  <c r="F90" i="1"/>
  <c r="B78" i="8"/>
  <c r="A78" i="4"/>
  <c r="A119" i="18"/>
  <c r="B1482" i="16"/>
  <c r="A7" i="5"/>
  <c r="C2" i="10"/>
  <c r="A4252" i="20"/>
  <c r="A593" i="16"/>
  <c r="A3238" i="20"/>
  <c r="B1086" i="20"/>
  <c r="B4548" i="20"/>
  <c r="A323" i="19"/>
  <c r="B4676" i="20"/>
  <c r="A7762" i="20"/>
  <c r="A1772" i="20"/>
  <c r="A2638" i="20"/>
  <c r="A1377" i="16"/>
  <c r="B2764" i="20"/>
  <c r="B6108" i="20"/>
  <c r="A3188" i="20"/>
  <c r="B579" i="20"/>
  <c r="B525" i="20"/>
  <c r="B80" i="19"/>
  <c r="A7016" i="20"/>
  <c r="B64" i="19"/>
  <c r="B4687" i="20"/>
  <c r="B3122" i="20"/>
  <c r="A3005" i="20"/>
  <c r="G89" i="13"/>
  <c r="B70" i="13"/>
  <c r="B860" i="16"/>
  <c r="B1632" i="20"/>
  <c r="B850" i="16"/>
  <c r="B1280" i="20"/>
  <c r="A4134" i="20"/>
  <c r="B4514" i="20"/>
  <c r="A62" i="12"/>
  <c r="A43" i="12"/>
  <c r="B646" i="16"/>
  <c r="B1206" i="20"/>
  <c r="B636" i="16"/>
  <c r="B3671" i="20"/>
  <c r="A2247" i="20"/>
  <c r="B3298" i="20"/>
  <c r="A92" i="19"/>
  <c r="B27" i="19"/>
  <c r="B6" i="16"/>
  <c r="A2216" i="20"/>
  <c r="A11" i="15"/>
  <c r="A1952" i="20"/>
  <c r="A1255" i="20"/>
  <c r="B2818" i="20"/>
  <c r="B1832" i="16"/>
  <c r="B1792" i="16"/>
  <c r="A58" i="13"/>
  <c r="A1896" i="20"/>
  <c r="A52" i="13"/>
  <c r="A1632" i="20"/>
  <c r="B8075" i="20"/>
  <c r="B2328" i="20"/>
  <c r="A2145" i="20"/>
  <c r="A254" i="19"/>
  <c r="E94" i="8"/>
  <c r="B868" i="20"/>
  <c r="G90" i="8"/>
  <c r="A196" i="19"/>
  <c r="B1009" i="45"/>
  <c r="B1566" i="20"/>
  <c r="A1145" i="20"/>
  <c r="A1777" i="16"/>
  <c r="B18" i="8"/>
  <c r="B40" i="19"/>
  <c r="B14" i="8"/>
  <c r="A38" i="17"/>
  <c r="A4675" i="20"/>
  <c r="B4315" i="20"/>
  <c r="A686" i="20"/>
  <c r="B675" i="20"/>
  <c r="A103" i="7"/>
  <c r="A1043" i="20"/>
  <c r="A99" i="7"/>
  <c r="B5725" i="20"/>
  <c r="B5936" i="20"/>
  <c r="A1417" i="20"/>
  <c r="B365" i="19"/>
  <c r="B109" i="20"/>
  <c r="B28" i="7"/>
  <c r="A723" i="20"/>
  <c r="B24" i="7"/>
  <c r="A7206" i="20"/>
  <c r="B3151" i="20"/>
  <c r="A1844" i="20"/>
  <c r="H59" i="13"/>
  <c r="A65" i="12"/>
  <c r="A1250" i="16"/>
  <c r="H93" i="6"/>
  <c r="A39" i="8"/>
  <c r="A34" i="9"/>
  <c r="B120" i="13"/>
  <c r="B1625" i="16"/>
  <c r="A65" i="19"/>
  <c r="B7101" i="20"/>
  <c r="A666" i="16"/>
  <c r="B611" i="20"/>
  <c r="B1756" i="20"/>
  <c r="A2858" i="20"/>
  <c r="A293" i="20"/>
  <c r="B37" i="20"/>
  <c r="A2618" i="20"/>
  <c r="B3247" i="20"/>
  <c r="A1421" i="20"/>
  <c r="B1375" i="16"/>
  <c r="A1387" i="20"/>
  <c r="A7513" i="20"/>
  <c r="A4839" i="20"/>
  <c r="B647" i="16"/>
  <c r="A144" i="18"/>
  <c r="B1016" i="16"/>
  <c r="B1809" i="20"/>
  <c r="B1008" i="16"/>
  <c r="B1745" i="20"/>
  <c r="A4007" i="20"/>
  <c r="B4129" i="20"/>
  <c r="A451" i="20"/>
  <c r="A411" i="20"/>
  <c r="B579" i="16"/>
  <c r="B4733" i="20"/>
  <c r="B563" i="16"/>
  <c r="B5000" i="20"/>
  <c r="A3179" i="20"/>
  <c r="B2546" i="20"/>
  <c r="A99" i="20"/>
  <c r="A59" i="20"/>
  <c r="B259" i="16"/>
  <c r="A4686" i="20"/>
  <c r="B243" i="16"/>
  <c r="B4635" i="20"/>
  <c r="B2736" i="20"/>
  <c r="B1298" i="20"/>
  <c r="B55" i="19"/>
  <c r="A2" i="19"/>
  <c r="B96" i="11"/>
  <c r="B2699" i="20"/>
  <c r="A88" i="11"/>
  <c r="A1613" i="20"/>
  <c r="A3716" i="20"/>
  <c r="A3289" i="20"/>
  <c r="B1813" i="16"/>
  <c r="B1773" i="16"/>
  <c r="B1511" i="20"/>
  <c r="A1389" i="20"/>
  <c r="B1255" i="20"/>
  <c r="B2378" i="20"/>
  <c r="A3770" i="20"/>
  <c r="B3770" i="20"/>
  <c r="B1864" i="20"/>
  <c r="A4376" i="20"/>
  <c r="B1716" i="16"/>
  <c r="B792" i="20"/>
  <c r="A33" i="9"/>
  <c r="A19" i="8"/>
  <c r="A2639" i="20"/>
  <c r="B6689" i="20"/>
  <c r="A5560" i="20"/>
  <c r="B6448" i="20"/>
  <c r="B3804" i="20"/>
  <c r="A2561" i="20"/>
  <c r="A6329" i="20"/>
  <c r="A494" i="20"/>
  <c r="B6955" i="20"/>
  <c r="B589" i="20"/>
  <c r="A118" i="8"/>
  <c r="A88" i="7"/>
  <c r="A2409" i="20"/>
  <c r="A979" i="20"/>
  <c r="G114" i="8"/>
  <c r="A84" i="7"/>
  <c r="A1451" i="20"/>
  <c r="B5985" i="20"/>
  <c r="B8449" i="20"/>
  <c r="B7656" i="20"/>
  <c r="B5167" i="20"/>
  <c r="B2144" i="20"/>
  <c r="A5349" i="20"/>
  <c r="A877" i="20"/>
  <c r="B1324" i="20"/>
  <c r="B1078" i="20"/>
  <c r="B62" i="8"/>
  <c r="B70" i="4"/>
  <c r="A178" i="20"/>
  <c r="B982" i="20"/>
  <c r="H58" i="8"/>
  <c r="A65" i="4"/>
  <c r="B297" i="19"/>
  <c r="A7188" i="20"/>
  <c r="B6891" i="20"/>
  <c r="A6989" i="20"/>
  <c r="B7528" i="20"/>
  <c r="A1882" i="20"/>
  <c r="B5288" i="20"/>
  <c r="A525" i="20"/>
  <c r="B3287" i="20"/>
  <c r="A182" i="19"/>
  <c r="G126" i="7"/>
  <c r="B1034" i="20"/>
  <c r="B241" i="19"/>
  <c r="B89" i="19"/>
  <c r="H123" i="7"/>
  <c r="B778" i="20"/>
  <c r="B2821" i="20"/>
  <c r="A2521" i="20"/>
  <c r="B1039" i="20"/>
  <c r="A2482" i="20"/>
  <c r="B473" i="20"/>
  <c r="B4549" i="20"/>
  <c r="A634" i="16"/>
  <c r="G82" i="11"/>
  <c r="H97" i="13"/>
  <c r="B117" i="10"/>
  <c r="A59" i="9"/>
  <c r="A128" i="7"/>
  <c r="F65" i="1"/>
  <c r="F1" i="7"/>
  <c r="H44" i="1"/>
  <c r="A4270" i="20"/>
  <c r="A861" i="16"/>
  <c r="A83" i="5"/>
  <c r="A563" i="20"/>
  <c r="H122" i="7"/>
  <c r="A48" i="4"/>
  <c r="H36" i="6"/>
  <c r="B65" i="4"/>
  <c r="A58" i="12"/>
  <c r="B1210" i="20"/>
  <c r="B3252" i="20"/>
  <c r="A35" i="16"/>
  <c r="A19" i="16"/>
  <c r="B656" i="16"/>
  <c r="A783" i="20"/>
  <c r="A761" i="20"/>
  <c r="H18" i="9"/>
  <c r="B382" i="16"/>
  <c r="B330" i="16"/>
  <c r="F22" i="1"/>
  <c r="B102" i="10"/>
  <c r="A1756" i="16"/>
  <c r="B56" i="9"/>
  <c r="B344" i="16"/>
  <c r="H107" i="11"/>
  <c r="G97" i="13"/>
  <c r="B1732" i="16"/>
  <c r="B1993" i="20"/>
  <c r="B1673" i="20"/>
  <c r="A1708" i="16"/>
  <c r="B199" i="20"/>
  <c r="G22" i="11"/>
  <c r="A3371" i="20"/>
  <c r="A876" i="20"/>
  <c r="A6440" i="20"/>
  <c r="B251" i="20"/>
  <c r="A7983" i="20"/>
  <c r="A2544" i="20"/>
  <c r="B1509" i="20"/>
  <c r="A4338" i="20"/>
  <c r="G101" i="12"/>
  <c r="A1675" i="20"/>
  <c r="A3221" i="20"/>
  <c r="A418" i="20"/>
  <c r="B378" i="19"/>
  <c r="A4505" i="20"/>
  <c r="A4646" i="20"/>
  <c r="B2142" i="20"/>
  <c r="A133" i="19"/>
  <c r="A3563" i="20"/>
  <c r="B1598" i="20"/>
  <c r="A303" i="19"/>
  <c r="B90" i="19"/>
  <c r="A3184" i="20"/>
  <c r="A305" i="16"/>
  <c r="A8386" i="20"/>
  <c r="A5193" i="20"/>
  <c r="A7578" i="20"/>
  <c r="A5947" i="20"/>
  <c r="A1203" i="20"/>
  <c r="A4893" i="20"/>
  <c r="B805" i="20"/>
  <c r="A4238" i="20"/>
  <c r="B1245" i="16"/>
  <c r="A76" i="12"/>
  <c r="E113" i="9"/>
  <c r="A1542" i="20"/>
  <c r="B773" i="16"/>
  <c r="G61" i="12"/>
  <c r="F104" i="9"/>
  <c r="A1278" i="20"/>
  <c r="A7694" i="20"/>
  <c r="B6020" i="20"/>
  <c r="B5808" i="20"/>
  <c r="A5977" i="20"/>
  <c r="A1481" i="16"/>
  <c r="B3537" i="20"/>
  <c r="A33" i="16"/>
  <c r="A1034" i="20"/>
  <c r="B108" i="12"/>
  <c r="A192" i="19"/>
  <c r="A104" i="19"/>
  <c r="B2608" i="20"/>
  <c r="H104" i="12"/>
  <c r="A128" i="19"/>
  <c r="A66" i="19"/>
  <c r="B3935" i="20"/>
  <c r="B5751" i="20"/>
  <c r="B5240" i="20"/>
  <c r="B5360" i="20"/>
  <c r="B8609" i="20"/>
  <c r="A1001" i="16"/>
  <c r="B2126" i="20"/>
  <c r="E5" i="13"/>
  <c r="A650" i="20"/>
  <c r="A10" i="12"/>
  <c r="A37" i="17"/>
  <c r="A15" i="17"/>
  <c r="B3039" i="20"/>
  <c r="A4" i="12"/>
  <c r="A21" i="17"/>
  <c r="B1851" i="16"/>
  <c r="A1698" i="20"/>
  <c r="A5395" i="20"/>
  <c r="A3455" i="20"/>
  <c r="A4151" i="20"/>
  <c r="A6176" i="20"/>
  <c r="B37" i="13"/>
  <c r="B3479" i="20"/>
  <c r="B388" i="20"/>
  <c r="B1803" i="20"/>
  <c r="A1104" i="20"/>
  <c r="B929" i="16"/>
  <c r="B907" i="16"/>
  <c r="A414" i="20"/>
  <c r="A1040" i="20"/>
  <c r="B913" i="16"/>
  <c r="B891" i="16"/>
  <c r="B269" i="19"/>
  <c r="B6415" i="20"/>
  <c r="A2883" i="20"/>
  <c r="A3671" i="20"/>
  <c r="B6198" i="20"/>
  <c r="G97" i="11"/>
  <c r="A2512" i="20"/>
  <c r="B68" i="18"/>
  <c r="B855" i="20"/>
  <c r="B207" i="19"/>
  <c r="B609" i="16"/>
  <c r="B587" i="16"/>
  <c r="B157" i="19"/>
  <c r="B143" i="19"/>
  <c r="B593" i="16"/>
  <c r="B571" i="16"/>
  <c r="A219" i="32"/>
  <c r="B4952" i="20"/>
  <c r="B5136" i="20"/>
  <c r="B6803" i="20"/>
  <c r="A777" i="16"/>
  <c r="B1814" i="20"/>
  <c r="G65" i="12"/>
  <c r="A394" i="20"/>
  <c r="H80" i="11"/>
  <c r="B1697" i="16"/>
  <c r="B1675" i="16"/>
  <c r="A1986" i="20"/>
  <c r="H72" i="11"/>
  <c r="B1681" i="16"/>
  <c r="B1659" i="16"/>
  <c r="B2277" i="20"/>
  <c r="A5521" i="20"/>
  <c r="A4255" i="20"/>
  <c r="B4656" i="20"/>
  <c r="B6660" i="20"/>
  <c r="A329" i="16"/>
  <c r="B1344" i="20"/>
  <c r="A34" i="11"/>
  <c r="B329" i="19"/>
  <c r="A2553" i="20"/>
  <c r="B1377" i="16"/>
  <c r="B1355" i="16"/>
  <c r="B1829" i="20"/>
  <c r="A2041" i="20"/>
  <c r="B1361" i="16"/>
  <c r="A3665" i="20"/>
  <c r="B2740" i="20"/>
  <c r="G109" i="13"/>
  <c r="G102" i="13"/>
  <c r="A4662" i="20"/>
  <c r="A3304" i="20"/>
  <c r="B98" i="12"/>
  <c r="E90" i="12"/>
  <c r="B2811" i="20"/>
  <c r="A591" i="20"/>
  <c r="A68" i="13"/>
  <c r="C1" i="7"/>
  <c r="B1102" i="16"/>
  <c r="B2497" i="20"/>
  <c r="B1451" i="20"/>
  <c r="E131" i="6"/>
  <c r="G92" i="6"/>
  <c r="G93" i="12"/>
  <c r="A64" i="8"/>
  <c r="A246" i="32"/>
  <c r="H120" i="7"/>
  <c r="H96" i="12"/>
  <c r="A1506" i="16"/>
  <c r="B718" i="16"/>
  <c r="A2415" i="20"/>
  <c r="B1409" i="20"/>
  <c r="B238" i="19"/>
  <c r="B222" i="19"/>
  <c r="A20" i="17"/>
  <c r="B381" i="20"/>
  <c r="B353" i="20"/>
  <c r="A100" i="13"/>
  <c r="F2" i="11"/>
  <c r="B2119" i="20"/>
  <c r="E13" i="2"/>
  <c r="E9" i="10"/>
  <c r="A125" i="6"/>
  <c r="B120" i="11"/>
  <c r="B2055" i="20"/>
  <c r="B1114" i="20"/>
  <c r="B36" i="1"/>
  <c r="B945" i="16"/>
  <c r="G141" i="9"/>
  <c r="A395" i="16"/>
  <c r="H35" i="1"/>
  <c r="A1948" i="20"/>
  <c r="B214" i="16"/>
  <c r="A1207" i="20"/>
  <c r="B7537" i="20"/>
  <c r="A2767" i="20"/>
  <c r="B3700" i="20"/>
  <c r="A1381" i="16"/>
  <c r="B90" i="16"/>
  <c r="A2137" i="20"/>
  <c r="A5" i="15"/>
  <c r="A91" i="2"/>
  <c r="A73" i="18"/>
  <c r="A1076" i="16"/>
  <c r="H64" i="5"/>
  <c r="G49" i="2"/>
  <c r="G14" i="2"/>
  <c r="A1298" i="16"/>
  <c r="G62" i="13"/>
  <c r="B2745" i="20"/>
  <c r="A180" i="19"/>
  <c r="H41" i="9"/>
  <c r="A30" i="9"/>
  <c r="G76" i="11"/>
  <c r="A346" i="16"/>
  <c r="B3760" i="20"/>
  <c r="B1263" i="20"/>
  <c r="H6" i="13"/>
  <c r="B8532" i="20"/>
  <c r="A522" i="20"/>
  <c r="A2498" i="20"/>
  <c r="A1442" i="20"/>
  <c r="B1462" i="16"/>
  <c r="A102" i="10"/>
  <c r="B61" i="13"/>
  <c r="A68" i="10"/>
  <c r="B20" i="11"/>
  <c r="B72" i="9"/>
  <c r="B56" i="5"/>
  <c r="G31" i="5"/>
  <c r="G48" i="1"/>
  <c r="A79" i="2"/>
  <c r="A20" i="16"/>
  <c r="B826" i="20"/>
  <c r="B3161" i="20"/>
  <c r="A98" i="12"/>
  <c r="A120" i="2"/>
  <c r="B92" i="12"/>
  <c r="A1182" i="16"/>
  <c r="B62" i="19"/>
  <c r="B5785" i="20"/>
  <c r="B5193" i="20"/>
  <c r="H6" i="9"/>
  <c r="F3" i="9"/>
  <c r="A1279" i="16"/>
  <c r="H39" i="6"/>
  <c r="G98" i="10"/>
  <c r="B1329" i="16"/>
  <c r="A28" i="10"/>
  <c r="A1227" i="16"/>
  <c r="G57" i="1"/>
  <c r="A770" i="16"/>
  <c r="B1801" i="20"/>
  <c r="B117" i="9"/>
  <c r="A505" i="16"/>
  <c r="B108" i="10"/>
  <c r="C139" i="18"/>
  <c r="B1050" i="20"/>
  <c r="A114" i="8"/>
  <c r="H28" i="6"/>
  <c r="E47" i="4"/>
  <c r="B4116" i="20"/>
  <c r="B2773" i="20"/>
  <c r="A2905" i="20"/>
  <c r="B1485" i="16"/>
  <c r="B2154" i="20"/>
  <c r="B4471" i="20"/>
  <c r="B291" i="16"/>
  <c r="A27" i="18"/>
  <c r="A2406" i="20"/>
  <c r="B1790" i="16"/>
  <c r="E4" i="8"/>
  <c r="F134" i="7"/>
  <c r="A121" i="2"/>
  <c r="B4021" i="20"/>
  <c r="G68" i="10"/>
  <c r="B124" i="8"/>
  <c r="C15" i="14"/>
  <c r="B27" i="9"/>
  <c r="A3945" i="20"/>
  <c r="A1101" i="16"/>
  <c r="B44" i="6"/>
  <c r="A1837" i="20"/>
  <c r="A1428" i="20"/>
  <c r="B4573" i="20"/>
  <c r="B2081" i="20"/>
  <c r="B582" i="16"/>
  <c r="A117" i="8"/>
  <c r="B181" i="20"/>
  <c r="G81" i="8"/>
  <c r="A3" i="9"/>
  <c r="C1" i="9"/>
  <c r="B71" i="2"/>
  <c r="A238" i="16"/>
  <c r="A55" i="5"/>
  <c r="A62" i="8"/>
  <c r="A553" i="20"/>
  <c r="B42" i="5"/>
  <c r="B132" i="19"/>
  <c r="A1738" i="16"/>
  <c r="B111" i="2"/>
  <c r="B1644" i="16"/>
  <c r="G149" i="1"/>
  <c r="B539" i="20"/>
  <c r="A1139" i="16"/>
  <c r="B42" i="11"/>
  <c r="A5999" i="20"/>
  <c r="A5384" i="20"/>
  <c r="B4861" i="20"/>
  <c r="B1580" i="20"/>
  <c r="B92" i="8"/>
  <c r="A306" i="20"/>
  <c r="B88" i="8"/>
  <c r="A42" i="20"/>
  <c r="B13" i="15"/>
  <c r="B81" i="13"/>
  <c r="A4440" i="20"/>
  <c r="F136" i="10"/>
  <c r="A3800" i="20"/>
  <c r="B1217" i="20"/>
  <c r="B58" i="13"/>
  <c r="B738" i="20"/>
  <c r="B1563" i="20"/>
  <c r="C2" i="6"/>
  <c r="B1118" i="20"/>
  <c r="E34" i="12"/>
  <c r="F74" i="4"/>
  <c r="B107" i="4"/>
  <c r="A256" i="16"/>
  <c r="A38" i="5"/>
  <c r="A459" i="16"/>
  <c r="B5" i="10"/>
  <c r="A615" i="20"/>
  <c r="G18" i="9"/>
  <c r="B1113" i="20"/>
  <c r="H88" i="10"/>
  <c r="H123" i="8"/>
  <c r="B1022" i="16"/>
  <c r="G123" i="12"/>
  <c r="B351" i="20"/>
  <c r="H48" i="5"/>
  <c r="B908" i="16"/>
  <c r="H147" i="4"/>
  <c r="B122" i="4"/>
  <c r="G46" i="1"/>
  <c r="A115" i="4"/>
  <c r="A5" i="11"/>
  <c r="G40" i="1"/>
  <c r="B1269" i="20"/>
  <c r="G131" i="9"/>
  <c r="B1366" i="16"/>
  <c r="B3474" i="20"/>
  <c r="A3165" i="20"/>
  <c r="B5" i="15"/>
  <c r="F133" i="13"/>
  <c r="B946" i="16"/>
  <c r="B1804" i="20"/>
  <c r="B934" i="16"/>
  <c r="B1452" i="20"/>
  <c r="B33" i="11"/>
  <c r="B2023" i="20"/>
  <c r="G113" i="8"/>
  <c r="B900" i="16"/>
  <c r="F142" i="4"/>
  <c r="B2796" i="20"/>
  <c r="A54" i="4"/>
  <c r="B802" i="16"/>
  <c r="H93" i="4"/>
  <c r="H73" i="4"/>
  <c r="F8" i="1"/>
  <c r="B1678" i="20"/>
  <c r="B137" i="8"/>
  <c r="F62" i="1"/>
  <c r="A54" i="11"/>
  <c r="B3301" i="20"/>
  <c r="B1083" i="20"/>
  <c r="B838" i="16"/>
  <c r="H50" i="9"/>
  <c r="A806" i="20"/>
  <c r="A15" i="9"/>
  <c r="F16" i="1"/>
  <c r="B26" i="13"/>
  <c r="A1" i="5"/>
  <c r="A96" i="16"/>
  <c r="A77" i="8"/>
  <c r="F147" i="1"/>
  <c r="H143" i="1"/>
  <c r="B1592" i="16"/>
  <c r="B1151" i="20"/>
  <c r="A647" i="20"/>
  <c r="A67" i="4"/>
  <c r="A39" i="12"/>
  <c r="G87" i="12"/>
  <c r="B159" i="19"/>
  <c r="A300" i="16"/>
  <c r="B1098" i="16"/>
  <c r="B53" i="10"/>
  <c r="B123" i="2"/>
  <c r="A1500" i="16"/>
  <c r="B20" i="18"/>
  <c r="B99" i="7"/>
  <c r="G123" i="9"/>
  <c r="A2237" i="20"/>
  <c r="A3951" i="20"/>
  <c r="B91" i="20"/>
  <c r="A305" i="20"/>
  <c r="B4355" i="20"/>
  <c r="B4511" i="20"/>
  <c r="A2100" i="20"/>
  <c r="B119" i="13"/>
  <c r="B3293" i="20"/>
  <c r="A71" i="16"/>
  <c r="B111" i="8"/>
  <c r="H43" i="11"/>
  <c r="B319" i="19"/>
  <c r="E5" i="11"/>
  <c r="B367" i="19"/>
  <c r="B672" i="20"/>
  <c r="B670" i="16"/>
  <c r="H78" i="13"/>
  <c r="G88" i="10"/>
  <c r="B96" i="12"/>
  <c r="A332" i="19"/>
  <c r="A121" i="19"/>
  <c r="B881" i="20"/>
  <c r="G123" i="7"/>
  <c r="A23" i="2"/>
  <c r="G109" i="7"/>
  <c r="B123" i="8"/>
  <c r="E4" i="12"/>
  <c r="A1465" i="16"/>
  <c r="F83" i="2"/>
  <c r="B40" i="4"/>
  <c r="H79" i="7"/>
  <c r="F47" i="9"/>
  <c r="B234" i="16"/>
  <c r="H68" i="13"/>
  <c r="B80" i="10"/>
  <c r="A1549" i="16"/>
  <c r="H103" i="8"/>
  <c r="B1299" i="16"/>
  <c r="A68" i="16"/>
  <c r="A126" i="16"/>
  <c r="H16" i="11"/>
  <c r="B265" i="16"/>
  <c r="A1732" i="16"/>
  <c r="B238" i="20"/>
  <c r="B138" i="20"/>
  <c r="B2097" i="20"/>
  <c r="A836" i="16"/>
  <c r="H102" i="2"/>
  <c r="A1140" i="16"/>
  <c r="B50" i="9"/>
  <c r="B41" i="13"/>
  <c r="A183" i="20"/>
  <c r="G126" i="2"/>
  <c r="A1211" i="16"/>
  <c r="A143" i="1"/>
  <c r="B145" i="9"/>
  <c r="A706" i="16"/>
  <c r="H76" i="8"/>
  <c r="G110" i="5"/>
  <c r="A119" i="8"/>
  <c r="A838" i="16"/>
  <c r="E10" i="6"/>
  <c r="B82" i="8"/>
  <c r="A935" i="20"/>
  <c r="B4" i="2"/>
  <c r="A117" i="7"/>
  <c r="B38" i="5"/>
  <c r="H100" i="5"/>
  <c r="B617" i="16"/>
  <c r="B1753" i="16"/>
  <c r="G45" i="7"/>
  <c r="G44" i="13"/>
  <c r="A947" i="16"/>
  <c r="A3672" i="20"/>
  <c r="G44" i="1"/>
  <c r="B7475" i="20"/>
  <c r="B87" i="11"/>
  <c r="A323" i="20"/>
  <c r="H125" i="12"/>
  <c r="B850" i="20"/>
  <c r="A928" i="16"/>
  <c r="F65" i="5"/>
  <c r="F9" i="7"/>
  <c r="C65" i="18"/>
  <c r="A212" i="19"/>
  <c r="B601" i="20"/>
  <c r="A81" i="6"/>
  <c r="H98" i="9"/>
  <c r="A122" i="12"/>
  <c r="H70" i="6"/>
  <c r="G108" i="1"/>
  <c r="A367" i="20"/>
  <c r="A351" i="20"/>
  <c r="A67" i="18"/>
  <c r="B553" i="20"/>
  <c r="B523" i="20"/>
  <c r="A914" i="16"/>
  <c r="B6447" i="20"/>
  <c r="A1157" i="20"/>
  <c r="B3678" i="20"/>
  <c r="B629" i="16"/>
  <c r="B589" i="16"/>
  <c r="A1349" i="16"/>
  <c r="B2998" i="20"/>
  <c r="A1333" i="16"/>
  <c r="A3914" i="20"/>
  <c r="B2210" i="20"/>
  <c r="B3230" i="20"/>
  <c r="B277" i="16"/>
  <c r="B237" i="16"/>
  <c r="A1029" i="16"/>
  <c r="A3690" i="20"/>
  <c r="A1013" i="16"/>
  <c r="A2634" i="20"/>
  <c r="A4993" i="20"/>
  <c r="H123" i="13"/>
  <c r="A371" i="19"/>
  <c r="A4914" i="20"/>
  <c r="A92" i="6"/>
  <c r="H40" i="5"/>
  <c r="B45" i="2"/>
  <c r="G21" i="13"/>
  <c r="A110" i="10"/>
  <c r="A55" i="8"/>
  <c r="B1609" i="16"/>
  <c r="E27" i="7"/>
  <c r="B273" i="20"/>
  <c r="B15" i="16"/>
  <c r="B705" i="16"/>
  <c r="B683" i="16"/>
  <c r="A361" i="20"/>
  <c r="H154" i="4"/>
  <c r="G135" i="4"/>
  <c r="H84" i="6"/>
  <c r="A132" i="9"/>
  <c r="H113" i="7"/>
  <c r="A85" i="4"/>
  <c r="A149" i="16"/>
  <c r="H22" i="6"/>
  <c r="F9" i="2"/>
  <c r="A27" i="8"/>
  <c r="B136" i="13"/>
  <c r="B107" i="13"/>
  <c r="B2093" i="20"/>
  <c r="B2469" i="20"/>
  <c r="A19" i="9"/>
  <c r="B2641" i="20"/>
  <c r="A846" i="20"/>
  <c r="B3392" i="20"/>
  <c r="B4461" i="20"/>
  <c r="B1777" i="20"/>
  <c r="B5907" i="20"/>
  <c r="B1713" i="20"/>
  <c r="A8950" i="20"/>
  <c r="B1" i="17"/>
  <c r="B1699" i="16"/>
  <c r="A1656" i="16"/>
  <c r="F35" i="13"/>
  <c r="B25" i="17"/>
  <c r="B1917" i="20"/>
  <c r="B142" i="10"/>
  <c r="A102" i="12"/>
  <c r="A1286" i="16"/>
  <c r="A974" i="16"/>
  <c r="G111" i="7"/>
  <c r="A894" i="16"/>
  <c r="G119" i="4"/>
  <c r="G97" i="7"/>
  <c r="A736" i="20"/>
  <c r="E105" i="13"/>
  <c r="G59" i="5"/>
  <c r="F128" i="1"/>
  <c r="B97" i="2"/>
  <c r="B2607" i="20"/>
  <c r="B2278" i="20"/>
  <c r="B701" i="20"/>
  <c r="B534" i="16"/>
  <c r="B970" i="20"/>
  <c r="A924" i="16"/>
  <c r="A6591" i="20"/>
  <c r="B520" i="20"/>
  <c r="B1006" i="20"/>
  <c r="B94" i="8"/>
  <c r="H85" i="4"/>
  <c r="F53" i="1"/>
  <c r="A73" i="4"/>
  <c r="B882" i="20"/>
  <c r="B96" i="10"/>
  <c r="D67" i="2"/>
  <c r="B99" i="20"/>
  <c r="A134" i="12"/>
  <c r="B6906" i="20"/>
  <c r="B6478" i="20"/>
  <c r="B2573" i="20"/>
  <c r="B1859" i="20"/>
  <c r="B1693" i="16"/>
  <c r="D116" i="10"/>
  <c r="B1093" i="16"/>
  <c r="G109" i="10"/>
  <c r="B77" i="20"/>
  <c r="A307" i="19"/>
  <c r="A66" i="10"/>
  <c r="H20" i="12"/>
  <c r="G52" i="9"/>
  <c r="B4843" i="20"/>
  <c r="A801" i="20"/>
  <c r="B85" i="11"/>
  <c r="H17" i="9"/>
  <c r="A30" i="6"/>
  <c r="F31" i="1"/>
  <c r="H7" i="6"/>
  <c r="B76" i="4"/>
  <c r="B121" i="4"/>
  <c r="A1644" i="16"/>
  <c r="H98" i="5"/>
  <c r="B49" i="2"/>
  <c r="B47" i="17"/>
  <c r="F100" i="1"/>
  <c r="A93" i="5"/>
  <c r="A1544" i="20"/>
  <c r="H80" i="12"/>
  <c r="H47" i="13"/>
  <c r="A60" i="18"/>
  <c r="A1678" i="16"/>
  <c r="F3" i="10"/>
  <c r="H52" i="11"/>
  <c r="A5" i="5"/>
  <c r="B2583" i="20"/>
  <c r="H134" i="7"/>
  <c r="E47" i="1"/>
  <c r="B112" i="7"/>
  <c r="H110" i="8"/>
  <c r="B1353" i="16"/>
  <c r="A105" i="1"/>
  <c r="B38" i="18"/>
  <c r="B274" i="20"/>
  <c r="B12" i="7"/>
  <c r="A2463" i="20"/>
  <c r="A772" i="20"/>
  <c r="B4101" i="20"/>
  <c r="A248" i="19"/>
  <c r="B8445" i="20"/>
  <c r="A4020" i="20"/>
  <c r="B2555" i="20"/>
  <c r="B2235" i="20"/>
  <c r="A273" i="20"/>
  <c r="A6384" i="20"/>
  <c r="A257" i="20"/>
  <c r="A6041" i="20"/>
  <c r="B1597" i="16"/>
  <c r="B1443" i="16"/>
  <c r="A1144" i="16"/>
  <c r="G52" i="12"/>
  <c r="A854" i="16"/>
  <c r="A308" i="20"/>
  <c r="A730" i="16"/>
  <c r="D114" i="11"/>
  <c r="A262" i="16"/>
  <c r="A134" i="13"/>
  <c r="H109" i="4"/>
  <c r="G92" i="13"/>
  <c r="H42" i="4"/>
  <c r="A33" i="4"/>
  <c r="B349" i="20"/>
  <c r="B876" i="20"/>
  <c r="B50" i="2"/>
  <c r="G18" i="1"/>
  <c r="F69" i="1"/>
  <c r="B9" i="11"/>
  <c r="B3399" i="20"/>
  <c r="B3965" i="20"/>
  <c r="B364" i="16"/>
  <c r="A1476" i="16"/>
  <c r="H31" i="9"/>
  <c r="B6122" i="20"/>
  <c r="B1363" i="16"/>
  <c r="A366" i="19"/>
  <c r="A34" i="8"/>
  <c r="B37" i="18"/>
  <c r="A95" i="12"/>
  <c r="A1780" i="16"/>
  <c r="A1454" i="16"/>
  <c r="G65" i="7"/>
  <c r="A6975" i="20"/>
  <c r="B1123" i="20"/>
  <c r="H121" i="11"/>
  <c r="A7163" i="20"/>
  <c r="B6351" i="20"/>
  <c r="B1957" i="20"/>
  <c r="A367" i="19"/>
  <c r="B285" i="16"/>
  <c r="E83" i="7"/>
  <c r="B69" i="16"/>
  <c r="G75" i="7"/>
  <c r="A205" i="19"/>
  <c r="A51" i="19"/>
  <c r="G6" i="10"/>
  <c r="B35" i="11"/>
  <c r="F151" i="8"/>
  <c r="B6374" i="20"/>
  <c r="B160" i="19"/>
  <c r="B2151" i="20"/>
  <c r="A115" i="8"/>
  <c r="H152" i="4"/>
  <c r="F134" i="1"/>
  <c r="G134" i="4"/>
  <c r="G9" i="4"/>
  <c r="A350" i="16"/>
  <c r="H6" i="1"/>
  <c r="H19" i="5"/>
  <c r="B234" i="20"/>
  <c r="H84" i="2"/>
  <c r="H131" i="2"/>
  <c r="A68" i="2"/>
  <c r="A1012" i="20"/>
  <c r="B18" i="19"/>
  <c r="C64" i="12"/>
  <c r="A966" i="16"/>
  <c r="A654" i="16"/>
  <c r="H78" i="6"/>
  <c r="A1767" i="16"/>
  <c r="A788" i="16"/>
  <c r="A150" i="18"/>
  <c r="A20" i="6"/>
  <c r="G120" i="2"/>
  <c r="F2" i="6"/>
  <c r="E13" i="7"/>
  <c r="H98" i="11"/>
  <c r="H13" i="10"/>
  <c r="B933" i="16"/>
  <c r="H31" i="10"/>
  <c r="E81" i="6"/>
  <c r="B2460" i="20"/>
  <c r="B2035" i="20"/>
  <c r="B583" i="20"/>
  <c r="B879" i="16"/>
  <c r="G127" i="11"/>
  <c r="A537" i="16"/>
  <c r="B114" i="11"/>
  <c r="A273" i="16"/>
  <c r="B18" i="12"/>
  <c r="H95" i="11"/>
  <c r="B14" i="18"/>
  <c r="C131" i="18"/>
  <c r="A47" i="17"/>
  <c r="A1127" i="16"/>
  <c r="G29" i="10"/>
  <c r="A1800" i="16"/>
  <c r="A1568" i="16"/>
  <c r="H15" i="2"/>
  <c r="A1408" i="16"/>
  <c r="G128" i="5"/>
  <c r="A1547" i="16"/>
  <c r="B2455" i="20"/>
  <c r="B2423" i="20"/>
  <c r="A92" i="5"/>
  <c r="A122" i="2"/>
  <c r="H15" i="5"/>
  <c r="A878" i="16"/>
  <c r="A5085" i="20"/>
  <c r="B1427" i="16"/>
  <c r="B46" i="20"/>
  <c r="B37" i="8"/>
  <c r="C123" i="18"/>
  <c r="D67" i="13"/>
  <c r="A356" i="19"/>
  <c r="G37" i="8"/>
  <c r="A2" i="10"/>
  <c r="A507" i="16"/>
  <c r="A4099" i="20"/>
  <c r="B4190" i="20"/>
  <c r="B1013" i="16"/>
  <c r="B973" i="16"/>
  <c r="A1733" i="16"/>
  <c r="B4534" i="20"/>
  <c r="A1717" i="16"/>
  <c r="B3478" i="20"/>
  <c r="B317" i="16"/>
  <c r="B163" i="16"/>
  <c r="H71" i="10"/>
  <c r="B1812" i="16"/>
  <c r="A46" i="8"/>
  <c r="A1894" i="20"/>
  <c r="A216" i="16"/>
  <c r="B1662" i="16"/>
  <c r="G117" i="7"/>
  <c r="G78" i="7"/>
  <c r="A127" i="2"/>
  <c r="G68" i="7"/>
  <c r="H42" i="2"/>
  <c r="F1" i="2"/>
  <c r="B233" i="16"/>
  <c r="A1634" i="16"/>
  <c r="B85" i="2"/>
  <c r="E36" i="7"/>
  <c r="B114" i="5"/>
  <c r="H59" i="4"/>
  <c r="A2330" i="20"/>
  <c r="B43" i="12"/>
  <c r="B63" i="12"/>
  <c r="B126" i="8"/>
  <c r="H30" i="2"/>
  <c r="B4090" i="20"/>
  <c r="B73" i="13"/>
  <c r="A973" i="16"/>
  <c r="E5" i="6"/>
  <c r="B119" i="5"/>
  <c r="F148" i="1"/>
  <c r="H112" i="5"/>
  <c r="H111" i="8"/>
  <c r="G60" i="1"/>
  <c r="A1517" i="20"/>
  <c r="B1767" i="20"/>
  <c r="A1661" i="16"/>
  <c r="B6856" i="20"/>
  <c r="B5132" i="20"/>
  <c r="B984" i="20"/>
  <c r="H109" i="13"/>
  <c r="B48" i="19"/>
  <c r="B737" i="20"/>
  <c r="B16" i="19"/>
  <c r="B715" i="20"/>
  <c r="A587" i="20"/>
  <c r="A433" i="20"/>
  <c r="B19" i="8"/>
  <c r="A1475" i="16"/>
  <c r="H121" i="6"/>
  <c r="A4586" i="20"/>
  <c r="A1237" i="16"/>
  <c r="A1325" i="16"/>
  <c r="G86" i="6"/>
  <c r="H43" i="7"/>
  <c r="A73" i="2"/>
  <c r="H24" i="7"/>
  <c r="B130" i="9"/>
  <c r="H42" i="8"/>
  <c r="E35" i="1"/>
  <c r="A231" i="20"/>
  <c r="A31" i="2"/>
  <c r="H65" i="9"/>
  <c r="A27" i="2"/>
  <c r="F33" i="7"/>
  <c r="A2598" i="20"/>
  <c r="A1624" i="16"/>
  <c r="B1838" i="16"/>
  <c r="G59" i="8"/>
  <c r="H23" i="8"/>
  <c r="A6" i="5"/>
  <c r="B648" i="16"/>
  <c r="A745" i="20"/>
  <c r="B86" i="12"/>
  <c r="A87" i="5"/>
  <c r="A1628" i="16"/>
  <c r="H67" i="5"/>
  <c r="E104" i="9"/>
  <c r="A22" i="9"/>
  <c r="B71" i="5"/>
  <c r="F9" i="12"/>
  <c r="B1389" i="20"/>
  <c r="AK1" i="33"/>
  <c r="B8417" i="20"/>
  <c r="B161" i="19"/>
  <c r="A1220" i="20"/>
  <c r="A4088" i="20"/>
  <c r="A100" i="10"/>
  <c r="B1211" i="20"/>
  <c r="G96" i="10"/>
  <c r="B341" i="19"/>
  <c r="B335" i="19"/>
  <c r="A890" i="16"/>
  <c r="B641" i="16"/>
  <c r="A72" i="12"/>
  <c r="B619" i="16"/>
  <c r="B216" i="16"/>
  <c r="A105" i="20"/>
  <c r="G64" i="11"/>
  <c r="G92" i="4"/>
  <c r="A11" i="11"/>
  <c r="E74" i="4"/>
  <c r="G115" i="8"/>
  <c r="A1344" i="16"/>
  <c r="H81" i="8"/>
  <c r="A1394" i="16"/>
  <c r="A1362" i="16"/>
  <c r="B100" i="12"/>
  <c r="A78" i="19"/>
  <c r="A42" i="19"/>
  <c r="B266" i="20"/>
  <c r="B110" i="6"/>
  <c r="G91" i="6"/>
  <c r="B137" i="16"/>
  <c r="A59" i="5"/>
  <c r="G53" i="1"/>
  <c r="A636" i="16"/>
  <c r="H77" i="6"/>
  <c r="A786" i="20"/>
  <c r="B98" i="10"/>
  <c r="G59" i="9"/>
  <c r="G23" i="6"/>
  <c r="B3183" i="20"/>
  <c r="A1682" i="16"/>
  <c r="B50" i="10"/>
  <c r="A45" i="8"/>
  <c r="A67" i="5"/>
  <c r="H36" i="8"/>
  <c r="A124" i="2"/>
  <c r="F131" i="6"/>
  <c r="B3092" i="20"/>
  <c r="A144" i="9"/>
  <c r="B1663" i="20"/>
  <c r="B3088" i="20"/>
  <c r="B1490" i="20"/>
  <c r="A719" i="16"/>
  <c r="B3345" i="20"/>
  <c r="B1028" i="16"/>
  <c r="B930" i="16"/>
  <c r="A75" i="11"/>
  <c r="F1" i="11"/>
  <c r="B82" i="13"/>
  <c r="A128" i="13"/>
  <c r="A94" i="13"/>
  <c r="A114" i="6"/>
  <c r="B1995" i="20"/>
  <c r="A850" i="16"/>
  <c r="B144" i="18"/>
  <c r="A1300" i="16"/>
  <c r="A91" i="13"/>
  <c r="B123" i="13"/>
  <c r="G22" i="1"/>
  <c r="B572" i="16"/>
  <c r="G111" i="1"/>
  <c r="A40" i="10"/>
  <c r="B342" i="19"/>
  <c r="B102" i="7"/>
  <c r="B109" i="13"/>
  <c r="A302" i="16"/>
  <c r="B50" i="5"/>
  <c r="A3528" i="20"/>
  <c r="F13" i="10"/>
  <c r="A840" i="16"/>
  <c r="B4149" i="20"/>
  <c r="A1556" i="16"/>
  <c r="A170" i="19"/>
  <c r="G126" i="4"/>
  <c r="A578" i="16"/>
  <c r="A1808" i="16"/>
  <c r="B337" i="19"/>
  <c r="G80" i="5"/>
  <c r="E9" i="9"/>
  <c r="A67" i="9"/>
  <c r="B4" i="6"/>
  <c r="E4" i="5"/>
  <c r="H135" i="8"/>
  <c r="G38" i="10"/>
  <c r="A2534" i="20"/>
  <c r="H15" i="8"/>
  <c r="G46" i="4"/>
  <c r="H110" i="9"/>
  <c r="A57" i="12"/>
  <c r="B1068" i="20"/>
  <c r="H100" i="7"/>
  <c r="G46" i="5"/>
  <c r="A84" i="1"/>
  <c r="B537" i="16"/>
  <c r="H109" i="10"/>
  <c r="G13" i="8"/>
  <c r="B142" i="8"/>
  <c r="E34" i="1"/>
  <c r="A125" i="18"/>
  <c r="A1355" i="16"/>
  <c r="B76" i="9"/>
  <c r="F36" i="1"/>
  <c r="B352" i="20"/>
  <c r="H51" i="10"/>
  <c r="A45" i="10"/>
  <c r="H72" i="5"/>
  <c r="E121" i="5"/>
  <c r="F33" i="4"/>
  <c r="H5" i="8"/>
  <c r="C65" i="6"/>
  <c r="G58" i="7"/>
  <c r="F4" i="5"/>
  <c r="A606" i="20"/>
  <c r="A126" i="1"/>
  <c r="B100" i="5"/>
  <c r="B35" i="4"/>
  <c r="A1277" i="16"/>
  <c r="C48" i="18"/>
  <c r="E13" i="9"/>
  <c r="B284" i="16"/>
  <c r="A7" i="19"/>
  <c r="H80" i="9"/>
  <c r="A298" i="19"/>
  <c r="A51" i="8"/>
  <c r="G77" i="1"/>
  <c r="B108" i="4"/>
  <c r="G15" i="9"/>
  <c r="A121" i="1"/>
  <c r="H117" i="12"/>
  <c r="A37" i="4"/>
  <c r="E104" i="1"/>
  <c r="H98" i="13"/>
  <c r="G14" i="9"/>
  <c r="A101" i="20"/>
  <c r="B220" i="19"/>
  <c r="B326" i="16"/>
  <c r="B26" i="8"/>
  <c r="A691" i="20"/>
  <c r="H132" i="7"/>
  <c r="B233" i="19"/>
  <c r="B4645" i="20"/>
  <c r="B8736" i="20"/>
  <c r="B4506" i="20"/>
  <c r="B1790" i="20"/>
  <c r="B2687" i="20"/>
  <c r="B3015" i="20"/>
  <c r="B2601" i="20"/>
  <c r="A2484" i="20"/>
  <c r="A4791" i="20"/>
  <c r="B5651" i="20"/>
  <c r="B3098" i="20"/>
  <c r="B1278" i="20"/>
  <c r="B1385" i="20"/>
  <c r="A2428" i="20"/>
  <c r="B1321" i="20"/>
  <c r="A2164" i="20"/>
  <c r="A1091" i="20"/>
  <c r="B1203" i="16"/>
  <c r="A120" i="16"/>
  <c r="H9" i="9"/>
  <c r="A748" i="16"/>
  <c r="A311" i="20"/>
  <c r="G80" i="8"/>
  <c r="B22" i="16"/>
  <c r="G102" i="11"/>
  <c r="E156" i="4"/>
  <c r="B6343" i="20"/>
  <c r="B4725" i="20"/>
  <c r="A212" i="16"/>
  <c r="B1393" i="20"/>
  <c r="A258" i="19"/>
  <c r="A133" i="20"/>
  <c r="A20" i="18"/>
  <c r="A137" i="2"/>
  <c r="C85" i="18"/>
  <c r="B73" i="4"/>
  <c r="A36" i="4"/>
  <c r="G57" i="8"/>
  <c r="A71" i="2"/>
  <c r="E5" i="9"/>
  <c r="B340" i="16"/>
  <c r="A3232" i="20"/>
  <c r="B738" i="16"/>
  <c r="H44" i="4"/>
  <c r="B1325" i="20"/>
  <c r="F57" i="1"/>
  <c r="H50" i="8"/>
  <c r="A2726" i="20"/>
  <c r="B1567" i="20"/>
  <c r="B262" i="16"/>
  <c r="B2493" i="20"/>
  <c r="A1711" i="20"/>
  <c r="D78" i="10"/>
  <c r="B3757" i="20"/>
  <c r="F75" i="10"/>
  <c r="B1877" i="20"/>
  <c r="A319" i="16"/>
  <c r="A165" i="16"/>
  <c r="G103" i="4"/>
  <c r="H83" i="11"/>
  <c r="B93" i="7"/>
  <c r="B453" i="20"/>
  <c r="A1075" i="16"/>
  <c r="H37" i="11"/>
  <c r="F26" i="7"/>
  <c r="E36" i="10"/>
  <c r="A1602" i="16"/>
  <c r="A731" i="16"/>
  <c r="A29" i="8"/>
  <c r="A988" i="16"/>
  <c r="A16" i="6"/>
  <c r="A27" i="7"/>
  <c r="H24" i="12"/>
  <c r="A75" i="10"/>
  <c r="A928" i="20"/>
  <c r="A84" i="6"/>
  <c r="A1490" i="20"/>
  <c r="A1296" i="16"/>
  <c r="B42" i="9"/>
  <c r="A1" i="19"/>
  <c r="F119" i="1"/>
  <c r="B4485" i="20"/>
  <c r="G85" i="7"/>
  <c r="B1122" i="16"/>
  <c r="G91" i="5"/>
  <c r="B61" i="5"/>
  <c r="C122" i="1"/>
  <c r="G54" i="5"/>
  <c r="H76" i="1"/>
  <c r="G115" i="5"/>
  <c r="A1958" i="20"/>
  <c r="A344" i="16"/>
  <c r="B1678" i="16"/>
  <c r="A3241" i="20"/>
  <c r="A4466" i="20"/>
  <c r="G29" i="13"/>
  <c r="F10" i="13"/>
  <c r="A453" i="16"/>
  <c r="A1931" i="20"/>
  <c r="A437" i="16"/>
  <c r="A2791" i="20"/>
  <c r="A12" i="15"/>
  <c r="G81" i="13"/>
  <c r="G153" i="9"/>
  <c r="B1492" i="16"/>
  <c r="H38" i="7"/>
  <c r="A1106" i="20"/>
  <c r="G116" i="9"/>
  <c r="B1356" i="16"/>
  <c r="F103" i="6"/>
  <c r="G62" i="6"/>
  <c r="G52" i="2"/>
  <c r="A53" i="6"/>
  <c r="F45" i="1"/>
  <c r="G70" i="9"/>
  <c r="B1130" i="20"/>
  <c r="A7" i="11"/>
  <c r="H9" i="2"/>
  <c r="B133" i="9"/>
  <c r="G104" i="10"/>
  <c r="A34" i="7"/>
  <c r="B2563" i="20"/>
  <c r="A1779" i="16"/>
  <c r="H93" i="11"/>
  <c r="B106" i="7"/>
  <c r="A908" i="16"/>
  <c r="A1487" i="20"/>
  <c r="B35" i="19"/>
  <c r="A653" i="16"/>
  <c r="F62" i="5"/>
  <c r="H18" i="5"/>
  <c r="A74" i="1"/>
  <c r="F10" i="5"/>
  <c r="H107" i="7"/>
  <c r="H88" i="4"/>
  <c r="B2870" i="20"/>
  <c r="A1301" i="16"/>
  <c r="A1341" i="16"/>
  <c r="B5856" i="20"/>
  <c r="B6052" i="20"/>
  <c r="A1641" i="16"/>
  <c r="A161" i="16"/>
  <c r="B11" i="13"/>
  <c r="B4639" i="20"/>
  <c r="A8095" i="20"/>
  <c r="B4802" i="20"/>
  <c r="B2094" i="20"/>
  <c r="A152" i="8"/>
  <c r="A562" i="20"/>
  <c r="G148" i="8"/>
  <c r="A298" i="20"/>
  <c r="A63" i="16"/>
  <c r="G110" i="13"/>
  <c r="B4516" i="20"/>
  <c r="B7" i="11"/>
  <c r="B3876" i="20"/>
  <c r="B2241" i="20"/>
  <c r="A51" i="16"/>
  <c r="B1591" i="20"/>
  <c r="A288" i="20"/>
  <c r="A124" i="6"/>
  <c r="B351" i="19"/>
  <c r="H15" i="13"/>
  <c r="B155" i="4"/>
  <c r="H132" i="10"/>
  <c r="A768" i="16"/>
  <c r="G78" i="5"/>
  <c r="A907" i="16"/>
  <c r="A64" i="16"/>
  <c r="B2121" i="20"/>
  <c r="A104" i="10"/>
  <c r="B3781" i="20"/>
  <c r="A68" i="11"/>
  <c r="B140" i="8"/>
  <c r="B1194" i="16"/>
  <c r="A556" i="16"/>
  <c r="B607" i="20"/>
  <c r="A108" i="5"/>
  <c r="B950" i="16"/>
  <c r="E12" i="5"/>
  <c r="E140" i="4"/>
  <c r="G61" i="1"/>
  <c r="A135" i="4"/>
  <c r="A12" i="16"/>
  <c r="H101" i="1"/>
  <c r="B2293" i="20"/>
  <c r="G36" i="10"/>
  <c r="B1422" i="16"/>
  <c r="A4482" i="20"/>
  <c r="A3090" i="20"/>
  <c r="B150" i="20"/>
  <c r="A374" i="19"/>
  <c r="G23" i="12"/>
  <c r="A4398" i="20"/>
  <c r="G15" i="12"/>
  <c r="A3342" i="20"/>
  <c r="A34" i="13"/>
  <c r="G96" i="12"/>
  <c r="A91" i="9"/>
  <c r="B1284" i="16"/>
  <c r="A50" i="6"/>
  <c r="A82" i="20"/>
  <c r="A36" i="8"/>
  <c r="B1186" i="16"/>
  <c r="F121" i="5"/>
  <c r="H90" i="5"/>
  <c r="A151" i="1"/>
  <c r="B84" i="5"/>
  <c r="A10" i="2"/>
  <c r="B105" i="10"/>
  <c r="A1515" i="16"/>
  <c r="H56" i="9"/>
  <c r="G102" i="1"/>
  <c r="A36" i="5"/>
  <c r="B128" i="7"/>
  <c r="E25" i="8"/>
  <c r="B71" i="20"/>
  <c r="A755" i="16"/>
  <c r="A13" i="11"/>
  <c r="B4569" i="20"/>
  <c r="G41" i="9"/>
  <c r="A2625" i="20"/>
  <c r="B1212" i="16"/>
  <c r="A397" i="16"/>
  <c r="B2" i="5"/>
  <c r="A97" i="4"/>
  <c r="A13" i="1"/>
  <c r="A92" i="4"/>
  <c r="G115" i="6"/>
  <c r="G77" i="5"/>
  <c r="A3207" i="20"/>
  <c r="A277" i="16"/>
  <c r="A1085" i="16"/>
  <c r="A5457" i="20"/>
  <c r="B4624" i="20"/>
  <c r="A265" i="16"/>
  <c r="H19" i="11"/>
  <c r="B3289" i="20"/>
  <c r="B1291" i="16"/>
  <c r="B2304" i="20"/>
  <c r="B1275" i="16"/>
  <c r="B944" i="20"/>
  <c r="B328" i="20"/>
  <c r="G30" i="6"/>
  <c r="A387" i="16"/>
  <c r="F156" i="4"/>
  <c r="B1504" i="20"/>
  <c r="B786" i="16"/>
  <c r="A237" i="16"/>
  <c r="A120" i="4"/>
  <c r="G48" i="4"/>
  <c r="B47" i="2"/>
  <c r="A44" i="4"/>
  <c r="G43" i="6"/>
  <c r="G31" i="2"/>
  <c r="B948" i="16"/>
  <c r="B806" i="20"/>
  <c r="B938" i="20"/>
  <c r="G42" i="10"/>
  <c r="H56" i="4"/>
  <c r="H57" i="2"/>
  <c r="B671" i="20"/>
  <c r="H123" i="5"/>
  <c r="B962" i="16"/>
  <c r="G16" i="5"/>
  <c r="B147" i="4"/>
  <c r="B8357" i="20"/>
  <c r="A291" i="19"/>
  <c r="H100" i="12"/>
  <c r="A85" i="9"/>
  <c r="H24" i="8"/>
  <c r="A3867" i="20"/>
  <c r="B8688" i="20"/>
  <c r="A3561" i="20"/>
  <c r="B3193" i="20"/>
  <c r="A241" i="19"/>
  <c r="B1148" i="20"/>
  <c r="A225" i="19"/>
  <c r="B3495" i="20"/>
  <c r="B508" i="20"/>
  <c r="A276" i="19"/>
  <c r="B1065" i="20"/>
  <c r="A306" i="16"/>
  <c r="B1035" i="20"/>
  <c r="G90" i="11"/>
  <c r="B50" i="12"/>
  <c r="A10" i="16"/>
  <c r="B1145" i="16"/>
  <c r="A67" i="1"/>
  <c r="B1065" i="16"/>
  <c r="H70" i="11"/>
  <c r="A135" i="2"/>
  <c r="A1078" i="16"/>
  <c r="A56" i="19"/>
  <c r="B1564" i="20"/>
  <c r="B4584" i="20"/>
  <c r="B5214" i="20"/>
  <c r="A2352" i="20"/>
  <c r="B599" i="20"/>
  <c r="B417" i="16"/>
  <c r="B1883" i="20"/>
  <c r="B401" i="16"/>
  <c r="A2840" i="20"/>
  <c r="B3848" i="20"/>
  <c r="A3461" i="20"/>
  <c r="A2000" i="20"/>
  <c r="B4556" i="20"/>
  <c r="B97" i="16"/>
  <c r="A2489" i="20"/>
  <c r="B81" i="16"/>
  <c r="B1952" i="20"/>
  <c r="B4798" i="20"/>
  <c r="A664" i="16"/>
  <c r="H6" i="5"/>
  <c r="C133" i="18"/>
  <c r="B52" i="16"/>
  <c r="A131" i="7"/>
  <c r="A30" i="5"/>
  <c r="H102" i="9"/>
  <c r="F27" i="9"/>
  <c r="G29" i="2"/>
  <c r="B3951" i="20"/>
  <c r="B3870" i="20"/>
  <c r="B3510" i="20"/>
  <c r="B99" i="16"/>
  <c r="F27" i="10"/>
  <c r="B152" i="18"/>
  <c r="F151" i="9"/>
  <c r="A130" i="6"/>
  <c r="G64" i="7"/>
  <c r="A542" i="16"/>
  <c r="H90" i="4"/>
  <c r="F127" i="1"/>
  <c r="G96" i="1"/>
  <c r="G87" i="7"/>
  <c r="A114" i="13"/>
  <c r="A456" i="20"/>
  <c r="A130" i="11"/>
  <c r="A4" i="1"/>
  <c r="B30" i="17"/>
  <c r="A84" i="8"/>
  <c r="B1393" i="16"/>
  <c r="A5481" i="20"/>
  <c r="A5661" i="20"/>
  <c r="B1765" i="20"/>
  <c r="A4576" i="20"/>
  <c r="A172" i="20"/>
  <c r="B3033" i="20"/>
  <c r="A3616" i="20"/>
  <c r="B2496" i="20"/>
  <c r="B4443" i="20"/>
  <c r="A93" i="11"/>
  <c r="H21" i="11"/>
  <c r="A832" i="20"/>
  <c r="A1330" i="16"/>
  <c r="A752" i="20"/>
  <c r="B1335" i="16"/>
  <c r="B846" i="16"/>
  <c r="A1034" i="16"/>
  <c r="A199" i="20"/>
  <c r="A29" i="2"/>
  <c r="A119" i="20"/>
  <c r="B618" i="16"/>
  <c r="A53" i="9"/>
  <c r="E104" i="8"/>
  <c r="H60" i="7"/>
  <c r="G7" i="13"/>
  <c r="F86" i="11"/>
  <c r="A990" i="16"/>
  <c r="A795" i="16"/>
  <c r="B93" i="8"/>
  <c r="A115" i="20"/>
  <c r="E12" i="6"/>
  <c r="G94" i="7"/>
  <c r="G21" i="11"/>
  <c r="A125" i="2"/>
  <c r="B1360" i="20"/>
  <c r="C1" i="20"/>
  <c r="B438" i="16"/>
  <c r="A16" i="18"/>
  <c r="B73" i="10"/>
  <c r="F43" i="1"/>
  <c r="A41" i="19"/>
  <c r="H118" i="2"/>
  <c r="A84" i="9"/>
  <c r="B287" i="20"/>
  <c r="B34" i="5"/>
  <c r="B898" i="16"/>
  <c r="A3398" i="20"/>
  <c r="B4130" i="20"/>
  <c r="A60" i="11"/>
  <c r="G40" i="11"/>
  <c r="B434" i="16"/>
  <c r="B3447" i="20"/>
  <c r="B422" i="16"/>
  <c r="A2592" i="20"/>
  <c r="B1415" i="20"/>
  <c r="B590" i="20"/>
  <c r="B70" i="8"/>
  <c r="B772" i="16"/>
  <c r="A79" i="4"/>
  <c r="A2241" i="20"/>
  <c r="A1024" i="20"/>
  <c r="B674" i="16"/>
  <c r="B37" i="4"/>
  <c r="G21" i="4"/>
  <c r="B78" i="2"/>
  <c r="B3685" i="20"/>
  <c r="H50" i="6"/>
  <c r="H118" i="10"/>
  <c r="B96" i="18"/>
  <c r="A608" i="16"/>
  <c r="A117" i="1"/>
  <c r="B12" i="6"/>
  <c r="G22" i="8"/>
  <c r="B106" i="2"/>
  <c r="A93" i="18"/>
  <c r="B1316" i="16"/>
  <c r="A1386" i="16"/>
  <c r="A903" i="20"/>
  <c r="A70" i="2"/>
  <c r="B2429" i="20"/>
  <c r="H29" i="11"/>
  <c r="A117" i="12"/>
  <c r="A1414" i="16"/>
  <c r="A1102" i="16"/>
  <c r="G36" i="8"/>
  <c r="A1022" i="16"/>
  <c r="H127" i="4"/>
  <c r="A1090" i="16"/>
  <c r="B1982" i="20"/>
  <c r="B998" i="16"/>
  <c r="A317" i="16"/>
  <c r="B6196" i="20"/>
  <c r="B2720" i="20"/>
  <c r="A710" i="20"/>
  <c r="A502" i="20"/>
  <c r="A785" i="20"/>
  <c r="B5886" i="20"/>
  <c r="A2867" i="20"/>
  <c r="B3030" i="20"/>
  <c r="B3060" i="20"/>
  <c r="B1107" i="20"/>
  <c r="B3441" i="20"/>
  <c r="B1085" i="20"/>
  <c r="B2326" i="20"/>
  <c r="B2901" i="20"/>
  <c r="B916" i="20"/>
  <c r="B191" i="19"/>
  <c r="A818" i="16"/>
  <c r="B111" i="19"/>
  <c r="B311" i="16"/>
  <c r="B164" i="16"/>
  <c r="A522" i="16"/>
  <c r="A62" i="19"/>
  <c r="H99" i="1"/>
  <c r="A747" i="16"/>
  <c r="B69" i="5"/>
  <c r="B1125" i="20"/>
  <c r="B700" i="16"/>
  <c r="B17" i="2"/>
  <c r="B2810" i="20"/>
  <c r="A4981" i="20"/>
  <c r="B1615" i="20"/>
  <c r="B4117" i="20"/>
  <c r="B1996" i="20"/>
  <c r="G147" i="4"/>
  <c r="B618" i="20"/>
  <c r="H64" i="4"/>
  <c r="A20" i="8"/>
  <c r="A147" i="1"/>
  <c r="B18" i="10"/>
  <c r="A62" i="6"/>
  <c r="B5571" i="20"/>
  <c r="A1067" i="20"/>
  <c r="B633" i="20"/>
  <c r="B3" i="10"/>
  <c r="A122" i="9"/>
  <c r="G57" i="5"/>
  <c r="G6" i="2"/>
  <c r="B1420" i="20"/>
  <c r="A45" i="4"/>
  <c r="B100" i="6"/>
  <c r="B6035" i="20"/>
  <c r="A1178" i="16"/>
  <c r="B44" i="7"/>
  <c r="A639" i="20"/>
  <c r="F52" i="1"/>
  <c r="H132" i="13"/>
  <c r="F94" i="10"/>
  <c r="B490" i="16"/>
  <c r="B1061" i="16"/>
  <c r="H103" i="6"/>
  <c r="F5" i="2"/>
  <c r="B382" i="19"/>
  <c r="A89" i="13"/>
  <c r="B777" i="16"/>
  <c r="F155" i="1"/>
  <c r="B2534" i="20"/>
  <c r="B556" i="16"/>
  <c r="A3382" i="20"/>
  <c r="B736" i="16"/>
  <c r="B1789" i="20"/>
  <c r="A1036" i="20"/>
  <c r="B40" i="17"/>
  <c r="B430" i="16"/>
  <c r="B2664" i="20"/>
  <c r="B332" i="16"/>
  <c r="F75" i="8"/>
  <c r="A1063" i="20"/>
  <c r="B46" i="5"/>
  <c r="B141" i="8"/>
  <c r="B57" i="2"/>
  <c r="B120" i="12"/>
  <c r="B134" i="13"/>
  <c r="B1849" i="16"/>
  <c r="B1971" i="20"/>
  <c r="E10" i="11"/>
  <c r="B123" i="10"/>
  <c r="B114" i="10"/>
  <c r="G148" i="4"/>
  <c r="B121" i="12"/>
  <c r="A6221" i="20"/>
  <c r="B4029" i="20"/>
  <c r="B1731" i="16"/>
  <c r="B1715" i="16"/>
  <c r="B1213" i="16"/>
  <c r="A376" i="16"/>
  <c r="B102" i="11"/>
  <c r="H129" i="9"/>
  <c r="G92" i="10"/>
  <c r="A10" i="1"/>
  <c r="B81" i="12"/>
  <c r="A823" i="20"/>
  <c r="A1323" i="20"/>
  <c r="G95" i="13"/>
  <c r="E50" i="13"/>
  <c r="B729" i="16"/>
  <c r="B5" i="12"/>
  <c r="B42" i="10"/>
  <c r="B146" i="18"/>
  <c r="C58" i="18"/>
  <c r="A1234" i="20"/>
  <c r="B45" i="4"/>
  <c r="A41" i="18"/>
  <c r="B101" i="5"/>
  <c r="B324" i="19"/>
  <c r="A1706" i="16"/>
  <c r="A3983" i="20"/>
  <c r="B764" i="20"/>
  <c r="B35" i="18"/>
  <c r="A1091" i="16"/>
  <c r="A4649" i="20"/>
  <c r="B1591" i="16"/>
  <c r="A715" i="20"/>
  <c r="B117" i="6"/>
  <c r="B3837" i="20"/>
  <c r="B236" i="16"/>
  <c r="E150" i="8"/>
  <c r="G93" i="4"/>
  <c r="H56" i="2"/>
  <c r="B134" i="20"/>
  <c r="B60" i="5"/>
  <c r="H106" i="10"/>
  <c r="B55" i="8"/>
  <c r="H69" i="10"/>
  <c r="B118" i="19"/>
  <c r="G66" i="7"/>
  <c r="B5" i="18"/>
  <c r="A104" i="16"/>
  <c r="B947" i="20"/>
  <c r="E11" i="8"/>
  <c r="E7" i="10"/>
  <c r="G108" i="4"/>
  <c r="A10" i="10"/>
  <c r="A32" i="2"/>
  <c r="G54" i="2"/>
  <c r="A1026" i="16"/>
  <c r="A31" i="10"/>
  <c r="B814" i="20"/>
  <c r="A292" i="16"/>
  <c r="H57" i="4"/>
  <c r="G117" i="2"/>
  <c r="A24" i="2"/>
  <c r="A1365" i="16"/>
  <c r="A876" i="16"/>
  <c r="E76" i="8"/>
  <c r="B381" i="19"/>
  <c r="F36" i="9"/>
  <c r="H128" i="1"/>
  <c r="B133" i="7"/>
  <c r="F61" i="6"/>
  <c r="B1226" i="16"/>
  <c r="F78" i="1"/>
  <c r="B252" i="16"/>
  <c r="H54" i="8"/>
  <c r="B383" i="19"/>
  <c r="B115" i="5"/>
  <c r="B102" i="5"/>
  <c r="A42" i="4"/>
  <c r="A67" i="12"/>
  <c r="A120" i="13"/>
  <c r="B30" i="5"/>
  <c r="E4" i="7"/>
  <c r="A1308" i="20"/>
  <c r="B2" i="7"/>
  <c r="H129" i="6"/>
  <c r="G116" i="4"/>
  <c r="B2150" i="20"/>
  <c r="A1" i="11"/>
  <c r="F83" i="7"/>
  <c r="H102" i="4"/>
  <c r="G30" i="1"/>
  <c r="G96" i="4"/>
  <c r="A21" i="10"/>
  <c r="G108" i="2"/>
  <c r="A914" i="20"/>
  <c r="A73" i="9"/>
  <c r="B1324" i="16"/>
  <c r="A2847" i="20"/>
  <c r="A1587" i="20"/>
  <c r="B2315" i="20"/>
  <c r="A142" i="20"/>
  <c r="G57" i="10"/>
  <c r="A64" i="19"/>
  <c r="B619" i="20"/>
  <c r="B154" i="20"/>
  <c r="E123" i="13"/>
  <c r="A111" i="20"/>
  <c r="B24" i="18"/>
  <c r="B437" i="20"/>
  <c r="G108" i="13"/>
  <c r="C95" i="18"/>
  <c r="A579" i="16"/>
  <c r="A429" i="16"/>
  <c r="H89" i="6"/>
  <c r="A61" i="2"/>
  <c r="A135" i="8"/>
  <c r="A28" i="13"/>
  <c r="A3125" i="20"/>
  <c r="E9" i="6"/>
  <c r="G119" i="1"/>
  <c r="G121" i="10"/>
  <c r="A1160" i="16"/>
  <c r="G23" i="8"/>
  <c r="H19" i="2"/>
  <c r="B1295" i="20"/>
  <c r="B100" i="2"/>
  <c r="B17" i="18"/>
  <c r="F9" i="5"/>
  <c r="A445" i="16"/>
  <c r="H115" i="1"/>
  <c r="G139" i="1"/>
  <c r="A24" i="7"/>
  <c r="A17" i="11"/>
  <c r="A441" i="16"/>
  <c r="A1852" i="16"/>
  <c r="A122" i="7"/>
  <c r="B65" i="7"/>
  <c r="H92" i="6"/>
  <c r="A41" i="1"/>
  <c r="A270" i="16"/>
  <c r="B731" i="16"/>
  <c r="B122" i="13"/>
  <c r="A104" i="1"/>
  <c r="H52" i="7"/>
  <c r="A109" i="7"/>
  <c r="B330" i="20"/>
  <c r="B2441" i="20"/>
  <c r="B62" i="2"/>
  <c r="H16" i="12"/>
  <c r="A64" i="5"/>
  <c r="B12" i="11"/>
  <c r="G109" i="5"/>
  <c r="H59" i="2"/>
  <c r="B131" i="9"/>
  <c r="B1118" i="16"/>
  <c r="H43" i="5"/>
  <c r="B1435" i="20"/>
  <c r="E33" i="8"/>
  <c r="A18" i="5"/>
  <c r="G43" i="4"/>
  <c r="F3" i="6"/>
  <c r="G72" i="1"/>
  <c r="B1676" i="20"/>
  <c r="A4000" i="20"/>
  <c r="H21" i="2"/>
  <c r="B127" i="8"/>
  <c r="G100" i="2"/>
  <c r="H96" i="6"/>
  <c r="B9" i="7"/>
  <c r="B40" i="8"/>
  <c r="A919" i="20"/>
  <c r="F7" i="7"/>
  <c r="B314" i="20"/>
  <c r="B138" i="16"/>
  <c r="F26" i="10"/>
  <c r="B484" i="16"/>
  <c r="B101" i="13"/>
  <c r="D36" i="10"/>
  <c r="G134" i="9"/>
  <c r="A99" i="11"/>
  <c r="A54" i="10"/>
  <c r="G6" i="1"/>
  <c r="A26" i="10"/>
  <c r="B125" i="10"/>
  <c r="E3" i="4"/>
  <c r="A1502" i="16"/>
  <c r="B73" i="2"/>
  <c r="G30" i="5"/>
  <c r="G83" i="2"/>
  <c r="B1545" i="16"/>
  <c r="H112" i="9"/>
  <c r="A109" i="9"/>
  <c r="A191" i="16"/>
  <c r="G73" i="4"/>
  <c r="D36" i="7"/>
  <c r="A563" i="16"/>
  <c r="B3071" i="20"/>
  <c r="B568" i="20"/>
  <c r="A5626" i="20"/>
  <c r="A405" i="20"/>
  <c r="A78" i="11"/>
  <c r="G67" i="11"/>
  <c r="B6022" i="20"/>
  <c r="B537" i="20"/>
  <c r="B2511" i="20"/>
  <c r="B2255" i="20"/>
  <c r="B5018" i="20"/>
  <c r="B101" i="20"/>
  <c r="B200" i="20"/>
  <c r="B136" i="20"/>
  <c r="B6074" i="20"/>
  <c r="B1465" i="20"/>
  <c r="A1216" i="20"/>
  <c r="F9" i="10"/>
  <c r="B1331" i="16"/>
  <c r="B311" i="20"/>
  <c r="B4979" i="20"/>
  <c r="A867" i="20"/>
  <c r="B1629" i="20"/>
  <c r="A90" i="9"/>
  <c r="B1011" i="16"/>
  <c r="A1662" i="20"/>
  <c r="B4753" i="20"/>
  <c r="A2540" i="20"/>
  <c r="A1466" i="20"/>
  <c r="A235" i="20"/>
  <c r="A102" i="4"/>
  <c r="A336" i="19"/>
  <c r="H98" i="4"/>
  <c r="B8904" i="20"/>
  <c r="A6049" i="20"/>
  <c r="A2060" i="20"/>
  <c r="A984" i="20"/>
  <c r="B170" i="19"/>
  <c r="B18" i="20"/>
  <c r="A17" i="18"/>
  <c r="A146" i="19"/>
  <c r="B330" i="45"/>
  <c r="B4870" i="20"/>
  <c r="B23" i="20"/>
  <c r="B1823" i="16"/>
  <c r="A479" i="16"/>
  <c r="E34" i="8"/>
  <c r="A455" i="16"/>
  <c r="E26" i="8"/>
  <c r="A7130" i="20"/>
  <c r="A4173" i="20"/>
  <c r="B3805" i="20"/>
  <c r="B1471" i="16"/>
  <c r="A159" i="16"/>
  <c r="H20" i="7"/>
  <c r="A135" i="16"/>
  <c r="E11" i="7"/>
  <c r="B4" i="19"/>
  <c r="A863" i="16"/>
  <c r="B1241" i="20"/>
  <c r="H125" i="7"/>
  <c r="G91" i="7"/>
  <c r="A46" i="16"/>
  <c r="G131" i="4"/>
  <c r="B4219" i="20"/>
  <c r="H143" i="9"/>
  <c r="A712" i="16"/>
  <c r="A32" i="19"/>
  <c r="A532" i="16"/>
  <c r="B3212" i="20"/>
  <c r="B143" i="9"/>
  <c r="B1729" i="16"/>
  <c r="B117" i="7"/>
  <c r="A99" i="13"/>
  <c r="C1" i="17"/>
  <c r="A94" i="11"/>
  <c r="A134" i="7"/>
  <c r="A127" i="6"/>
  <c r="A133" i="12"/>
  <c r="A633" i="16"/>
  <c r="B5093" i="20"/>
  <c r="A6157" i="20"/>
  <c r="B4066" i="20"/>
  <c r="A74" i="20"/>
  <c r="B2192" i="20"/>
  <c r="A7494" i="20"/>
  <c r="A132" i="19"/>
  <c r="B3745" i="20"/>
  <c r="A198" i="20"/>
  <c r="A1483" i="20"/>
  <c r="A731" i="20"/>
  <c r="B382" i="20"/>
  <c r="A4939" i="20"/>
  <c r="B3665" i="20"/>
  <c r="B4975" i="20"/>
  <c r="B3864" i="20"/>
  <c r="A113" i="6"/>
  <c r="B1758" i="20"/>
  <c r="B109" i="6"/>
  <c r="B1406" i="20"/>
  <c r="A5239" i="20"/>
  <c r="A5740" i="20"/>
  <c r="B3482" i="20"/>
  <c r="B1364" i="20"/>
  <c r="B1641" i="20"/>
  <c r="A2492" i="20"/>
  <c r="B1577" i="20"/>
  <c r="A2228" i="20"/>
  <c r="B5926" i="20"/>
  <c r="A6719" i="20"/>
  <c r="A4046" i="20"/>
  <c r="B3407" i="20"/>
  <c r="A943" i="20"/>
  <c r="A2172" i="20"/>
  <c r="A927" i="20"/>
  <c r="A1908" i="20"/>
  <c r="A4121" i="20"/>
  <c r="B6376" i="20"/>
  <c r="B3721" i="20"/>
  <c r="A1566" i="20"/>
  <c r="B366" i="19"/>
  <c r="A1212" i="20"/>
  <c r="B350" i="19"/>
  <c r="B2349" i="20"/>
  <c r="A5509" i="20"/>
  <c r="A6128" i="20"/>
  <c r="B3516" i="20"/>
  <c r="A1182" i="20"/>
  <c r="B3989" i="20"/>
  <c r="B4228" i="20"/>
  <c r="B2965" i="20"/>
  <c r="B6645" i="20"/>
  <c r="B5386" i="20"/>
  <c r="B128" i="13"/>
  <c r="A1569" i="16"/>
  <c r="B632" i="16"/>
  <c r="A729" i="20"/>
  <c r="B624" i="16"/>
  <c r="A713" i="20"/>
  <c r="A5592" i="20"/>
  <c r="B4650" i="20"/>
  <c r="B38" i="12"/>
  <c r="A1217" i="16"/>
  <c r="B424" i="16"/>
  <c r="A409" i="20"/>
  <c r="B408" i="16"/>
  <c r="A393" i="20"/>
  <c r="A5197" i="20"/>
  <c r="B2880" i="20"/>
  <c r="A1094" i="20"/>
  <c r="A758" i="20"/>
  <c r="A913" i="20"/>
  <c r="B6047" i="20"/>
  <c r="A897" i="20"/>
  <c r="A5467" i="20"/>
  <c r="B5148" i="20"/>
  <c r="A4404" i="20"/>
  <c r="A134" i="20"/>
  <c r="A54" i="20"/>
  <c r="A593" i="20"/>
  <c r="A5083" i="20"/>
  <c r="A577" i="20"/>
  <c r="B6907" i="20"/>
  <c r="B5884" i="20"/>
  <c r="A879" i="20"/>
  <c r="A6" i="19"/>
  <c r="B693" i="20"/>
  <c r="B121" i="16"/>
  <c r="G73" i="2"/>
  <c r="A274" i="19"/>
  <c r="B37" i="16"/>
  <c r="F96" i="1"/>
  <c r="G103" i="10"/>
  <c r="G94" i="1"/>
  <c r="B386" i="16"/>
  <c r="G18" i="13"/>
  <c r="A12" i="20"/>
  <c r="B4819" i="20"/>
  <c r="B1824" i="16"/>
  <c r="A1419" i="20"/>
  <c r="B1100" i="20"/>
  <c r="B2038" i="20"/>
  <c r="A4275" i="20"/>
  <c r="B519" i="16"/>
  <c r="B2077" i="20"/>
  <c r="A1906" i="20"/>
  <c r="B1129" i="20"/>
  <c r="B3186" i="20"/>
  <c r="A3037" i="20"/>
  <c r="G104" i="13"/>
  <c r="A85" i="13"/>
  <c r="B902" i="16"/>
  <c r="B1718" i="20"/>
  <c r="B892" i="16"/>
  <c r="B1366" i="20"/>
  <c r="A5129" i="20"/>
  <c r="A5819" i="20"/>
  <c r="B6634" i="20"/>
  <c r="A3982" i="20"/>
  <c r="F10" i="12"/>
  <c r="A1478" i="20"/>
  <c r="H126" i="11"/>
  <c r="A1214" i="20"/>
  <c r="A155" i="32"/>
  <c r="B5896" i="20"/>
  <c r="B4932" i="20"/>
  <c r="A2223" i="20"/>
  <c r="H93" i="10"/>
  <c r="A1158" i="20"/>
  <c r="H89" i="10"/>
  <c r="B2133" i="20"/>
  <c r="B4991" i="20"/>
  <c r="A4729" i="20"/>
  <c r="B5314" i="20"/>
  <c r="B2478" i="20"/>
  <c r="H23" i="9"/>
  <c r="A690" i="20"/>
  <c r="H19" i="9"/>
  <c r="A426" i="20"/>
  <c r="A6031" i="20"/>
  <c r="A5896" i="20"/>
  <c r="B5373" i="20"/>
  <c r="B1664" i="20"/>
  <c r="H106" i="8"/>
  <c r="A370" i="20"/>
  <c r="B103" i="8"/>
  <c r="A106" i="20"/>
  <c r="A5416" i="20"/>
  <c r="A1410" i="20"/>
  <c r="B111" i="20"/>
  <c r="B477" i="16"/>
  <c r="C1" i="8"/>
  <c r="B197" i="16"/>
  <c r="H44" i="10"/>
  <c r="B132" i="7"/>
  <c r="B1365" i="20"/>
  <c r="A6190" i="20"/>
  <c r="A5832" i="20"/>
  <c r="B5207" i="20"/>
  <c r="B4873" i="20"/>
  <c r="A766" i="20"/>
  <c r="A5973" i="20"/>
  <c r="A143" i="19"/>
  <c r="B3260" i="20"/>
  <c r="B29" i="16"/>
  <c r="G127" i="9"/>
  <c r="A131" i="6"/>
  <c r="A1146" i="20"/>
  <c r="B97" i="13"/>
  <c r="B123" i="9"/>
  <c r="B122" i="6"/>
  <c r="A874" i="20"/>
  <c r="B7578" i="20"/>
  <c r="B5108" i="20"/>
  <c r="B4876" i="20"/>
  <c r="B2808" i="20"/>
  <c r="B216" i="20"/>
  <c r="A3466" i="20"/>
  <c r="A50" i="13"/>
  <c r="A2984" i="20"/>
  <c r="B88" i="18"/>
  <c r="B595" i="20"/>
  <c r="B565" i="20"/>
  <c r="B2086" i="20"/>
  <c r="B72" i="18"/>
  <c r="B573" i="20"/>
  <c r="B545" i="20"/>
  <c r="B1648" i="20"/>
  <c r="B8126" i="20"/>
  <c r="A4411" i="20"/>
  <c r="A4179" i="20"/>
  <c r="A8794" i="20"/>
  <c r="A11" i="17"/>
  <c r="A2603" i="20"/>
  <c r="H19" i="12"/>
  <c r="A1737" i="20"/>
  <c r="B1712" i="16"/>
  <c r="B177" i="20"/>
  <c r="B155" i="20"/>
  <c r="B1574" i="20"/>
  <c r="B1688" i="16"/>
  <c r="B161" i="20"/>
  <c r="B139" i="20"/>
  <c r="B1222" i="20"/>
  <c r="B4411" i="20"/>
  <c r="B1818" i="16"/>
  <c r="B299" i="20"/>
  <c r="B277" i="20"/>
  <c r="C140" i="18"/>
  <c r="B59" i="19"/>
  <c r="G64" i="4"/>
  <c r="G42" i="13"/>
  <c r="B210" i="20"/>
  <c r="H143" i="10"/>
  <c r="H38" i="5"/>
  <c r="A322" i="19"/>
  <c r="B116" i="8"/>
  <c r="B115" i="7"/>
  <c r="B4059" i="20"/>
  <c r="B706" i="16"/>
  <c r="E33" i="4"/>
  <c r="A417" i="20"/>
  <c r="G154" i="8"/>
  <c r="H117" i="2"/>
  <c r="A47" i="4"/>
  <c r="G19" i="5"/>
  <c r="B603" i="16"/>
  <c r="A6529" i="20"/>
  <c r="B2373" i="20"/>
  <c r="G72" i="4"/>
  <c r="G68" i="4"/>
  <c r="B179" i="20"/>
  <c r="B6" i="13"/>
  <c r="A8148" i="20"/>
  <c r="H77" i="12"/>
  <c r="A135" i="7"/>
  <c r="H114" i="7"/>
  <c r="H62" i="8"/>
  <c r="A75" i="6"/>
  <c r="A380" i="16"/>
  <c r="A1804" i="16"/>
  <c r="B230" i="16"/>
  <c r="G71" i="4"/>
  <c r="A96" i="18"/>
  <c r="G6" i="8"/>
  <c r="F78" i="9"/>
  <c r="H60" i="9"/>
  <c r="B736" i="20"/>
  <c r="B370" i="19"/>
  <c r="A72" i="7"/>
  <c r="A1656" i="20"/>
  <c r="A573" i="20"/>
  <c r="B2514" i="20"/>
  <c r="B551" i="20"/>
  <c r="A6280" i="20"/>
  <c r="A1550" i="20"/>
  <c r="B1797" i="20"/>
  <c r="A4139" i="20"/>
  <c r="A1138" i="20"/>
  <c r="B4460" i="20"/>
  <c r="B3404" i="20"/>
  <c r="B1415" i="16"/>
  <c r="E125" i="13"/>
  <c r="A2365" i="20"/>
  <c r="B3554" i="20"/>
  <c r="B4261" i="20"/>
  <c r="A272" i="19"/>
  <c r="A3059" i="20"/>
  <c r="A1422" i="20"/>
  <c r="B300" i="19"/>
  <c r="B653" i="16"/>
  <c r="A812" i="20"/>
  <c r="A790" i="20"/>
  <c r="B6864" i="20"/>
  <c r="A4710" i="20"/>
  <c r="A4429" i="20"/>
  <c r="A5783" i="20"/>
  <c r="A87" i="19"/>
  <c r="A2317" i="20"/>
  <c r="B1599" i="16"/>
  <c r="A748" i="20"/>
  <c r="A287" i="16"/>
  <c r="H95" i="4"/>
  <c r="B79" i="7"/>
  <c r="B3436" i="20"/>
  <c r="A263" i="16"/>
  <c r="G91" i="4"/>
  <c r="B71" i="7"/>
  <c r="A4352" i="20"/>
  <c r="B5596" i="20"/>
  <c r="A2493" i="20"/>
  <c r="A4532" i="20"/>
  <c r="A4591" i="20"/>
  <c r="A390" i="20"/>
  <c r="A540" i="20"/>
  <c r="A246" i="20"/>
  <c r="B1350" i="20"/>
  <c r="A657" i="20"/>
  <c r="A1699" i="16"/>
  <c r="A5595" i="20"/>
  <c r="B1795" i="20"/>
  <c r="A641" i="20"/>
  <c r="A1683" i="16"/>
  <c r="A7882" i="20"/>
  <c r="B913" i="20"/>
  <c r="A4163" i="20"/>
  <c r="A1757" i="20"/>
  <c r="A4052" i="20"/>
  <c r="A2963" i="20"/>
  <c r="B3269" i="20"/>
  <c r="A188" i="20"/>
  <c r="B2491" i="20"/>
  <c r="B3367" i="20"/>
  <c r="A337" i="20"/>
  <c r="A1379" i="16"/>
  <c r="B7419" i="20"/>
  <c r="B837" i="20"/>
  <c r="A321" i="20"/>
  <c r="A1363" i="16"/>
  <c r="A6553" i="20"/>
  <c r="B485" i="20"/>
  <c r="B5306" i="20"/>
  <c r="B1978" i="20"/>
  <c r="A2804" i="20"/>
  <c r="A2477" i="20"/>
  <c r="B197" i="20"/>
  <c r="B1363" i="20"/>
  <c r="B157" i="20"/>
  <c r="A1556" i="20"/>
  <c r="B456" i="20"/>
  <c r="A419" i="16"/>
  <c r="A6335" i="20"/>
  <c r="A103" i="19"/>
  <c r="B392" i="20"/>
  <c r="A403" i="16"/>
  <c r="A4896" i="20"/>
  <c r="B2593" i="20"/>
  <c r="A4353" i="20"/>
  <c r="B1242" i="20"/>
  <c r="B3627" i="20"/>
  <c r="B2602" i="20"/>
  <c r="A229" i="19"/>
  <c r="B3380" i="20"/>
  <c r="A189" i="19"/>
  <c r="A1172" i="20"/>
  <c r="A101" i="18"/>
  <c r="A99" i="16"/>
  <c r="B5333" i="20"/>
  <c r="B2369" i="20"/>
  <c r="B90" i="18"/>
  <c r="A83" i="16"/>
  <c r="B5150" i="20"/>
  <c r="A3587" i="20"/>
  <c r="A1469" i="20"/>
  <c r="A3828" i="20"/>
  <c r="B4056" i="20"/>
  <c r="B1531" i="20"/>
  <c r="A28" i="20"/>
  <c r="B1251" i="20"/>
  <c r="A2580" i="20"/>
  <c r="A145" i="20"/>
  <c r="A1187" i="16"/>
  <c r="B5161" i="20"/>
  <c r="B581" i="20"/>
  <c r="A129" i="20"/>
  <c r="A1171" i="16"/>
  <c r="A5017" i="20"/>
  <c r="B229" i="20"/>
  <c r="A4679" i="20"/>
  <c r="B3137" i="20"/>
  <c r="A3380" i="20"/>
  <c r="A4108" i="20"/>
  <c r="B749" i="20"/>
  <c r="B4133" i="20"/>
  <c r="B697" i="20"/>
  <c r="A2196" i="20"/>
  <c r="B208" i="19"/>
  <c r="A867" i="16"/>
  <c r="B6630" i="20"/>
  <c r="B167" i="20"/>
  <c r="B192" i="19"/>
  <c r="A976" i="16"/>
  <c r="A6273" i="20"/>
  <c r="B1293" i="20"/>
  <c r="B1042" i="20"/>
  <c r="B786" i="20"/>
  <c r="A5537" i="20"/>
  <c r="A472" i="20"/>
  <c r="A1238" i="16"/>
  <c r="A1174" i="16"/>
  <c r="A2338" i="20"/>
  <c r="A57" i="8"/>
  <c r="H56" i="7"/>
  <c r="B148" i="4"/>
  <c r="A1226" i="16"/>
  <c r="A115" i="16"/>
  <c r="H119" i="6"/>
  <c r="B13" i="8"/>
  <c r="H89" i="7"/>
  <c r="H13" i="2"/>
  <c r="G69" i="2"/>
  <c r="A1306" i="20"/>
  <c r="F126" i="1"/>
  <c r="G122" i="5"/>
  <c r="A86" i="8"/>
  <c r="A1597" i="16"/>
  <c r="A1185" i="16"/>
  <c r="B2817" i="20"/>
  <c r="G20" i="7"/>
  <c r="G16" i="7"/>
  <c r="B2048" i="20"/>
  <c r="B1281" i="16"/>
  <c r="B1259" i="16"/>
  <c r="B757" i="20"/>
  <c r="G134" i="8"/>
  <c r="B114" i="8"/>
  <c r="B308" i="16"/>
  <c r="A62" i="16"/>
  <c r="A32" i="6"/>
  <c r="A133" i="7"/>
  <c r="B782" i="20"/>
  <c r="B27" i="7"/>
  <c r="B23" i="4"/>
  <c r="A144" i="16"/>
  <c r="B1548" i="16"/>
  <c r="B1468" i="16"/>
  <c r="H55" i="1"/>
  <c r="B740" i="20"/>
  <c r="G155" i="9"/>
  <c r="A4619" i="20"/>
  <c r="A3456" i="20"/>
  <c r="A2458" i="20"/>
  <c r="A1402" i="20"/>
  <c r="B1052" i="16"/>
  <c r="H124" i="9"/>
  <c r="B2875" i="20"/>
  <c r="B91" i="9"/>
  <c r="G45" i="4"/>
  <c r="B58" i="20"/>
  <c r="G125" i="8"/>
  <c r="H20" i="4"/>
  <c r="H97" i="1"/>
  <c r="G28" i="1"/>
  <c r="A688" i="20"/>
  <c r="A141" i="9"/>
  <c r="B625" i="20"/>
  <c r="B48" i="11"/>
  <c r="B93" i="10"/>
  <c r="A859" i="16"/>
  <c r="E34" i="4"/>
  <c r="B369" i="16"/>
  <c r="A5704" i="20"/>
  <c r="A5655" i="20"/>
  <c r="B2727" i="20"/>
  <c r="A1334" i="20"/>
  <c r="B136" i="12"/>
  <c r="A2651" i="20"/>
  <c r="A1586" i="20"/>
  <c r="A1658" i="16"/>
  <c r="A304" i="16"/>
  <c r="B1240" i="16"/>
  <c r="A8" i="16"/>
  <c r="C36" i="4"/>
  <c r="H90" i="11"/>
  <c r="A19" i="12"/>
  <c r="B298" i="20"/>
  <c r="B70" i="2"/>
  <c r="B3382" i="20"/>
  <c r="A1373" i="16"/>
  <c r="G89" i="7"/>
  <c r="B685" i="20"/>
  <c r="A105" i="8"/>
  <c r="A33" i="10"/>
  <c r="A88" i="9"/>
  <c r="B35" i="6"/>
  <c r="B108" i="6"/>
  <c r="A2716" i="20"/>
  <c r="A924" i="20"/>
  <c r="A123" i="18"/>
  <c r="B112" i="18"/>
  <c r="B1000" i="16"/>
  <c r="B1769" i="20"/>
  <c r="B1681" i="20"/>
  <c r="A912" i="16"/>
  <c r="C21" i="18"/>
  <c r="B1852" i="16"/>
  <c r="G100" i="1"/>
  <c r="E13" i="4"/>
  <c r="H43" i="9"/>
  <c r="H81" i="6"/>
  <c r="B1848" i="16"/>
  <c r="A360" i="16"/>
  <c r="B86" i="4"/>
  <c r="A179" i="16"/>
  <c r="A800" i="20"/>
  <c r="A480" i="20"/>
  <c r="D36" i="5"/>
  <c r="A1818" i="20"/>
  <c r="B54" i="12"/>
  <c r="A6559" i="20"/>
  <c r="B4351" i="20"/>
  <c r="A50" i="20"/>
  <c r="B169" i="19"/>
  <c r="B51" i="13"/>
  <c r="B2231" i="20"/>
  <c r="A901" i="20"/>
  <c r="B226" i="20"/>
  <c r="A40" i="5"/>
  <c r="G46" i="11"/>
  <c r="G41" i="2"/>
  <c r="C1" i="5"/>
  <c r="A17" i="8"/>
  <c r="A43" i="7"/>
  <c r="E28" i="10"/>
  <c r="B852" i="16"/>
  <c r="B4332" i="20"/>
  <c r="B866" i="16"/>
  <c r="A1658" i="20"/>
  <c r="B2823" i="20"/>
  <c r="A363" i="20"/>
  <c r="B464" i="20"/>
  <c r="B461" i="20"/>
  <c r="B14" i="11"/>
  <c r="G126" i="9"/>
  <c r="B35" i="20"/>
  <c r="A93" i="9"/>
  <c r="F33" i="2"/>
  <c r="A16" i="5"/>
  <c r="B39" i="2"/>
  <c r="A96" i="1"/>
  <c r="A64" i="2"/>
  <c r="B3319" i="20"/>
  <c r="A93" i="16"/>
  <c r="H14" i="4"/>
  <c r="B485" i="16"/>
  <c r="G69" i="6"/>
  <c r="G122" i="1"/>
  <c r="H103" i="10"/>
  <c r="G45" i="9"/>
  <c r="A243" i="20"/>
  <c r="H42" i="6"/>
  <c r="B87" i="7"/>
  <c r="A2011" i="20"/>
  <c r="B2188" i="20"/>
  <c r="A2510" i="20"/>
  <c r="A568" i="20"/>
  <c r="B836" i="16"/>
  <c r="B1303" i="16"/>
  <c r="B826" i="16"/>
  <c r="B1039" i="16"/>
  <c r="B144" i="16"/>
  <c r="B28" i="16"/>
  <c r="A15" i="20"/>
  <c r="A59" i="7"/>
  <c r="B376" i="19"/>
  <c r="A41" i="17"/>
  <c r="B114" i="18"/>
  <c r="G23" i="7"/>
  <c r="A546" i="16"/>
  <c r="G53" i="2"/>
  <c r="A386" i="16"/>
  <c r="A1638" i="16"/>
  <c r="A1111" i="20"/>
  <c r="A1660" i="16"/>
  <c r="B42" i="6"/>
  <c r="E28" i="9"/>
  <c r="A37" i="2"/>
  <c r="A48" i="11"/>
  <c r="G151" i="9"/>
  <c r="E140" i="8"/>
  <c r="B917" i="20"/>
  <c r="B219" i="16"/>
  <c r="B134" i="9"/>
  <c r="H63" i="9"/>
  <c r="B81" i="2"/>
  <c r="H15" i="12"/>
  <c r="B89" i="12"/>
  <c r="A74" i="16"/>
  <c r="B1273" i="16"/>
  <c r="A75" i="1"/>
  <c r="B1193" i="16"/>
  <c r="H112" i="11"/>
  <c r="A12" i="4"/>
  <c r="C135" i="18"/>
  <c r="A58" i="19"/>
  <c r="B1412" i="16"/>
  <c r="A1322" i="16"/>
  <c r="A5751" i="20"/>
  <c r="A6732" i="20"/>
  <c r="B3994" i="20"/>
  <c r="B1620" i="20"/>
  <c r="B2153" i="20"/>
  <c r="B2621" i="20"/>
  <c r="B2089" i="20"/>
  <c r="A2356" i="20"/>
  <c r="A380" i="19"/>
  <c r="A136" i="18"/>
  <c r="B893" i="20"/>
  <c r="A50" i="16"/>
  <c r="B865" i="20"/>
  <c r="B414" i="20"/>
  <c r="G18" i="11"/>
  <c r="B40" i="13"/>
  <c r="B633" i="16"/>
  <c r="H36" i="1"/>
  <c r="B553" i="16"/>
  <c r="B66" i="20"/>
  <c r="H104" i="2"/>
  <c r="G36" i="9"/>
  <c r="A1142" i="16"/>
  <c r="A769" i="20"/>
  <c r="B1725" i="16"/>
  <c r="A1400" i="16"/>
  <c r="A1366" i="16"/>
  <c r="A1754" i="16"/>
  <c r="A774" i="16"/>
  <c r="E1" i="6"/>
  <c r="H79" i="4"/>
  <c r="B1033" i="20"/>
  <c r="A1774" i="16"/>
  <c r="G59" i="10"/>
  <c r="G38" i="7"/>
  <c r="A1462" i="16"/>
  <c r="B114" i="9"/>
  <c r="A1258" i="16"/>
  <c r="D1" i="8"/>
  <c r="A1136" i="20"/>
  <c r="B1058" i="20"/>
  <c r="B994" i="20"/>
  <c r="A30" i="10"/>
  <c r="G105" i="2"/>
  <c r="H87" i="9"/>
  <c r="H85" i="5"/>
  <c r="A15" i="5"/>
  <c r="B104" i="6"/>
  <c r="B264" i="16"/>
  <c r="A169" i="20"/>
  <c r="B5565" i="20"/>
  <c r="B5904" i="20"/>
  <c r="B1799" i="16"/>
  <c r="B1624" i="16"/>
  <c r="B130" i="7"/>
  <c r="A725" i="16"/>
  <c r="A1142" i="20"/>
  <c r="A124" i="19"/>
  <c r="B779" i="20"/>
  <c r="B1439" i="16"/>
  <c r="B4388" i="20"/>
  <c r="B6" i="17"/>
  <c r="A1709" i="16"/>
  <c r="A1321" i="20"/>
  <c r="B1279" i="20"/>
  <c r="B567" i="16"/>
  <c r="F141" i="1"/>
  <c r="G58" i="9"/>
  <c r="A494" i="16"/>
  <c r="A2" i="14"/>
  <c r="A102" i="5"/>
  <c r="B13" i="17"/>
  <c r="A48" i="17"/>
  <c r="A1395" i="16"/>
  <c r="B285" i="20"/>
  <c r="B90" i="9"/>
  <c r="B37" i="5"/>
  <c r="B16" i="6"/>
  <c r="A44" i="9"/>
  <c r="A1170" i="16"/>
  <c r="B133" i="12"/>
  <c r="B631" i="16"/>
  <c r="H97" i="8"/>
  <c r="H23" i="7"/>
  <c r="G90" i="7"/>
  <c r="A2370" i="20"/>
  <c r="H48" i="2"/>
  <c r="G7" i="7"/>
  <c r="E75" i="10"/>
  <c r="A302" i="19"/>
  <c r="H22" i="10"/>
  <c r="H60" i="4"/>
  <c r="B125" i="2"/>
  <c r="B4495" i="20"/>
  <c r="A151" i="9"/>
  <c r="H48" i="8"/>
  <c r="A1710" i="16"/>
  <c r="H17" i="12"/>
  <c r="A36" i="10"/>
  <c r="F64" i="2"/>
  <c r="A1051" i="16"/>
  <c r="H99" i="9"/>
  <c r="F114" i="1"/>
  <c r="B57" i="10"/>
  <c r="A663" i="20"/>
  <c r="G66" i="10"/>
  <c r="B1500" i="16"/>
  <c r="H106" i="6"/>
  <c r="B41" i="4"/>
  <c r="G54" i="1"/>
  <c r="A47" i="13"/>
  <c r="A105" i="5"/>
  <c r="A105" i="4"/>
  <c r="A16" i="2"/>
  <c r="G79" i="2"/>
  <c r="G118" i="8"/>
  <c r="F36" i="12"/>
  <c r="B37" i="10"/>
  <c r="B2295" i="20"/>
  <c r="A407" i="20"/>
  <c r="A51" i="6"/>
  <c r="F13" i="6"/>
  <c r="A1508" i="16"/>
  <c r="A9" i="19"/>
  <c r="G98" i="9"/>
  <c r="B155" i="8"/>
  <c r="A1191" i="16"/>
  <c r="A1304" i="20"/>
  <c r="A3434" i="20"/>
  <c r="B435" i="16"/>
  <c r="A127" i="16"/>
  <c r="A61" i="1"/>
  <c r="H38" i="12"/>
  <c r="B748" i="20"/>
  <c r="B10" i="15"/>
  <c r="A141" i="1"/>
  <c r="A115" i="1"/>
  <c r="B1721" i="16"/>
  <c r="B37" i="19"/>
  <c r="B90" i="8"/>
  <c r="A972" i="16"/>
  <c r="B938" i="16"/>
  <c r="H13" i="7"/>
  <c r="A345" i="20"/>
  <c r="A329" i="20"/>
  <c r="B240" i="19"/>
  <c r="A899" i="16"/>
  <c r="B4115" i="20"/>
  <c r="A749" i="16"/>
  <c r="B1576" i="20"/>
  <c r="B6668" i="20"/>
  <c r="B5374" i="20"/>
  <c r="A2803" i="20"/>
  <c r="A1920" i="20"/>
  <c r="B92" i="6"/>
  <c r="B1087" i="20"/>
  <c r="G88" i="6"/>
  <c r="B823" i="20"/>
  <c r="A4783" i="20"/>
  <c r="A3493" i="20"/>
  <c r="B3384" i="20"/>
  <c r="A1472" i="20"/>
  <c r="H16" i="6"/>
  <c r="B767" i="20"/>
  <c r="B13" i="6"/>
  <c r="B503" i="20"/>
  <c r="A1324" i="20"/>
  <c r="B1349" i="16"/>
  <c r="A80" i="10"/>
  <c r="A1057" i="20"/>
  <c r="F61" i="1"/>
  <c r="B28" i="2"/>
  <c r="G129" i="1"/>
  <c r="B77" i="13"/>
  <c r="B37" i="12"/>
  <c r="G62" i="1"/>
  <c r="F12" i="2"/>
  <c r="B4554" i="20"/>
  <c r="B154" i="16"/>
  <c r="A9" i="14"/>
  <c r="B260" i="16"/>
  <c r="A1628" i="20"/>
  <c r="B162" i="16"/>
  <c r="G65" i="5"/>
  <c r="A39" i="20"/>
  <c r="A42" i="8"/>
  <c r="B41" i="7"/>
  <c r="G44" i="12"/>
  <c r="A52" i="5"/>
  <c r="H78" i="11"/>
  <c r="B825" i="16"/>
  <c r="A3272" i="20"/>
  <c r="B820" i="20"/>
  <c r="A7" i="10"/>
  <c r="A156" i="9"/>
  <c r="E26" i="9"/>
  <c r="B546" i="20"/>
  <c r="A4327" i="20"/>
  <c r="A579" i="20"/>
  <c r="B707" i="16"/>
  <c r="A4617" i="20"/>
  <c r="B5289" i="20"/>
  <c r="B67" i="9"/>
  <c r="A3656" i="20"/>
  <c r="B63" i="9"/>
  <c r="B4603" i="20"/>
  <c r="A1343" i="16"/>
  <c r="A1189" i="16"/>
  <c r="B55" i="6"/>
  <c r="A139" i="13"/>
  <c r="A124" i="10"/>
  <c r="A1602" i="20"/>
  <c r="B1585" i="16"/>
  <c r="B89" i="13"/>
  <c r="H58" i="10"/>
  <c r="F35" i="2"/>
  <c r="A1739" i="16"/>
  <c r="B1241" i="16"/>
  <c r="A73" i="1"/>
  <c r="A91" i="7"/>
  <c r="A1282" i="16"/>
  <c r="B1106" i="20"/>
  <c r="B3325" i="20"/>
  <c r="E26" i="1"/>
  <c r="B17" i="10"/>
  <c r="B4" i="7"/>
  <c r="A761" i="16"/>
  <c r="B44" i="13"/>
  <c r="H123" i="10"/>
  <c r="B2375" i="20"/>
  <c r="H31" i="1"/>
  <c r="B1374" i="20"/>
  <c r="A42" i="6"/>
  <c r="B76" i="18"/>
  <c r="B146" i="8"/>
  <c r="A103" i="8"/>
  <c r="A9" i="7"/>
  <c r="B95" i="8"/>
  <c r="A124" i="4"/>
  <c r="C36" i="1"/>
  <c r="B1715" i="20"/>
  <c r="A107" i="10"/>
  <c r="E4" i="11"/>
  <c r="B4992" i="20"/>
  <c r="A1493" i="20"/>
  <c r="A835" i="20"/>
  <c r="A795" i="20"/>
  <c r="B963" i="16"/>
  <c r="A5591" i="20"/>
  <c r="B947" i="16"/>
  <c r="B4642" i="20"/>
  <c r="B1021" i="16"/>
  <c r="B867" i="16"/>
  <c r="B6" i="15"/>
  <c r="B1036" i="20"/>
  <c r="G72" i="10"/>
  <c r="A2281" i="20"/>
  <c r="A107" i="8"/>
  <c r="B436" i="20"/>
  <c r="B153" i="9"/>
  <c r="B119" i="9"/>
  <c r="H52" i="13"/>
  <c r="H109" i="9"/>
  <c r="B120" i="8"/>
  <c r="E91" i="6"/>
  <c r="A55" i="20"/>
  <c r="B574" i="16"/>
  <c r="B18" i="9"/>
  <c r="G43" i="8"/>
  <c r="H97" i="7"/>
  <c r="A44" i="10"/>
  <c r="A1331" i="20"/>
  <c r="B128" i="20"/>
  <c r="A12" i="14"/>
  <c r="B16" i="11"/>
  <c r="B83" i="2"/>
  <c r="A1773" i="20"/>
  <c r="B3189" i="20"/>
  <c r="A1677" i="16"/>
  <c r="A38" i="7"/>
  <c r="G81" i="9"/>
  <c r="G75" i="4"/>
  <c r="G61" i="9"/>
  <c r="G5" i="11"/>
  <c r="G110" i="2"/>
  <c r="B5534" i="20"/>
  <c r="B1811" i="16"/>
  <c r="B430" i="20"/>
  <c r="A6074" i="20"/>
  <c r="A5293" i="20"/>
  <c r="A533" i="20"/>
  <c r="B671" i="16"/>
  <c r="B107" i="11"/>
  <c r="A6603" i="20"/>
  <c r="A2832" i="20"/>
  <c r="B4" i="21"/>
  <c r="A3915" i="20"/>
  <c r="B120" i="7"/>
  <c r="B3513" i="20"/>
  <c r="A115" i="7"/>
  <c r="B2344" i="20"/>
  <c r="A1087" i="16"/>
  <c r="A933" i="16"/>
  <c r="H129" i="5"/>
  <c r="A56" i="13"/>
  <c r="B6" i="10"/>
  <c r="B93" i="19"/>
  <c r="B561" i="16"/>
  <c r="F9" i="13"/>
  <c r="G93" i="9"/>
  <c r="F63" i="1"/>
  <c r="G38" i="13"/>
  <c r="B217" i="16"/>
  <c r="D12" i="1"/>
  <c r="A84" i="4"/>
  <c r="G75" i="11"/>
  <c r="A486" i="16"/>
  <c r="A535" i="20"/>
  <c r="G73" i="5"/>
  <c r="G58" i="8"/>
  <c r="G85" i="1"/>
  <c r="B30" i="13"/>
  <c r="H137" i="9"/>
  <c r="A64" i="10"/>
  <c r="A1595" i="16"/>
  <c r="G116" i="10"/>
  <c r="A2278" i="20"/>
  <c r="A984" i="16"/>
  <c r="B1758" i="16"/>
  <c r="H20" i="8"/>
  <c r="A127" i="7"/>
  <c r="G44" i="4"/>
  <c r="B118" i="7"/>
  <c r="F65" i="2"/>
  <c r="B90" i="2"/>
  <c r="A3016" i="20"/>
  <c r="A25" i="9"/>
  <c r="B756" i="20"/>
  <c r="B4432" i="20"/>
  <c r="B2162" i="20"/>
  <c r="B194" i="19"/>
  <c r="B154" i="19"/>
  <c r="B126" i="13"/>
  <c r="B4248" i="20"/>
  <c r="H120" i="13"/>
  <c r="A4044" i="20"/>
  <c r="B765" i="16"/>
  <c r="B611" i="16"/>
  <c r="G46" i="12"/>
  <c r="B12" i="20"/>
  <c r="A98" i="9"/>
  <c r="B1912" i="20"/>
  <c r="A4" i="7"/>
  <c r="C141" i="18"/>
  <c r="A31" i="9"/>
  <c r="A149" i="8"/>
  <c r="E35" i="8"/>
  <c r="A139" i="8"/>
  <c r="B90" i="5"/>
  <c r="F67" i="2"/>
  <c r="C83" i="18"/>
  <c r="B103" i="13"/>
  <c r="F123" i="5"/>
  <c r="G54" i="9"/>
  <c r="A512" i="16"/>
  <c r="A126" i="4"/>
  <c r="B1119" i="20"/>
  <c r="B1265" i="16"/>
  <c r="E65" i="13"/>
  <c r="A20" i="10"/>
  <c r="G154" i="1"/>
  <c r="B4150" i="20"/>
  <c r="A1621" i="16"/>
  <c r="A1421" i="16"/>
  <c r="A108" i="6"/>
  <c r="G136" i="7"/>
  <c r="G95" i="2"/>
  <c r="G112" i="7"/>
  <c r="B15" i="10"/>
  <c r="A1740" i="16"/>
  <c r="B5538" i="20"/>
  <c r="B787" i="16"/>
  <c r="B140" i="18"/>
  <c r="A350" i="32"/>
  <c r="A4702" i="20"/>
  <c r="B36" i="19"/>
  <c r="E126" i="12"/>
  <c r="A3" i="18"/>
  <c r="B395" i="20"/>
  <c r="A28" i="17"/>
  <c r="B373" i="20"/>
  <c r="A523" i="20"/>
  <c r="A369" i="20"/>
  <c r="A5" i="8"/>
  <c r="A1411" i="16"/>
  <c r="A105" i="6"/>
  <c r="A3562" i="20"/>
  <c r="A981" i="16"/>
  <c r="A1261" i="16"/>
  <c r="B71" i="6"/>
  <c r="A122" i="6"/>
  <c r="A59" i="2"/>
  <c r="G109" i="6"/>
  <c r="A99" i="9"/>
  <c r="A8" i="5"/>
  <c r="A2648" i="20"/>
  <c r="B358" i="19"/>
  <c r="G15" i="2"/>
  <c r="B122" i="7"/>
  <c r="H155" i="1"/>
  <c r="B82" i="5"/>
  <c r="A2342" i="20"/>
  <c r="A1112" i="16"/>
  <c r="B1774" i="16"/>
  <c r="F28" i="8"/>
  <c r="G137" i="7"/>
  <c r="H62" i="4"/>
  <c r="B472" i="16"/>
  <c r="A489" i="20"/>
  <c r="A20" i="12"/>
  <c r="B27" i="5"/>
  <c r="A5728" i="20"/>
  <c r="B5703" i="20"/>
  <c r="A4175" i="20"/>
  <c r="A2432" i="20"/>
  <c r="H51" i="7"/>
  <c r="B2475" i="20"/>
  <c r="B48" i="7"/>
  <c r="B1419" i="20"/>
  <c r="B64" i="13"/>
  <c r="H128" i="12"/>
  <c r="B2240" i="20"/>
  <c r="B386" i="20"/>
  <c r="B1920" i="20"/>
  <c r="A389" i="20"/>
  <c r="B2527" i="20"/>
  <c r="B106" i="18"/>
  <c r="B201" i="20"/>
  <c r="G42" i="4"/>
  <c r="B121" i="20"/>
  <c r="B108" i="20"/>
  <c r="A155" i="1"/>
  <c r="A620" i="16"/>
  <c r="H86" i="10"/>
  <c r="H71" i="4"/>
  <c r="B300" i="20"/>
  <c r="A109" i="13"/>
  <c r="C116" i="18"/>
  <c r="H26" i="1"/>
  <c r="B117" i="20"/>
  <c r="A64" i="9"/>
  <c r="C78" i="8"/>
  <c r="B510" i="16"/>
  <c r="A134" i="8"/>
  <c r="A4256" i="20"/>
  <c r="A3928" i="20"/>
  <c r="B780" i="16"/>
  <c r="A83" i="4"/>
  <c r="A63" i="4"/>
  <c r="B2" i="1"/>
  <c r="A2506" i="20"/>
  <c r="H79" i="8"/>
  <c r="G1" i="1"/>
  <c r="A402" i="20"/>
  <c r="E110" i="8"/>
  <c r="B1238" i="16"/>
  <c r="A2307" i="20"/>
  <c r="A2291" i="20"/>
  <c r="A1271" i="16"/>
  <c r="A1231" i="16"/>
  <c r="A71" i="18"/>
  <c r="B3593" i="20"/>
  <c r="B60" i="18"/>
  <c r="B1836" i="20"/>
  <c r="H48" i="12"/>
  <c r="B110" i="11"/>
  <c r="B31" i="9"/>
  <c r="B1114" i="16"/>
  <c r="H88" i="5"/>
  <c r="B991" i="20"/>
  <c r="F65" i="6"/>
  <c r="B1014" i="16"/>
  <c r="A41" i="5"/>
  <c r="F11" i="5"/>
  <c r="G83" i="1"/>
  <c r="E6" i="5"/>
  <c r="A1548" i="16"/>
  <c r="A39" i="2"/>
  <c r="A491" i="16"/>
  <c r="B108" i="7"/>
  <c r="G41" i="1"/>
  <c r="A1310" i="16"/>
  <c r="B146" i="4"/>
  <c r="B85" i="5"/>
  <c r="A1093" i="20"/>
  <c r="F27" i="13"/>
  <c r="B610" i="20"/>
  <c r="B1149" i="20"/>
  <c r="B103" i="5"/>
  <c r="B4087" i="20"/>
  <c r="B530" i="16"/>
  <c r="A141" i="16"/>
  <c r="H97" i="4"/>
  <c r="F26" i="4"/>
  <c r="H84" i="1"/>
  <c r="H21" i="4"/>
  <c r="F1" i="6"/>
  <c r="G93" i="1"/>
  <c r="A3758" i="20"/>
  <c r="A73" i="11"/>
  <c r="A829" i="16"/>
  <c r="B6649" i="20"/>
  <c r="A3897" i="20"/>
  <c r="B1060" i="20"/>
  <c r="B1714" i="16"/>
  <c r="B981" i="20"/>
  <c r="B267" i="16"/>
  <c r="B961" i="20"/>
  <c r="B251" i="16"/>
  <c r="A304" i="19"/>
  <c r="B123" i="18"/>
  <c r="B666" i="20"/>
  <c r="A131" i="16"/>
  <c r="E94" i="4"/>
  <c r="A2376" i="20"/>
  <c r="B102" i="16"/>
  <c r="B12" i="14"/>
  <c r="A60" i="4"/>
  <c r="B1010" i="20"/>
  <c r="A1276" i="16"/>
  <c r="B690" i="20"/>
  <c r="A78" i="5"/>
  <c r="A6" i="2"/>
  <c r="H116" i="12"/>
  <c r="A3374" i="20"/>
  <c r="B3475" i="20"/>
  <c r="H65" i="12"/>
  <c r="B1242" i="16"/>
  <c r="B209" i="19"/>
  <c r="B1142" i="16"/>
  <c r="A70" i="5"/>
  <c r="B64" i="5"/>
  <c r="A85" i="7"/>
  <c r="B921" i="16"/>
  <c r="A1047" i="20"/>
  <c r="A32" i="9"/>
  <c r="G78" i="1"/>
  <c r="A249" i="16"/>
  <c r="F33" i="12"/>
  <c r="E63" i="6"/>
  <c r="A1084" i="16"/>
  <c r="A1721" i="16"/>
  <c r="B1435" i="16"/>
  <c r="A81" i="8"/>
  <c r="D65" i="6"/>
  <c r="B2147" i="20"/>
  <c r="G94" i="12"/>
  <c r="H105" i="4"/>
  <c r="G86" i="7"/>
  <c r="B1997" i="20"/>
  <c r="B144" i="10"/>
  <c r="B33" i="12"/>
  <c r="B5311" i="20"/>
  <c r="A5369" i="20"/>
  <c r="B1494" i="16"/>
  <c r="G122" i="11"/>
  <c r="F47" i="5"/>
  <c r="A3136" i="20"/>
  <c r="A24" i="9"/>
  <c r="B1601" i="16"/>
  <c r="B2777" i="20"/>
  <c r="B4474" i="20"/>
  <c r="A21" i="13"/>
  <c r="A594" i="20"/>
  <c r="B2" i="18"/>
  <c r="A1041" i="16"/>
  <c r="B890" i="20"/>
  <c r="B91" i="19"/>
  <c r="B51" i="2"/>
  <c r="E78" i="1"/>
  <c r="A78" i="2"/>
  <c r="A157" i="16"/>
  <c r="B741" i="16"/>
  <c r="E142" i="1"/>
  <c r="A1132" i="16"/>
  <c r="H45" i="6"/>
  <c r="A77" i="12"/>
  <c r="B64" i="4"/>
  <c r="G135" i="8"/>
  <c r="H55" i="9"/>
  <c r="A1516" i="16"/>
  <c r="G124" i="9"/>
  <c r="B1204" i="16"/>
  <c r="B126" i="18"/>
  <c r="B962" i="20"/>
  <c r="G76" i="6"/>
  <c r="B2627" i="20"/>
  <c r="H57" i="9"/>
  <c r="B6" i="8"/>
  <c r="H141" i="1"/>
  <c r="A2214" i="20"/>
  <c r="H100" i="10"/>
  <c r="A203" i="16"/>
  <c r="H37" i="13"/>
  <c r="F113" i="8"/>
  <c r="E78" i="10"/>
  <c r="A1496" i="16"/>
  <c r="H128" i="4"/>
  <c r="A4040" i="20"/>
  <c r="A71" i="12"/>
  <c r="G155" i="4"/>
  <c r="B542" i="16"/>
  <c r="A154" i="4"/>
  <c r="A131" i="12"/>
  <c r="A152" i="1"/>
  <c r="H81" i="5"/>
  <c r="B48" i="6"/>
  <c r="H55" i="10"/>
  <c r="H109" i="7"/>
  <c r="A109" i="4"/>
  <c r="G56" i="7"/>
  <c r="B1404" i="16"/>
  <c r="A1452" i="16"/>
  <c r="E11" i="10"/>
  <c r="F60" i="1"/>
  <c r="A243" i="16"/>
  <c r="A13" i="4"/>
  <c r="A160" i="16"/>
  <c r="B107" i="5"/>
  <c r="A34" i="5"/>
  <c r="A1538" i="16"/>
  <c r="G16" i="2"/>
  <c r="H93" i="7"/>
  <c r="C20" i="18"/>
  <c r="C101" i="18"/>
  <c r="A51" i="20"/>
  <c r="B14" i="2"/>
  <c r="H143" i="4"/>
  <c r="A3655" i="20"/>
  <c r="A24" i="17"/>
  <c r="A4399" i="20"/>
  <c r="A1331" i="16"/>
  <c r="A1570" i="16"/>
  <c r="A807" i="16"/>
  <c r="E3" i="13"/>
  <c r="G149" i="9"/>
  <c r="A1218" i="16"/>
  <c r="H23" i="1"/>
  <c r="A147" i="4"/>
  <c r="H60" i="2"/>
  <c r="A29" i="9"/>
  <c r="A843" i="16"/>
  <c r="H149" i="8"/>
  <c r="A130" i="9"/>
  <c r="A60" i="12"/>
  <c r="B691" i="16"/>
  <c r="B957" i="16"/>
  <c r="B96" i="13"/>
  <c r="G41" i="10"/>
  <c r="G46" i="8"/>
  <c r="B698" i="16"/>
  <c r="B847" i="16"/>
  <c r="B2649" i="20"/>
  <c r="B4475" i="20"/>
  <c r="B2700" i="20"/>
  <c r="E136" i="12"/>
  <c r="H117" i="9"/>
  <c r="H124" i="12"/>
  <c r="G113" i="9"/>
  <c r="B1" i="12"/>
  <c r="B6838" i="20"/>
  <c r="A1435" i="20"/>
  <c r="A3264" i="20"/>
  <c r="B57" i="11"/>
  <c r="B43" i="9"/>
  <c r="B105" i="11"/>
  <c r="B39" i="9"/>
  <c r="B4053" i="20"/>
  <c r="A1051" i="20"/>
  <c r="A5335" i="20"/>
  <c r="B1759" i="20"/>
  <c r="B692" i="20"/>
  <c r="E142" i="9"/>
  <c r="B746" i="16"/>
  <c r="A1730" i="16"/>
  <c r="F12" i="12"/>
  <c r="A1741" i="16"/>
  <c r="A125" i="9"/>
  <c r="C112" i="18"/>
  <c r="A488" i="20"/>
  <c r="A1607" i="16"/>
  <c r="B44" i="9"/>
  <c r="G30" i="8"/>
  <c r="B723" i="16"/>
  <c r="H137" i="7"/>
  <c r="G64" i="9"/>
  <c r="A814" i="16"/>
  <c r="A98" i="2"/>
  <c r="H5" i="7"/>
  <c r="H137" i="2"/>
  <c r="B3604" i="20"/>
  <c r="B2175" i="20"/>
  <c r="G71" i="10"/>
  <c r="H21" i="13"/>
  <c r="A1096" i="16"/>
  <c r="H13" i="1"/>
  <c r="E61" i="4"/>
  <c r="B113" i="10"/>
  <c r="H54" i="4"/>
  <c r="B4" i="35"/>
  <c r="B4529" i="20"/>
  <c r="A4356" i="20"/>
  <c r="B1287" i="20"/>
  <c r="B2075" i="20"/>
  <c r="B1844" i="16"/>
  <c r="B1807" i="20"/>
  <c r="B1828" i="16"/>
  <c r="B248" i="20"/>
  <c r="B360" i="16"/>
  <c r="B242" i="16"/>
  <c r="A335" i="20"/>
  <c r="B136" i="7"/>
  <c r="A313" i="20"/>
  <c r="A179" i="20"/>
  <c r="F27" i="6"/>
  <c r="G98" i="7"/>
  <c r="B41" i="11"/>
  <c r="B128" i="2"/>
  <c r="G15" i="11"/>
  <c r="H79" i="5"/>
  <c r="B393" i="20"/>
  <c r="G64" i="2"/>
  <c r="G130" i="7"/>
  <c r="B23" i="10"/>
  <c r="A7" i="1"/>
  <c r="A1550" i="16"/>
  <c r="H50" i="4"/>
  <c r="A57" i="2"/>
  <c r="G24" i="11"/>
  <c r="B1499" i="16"/>
  <c r="B54" i="10"/>
  <c r="B42" i="13"/>
  <c r="G105" i="5"/>
  <c r="B695" i="16"/>
  <c r="B420" i="16"/>
  <c r="A714" i="16"/>
  <c r="B1327" i="20"/>
  <c r="A149" i="1"/>
  <c r="B864" i="20"/>
  <c r="B190" i="16"/>
  <c r="F65" i="7"/>
  <c r="A704" i="16"/>
  <c r="A453" i="20"/>
  <c r="C1" i="11"/>
  <c r="B41" i="18"/>
  <c r="B5358" i="20"/>
  <c r="A4671" i="20"/>
  <c r="A3180" i="20"/>
  <c r="B1373" i="20"/>
  <c r="B14" i="5"/>
  <c r="A2727" i="20"/>
  <c r="A10" i="5"/>
  <c r="B3660" i="20"/>
  <c r="G50" i="12"/>
  <c r="A110" i="11"/>
  <c r="A1290" i="20"/>
  <c r="A1714" i="16"/>
  <c r="B4333" i="20"/>
  <c r="C136" i="18"/>
  <c r="B1358" i="16"/>
  <c r="A1418" i="16"/>
  <c r="A967" i="20"/>
  <c r="A74" i="2"/>
  <c r="A887" i="20"/>
  <c r="B1130" i="16"/>
  <c r="A172" i="16"/>
  <c r="E9" i="2"/>
  <c r="G100" i="8"/>
  <c r="A1252" i="16"/>
  <c r="B222" i="16"/>
  <c r="H91" i="6"/>
  <c r="B1863" i="20"/>
  <c r="A89" i="10"/>
  <c r="A883" i="20"/>
  <c r="H62" i="7"/>
  <c r="A3" i="8"/>
  <c r="B131" i="12"/>
  <c r="B10" i="5"/>
  <c r="B2681" i="20"/>
  <c r="B957" i="20"/>
  <c r="B566" i="16"/>
  <c r="H1" i="4"/>
  <c r="A1692" i="16"/>
  <c r="H125" i="1"/>
  <c r="B499" i="20"/>
  <c r="B110" i="4"/>
  <c r="B99" i="6"/>
  <c r="B1055" i="20"/>
  <c r="B81" i="6"/>
  <c r="B1026" i="16"/>
  <c r="B2564" i="20"/>
  <c r="A4406" i="20"/>
  <c r="B1544" i="16"/>
  <c r="B1504" i="16"/>
  <c r="B95" i="12"/>
  <c r="A2523" i="20"/>
  <c r="A1551" i="20"/>
  <c r="B3087" i="20"/>
  <c r="B1933" i="20"/>
  <c r="B1006" i="16"/>
  <c r="B1559" i="16"/>
  <c r="B996" i="16"/>
  <c r="B1295" i="16"/>
  <c r="B184" i="16"/>
  <c r="B70" i="16"/>
  <c r="A79" i="20"/>
  <c r="A73" i="7"/>
  <c r="A57" i="20"/>
  <c r="A34" i="19"/>
  <c r="A76" i="4"/>
  <c r="B38" i="7"/>
  <c r="A1058" i="16"/>
  <c r="G67" i="2"/>
  <c r="A898" i="16"/>
  <c r="B34" i="19"/>
  <c r="B2057" i="20"/>
  <c r="H71" i="2"/>
  <c r="H71" i="6"/>
  <c r="B61" i="9"/>
  <c r="A97" i="2"/>
  <c r="B46" i="13"/>
  <c r="A113" i="10"/>
  <c r="E1" i="1"/>
  <c r="B1827" i="20"/>
  <c r="B475" i="16"/>
  <c r="E151" i="9"/>
  <c r="H122" i="9"/>
  <c r="G114" i="2"/>
  <c r="B2" i="13"/>
  <c r="A31" i="13"/>
  <c r="A202" i="16"/>
  <c r="B1529" i="16"/>
  <c r="A89" i="1"/>
  <c r="B1449" i="16"/>
  <c r="F62" i="12"/>
  <c r="H77" i="4"/>
  <c r="H75" i="5"/>
  <c r="B664" i="20"/>
  <c r="B1668" i="16"/>
  <c r="A1450" i="16"/>
  <c r="A3349" i="20"/>
  <c r="A5477" i="20"/>
  <c r="B1674" i="20"/>
  <c r="B235" i="19"/>
  <c r="A2058" i="20"/>
  <c r="B4571" i="20"/>
  <c r="A1930" i="20"/>
  <c r="A2081" i="20"/>
  <c r="A64" i="11"/>
  <c r="B137" i="10"/>
  <c r="A576" i="20"/>
  <c r="A1202" i="16"/>
  <c r="A496" i="20"/>
  <c r="B1079" i="16"/>
  <c r="B676" i="16"/>
  <c r="A906" i="16"/>
  <c r="B326" i="19"/>
  <c r="G13" i="2"/>
  <c r="B246" i="19"/>
  <c r="B446" i="16"/>
  <c r="H91" i="8"/>
  <c r="E1" i="7"/>
  <c r="D1" i="7"/>
  <c r="G35" i="11"/>
  <c r="B450" i="20"/>
  <c r="B110" i="10"/>
  <c r="A283" i="16"/>
  <c r="B15" i="5"/>
  <c r="B242" i="19"/>
  <c r="A85" i="5"/>
  <c r="A80" i="7"/>
  <c r="B834" i="20"/>
  <c r="H109" i="2"/>
  <c r="B4167" i="20"/>
  <c r="A129" i="19"/>
  <c r="B396" i="16"/>
  <c r="A1668" i="16"/>
  <c r="A119" i="9"/>
  <c r="E12" i="1"/>
  <c r="B2377" i="20"/>
  <c r="B102" i="2"/>
  <c r="F3" i="8"/>
  <c r="B4076" i="20"/>
  <c r="A129" i="4"/>
  <c r="B854" i="16"/>
  <c r="Z2" i="29"/>
  <c r="A3030" i="20"/>
  <c r="B6029" i="20"/>
  <c r="B480" i="16"/>
  <c r="A290" i="19"/>
  <c r="A1044" i="20"/>
  <c r="A162" i="19"/>
  <c r="A780" i="20"/>
  <c r="B55" i="18"/>
  <c r="A1829" i="16"/>
  <c r="H73" i="7"/>
  <c r="B388" i="16"/>
  <c r="A1620" i="16"/>
  <c r="A2396" i="20"/>
  <c r="B1193" i="20"/>
  <c r="B290" i="16"/>
  <c r="A1028" i="16"/>
  <c r="H98" i="7"/>
  <c r="B18" i="2"/>
  <c r="A807" i="20"/>
  <c r="E65" i="2"/>
  <c r="A1846" i="16"/>
  <c r="B286" i="16"/>
  <c r="B81" i="8"/>
  <c r="G7" i="1"/>
  <c r="H103" i="1"/>
  <c r="G47" i="4"/>
  <c r="B89" i="5"/>
  <c r="G30" i="13"/>
  <c r="A51" i="13"/>
  <c r="A234" i="16"/>
  <c r="B1593" i="16"/>
  <c r="A93" i="1"/>
  <c r="B4372" i="20"/>
  <c r="A62" i="10"/>
  <c r="B3797" i="20"/>
  <c r="G8" i="11"/>
  <c r="G93" i="10"/>
  <c r="B3196" i="20"/>
  <c r="A4616" i="20"/>
  <c r="B4236" i="20"/>
  <c r="B175" i="16"/>
  <c r="G49" i="10"/>
  <c r="A25" i="16"/>
  <c r="A46" i="10"/>
  <c r="H41" i="13"/>
  <c r="H111" i="11"/>
  <c r="H55" i="11"/>
  <c r="B1793" i="16"/>
  <c r="A1840" i="16"/>
  <c r="B1771" i="16"/>
  <c r="A615" i="16"/>
  <c r="B107" i="8"/>
  <c r="A1544" i="16"/>
  <c r="A544" i="16"/>
  <c r="G115" i="1"/>
  <c r="A384" i="16"/>
  <c r="G48" i="5"/>
  <c r="A587" i="16"/>
  <c r="H64" i="10"/>
  <c r="G39" i="12"/>
  <c r="A337" i="16"/>
  <c r="B6265" i="20"/>
  <c r="B353" i="19"/>
  <c r="A1348" i="20"/>
  <c r="B1410" i="16"/>
  <c r="B133" i="10"/>
  <c r="B2171" i="20"/>
  <c r="B126" i="10"/>
  <c r="B8438" i="20"/>
  <c r="A5656" i="20"/>
  <c r="B2283" i="20"/>
  <c r="B2541" i="20"/>
  <c r="B4377" i="20"/>
  <c r="B55" i="10"/>
  <c r="B899" i="20"/>
  <c r="B51" i="10"/>
  <c r="A6274" i="20"/>
  <c r="A2539" i="20"/>
  <c r="A1854" i="20"/>
  <c r="B35" i="12"/>
  <c r="B117" i="11"/>
  <c r="A1755" i="16"/>
  <c r="G124" i="8"/>
  <c r="B36" i="10"/>
  <c r="G78" i="12"/>
  <c r="B1292" i="16"/>
  <c r="H8" i="6"/>
  <c r="B538" i="20"/>
  <c r="B757" i="16"/>
  <c r="A1461" i="16"/>
  <c r="B1303" i="20"/>
  <c r="F110" i="4"/>
  <c r="B274" i="16"/>
  <c r="E75" i="4"/>
  <c r="B170" i="20"/>
  <c r="G97" i="5"/>
  <c r="B2" i="14"/>
  <c r="G62" i="11"/>
  <c r="A348" i="16"/>
  <c r="B3564" i="20"/>
  <c r="B834" i="16"/>
  <c r="H87" i="4"/>
  <c r="B1329" i="20"/>
  <c r="A40" i="9"/>
  <c r="F76" i="1"/>
  <c r="G106" i="4"/>
  <c r="G102" i="4"/>
  <c r="B1371" i="16"/>
  <c r="A8223" i="20"/>
  <c r="B933" i="20"/>
  <c r="A6643" i="20"/>
  <c r="A6512" i="20"/>
  <c r="B316" i="19"/>
  <c r="B642" i="20"/>
  <c r="B116" i="18"/>
  <c r="B514" i="20"/>
  <c r="A1809" i="16"/>
  <c r="F1" i="13"/>
  <c r="G85" i="12"/>
  <c r="B192" i="20"/>
  <c r="A22" i="6"/>
  <c r="B104" i="20"/>
  <c r="B4341" i="20"/>
  <c r="A114" i="4"/>
  <c r="B1559" i="20"/>
  <c r="B101" i="7"/>
  <c r="G39" i="1"/>
  <c r="A83" i="7"/>
  <c r="A78" i="8"/>
  <c r="B1161" i="16"/>
  <c r="E75" i="1"/>
  <c r="H96" i="4"/>
  <c r="G121" i="6"/>
  <c r="B39" i="6"/>
  <c r="B124" i="6"/>
  <c r="G99" i="4"/>
  <c r="A5913" i="20"/>
  <c r="B352" i="19"/>
  <c r="B3701" i="20"/>
  <c r="H126" i="8"/>
  <c r="G24" i="5"/>
  <c r="B27" i="2"/>
  <c r="A185" i="16"/>
  <c r="A83" i="10"/>
  <c r="A90" i="10"/>
  <c r="B95" i="18"/>
  <c r="A828" i="16"/>
  <c r="A42" i="18"/>
  <c r="E4" i="10"/>
  <c r="A128" i="1"/>
  <c r="H67" i="6"/>
  <c r="B119" i="11"/>
  <c r="B69" i="12"/>
  <c r="A111" i="13"/>
  <c r="B5362" i="20"/>
  <c r="A4856" i="20"/>
  <c r="A2894" i="20"/>
  <c r="A2462" i="20"/>
  <c r="A623" i="20"/>
  <c r="A1852" i="20"/>
  <c r="A607" i="20"/>
  <c r="A1588" i="20"/>
  <c r="C110" i="18"/>
  <c r="A7" i="18"/>
  <c r="B637" i="20"/>
  <c r="A7" i="13"/>
  <c r="B609" i="20"/>
  <c r="A1593" i="16"/>
  <c r="A1426" i="16"/>
  <c r="F5" i="12"/>
  <c r="B92" i="13"/>
  <c r="A112" i="2"/>
  <c r="G54" i="13"/>
  <c r="A738" i="16"/>
  <c r="G59" i="2"/>
  <c r="B116" i="4"/>
  <c r="H98" i="12"/>
  <c r="B63" i="6"/>
  <c r="A182" i="16"/>
  <c r="F139" i="13"/>
  <c r="B578" i="20"/>
  <c r="A71" i="6"/>
  <c r="G52" i="13"/>
  <c r="A72" i="6"/>
  <c r="G28" i="6"/>
  <c r="A130" i="8"/>
  <c r="G80" i="1"/>
  <c r="A2114" i="20"/>
  <c r="B1713" i="16"/>
  <c r="B99" i="13"/>
  <c r="B74" i="10"/>
  <c r="H44" i="2"/>
  <c r="B63" i="18"/>
  <c r="B1369" i="16"/>
  <c r="A79" i="1"/>
  <c r="H77" i="8"/>
  <c r="B2887" i="20"/>
  <c r="B2473" i="20"/>
  <c r="B342" i="16"/>
  <c r="A5432" i="20"/>
  <c r="B3548" i="20"/>
  <c r="A6201" i="20"/>
  <c r="A5920" i="20"/>
  <c r="G103" i="8"/>
  <c r="A1439" i="20"/>
  <c r="A100" i="20"/>
  <c r="B1095" i="20"/>
  <c r="B1519" i="16"/>
  <c r="A370" i="16"/>
  <c r="A1049" i="16"/>
  <c r="A338" i="16"/>
  <c r="A785" i="16"/>
  <c r="B61" i="12"/>
  <c r="G5" i="12"/>
  <c r="C99" i="18"/>
  <c r="B378" i="20"/>
  <c r="A85" i="18"/>
  <c r="A1639" i="16"/>
  <c r="A276" i="16"/>
  <c r="A104" i="18"/>
  <c r="B1943" i="20"/>
  <c r="A25" i="5"/>
  <c r="H31" i="8"/>
  <c r="A716" i="16"/>
  <c r="A32" i="20"/>
  <c r="A205" i="16"/>
  <c r="H36" i="4"/>
  <c r="E61" i="12"/>
  <c r="A62" i="18"/>
  <c r="B86" i="13"/>
  <c r="B105" i="6"/>
  <c r="B1766" i="16"/>
  <c r="G50" i="1"/>
  <c r="A9" i="13"/>
  <c r="E7" i="1"/>
  <c r="B1174" i="16"/>
  <c r="A144" i="20"/>
  <c r="B20" i="4"/>
  <c r="A64" i="18"/>
  <c r="A5776" i="20"/>
  <c r="B96" i="5"/>
  <c r="B427" i="20"/>
  <c r="B85" i="13"/>
  <c r="G19" i="9"/>
  <c r="A48" i="18"/>
  <c r="A82" i="1"/>
  <c r="B742" i="16"/>
  <c r="B33" i="2"/>
  <c r="B100" i="10"/>
  <c r="C3" i="14"/>
  <c r="A268" i="20"/>
  <c r="B302" i="16"/>
  <c r="B204" i="16"/>
  <c r="A295" i="20"/>
  <c r="B800" i="20"/>
  <c r="G140" i="4"/>
  <c r="G107" i="2"/>
  <c r="A88" i="16"/>
  <c r="H108" i="7"/>
  <c r="B124" i="2"/>
  <c r="B360" i="19"/>
  <c r="G62" i="4"/>
  <c r="B1271" i="20"/>
  <c r="A320" i="16"/>
  <c r="A284" i="19"/>
  <c r="A424" i="16"/>
  <c r="B2613" i="20"/>
  <c r="H115" i="11"/>
  <c r="A1618" i="20"/>
  <c r="B1541" i="20"/>
  <c r="A1530" i="16"/>
  <c r="A176" i="16"/>
  <c r="B1072" i="16"/>
  <c r="A103" i="13"/>
  <c r="G20" i="4"/>
  <c r="G100" i="10"/>
  <c r="B59" i="9"/>
  <c r="A1308" i="16"/>
  <c r="H40" i="2"/>
  <c r="A4330" i="20"/>
  <c r="A1309" i="16"/>
  <c r="B30" i="7"/>
  <c r="B345" i="20"/>
  <c r="G89" i="8"/>
  <c r="G68" i="9"/>
  <c r="F28" i="9"/>
  <c r="A11" i="4"/>
  <c r="G48" i="6"/>
  <c r="A3137" i="20"/>
  <c r="A4200" i="20"/>
  <c r="F50" i="13"/>
  <c r="H42" i="13"/>
  <c r="B616" i="16"/>
  <c r="A719" i="20"/>
  <c r="A697" i="20"/>
  <c r="H116" i="8"/>
  <c r="B212" i="16"/>
  <c r="B158" i="16"/>
  <c r="B2368" i="20"/>
  <c r="F28" i="10"/>
  <c r="A1215" i="16"/>
  <c r="B68" i="10"/>
  <c r="H154" i="9"/>
  <c r="A42" i="1"/>
  <c r="A95" i="4"/>
  <c r="B793" i="16"/>
  <c r="B65" i="20"/>
  <c r="H1" i="10"/>
  <c r="A1162" i="20"/>
  <c r="A16" i="4"/>
  <c r="B53" i="7"/>
  <c r="B142" i="9"/>
  <c r="B531" i="16"/>
  <c r="A5050" i="20"/>
  <c r="A2475" i="20"/>
  <c r="B1187" i="20"/>
  <c r="A1113" i="20"/>
  <c r="B3578" i="20"/>
  <c r="A3584" i="20"/>
  <c r="A181" i="20"/>
  <c r="A50" i="8"/>
  <c r="H120" i="9"/>
  <c r="F23" i="1"/>
  <c r="A85" i="6"/>
  <c r="A686" i="16"/>
  <c r="A699" i="16"/>
  <c r="A98" i="16"/>
  <c r="A32" i="8"/>
  <c r="G53" i="5"/>
  <c r="F7" i="4"/>
  <c r="H69" i="2"/>
  <c r="A82" i="6"/>
  <c r="E27" i="8"/>
  <c r="G40" i="6"/>
  <c r="B97" i="7"/>
  <c r="F47" i="4"/>
  <c r="B34" i="4"/>
  <c r="B426" i="16"/>
  <c r="A130" i="4"/>
  <c r="H153" i="1"/>
  <c r="B107" i="9"/>
  <c r="B873" i="16"/>
  <c r="B1740" i="16"/>
  <c r="A74" i="9"/>
  <c r="E33" i="1"/>
  <c r="B984" i="16"/>
  <c r="B14" i="15"/>
  <c r="G121" i="7"/>
  <c r="A2378" i="20"/>
  <c r="A30" i="11"/>
  <c r="G111" i="11"/>
  <c r="B1449" i="20"/>
  <c r="B3715" i="20"/>
  <c r="G56" i="11"/>
  <c r="G63" i="10"/>
  <c r="B1274" i="16"/>
  <c r="B102" i="6"/>
  <c r="A128" i="2"/>
  <c r="A11" i="12"/>
  <c r="F113" i="1"/>
  <c r="A2336" i="20"/>
  <c r="B730" i="16"/>
  <c r="B630" i="16"/>
  <c r="A140" i="16"/>
  <c r="A1243" i="16"/>
  <c r="H86" i="5"/>
  <c r="B1086" i="16"/>
  <c r="G119" i="13"/>
  <c r="B5" i="5"/>
  <c r="B94" i="16"/>
  <c r="A627" i="20"/>
  <c r="A1501" i="16"/>
  <c r="A130" i="13"/>
  <c r="A68" i="4"/>
  <c r="B2427" i="20"/>
  <c r="B16" i="17"/>
  <c r="B714" i="20"/>
  <c r="G59" i="1"/>
  <c r="B937" i="16"/>
  <c r="B30" i="11"/>
  <c r="B126" i="2"/>
  <c r="A54" i="16"/>
  <c r="C7" i="18"/>
  <c r="B1230" i="16"/>
  <c r="A1194" i="16"/>
  <c r="A4379" i="20"/>
  <c r="A8011" i="20"/>
  <c r="B1057" i="16"/>
  <c r="B1424" i="16"/>
  <c r="A251" i="19"/>
  <c r="B1458" i="16"/>
  <c r="A10" i="15"/>
  <c r="A67" i="16"/>
  <c r="G114" i="13"/>
  <c r="A1340" i="20"/>
  <c r="B1782" i="16"/>
  <c r="A1081" i="16"/>
  <c r="B71" i="12"/>
  <c r="B74" i="19"/>
  <c r="B44" i="5"/>
  <c r="G8" i="5"/>
  <c r="B17" i="4"/>
  <c r="B489" i="16"/>
  <c r="H29" i="7"/>
  <c r="G83" i="12"/>
  <c r="A85" i="16"/>
  <c r="F6" i="2"/>
  <c r="A2541" i="20"/>
  <c r="B466" i="20"/>
  <c r="A1230" i="16"/>
  <c r="B24" i="2"/>
  <c r="A123" i="7"/>
  <c r="B1796" i="16"/>
  <c r="A1480" i="20"/>
  <c r="A1614" i="16"/>
  <c r="G155" i="1"/>
  <c r="H46" i="10"/>
  <c r="G5" i="8"/>
  <c r="G118" i="4"/>
  <c r="F140" i="4"/>
  <c r="A142" i="8"/>
  <c r="B23" i="11"/>
  <c r="A230" i="19"/>
  <c r="B106" i="12"/>
  <c r="A78" i="6"/>
  <c r="A1410" i="16"/>
  <c r="G102" i="6"/>
  <c r="A484" i="16"/>
  <c r="H8" i="10"/>
  <c r="B110" i="13"/>
  <c r="B1705" i="16"/>
  <c r="B68" i="19"/>
  <c r="G37" i="7"/>
  <c r="A139" i="4"/>
  <c r="A37" i="7"/>
  <c r="A1122" i="20"/>
  <c r="A1062" i="16"/>
  <c r="A331" i="16"/>
  <c r="G137" i="8"/>
  <c r="A95" i="7"/>
  <c r="G128" i="1"/>
  <c r="B1817" i="16"/>
  <c r="E6" i="1"/>
  <c r="A99" i="1"/>
  <c r="A67" i="10"/>
  <c r="H18" i="1"/>
  <c r="B120" i="10"/>
  <c r="B776" i="16"/>
  <c r="G31" i="6"/>
  <c r="B2143" i="20"/>
  <c r="A269" i="16"/>
  <c r="A1064" i="16"/>
  <c r="B49" i="5"/>
  <c r="A619" i="16"/>
  <c r="B310" i="19"/>
  <c r="B141" i="16"/>
  <c r="A5309" i="20"/>
  <c r="A2705" i="20"/>
  <c r="A704" i="20"/>
  <c r="A640" i="20"/>
  <c r="B2490" i="20"/>
  <c r="B2387" i="20"/>
  <c r="A675" i="16"/>
  <c r="A659" i="16"/>
  <c r="B1754" i="20"/>
  <c r="B4404" i="20"/>
  <c r="A355" i="16"/>
  <c r="A339" i="16"/>
  <c r="B4358" i="20"/>
  <c r="B2744" i="20"/>
  <c r="B1304" i="20"/>
  <c r="B5796" i="20"/>
  <c r="A101" i="5"/>
  <c r="B8837" i="20"/>
  <c r="A1525" i="20"/>
  <c r="A3308" i="20"/>
  <c r="A1458" i="20"/>
  <c r="B5349" i="20"/>
  <c r="B26" i="5"/>
  <c r="B4634" i="20"/>
  <c r="B4139" i="20"/>
  <c r="A325" i="19"/>
  <c r="A285" i="19"/>
  <c r="A146" i="18"/>
  <c r="A5408" i="20"/>
  <c r="A134" i="18"/>
  <c r="B5662" i="20"/>
  <c r="A6349" i="20"/>
  <c r="A2549" i="20"/>
  <c r="B4541" i="20"/>
  <c r="B3901" i="20"/>
  <c r="B1795" i="16"/>
  <c r="B5278" i="20"/>
  <c r="B1779" i="16"/>
  <c r="B4845" i="20"/>
  <c r="A2921" i="20"/>
  <c r="A4306" i="20"/>
  <c r="B105" i="12"/>
  <c r="A86" i="12"/>
  <c r="A325" i="16"/>
  <c r="A3433" i="20"/>
  <c r="A309" i="16"/>
  <c r="A2965" i="20"/>
  <c r="B3918" i="20"/>
  <c r="A3826" i="20"/>
  <c r="B74" i="11"/>
  <c r="B56" i="11"/>
  <c r="A5" i="16"/>
  <c r="A2741" i="20"/>
  <c r="B3" i="15"/>
  <c r="B3674" i="20"/>
  <c r="B5638" i="20"/>
  <c r="A58" i="9"/>
  <c r="A1009" i="20"/>
  <c r="B4504" i="20"/>
  <c r="A140" i="10"/>
  <c r="F1" i="4"/>
  <c r="A30" i="7"/>
  <c r="A153" i="8"/>
  <c r="A492" i="16"/>
  <c r="A66" i="9"/>
  <c r="B862" i="16"/>
  <c r="A40" i="18"/>
  <c r="H87" i="13"/>
  <c r="G59" i="12"/>
  <c r="A1712" i="16"/>
  <c r="A1416" i="16"/>
  <c r="H9" i="5"/>
  <c r="E34" i="5"/>
  <c r="A4553" i="20"/>
  <c r="A548" i="16"/>
  <c r="A113" i="9"/>
  <c r="A43" i="6"/>
  <c r="A69" i="12"/>
  <c r="A1200" i="20"/>
  <c r="B222" i="20"/>
  <c r="B2433" i="20"/>
  <c r="A5311" i="20"/>
  <c r="A339" i="19"/>
  <c r="B1626" i="20"/>
  <c r="A3325" i="20"/>
  <c r="A4768" i="20"/>
  <c r="A29" i="11"/>
  <c r="A1465" i="20"/>
  <c r="E11" i="11"/>
  <c r="B7863" i="20"/>
  <c r="B2522" i="20"/>
  <c r="A3468" i="20"/>
  <c r="B2515" i="20"/>
  <c r="A2004" i="20"/>
  <c r="A739" i="16"/>
  <c r="B39" i="20"/>
  <c r="A723" i="16"/>
  <c r="A159" i="19"/>
  <c r="B4497" i="20"/>
  <c r="A1833" i="20"/>
  <c r="A3648" i="20"/>
  <c r="A115" i="11"/>
  <c r="H58" i="9"/>
  <c r="B4" i="12"/>
  <c r="H54" i="9"/>
  <c r="E12" i="11"/>
  <c r="A67" i="32"/>
  <c r="B3129" i="20"/>
  <c r="B3163" i="20"/>
  <c r="B894" i="20"/>
  <c r="H140" i="8"/>
  <c r="B4565" i="20"/>
  <c r="A137" i="8"/>
  <c r="B580" i="20"/>
  <c r="B7441" i="20"/>
  <c r="B3503" i="20"/>
  <c r="B2358" i="20"/>
  <c r="A1201" i="16"/>
  <c r="A51" i="7"/>
  <c r="B1706" i="16"/>
  <c r="G47" i="7"/>
  <c r="B1442" i="16"/>
  <c r="A5510" i="20"/>
  <c r="A2422" i="20"/>
  <c r="B1712" i="20"/>
  <c r="A753" i="16"/>
  <c r="A104" i="6"/>
  <c r="B1386" i="16"/>
  <c r="B101" i="6"/>
  <c r="A3750" i="20"/>
  <c r="B4322" i="20"/>
  <c r="B118" i="11"/>
  <c r="B100" i="11"/>
  <c r="B518" i="16"/>
  <c r="B3959" i="20"/>
  <c r="B508" i="16"/>
  <c r="B2903" i="20"/>
  <c r="A2758" i="20"/>
  <c r="B3842" i="20"/>
  <c r="B2079" i="20"/>
  <c r="B1439" i="20"/>
  <c r="B306" i="16"/>
  <c r="B2684" i="20"/>
  <c r="B294" i="16"/>
  <c r="A2400" i="20"/>
  <c r="B6883" i="20"/>
  <c r="B4316" i="20"/>
  <c r="B4681" i="20"/>
  <c r="A6463" i="20"/>
  <c r="H134" i="8"/>
  <c r="B2686" i="20"/>
  <c r="A129" i="8"/>
  <c r="A1609" i="20"/>
  <c r="B5307" i="20"/>
  <c r="A4368" i="20"/>
  <c r="A5305" i="20"/>
  <c r="A4421" i="20"/>
  <c r="A58" i="8"/>
  <c r="A1467" i="20"/>
  <c r="A54" i="8"/>
  <c r="B3961" i="20"/>
  <c r="A5682" i="20"/>
  <c r="A2108" i="20"/>
  <c r="C49" i="18"/>
  <c r="A1849" i="16"/>
  <c r="D7" i="1"/>
  <c r="A124" i="5"/>
  <c r="H69" i="4"/>
  <c r="G61" i="7"/>
  <c r="B1156" i="20"/>
  <c r="B60" i="2"/>
  <c r="F2" i="10"/>
  <c r="A7302" i="20"/>
  <c r="A698" i="16"/>
  <c r="A1791" i="16"/>
  <c r="B2572" i="20"/>
  <c r="A724" i="45"/>
  <c r="B2021" i="20"/>
  <c r="A29" i="20"/>
  <c r="B9047" i="20"/>
  <c r="B2654" i="20"/>
  <c r="B181" i="16"/>
  <c r="A378" i="20"/>
  <c r="F10" i="11"/>
  <c r="A683" i="20"/>
  <c r="A5303" i="20"/>
  <c r="A6777" i="20"/>
  <c r="B3610" i="20"/>
  <c r="B1448" i="20"/>
  <c r="B1897" i="20"/>
  <c r="A2556" i="20"/>
  <c r="B1833" i="20"/>
  <c r="A2292" i="20"/>
  <c r="B2822" i="20"/>
  <c r="A1867" i="20"/>
  <c r="B3577" i="20"/>
  <c r="A462" i="20"/>
  <c r="A268" i="19"/>
  <c r="B356" i="19"/>
  <c r="A204" i="19"/>
  <c r="B92" i="19"/>
  <c r="A4058" i="20"/>
  <c r="A2677" i="20"/>
  <c r="B2184" i="20"/>
  <c r="B2587" i="20"/>
  <c r="C5" i="18"/>
  <c r="B3349" i="20"/>
  <c r="A40" i="17"/>
  <c r="B504" i="20"/>
  <c r="B3139" i="20"/>
  <c r="A2191" i="20"/>
  <c r="B3599" i="20"/>
  <c r="A1274" i="20"/>
  <c r="B1092" i="16"/>
  <c r="B1687" i="16"/>
  <c r="B1082" i="16"/>
  <c r="B1423" i="16"/>
  <c r="A2043" i="20"/>
  <c r="B2316" i="20"/>
  <c r="A2542" i="20"/>
  <c r="A824" i="20"/>
  <c r="B878" i="16"/>
  <c r="B1367" i="16"/>
  <c r="B868" i="16"/>
  <c r="A2795" i="20"/>
  <c r="B2322" i="20"/>
  <c r="B322" i="19"/>
  <c r="B282" i="19"/>
  <c r="B67" i="16"/>
  <c r="A3283" i="20"/>
  <c r="B1201" i="20"/>
  <c r="A134" i="19"/>
  <c r="B5535" i="20"/>
  <c r="B247" i="19"/>
  <c r="B6298" i="20"/>
  <c r="B3147" i="20"/>
  <c r="B2752" i="20"/>
  <c r="B5448" i="20"/>
  <c r="A838" i="20"/>
  <c r="A700" i="20"/>
  <c r="A566" i="20"/>
  <c r="B1692" i="20"/>
  <c r="A849" i="20"/>
  <c r="B38" i="17"/>
  <c r="B5099" i="20"/>
  <c r="B135" i="19"/>
  <c r="A833" i="20"/>
  <c r="B22" i="17"/>
  <c r="A4955" i="20"/>
  <c r="B1267" i="20"/>
  <c r="A3332" i="20"/>
  <c r="A1755" i="20"/>
  <c r="A3065" i="20"/>
  <c r="B3644" i="20"/>
  <c r="B1653" i="16"/>
  <c r="A2382" i="20"/>
  <c r="B1613" i="16"/>
  <c r="A312" i="20"/>
  <c r="B462" i="20"/>
  <c r="B750" i="16"/>
  <c r="B2689" i="20"/>
  <c r="B1175" i="16"/>
  <c r="B398" i="20"/>
  <c r="B740" i="16"/>
  <c r="B1610" i="20"/>
  <c r="B911" i="16"/>
  <c r="B3691" i="20"/>
  <c r="A2935" i="20"/>
  <c r="B4574" i="20"/>
  <c r="B2961" i="20"/>
  <c r="B1301" i="16"/>
  <c r="A2030" i="20"/>
  <c r="B1261" i="16"/>
  <c r="B1987" i="20"/>
  <c r="A102" i="18"/>
  <c r="B538" i="16"/>
  <c r="B1386" i="20"/>
  <c r="B855" i="16"/>
  <c r="B91" i="18"/>
  <c r="B526" i="16"/>
  <c r="A2769" i="20"/>
  <c r="B591" i="16"/>
  <c r="B5471" i="20"/>
  <c r="A3256" i="20"/>
  <c r="A135" i="9"/>
  <c r="G130" i="9"/>
  <c r="B2083" i="20"/>
  <c r="B513" i="16"/>
  <c r="B491" i="16"/>
  <c r="B1871" i="20"/>
  <c r="C38" i="18"/>
  <c r="A1782" i="16"/>
  <c r="A70" i="9"/>
  <c r="H39" i="9"/>
  <c r="A1244" i="16"/>
  <c r="D2" i="4"/>
  <c r="D2" i="12"/>
  <c r="A110" i="5"/>
  <c r="G121" i="1"/>
  <c r="A118" i="6"/>
  <c r="H31" i="12"/>
  <c r="E6" i="12"/>
  <c r="B905" i="20"/>
  <c r="B293" i="19"/>
  <c r="A131" i="8"/>
  <c r="B2474" i="20"/>
  <c r="B2957" i="20"/>
  <c r="B2113" i="20"/>
  <c r="A1118" i="20"/>
  <c r="B540" i="16"/>
  <c r="A102" i="8"/>
  <c r="A309" i="19"/>
  <c r="G67" i="8"/>
  <c r="H46" i="8"/>
  <c r="A96" i="8"/>
  <c r="F139" i="1"/>
  <c r="B13" i="14"/>
  <c r="F151" i="4"/>
  <c r="A33" i="5"/>
  <c r="A297" i="20"/>
  <c r="G139" i="4"/>
  <c r="B920" i="20"/>
  <c r="A1610" i="16"/>
  <c r="E96" i="2"/>
  <c r="B1388" i="16"/>
  <c r="A21" i="1"/>
  <c r="A883" i="16"/>
  <c r="B4846" i="20"/>
  <c r="B2827" i="20"/>
  <c r="B159" i="20"/>
  <c r="A2178" i="20"/>
  <c r="A5993" i="20"/>
  <c r="A713" i="16"/>
  <c r="C89" i="18"/>
  <c r="A2953" i="20"/>
  <c r="H121" i="12"/>
  <c r="A389" i="16"/>
  <c r="A373" i="16"/>
  <c r="A7007" i="20"/>
  <c r="A3239" i="20"/>
  <c r="A4625" i="20"/>
  <c r="B6032" i="20"/>
  <c r="B4994" i="20"/>
  <c r="A2434" i="20"/>
  <c r="B1736" i="16"/>
  <c r="A3952" i="20"/>
  <c r="B1584" i="20"/>
  <c r="A353" i="16"/>
  <c r="B1696" i="16"/>
  <c r="B1520" i="20"/>
  <c r="B8840" i="20"/>
  <c r="A4039" i="20"/>
  <c r="B2854" i="20"/>
  <c r="B4257" i="20"/>
  <c r="A2123" i="20"/>
  <c r="A483" i="20"/>
  <c r="B3833" i="20"/>
  <c r="A443" i="20"/>
  <c r="A590" i="20"/>
  <c r="B643" i="16"/>
  <c r="B140" i="20"/>
  <c r="A4297" i="20"/>
  <c r="A37" i="20"/>
  <c r="B627" i="16"/>
  <c r="B76" i="20"/>
  <c r="B5512" i="20"/>
  <c r="B156" i="19"/>
  <c r="B2244" i="20"/>
  <c r="A8111" i="20"/>
  <c r="A4246" i="20"/>
  <c r="A1846" i="20"/>
  <c r="B1" i="46"/>
  <c r="B1158" i="20"/>
  <c r="B1376" i="16"/>
  <c r="A177" i="16"/>
  <c r="B56" i="12"/>
  <c r="H1" i="6"/>
  <c r="A1448" i="20"/>
  <c r="B3609" i="20"/>
  <c r="B51" i="12"/>
  <c r="B2869" i="20"/>
  <c r="A1184" i="20"/>
  <c r="B4615" i="20"/>
  <c r="A4432" i="20"/>
  <c r="A7577" i="20"/>
  <c r="A3766" i="20"/>
  <c r="A1398" i="20"/>
  <c r="B7602" i="20"/>
  <c r="B3175" i="20"/>
  <c r="B1024" i="16"/>
  <c r="F26" i="13"/>
  <c r="H85" i="11"/>
  <c r="A88" i="18"/>
  <c r="B4301" i="20"/>
  <c r="B3615" i="20"/>
  <c r="H79" i="11"/>
  <c r="C66" i="18"/>
  <c r="B2013" i="20"/>
  <c r="A1842" i="20"/>
  <c r="B7806" i="20"/>
  <c r="B7389" i="20"/>
  <c r="B4275" i="20"/>
  <c r="A642" i="20"/>
  <c r="A6124" i="20"/>
  <c r="A1860" i="20"/>
  <c r="B96" i="16"/>
  <c r="B100" i="18"/>
  <c r="A1466" i="16"/>
  <c r="A112" i="16"/>
  <c r="A660" i="20"/>
  <c r="A486" i="20"/>
  <c r="A1434" i="16"/>
  <c r="A80" i="16"/>
  <c r="A396" i="20"/>
  <c r="B8754" i="20"/>
  <c r="A7430" i="20"/>
  <c r="A5458" i="20"/>
  <c r="A2615" i="20"/>
  <c r="A162" i="20"/>
  <c r="B7613" i="20"/>
  <c r="A1508" i="20"/>
  <c r="E34" i="13"/>
  <c r="B1666" i="16"/>
  <c r="A826" i="16"/>
  <c r="G42" i="12"/>
  <c r="A340" i="20"/>
  <c r="B229" i="19"/>
  <c r="A794" i="16"/>
  <c r="A24" i="12"/>
  <c r="A76" i="20"/>
  <c r="A2896" i="20"/>
  <c r="A6412" i="20"/>
  <c r="A3542" i="20"/>
  <c r="A1174" i="20"/>
  <c r="B7884" i="20"/>
  <c r="B2632" i="20"/>
  <c r="B864" i="16"/>
  <c r="A44" i="12"/>
  <c r="E25" i="11"/>
  <c r="A1648" i="16"/>
  <c r="B2301" i="20"/>
  <c r="A2130" i="20"/>
  <c r="G19" i="11"/>
  <c r="A1616" i="16"/>
  <c r="B1245" i="20"/>
  <c r="B3437" i="20"/>
  <c r="B586" i="45"/>
  <c r="A379" i="45"/>
  <c r="A3094" i="20"/>
  <c r="B1333" i="20"/>
  <c r="B6541" i="20"/>
  <c r="A2276" i="20"/>
  <c r="B512" i="16"/>
  <c r="A144" i="10"/>
  <c r="B418" i="20"/>
  <c r="A1008" i="16"/>
  <c r="A1108" i="20"/>
  <c r="B2117" i="20"/>
  <c r="B290" i="20"/>
  <c r="A782" i="20"/>
  <c r="B1834" i="20"/>
  <c r="B4612" i="20"/>
  <c r="B1601" i="20"/>
  <c r="A989" i="20"/>
  <c r="B4342" i="20"/>
  <c r="B3225" i="20"/>
  <c r="A933" i="20"/>
  <c r="A669" i="20"/>
  <c r="A72" i="11"/>
  <c r="H138" i="7"/>
  <c r="G76" i="9"/>
  <c r="G114" i="10"/>
  <c r="A503" i="20"/>
  <c r="B6070" i="20"/>
  <c r="B99" i="12"/>
  <c r="B869" i="16"/>
  <c r="G151" i="1"/>
  <c r="G36" i="1"/>
  <c r="H64" i="9"/>
  <c r="H69" i="12"/>
  <c r="B51" i="18"/>
  <c r="G13" i="1"/>
  <c r="H109" i="6"/>
  <c r="B4850" i="20"/>
  <c r="B1103" i="16"/>
  <c r="A1438" i="20"/>
  <c r="B3597" i="20"/>
  <c r="B3076" i="20"/>
  <c r="B1718" i="16"/>
  <c r="A98" i="11"/>
  <c r="A825" i="16"/>
  <c r="A128" i="10"/>
  <c r="F51" i="1"/>
  <c r="G61" i="11"/>
  <c r="A34" i="10"/>
  <c r="G111" i="5"/>
  <c r="H74" i="1"/>
  <c r="G86" i="5"/>
  <c r="G94" i="4"/>
  <c r="B86" i="7"/>
  <c r="A478" i="20"/>
  <c r="G39" i="13"/>
  <c r="H108" i="1"/>
  <c r="B601" i="16"/>
  <c r="A46" i="5"/>
  <c r="A703" i="20"/>
  <c r="A6713" i="20"/>
  <c r="A5627" i="20"/>
  <c r="A88" i="10"/>
  <c r="A84" i="10"/>
  <c r="A1535" i="16"/>
  <c r="A99" i="6"/>
  <c r="F64" i="13"/>
  <c r="B384" i="20"/>
  <c r="A51" i="11"/>
  <c r="B114" i="12"/>
  <c r="A116" i="1"/>
  <c r="D2" i="11"/>
  <c r="B307" i="20"/>
  <c r="G5" i="13"/>
  <c r="A1529" i="16"/>
  <c r="G123" i="11"/>
  <c r="H97" i="2"/>
  <c r="A93" i="7"/>
  <c r="F75" i="9"/>
  <c r="A61" i="9"/>
  <c r="G101" i="6"/>
  <c r="A116" i="20"/>
  <c r="B92" i="11"/>
  <c r="B1810" i="20"/>
  <c r="B1008" i="20"/>
  <c r="B5208" i="20"/>
  <c r="B2062" i="20"/>
  <c r="B1825" i="16"/>
  <c r="B1809" i="16"/>
  <c r="B1616" i="16"/>
  <c r="B81" i="20"/>
  <c r="B59" i="20"/>
  <c r="A152" i="9"/>
  <c r="A1659" i="16"/>
  <c r="A1579" i="16"/>
  <c r="A106" i="1"/>
  <c r="A79" i="8"/>
  <c r="B6" i="12"/>
  <c r="G62" i="8"/>
  <c r="A1575" i="16"/>
  <c r="C82" i="18"/>
  <c r="H99" i="2"/>
  <c r="A119" i="13"/>
  <c r="B19" i="9"/>
  <c r="A22" i="19"/>
  <c r="B43" i="2"/>
  <c r="A2751" i="20"/>
  <c r="B44" i="16"/>
  <c r="B1876" i="20"/>
  <c r="A7573" i="20"/>
  <c r="A2632" i="20"/>
  <c r="A2121" i="20"/>
  <c r="A1125" i="16"/>
  <c r="A115" i="13"/>
  <c r="B1573" i="20"/>
  <c r="A69" i="13"/>
  <c r="E3" i="2"/>
  <c r="B985" i="16"/>
  <c r="H53" i="6"/>
  <c r="B81" i="18"/>
  <c r="G8" i="2"/>
  <c r="H83" i="1"/>
  <c r="G83" i="11"/>
  <c r="B422" i="20"/>
  <c r="B4207" i="20"/>
  <c r="C33" i="18"/>
  <c r="G75" i="8"/>
  <c r="A66" i="8"/>
  <c r="B40" i="10"/>
  <c r="A47" i="10"/>
  <c r="A3012" i="20"/>
  <c r="B1525" i="16"/>
  <c r="A334" i="19"/>
  <c r="A270" i="19"/>
  <c r="B445" i="16"/>
  <c r="A101" i="10"/>
  <c r="G107" i="8"/>
  <c r="A1240" i="16"/>
  <c r="D36" i="8"/>
  <c r="A82" i="4"/>
  <c r="B72" i="2"/>
  <c r="B745" i="16"/>
  <c r="A116" i="2"/>
  <c r="H9" i="8"/>
  <c r="A1251" i="20"/>
  <c r="H102" i="12"/>
  <c r="G134" i="2"/>
  <c r="A341" i="16"/>
  <c r="F34" i="6"/>
  <c r="B1722" i="20"/>
  <c r="B4276" i="20"/>
  <c r="A291" i="16"/>
  <c r="A275" i="16"/>
  <c r="B696" i="16"/>
  <c r="A847" i="20"/>
  <c r="A825" i="20"/>
  <c r="E78" i="9"/>
  <c r="B554" i="16"/>
  <c r="B500" i="16"/>
  <c r="F75" i="1"/>
  <c r="G95" i="11"/>
  <c r="H45" i="4"/>
  <c r="H114" i="9"/>
  <c r="B520" i="16"/>
  <c r="A36" i="12"/>
  <c r="A860" i="16"/>
  <c r="A59" i="18"/>
  <c r="B4093" i="20"/>
  <c r="B2813" i="20"/>
  <c r="G5" i="1"/>
  <c r="B4905" i="20"/>
  <c r="A97" i="20"/>
  <c r="F3" i="11"/>
  <c r="A9062" i="20"/>
  <c r="B8851" i="20"/>
  <c r="A1379" i="20"/>
  <c r="A1005" i="20"/>
  <c r="B3829" i="20"/>
  <c r="A110" i="4"/>
  <c r="B2567" i="20"/>
  <c r="F104" i="4"/>
  <c r="B4157" i="20"/>
  <c r="B2417" i="20"/>
  <c r="B104" i="9"/>
  <c r="B966" i="20"/>
  <c r="B91" i="8"/>
  <c r="B5022" i="20"/>
  <c r="B1747" i="16"/>
  <c r="B366" i="20"/>
  <c r="H56" i="8"/>
  <c r="F2" i="4"/>
  <c r="A1100" i="16"/>
  <c r="B1239" i="20"/>
  <c r="A1838" i="16"/>
  <c r="G104" i="8"/>
  <c r="D35" i="1"/>
  <c r="H101" i="4"/>
  <c r="H47" i="10"/>
  <c r="H135" i="2"/>
  <c r="A572" i="16"/>
  <c r="G105" i="1"/>
  <c r="B371" i="19"/>
  <c r="A90" i="16"/>
  <c r="A77" i="11"/>
  <c r="H117" i="13"/>
  <c r="G116" i="12"/>
  <c r="B22" i="4"/>
  <c r="A743" i="16"/>
  <c r="G8" i="9"/>
  <c r="A1608" i="16"/>
  <c r="A800" i="16"/>
  <c r="H127" i="1"/>
  <c r="A640" i="16"/>
  <c r="A68" i="5"/>
  <c r="A779" i="16"/>
  <c r="A80" i="12"/>
  <c r="H112" i="13"/>
  <c r="E5" i="7"/>
  <c r="A21" i="6"/>
  <c r="A1617" i="20"/>
  <c r="A2473" i="20"/>
  <c r="A4160" i="20"/>
  <c r="B42" i="12"/>
  <c r="B88" i="9"/>
  <c r="G62" i="12"/>
  <c r="B84" i="9"/>
  <c r="A71" i="11"/>
  <c r="H69" i="11"/>
  <c r="G14" i="11"/>
  <c r="B1665" i="16"/>
  <c r="A1584" i="16"/>
  <c r="B1643" i="16"/>
  <c r="A103" i="16"/>
  <c r="B127" i="6"/>
  <c r="A1288" i="16"/>
  <c r="E64" i="12"/>
  <c r="H59" i="1"/>
  <c r="B116" i="11"/>
  <c r="B120" i="4"/>
  <c r="G129" i="11"/>
  <c r="H121" i="5"/>
  <c r="A1827" i="16"/>
  <c r="A1811" i="16"/>
  <c r="B952" i="16"/>
  <c r="B1513" i="20"/>
  <c r="B1425" i="20"/>
  <c r="A400" i="16"/>
  <c r="B1676" i="16"/>
  <c r="B1596" i="16"/>
  <c r="F72" i="1"/>
  <c r="B650" i="20"/>
  <c r="B17" i="6"/>
  <c r="B57" i="5"/>
  <c r="H94" i="5"/>
  <c r="A4552" i="20"/>
  <c r="B1146" i="16"/>
  <c r="A232" i="16"/>
  <c r="G40" i="10"/>
  <c r="B1405" i="20"/>
  <c r="A118" i="13"/>
  <c r="A968" i="16"/>
  <c r="A846" i="16"/>
  <c r="E78" i="4"/>
  <c r="F36" i="13"/>
  <c r="E35" i="4"/>
  <c r="A692" i="16"/>
  <c r="A2440" i="20"/>
  <c r="B146" i="16"/>
  <c r="B11" i="15"/>
  <c r="B5084" i="20"/>
  <c r="A4340" i="20"/>
  <c r="A6" i="12"/>
  <c r="B75" i="20"/>
  <c r="A1347" i="16"/>
  <c r="A1197" i="16"/>
  <c r="A2364" i="20"/>
  <c r="B92" i="18"/>
  <c r="C137" i="18"/>
  <c r="A95" i="16"/>
  <c r="A971" i="20"/>
  <c r="H80" i="7"/>
  <c r="B4054" i="20"/>
  <c r="B255" i="19"/>
  <c r="A64" i="20"/>
  <c r="B334" i="16"/>
  <c r="E3" i="5"/>
  <c r="F130" i="1"/>
  <c r="G122" i="4"/>
  <c r="B688" i="16"/>
  <c r="B31" i="17"/>
  <c r="A201" i="19"/>
  <c r="H73" i="1"/>
  <c r="H63" i="11"/>
  <c r="G29" i="11"/>
  <c r="E74" i="10"/>
  <c r="E7" i="8"/>
  <c r="AD2" i="29"/>
  <c r="G6" i="7"/>
  <c r="G110" i="11"/>
  <c r="A482" i="16"/>
  <c r="B378" i="16"/>
  <c r="G111" i="12"/>
  <c r="H7" i="4"/>
  <c r="A1216" i="16"/>
  <c r="B1777" i="16"/>
  <c r="B1770" i="20"/>
  <c r="D122" i="8"/>
  <c r="H50" i="1"/>
  <c r="G78" i="11"/>
  <c r="A19" i="7"/>
  <c r="A21" i="7"/>
  <c r="B11" i="2"/>
  <c r="A193" i="19"/>
  <c r="A4037" i="20"/>
  <c r="B842" i="20"/>
  <c r="A47" i="8"/>
  <c r="A135" i="12"/>
  <c r="B89" i="8"/>
  <c r="H29" i="2"/>
  <c r="B626" i="20"/>
  <c r="H37" i="4"/>
  <c r="A133" i="4"/>
  <c r="E10" i="5"/>
  <c r="G78" i="9"/>
  <c r="B58" i="4"/>
  <c r="B202" i="16"/>
  <c r="G123" i="2"/>
  <c r="B76" i="10"/>
  <c r="G95" i="1"/>
  <c r="G1" i="5"/>
  <c r="G7" i="11"/>
  <c r="H114" i="1"/>
  <c r="C1" i="4"/>
  <c r="B1617" i="20"/>
  <c r="G80" i="12"/>
  <c r="B1002" i="16"/>
  <c r="B45" i="9"/>
  <c r="B55" i="4"/>
  <c r="F123" i="7"/>
  <c r="B105" i="4"/>
  <c r="B30" i="18"/>
  <c r="B3091" i="20"/>
  <c r="F36" i="2"/>
  <c r="A14" i="5"/>
  <c r="H122" i="5"/>
  <c r="H60" i="10"/>
  <c r="B4599" i="20"/>
  <c r="C5" i="14"/>
  <c r="A229" i="16"/>
  <c r="A121" i="20"/>
  <c r="B1508" i="20"/>
  <c r="B550" i="20"/>
  <c r="G152" i="9"/>
  <c r="A839" i="20"/>
  <c r="F124" i="1"/>
  <c r="A76" i="7"/>
  <c r="H130" i="9"/>
  <c r="B177" i="16"/>
  <c r="G14" i="10"/>
  <c r="E1" i="10"/>
  <c r="F9" i="1"/>
  <c r="E99" i="12"/>
  <c r="A1596" i="20"/>
  <c r="A1332" i="20"/>
  <c r="B1846" i="16"/>
  <c r="B83" i="12"/>
  <c r="A1337" i="16"/>
  <c r="A851" i="16"/>
  <c r="A287" i="19"/>
  <c r="B4298" i="20"/>
  <c r="B1228" i="20"/>
  <c r="A1358" i="20"/>
  <c r="B63" i="20"/>
  <c r="B68" i="16"/>
  <c r="B151" i="16"/>
  <c r="B58" i="16"/>
  <c r="H102" i="13"/>
  <c r="B3562" i="20"/>
  <c r="B2871" i="20"/>
  <c r="B2581" i="20"/>
  <c r="A63" i="19"/>
  <c r="H85" i="13"/>
  <c r="G75" i="13"/>
  <c r="A81" i="13"/>
  <c r="H87" i="12"/>
  <c r="B279" i="19"/>
  <c r="B95" i="13"/>
  <c r="H50" i="12"/>
  <c r="A114" i="11"/>
  <c r="A68" i="6"/>
  <c r="H124" i="5"/>
  <c r="B68" i="7"/>
  <c r="A338" i="19"/>
  <c r="B83" i="5"/>
  <c r="B36" i="8"/>
  <c r="A208" i="19"/>
  <c r="B1440" i="20"/>
  <c r="B279" i="16"/>
  <c r="B87" i="13"/>
  <c r="A1" i="13"/>
  <c r="B392" i="16"/>
  <c r="G119" i="11"/>
  <c r="A92" i="16"/>
  <c r="B15" i="9"/>
  <c r="G22" i="4"/>
  <c r="G80" i="9"/>
  <c r="G106" i="2"/>
  <c r="A3617" i="20"/>
  <c r="A1053" i="16"/>
  <c r="B20" i="6"/>
  <c r="B1913" i="20"/>
  <c r="H28" i="8"/>
  <c r="F36" i="6"/>
  <c r="A86" i="7"/>
  <c r="B1002" i="20"/>
  <c r="A1040" i="16"/>
  <c r="B3078" i="20"/>
  <c r="B4601" i="20"/>
  <c r="B2053" i="20"/>
  <c r="A2322" i="20"/>
  <c r="B3121" i="20"/>
  <c r="B326" i="20"/>
  <c r="A648" i="20"/>
  <c r="B262" i="20"/>
  <c r="A120" i="20"/>
  <c r="B1040" i="16"/>
  <c r="B924" i="16"/>
  <c r="B2025" i="20"/>
  <c r="B80" i="9"/>
  <c r="B1937" i="20"/>
  <c r="A1746" i="20"/>
  <c r="A1424" i="16"/>
  <c r="B46" i="9"/>
  <c r="A108" i="19"/>
  <c r="A137" i="1"/>
  <c r="A140" i="18"/>
  <c r="A736" i="16"/>
  <c r="G123" i="1"/>
  <c r="G41" i="6"/>
  <c r="B44" i="4"/>
  <c r="B114" i="20"/>
  <c r="G8" i="10"/>
  <c r="B866" i="20"/>
  <c r="H70" i="7"/>
  <c r="A1088" i="16"/>
  <c r="B137" i="18"/>
  <c r="B673" i="20"/>
  <c r="A488" i="16"/>
  <c r="H118" i="8"/>
  <c r="H40" i="1"/>
  <c r="A135" i="19"/>
  <c r="A435" i="16"/>
  <c r="B140" i="10"/>
  <c r="A1738" i="20"/>
  <c r="H37" i="8"/>
  <c r="B3821" i="20"/>
  <c r="A91" i="16"/>
  <c r="B124" i="5"/>
  <c r="F86" i="1"/>
  <c r="B3391" i="20"/>
  <c r="B103" i="12"/>
  <c r="B73" i="12"/>
  <c r="A6153" i="20"/>
  <c r="A4984" i="20"/>
  <c r="A3813" i="20"/>
  <c r="A3093" i="20"/>
  <c r="A184" i="16"/>
  <c r="A1862" i="20"/>
  <c r="A152" i="16"/>
  <c r="A1598" i="20"/>
  <c r="A511" i="16"/>
  <c r="A357" i="16"/>
  <c r="B150" i="4"/>
  <c r="F13" i="12"/>
  <c r="B51" i="8"/>
  <c r="B4325" i="20"/>
  <c r="A1843" i="16"/>
  <c r="B98" i="11"/>
  <c r="G114" i="7"/>
  <c r="A1164" i="16"/>
  <c r="G17" i="13"/>
  <c r="A1499" i="16"/>
  <c r="B83" i="10"/>
  <c r="H112" i="6"/>
  <c r="E67" i="7"/>
  <c r="A63" i="8"/>
  <c r="B1033" i="16"/>
  <c r="A60" i="1"/>
  <c r="E150" i="4"/>
  <c r="B8" i="7"/>
  <c r="A1689" i="20"/>
  <c r="A18" i="6"/>
  <c r="B87" i="9"/>
  <c r="B91" i="11"/>
  <c r="B26" i="4"/>
  <c r="A466" i="20"/>
  <c r="H124" i="8"/>
  <c r="B171" i="19"/>
  <c r="A560" i="20"/>
  <c r="A6207" i="20"/>
  <c r="B4821" i="20"/>
  <c r="B575" i="20"/>
  <c r="B3737" i="20"/>
  <c r="A7743" i="20"/>
  <c r="B922" i="20"/>
  <c r="A6576" i="20"/>
  <c r="A1848" i="16"/>
  <c r="B5102" i="20"/>
  <c r="G141" i="4"/>
  <c r="A4405" i="20"/>
  <c r="G65" i="4"/>
  <c r="B645" i="20"/>
  <c r="G118" i="6"/>
  <c r="B1311" i="20"/>
  <c r="G148" i="9"/>
  <c r="A11" i="16"/>
  <c r="B31" i="13"/>
  <c r="A673" i="16"/>
  <c r="B1886" i="20"/>
  <c r="B1347" i="20"/>
  <c r="B1296" i="20"/>
  <c r="B210" i="19"/>
  <c r="B615" i="16"/>
  <c r="B968" i="16"/>
  <c r="B135" i="16"/>
  <c r="B752" i="16"/>
  <c r="B990" i="20"/>
  <c r="B112" i="16"/>
  <c r="B83" i="18"/>
  <c r="D105" i="13"/>
  <c r="A3406" i="20"/>
  <c r="A735" i="20"/>
  <c r="A2543" i="20"/>
  <c r="A415" i="20"/>
  <c r="A796" i="20"/>
  <c r="A26" i="18"/>
  <c r="A444" i="20"/>
  <c r="A1619" i="16"/>
  <c r="B723" i="20"/>
  <c r="A91" i="11"/>
  <c r="B3911" i="20"/>
  <c r="A12" i="17"/>
  <c r="A7890" i="20"/>
  <c r="A4699" i="20"/>
  <c r="A3776" i="20"/>
  <c r="B70" i="9"/>
  <c r="B763" i="20"/>
  <c r="H76" i="9"/>
  <c r="B293" i="20"/>
  <c r="A83" i="8"/>
  <c r="B2145" i="20"/>
  <c r="A72" i="5"/>
  <c r="A1037" i="20"/>
  <c r="H125" i="4"/>
  <c r="A1199" i="20"/>
  <c r="B1700" i="16"/>
  <c r="A3034" i="20"/>
  <c r="B1384" i="20"/>
  <c r="B1396" i="16"/>
  <c r="B1380" i="16"/>
  <c r="B2889" i="20"/>
  <c r="B711" i="20"/>
  <c r="G110" i="12"/>
  <c r="A100" i="12"/>
  <c r="B1980" i="20"/>
  <c r="B359" i="20"/>
  <c r="H124" i="10"/>
  <c r="H120" i="10"/>
  <c r="A3832" i="20"/>
  <c r="A3" i="16"/>
  <c r="A12" i="18"/>
  <c r="A281" i="19"/>
  <c r="H39" i="11"/>
  <c r="B271" i="19"/>
  <c r="A148" i="18"/>
  <c r="A163" i="19"/>
  <c r="A1148" i="16"/>
  <c r="A29" i="16"/>
  <c r="A108" i="1"/>
  <c r="A3966" i="20"/>
  <c r="B3462" i="20"/>
  <c r="A2796" i="20"/>
  <c r="B2056" i="20"/>
  <c r="B1793" i="20"/>
  <c r="B4" i="18"/>
  <c r="B4270" i="20"/>
  <c r="A2" i="12"/>
  <c r="A133" i="16"/>
  <c r="A117" i="16"/>
  <c r="B5983" i="20"/>
  <c r="A5689" i="20"/>
  <c r="G73" i="8"/>
  <c r="G69" i="8"/>
  <c r="B6676" i="20"/>
  <c r="B6278" i="20"/>
  <c r="A137" i="7"/>
  <c r="B134" i="7"/>
  <c r="B6232" i="20"/>
  <c r="A5855" i="20"/>
  <c r="B38" i="6"/>
  <c r="A35" i="6"/>
  <c r="A7184" i="20"/>
  <c r="A6048" i="20"/>
  <c r="B410" i="20"/>
  <c r="B282" i="20"/>
  <c r="A6768" i="20"/>
  <c r="B3172" i="20"/>
  <c r="B54" i="6"/>
  <c r="B50" i="6"/>
  <c r="A5904" i="20"/>
  <c r="B3417" i="20"/>
  <c r="A111" i="5"/>
  <c r="A854" i="20"/>
  <c r="B8659" i="20"/>
  <c r="B4954" i="20"/>
  <c r="A1830" i="16"/>
  <c r="B22" i="13"/>
  <c r="H43" i="12"/>
  <c r="A4694" i="20"/>
  <c r="B3652" i="20"/>
  <c r="A520" i="16"/>
  <c r="G55" i="4"/>
  <c r="G37" i="9"/>
  <c r="G31" i="12"/>
  <c r="A1456" i="20"/>
  <c r="B3197" i="20"/>
  <c r="A84" i="11"/>
  <c r="B13" i="9"/>
  <c r="A1203" i="16"/>
  <c r="B4580" i="20"/>
  <c r="A7449" i="20"/>
  <c r="B3309" i="20"/>
  <c r="B34" i="7"/>
  <c r="H8" i="5"/>
  <c r="B84" i="2"/>
  <c r="F13" i="2"/>
  <c r="B2134" i="20"/>
  <c r="B66" i="9"/>
  <c r="A224" i="16"/>
  <c r="G138" i="8"/>
  <c r="B2615" i="20"/>
  <c r="A116" i="11"/>
  <c r="A28" i="8"/>
  <c r="G74" i="12"/>
  <c r="B39" i="13"/>
  <c r="G109" i="8"/>
  <c r="B5009" i="20"/>
  <c r="B257" i="20"/>
  <c r="G55" i="8"/>
  <c r="F153" i="1"/>
  <c r="D26" i="1"/>
  <c r="B86" i="19"/>
  <c r="A3684" i="20"/>
  <c r="B974" i="20"/>
  <c r="B509" i="16"/>
  <c r="B138" i="8"/>
  <c r="A67" i="8"/>
  <c r="G104" i="2"/>
  <c r="G131" i="2"/>
  <c r="A4504" i="20"/>
  <c r="H24" i="1"/>
  <c r="B49" i="6"/>
  <c r="B53" i="9"/>
  <c r="A1" i="17"/>
  <c r="A190" i="19"/>
  <c r="B2001" i="20"/>
  <c r="A1155" i="16"/>
  <c r="A1005" i="16"/>
  <c r="A122" i="5"/>
  <c r="A6619" i="20"/>
  <c r="A820" i="20"/>
  <c r="H79" i="9"/>
  <c r="A956" i="16"/>
  <c r="A56" i="2"/>
  <c r="H48" i="1"/>
  <c r="B31" i="4"/>
  <c r="B5275" i="20"/>
  <c r="F91" i="6"/>
  <c r="B770" i="20"/>
  <c r="B4340" i="20"/>
  <c r="A49" i="5"/>
  <c r="A5" i="20"/>
  <c r="B88" i="10"/>
  <c r="F82" i="1"/>
  <c r="B115" i="9"/>
  <c r="A12" i="19"/>
  <c r="A44" i="5"/>
  <c r="B1619" i="16"/>
  <c r="A526" i="16"/>
  <c r="A26" i="2"/>
  <c r="E4" i="4"/>
  <c r="E76" i="1"/>
  <c r="G17" i="8"/>
  <c r="B614" i="20"/>
  <c r="A130" i="10"/>
  <c r="B7541" i="20"/>
  <c r="B86" i="8"/>
  <c r="A13" i="17"/>
  <c r="A3" i="4"/>
  <c r="G23" i="2"/>
  <c r="G120" i="5"/>
  <c r="A5791" i="20"/>
  <c r="G133" i="12"/>
  <c r="B6316" i="20"/>
  <c r="H52" i="10"/>
  <c r="C75" i="18"/>
  <c r="B95" i="4"/>
  <c r="H9" i="6"/>
  <c r="B142" i="16"/>
  <c r="A260" i="16"/>
  <c r="A608" i="20"/>
  <c r="G47" i="1"/>
  <c r="H6" i="10"/>
  <c r="A539" i="20"/>
  <c r="H53" i="8"/>
  <c r="B939" i="20"/>
  <c r="B235" i="16"/>
  <c r="C105" i="13"/>
  <c r="A694" i="16"/>
  <c r="G69" i="11"/>
  <c r="A39" i="18"/>
  <c r="A62" i="1"/>
  <c r="A1826" i="16"/>
  <c r="A89" i="19"/>
  <c r="G71" i="8"/>
  <c r="B3181" i="20"/>
  <c r="A93" i="20"/>
  <c r="G41" i="8"/>
  <c r="E6" i="8"/>
  <c r="A128" i="6"/>
  <c r="B112" i="10"/>
  <c r="B52" i="8"/>
  <c r="A1318" i="16"/>
  <c r="B1250" i="16"/>
  <c r="A126" i="5"/>
  <c r="A119" i="5"/>
  <c r="F140" i="1"/>
  <c r="B27" i="17"/>
  <c r="A3810" i="20"/>
  <c r="C92" i="18"/>
  <c r="A36" i="11"/>
  <c r="A2707" i="20"/>
  <c r="B3111" i="20"/>
  <c r="B753" i="20"/>
  <c r="B401" i="20"/>
  <c r="B754" i="16"/>
  <c r="A20" i="9"/>
  <c r="B165" i="19"/>
  <c r="H142" i="8"/>
  <c r="A812" i="16"/>
  <c r="H82" i="10"/>
  <c r="B11" i="4"/>
  <c r="A1262" i="16"/>
  <c r="B59" i="7"/>
  <c r="F3" i="4"/>
  <c r="B3613" i="20"/>
  <c r="B18" i="7"/>
  <c r="A773" i="20"/>
  <c r="A354" i="19"/>
  <c r="A4" i="5"/>
  <c r="A134" i="10"/>
  <c r="A139" i="1"/>
  <c r="A52" i="19"/>
  <c r="B7379" i="20"/>
  <c r="A3819" i="20"/>
  <c r="G17" i="10"/>
  <c r="G13" i="10"/>
  <c r="A255" i="16"/>
  <c r="G87" i="4"/>
  <c r="H64" i="7"/>
  <c r="A819" i="16"/>
  <c r="B2747" i="20"/>
  <c r="B3545" i="20"/>
  <c r="F35" i="7"/>
  <c r="B186" i="20"/>
  <c r="B742" i="20"/>
  <c r="B1097" i="20"/>
  <c r="B1349" i="20"/>
  <c r="A27" i="9"/>
  <c r="H65" i="1"/>
  <c r="B25" i="7"/>
  <c r="G70" i="5"/>
  <c r="A107" i="1"/>
  <c r="D25" i="1"/>
  <c r="A1702" i="20"/>
  <c r="B1614" i="16"/>
  <c r="A1939" i="20"/>
  <c r="A975" i="16"/>
  <c r="B1868" i="20"/>
  <c r="A2672" i="20"/>
  <c r="B81" i="11"/>
  <c r="B1070" i="16"/>
  <c r="B735" i="20"/>
  <c r="B972" i="16"/>
  <c r="E151" i="4"/>
  <c r="B145" i="4"/>
  <c r="H131" i="1"/>
  <c r="G49" i="7"/>
  <c r="A286" i="16"/>
  <c r="E67" i="2"/>
  <c r="A45" i="12"/>
  <c r="B797" i="20"/>
  <c r="B3063" i="20"/>
  <c r="A77" i="16"/>
  <c r="E11" i="4"/>
  <c r="B1950" i="20"/>
  <c r="B699" i="20"/>
  <c r="B535" i="16"/>
  <c r="B271" i="16"/>
  <c r="A106" i="13"/>
  <c r="A13" i="7"/>
  <c r="B1125" i="16"/>
  <c r="B107" i="6"/>
  <c r="B8" i="2"/>
  <c r="A102" i="16"/>
  <c r="F139" i="2"/>
  <c r="A94" i="8"/>
  <c r="B126" i="9"/>
  <c r="A100" i="1"/>
  <c r="D108" i="12"/>
  <c r="A40" i="8"/>
  <c r="A286" i="19"/>
  <c r="B14" i="13"/>
  <c r="A29" i="1"/>
  <c r="C78" i="18"/>
  <c r="A73" i="8"/>
  <c r="B890" i="16"/>
  <c r="B5364" i="20"/>
  <c r="A3978" i="20"/>
  <c r="B765" i="20"/>
  <c r="B745" i="20"/>
  <c r="B1695" i="20"/>
  <c r="B2531" i="20"/>
  <c r="B2211" i="20"/>
  <c r="A9" i="15"/>
  <c r="A9" i="18"/>
  <c r="B1833" i="16"/>
  <c r="A63" i="5"/>
  <c r="B23" i="5"/>
  <c r="A138" i="7"/>
  <c r="B1580" i="16"/>
  <c r="B1829" i="16"/>
  <c r="G19" i="7"/>
  <c r="A50" i="2"/>
  <c r="A767" i="20"/>
  <c r="A644" i="16"/>
  <c r="D78" i="1"/>
  <c r="G42" i="2"/>
  <c r="A2497" i="20"/>
  <c r="B684" i="16"/>
  <c r="A2231" i="20"/>
  <c r="H37" i="12"/>
  <c r="A20" i="20"/>
  <c r="B139" i="19"/>
  <c r="A1573" i="16"/>
  <c r="B218" i="16"/>
  <c r="A1372" i="20"/>
  <c r="B118" i="16"/>
  <c r="A140" i="4"/>
  <c r="B166" i="19"/>
  <c r="A76" i="6"/>
  <c r="A1561" i="16"/>
  <c r="H46" i="12"/>
  <c r="A36" i="19"/>
  <c r="D9" i="1"/>
  <c r="H71" i="1"/>
  <c r="H60" i="13"/>
  <c r="B54" i="8"/>
  <c r="B1302" i="16"/>
  <c r="G114" i="1"/>
  <c r="A34" i="17"/>
  <c r="G61" i="2"/>
  <c r="B41" i="17"/>
  <c r="H77" i="1"/>
  <c r="H131" i="8"/>
  <c r="B4163" i="20"/>
  <c r="A2800" i="20"/>
  <c r="B479" i="20"/>
  <c r="B1983" i="20"/>
  <c r="B60" i="11"/>
  <c r="G120" i="9"/>
  <c r="A882" i="16"/>
  <c r="C128" i="18"/>
  <c r="G94" i="8"/>
  <c r="H73" i="2"/>
  <c r="H91" i="9"/>
  <c r="A499" i="20"/>
  <c r="G113" i="7"/>
  <c r="H30" i="1"/>
  <c r="G52" i="11"/>
  <c r="H67" i="4"/>
  <c r="A987" i="16"/>
  <c r="A63" i="12"/>
  <c r="B1164" i="16"/>
  <c r="A856" i="16"/>
  <c r="B473" i="16"/>
  <c r="H114" i="2"/>
  <c r="B1822" i="16"/>
  <c r="B85" i="9"/>
  <c r="A1372" i="16"/>
  <c r="F118" i="1"/>
  <c r="B4597" i="20"/>
  <c r="B84" i="16"/>
  <c r="A1254" i="16"/>
  <c r="F37" i="1"/>
  <c r="A49" i="6"/>
  <c r="G92" i="8"/>
  <c r="A59" i="6"/>
  <c r="E76" i="4"/>
  <c r="A42" i="5"/>
  <c r="A8" i="7"/>
  <c r="A744" i="16"/>
  <c r="C53" i="18"/>
  <c r="B3744" i="20"/>
  <c r="A283" i="20"/>
  <c r="F129" i="1"/>
  <c r="A544" i="20"/>
  <c r="F4" i="12"/>
  <c r="G77" i="13"/>
  <c r="B1674" i="16"/>
  <c r="E61" i="5"/>
  <c r="B396" i="20"/>
  <c r="B440" i="16"/>
  <c r="A441" i="20"/>
  <c r="B46" i="4"/>
  <c r="A5799" i="20"/>
  <c r="B318" i="20"/>
  <c r="B2577" i="20"/>
  <c r="B2513" i="20"/>
  <c r="B6324" i="20"/>
  <c r="C56" i="18"/>
  <c r="B1297" i="20"/>
  <c r="B1233" i="20"/>
  <c r="B1219" i="16"/>
  <c r="G102" i="10"/>
  <c r="G103" i="9"/>
  <c r="B2692" i="20"/>
  <c r="H53" i="7"/>
  <c r="B686" i="20"/>
  <c r="A148" i="16"/>
  <c r="B1208" i="20"/>
  <c r="A329" i="19"/>
  <c r="A98" i="1"/>
  <c r="B1820" i="16"/>
  <c r="A245" i="19"/>
  <c r="G14" i="8"/>
  <c r="H63" i="4"/>
  <c r="G102" i="7"/>
  <c r="B1196" i="16"/>
  <c r="B1084" i="20"/>
  <c r="A186" i="20"/>
  <c r="E61" i="8"/>
  <c r="G53" i="8"/>
  <c r="A115" i="19"/>
  <c r="B66" i="11"/>
  <c r="A6425" i="20"/>
  <c r="A141" i="10"/>
  <c r="A35" i="5"/>
  <c r="G20" i="5"/>
  <c r="A1374" i="16"/>
  <c r="A39" i="5"/>
  <c r="B25" i="4"/>
  <c r="H98" i="2"/>
  <c r="B3509" i="20"/>
  <c r="A1222" i="16"/>
  <c r="B74" i="7"/>
  <c r="A1812" i="16"/>
  <c r="G80" i="6"/>
  <c r="E62" i="6"/>
  <c r="H99" i="13"/>
  <c r="B1189" i="16"/>
  <c r="G96" i="6"/>
  <c r="A2008" i="20"/>
  <c r="A957" i="20"/>
  <c r="B75" i="11"/>
  <c r="B1703" i="20"/>
  <c r="B7" i="13"/>
  <c r="G66" i="6"/>
  <c r="G82" i="13"/>
  <c r="A33" i="6"/>
  <c r="G84" i="1"/>
  <c r="A100" i="9"/>
  <c r="H103" i="2"/>
  <c r="G82" i="7"/>
  <c r="E10" i="8"/>
  <c r="A6363" i="20"/>
  <c r="B77" i="11"/>
  <c r="A13" i="6"/>
  <c r="A953" i="16"/>
  <c r="G137" i="10"/>
  <c r="H90" i="1"/>
  <c r="E47" i="12"/>
  <c r="G72" i="11"/>
  <c r="B36" i="16"/>
  <c r="B6418" i="20"/>
  <c r="A1489" i="20"/>
  <c r="B1313" i="20"/>
  <c r="B4324" i="20"/>
  <c r="G107" i="11"/>
  <c r="H96" i="11"/>
  <c r="A13" i="19"/>
  <c r="H118" i="9"/>
  <c r="H105" i="8"/>
  <c r="A69" i="18"/>
  <c r="B72" i="8"/>
  <c r="F186" i="18"/>
  <c r="B130" i="18"/>
  <c r="A50" i="1"/>
  <c r="F114" i="11"/>
  <c r="B2391" i="20"/>
  <c r="A244" i="20"/>
  <c r="G106" i="11"/>
  <c r="A102" i="13"/>
  <c r="A999" i="16"/>
  <c r="A1736" i="16"/>
  <c r="E4" i="2"/>
  <c r="B109" i="5"/>
  <c r="A1600" i="16"/>
  <c r="A119" i="7"/>
  <c r="B3923" i="20"/>
  <c r="B313" i="19"/>
  <c r="A4" i="18"/>
  <c r="B21" i="17"/>
  <c r="G120" i="12"/>
  <c r="A320" i="19"/>
  <c r="A232" i="19"/>
  <c r="H38" i="4"/>
  <c r="G41" i="7"/>
  <c r="G22" i="7"/>
  <c r="B713" i="16"/>
  <c r="A77" i="4"/>
  <c r="G138" i="2"/>
  <c r="B61" i="4"/>
  <c r="B96" i="19"/>
  <c r="A112" i="8"/>
  <c r="A123" i="1"/>
  <c r="H23" i="10"/>
  <c r="A1787" i="16"/>
  <c r="A1707" i="16"/>
  <c r="H113" i="1"/>
  <c r="B2" i="11"/>
  <c r="H55" i="13"/>
  <c r="A6527" i="20"/>
  <c r="B265" i="19"/>
  <c r="B1317" i="20"/>
  <c r="A654" i="20"/>
  <c r="B1350" i="16"/>
  <c r="A73" i="10"/>
  <c r="B90" i="11"/>
  <c r="A37" i="10"/>
  <c r="G62" i="9"/>
  <c r="G108" i="8"/>
  <c r="G54" i="4"/>
  <c r="H149" i="4"/>
  <c r="A124" i="16"/>
  <c r="G56" i="1"/>
  <c r="F156" i="9"/>
  <c r="A1440" i="16"/>
  <c r="A2074" i="20"/>
  <c r="B59" i="12"/>
  <c r="B2933" i="20"/>
  <c r="B1479" i="16"/>
  <c r="B1400" i="16"/>
  <c r="B1392" i="16"/>
  <c r="A395" i="20"/>
  <c r="B111" i="7"/>
  <c r="B76" i="6"/>
  <c r="A469" i="16"/>
  <c r="H41" i="6"/>
  <c r="E28" i="2"/>
  <c r="C36" i="9"/>
  <c r="B457" i="16"/>
  <c r="B4961" i="20"/>
  <c r="B139" i="10"/>
  <c r="B1203" i="20"/>
  <c r="B1137" i="20"/>
  <c r="B9107" i="20"/>
  <c r="A164" i="19"/>
  <c r="B725" i="20"/>
  <c r="B705" i="20"/>
  <c r="B4825" i="20"/>
  <c r="A575" i="16"/>
  <c r="H7" i="8"/>
  <c r="B1417" i="16"/>
  <c r="A99" i="4"/>
  <c r="A2" i="1"/>
  <c r="B717" i="16"/>
  <c r="A145" i="19"/>
  <c r="A7" i="8"/>
  <c r="A299" i="16"/>
  <c r="A54" i="6"/>
  <c r="A864" i="16"/>
  <c r="A1384" i="16"/>
  <c r="A262" i="19"/>
  <c r="B266" i="16"/>
  <c r="B2085" i="20"/>
  <c r="A6459" i="20"/>
  <c r="A5443" i="20"/>
  <c r="B78" i="13"/>
  <c r="B67" i="13"/>
  <c r="A907" i="20"/>
  <c r="H95" i="8"/>
  <c r="H65" i="7"/>
  <c r="B1038" i="20"/>
  <c r="H30" i="7"/>
  <c r="G37" i="4"/>
  <c r="B119" i="10"/>
  <c r="H20" i="1"/>
  <c r="F105" i="2"/>
  <c r="A53" i="5"/>
  <c r="B2296" i="20"/>
  <c r="A46" i="19"/>
  <c r="G16" i="9"/>
  <c r="B1528" i="16"/>
  <c r="A200" i="16"/>
  <c r="H61" i="4"/>
  <c r="A100" i="16"/>
  <c r="B50" i="20"/>
  <c r="A138" i="8"/>
  <c r="B7998" i="20"/>
  <c r="A1633" i="20"/>
  <c r="G64" i="8"/>
  <c r="A61" i="8"/>
  <c r="B4132" i="20"/>
  <c r="B1473" i="16"/>
  <c r="B1451" i="16"/>
  <c r="A944" i="20"/>
  <c r="F1" i="10"/>
  <c r="G137" i="9"/>
  <c r="B1436" i="16"/>
  <c r="A830" i="16"/>
  <c r="A107" i="6"/>
  <c r="B11" i="9"/>
  <c r="A120" i="12"/>
  <c r="H71" i="7"/>
  <c r="G98" i="5"/>
  <c r="A1680" i="16"/>
  <c r="B236" i="20"/>
  <c r="A300" i="19"/>
  <c r="D140" i="1"/>
  <c r="C108" i="12"/>
  <c r="A41" i="10"/>
  <c r="B5320" i="20"/>
  <c r="B1606" i="20"/>
  <c r="B5644" i="20"/>
  <c r="B159" i="16"/>
  <c r="B1077" i="20"/>
  <c r="B1057" i="20"/>
  <c r="A497" i="20"/>
  <c r="A1539" i="16"/>
  <c r="B3638" i="20"/>
  <c r="A1389" i="16"/>
  <c r="G103" i="7"/>
  <c r="A57" i="1"/>
  <c r="G99" i="6"/>
  <c r="E27" i="6"/>
  <c r="A417" i="16"/>
  <c r="A707" i="16"/>
  <c r="B141" i="4"/>
  <c r="H4" i="1"/>
  <c r="B667" i="16"/>
  <c r="B432" i="16"/>
  <c r="B274" i="19"/>
  <c r="B661" i="20"/>
  <c r="E26" i="2"/>
  <c r="A221" i="16"/>
  <c r="B6898" i="20"/>
  <c r="B2" i="17"/>
  <c r="A516" i="16"/>
  <c r="C36" i="8"/>
  <c r="A9" i="4"/>
  <c r="H115" i="10"/>
  <c r="B98" i="16"/>
  <c r="B3477" i="20"/>
  <c r="B873" i="20"/>
  <c r="B7153" i="20"/>
  <c r="A133" i="10"/>
  <c r="A89" i="7"/>
  <c r="B2217" i="20"/>
  <c r="H74" i="2"/>
  <c r="B458" i="16"/>
  <c r="B67" i="4"/>
  <c r="A362" i="16"/>
  <c r="H121" i="10"/>
  <c r="E1" i="2"/>
  <c r="A1672" i="20"/>
  <c r="A2517" i="20"/>
  <c r="B4766" i="20"/>
  <c r="B1059" i="16"/>
  <c r="B2836" i="20"/>
  <c r="A48" i="10"/>
  <c r="B21" i="13"/>
  <c r="A1061" i="16"/>
  <c r="H126" i="1"/>
  <c r="B1290" i="16"/>
  <c r="A1757" i="16"/>
  <c r="B494" i="20"/>
  <c r="G83" i="13"/>
  <c r="A84" i="19"/>
  <c r="B113" i="20"/>
  <c r="A1097" i="20"/>
  <c r="G51" i="11"/>
  <c r="B20" i="7"/>
  <c r="B861" i="20"/>
  <c r="A7376" i="20"/>
  <c r="A1844" i="16"/>
  <c r="G101" i="10"/>
  <c r="B132" i="4"/>
  <c r="A709" i="20"/>
  <c r="G70" i="4"/>
  <c r="A840" i="20"/>
  <c r="A113" i="2"/>
  <c r="A105" i="2"/>
  <c r="B56" i="2"/>
  <c r="H92" i="4"/>
  <c r="G124" i="10"/>
  <c r="G37" i="2"/>
  <c r="G58" i="1"/>
  <c r="B357" i="16"/>
  <c r="D2" i="10"/>
  <c r="G97" i="6"/>
  <c r="B364" i="20"/>
  <c r="B950" i="20"/>
  <c r="E4" i="9"/>
  <c r="H55" i="4"/>
  <c r="A740" i="16"/>
  <c r="E62" i="12"/>
  <c r="B27" i="18"/>
  <c r="B52" i="12"/>
  <c r="G73" i="13"/>
  <c r="B1150" i="16"/>
  <c r="A128" i="16"/>
  <c r="A267" i="16"/>
  <c r="H129" i="12"/>
  <c r="H6" i="6"/>
  <c r="B4052" i="20"/>
  <c r="B1308" i="16"/>
  <c r="B641" i="20"/>
  <c r="G78" i="4"/>
  <c r="A95" i="20"/>
  <c r="A402" i="16"/>
  <c r="B1096" i="20"/>
  <c r="H108" i="4"/>
  <c r="B29" i="19"/>
  <c r="E1" i="9"/>
  <c r="B1" i="6"/>
  <c r="A70" i="12"/>
  <c r="B1375" i="20"/>
  <c r="A1642" i="16"/>
  <c r="C122" i="9"/>
  <c r="A1094" i="16"/>
  <c r="A20" i="7"/>
  <c r="G63" i="5"/>
  <c r="A63" i="10"/>
  <c r="A775" i="20"/>
  <c r="H90" i="9"/>
  <c r="B34" i="10"/>
  <c r="B4" i="13"/>
  <c r="B3069" i="20"/>
  <c r="A117" i="6"/>
  <c r="G39" i="6"/>
  <c r="G82" i="9"/>
  <c r="G111" i="2"/>
  <c r="A112" i="9"/>
  <c r="G147" i="8"/>
  <c r="B24" i="6"/>
  <c r="A84" i="12"/>
  <c r="G58" i="4"/>
  <c r="B1289" i="20"/>
  <c r="H65" i="4"/>
  <c r="G112" i="2"/>
  <c r="H112" i="1"/>
  <c r="B987" i="16"/>
  <c r="H91" i="7"/>
  <c r="G67" i="1"/>
  <c r="A3794" i="20"/>
  <c r="E3" i="6"/>
  <c r="B3769" i="20"/>
  <c r="B121" i="7"/>
  <c r="A71" i="9"/>
  <c r="B402" i="20"/>
  <c r="A120" i="11"/>
  <c r="F9" i="11"/>
  <c r="F154" i="1"/>
  <c r="B7" i="17"/>
  <c r="B522" i="16"/>
  <c r="A804" i="16"/>
  <c r="A1074" i="20"/>
  <c r="A141" i="19"/>
  <c r="B6" i="11"/>
  <c r="A263" i="19"/>
  <c r="B101" i="8"/>
  <c r="A2122" i="20"/>
  <c r="B41" i="6"/>
  <c r="A1792" i="16"/>
  <c r="H89" i="8"/>
  <c r="G68" i="6"/>
  <c r="G63" i="12"/>
  <c r="B4346" i="20"/>
  <c r="A89" i="18"/>
  <c r="E65" i="7"/>
  <c r="A123" i="5"/>
  <c r="B3201" i="20"/>
  <c r="B2941" i="20"/>
  <c r="F13" i="8"/>
  <c r="B23" i="9"/>
  <c r="H117" i="1"/>
  <c r="A73" i="5"/>
  <c r="G56" i="8"/>
  <c r="F15" i="1"/>
  <c r="B1514" i="20"/>
  <c r="C113" i="18"/>
  <c r="A1533" i="16"/>
  <c r="A5196" i="20"/>
  <c r="B6260" i="20"/>
  <c r="B1875" i="20"/>
  <c r="A531" i="16"/>
  <c r="A911" i="20"/>
  <c r="A139" i="9"/>
  <c r="A5597" i="20"/>
  <c r="B995" i="16"/>
  <c r="A3784" i="20"/>
  <c r="A1497" i="20"/>
  <c r="A632" i="20"/>
  <c r="G95" i="9"/>
  <c r="A70" i="20"/>
  <c r="A513" i="20"/>
  <c r="A1272" i="16"/>
  <c r="A1242" i="16"/>
  <c r="A1672" i="16"/>
  <c r="A74" i="12"/>
  <c r="H10" i="1"/>
  <c r="A581" i="20"/>
  <c r="B100" i="4"/>
  <c r="G67" i="4"/>
  <c r="B88" i="5"/>
  <c r="A701" i="16"/>
  <c r="A364" i="19"/>
  <c r="B1056" i="20"/>
  <c r="B52" i="6"/>
  <c r="A1228" i="16"/>
  <c r="B313" i="16"/>
  <c r="B308" i="20"/>
  <c r="H92" i="9"/>
  <c r="A1370" i="16"/>
  <c r="B2505" i="20"/>
  <c r="B692" i="16"/>
  <c r="G119" i="8"/>
  <c r="E13" i="11"/>
  <c r="H94" i="4"/>
  <c r="B1804" i="16"/>
  <c r="G95" i="10"/>
  <c r="A1467" i="16"/>
  <c r="G130" i="2"/>
  <c r="G8" i="4"/>
  <c r="G58" i="2"/>
  <c r="A2" i="5"/>
  <c r="G91" i="12"/>
  <c r="E6" i="2"/>
  <c r="H18" i="2"/>
  <c r="G43" i="9"/>
  <c r="B5078" i="20"/>
  <c r="B75" i="9"/>
  <c r="C145" i="18"/>
  <c r="A25" i="11"/>
  <c r="B29" i="4"/>
  <c r="B1919" i="20"/>
  <c r="A12" i="10"/>
  <c r="A87" i="9"/>
  <c r="A1150" i="16"/>
  <c r="A120" i="18"/>
  <c r="A103" i="4"/>
  <c r="A70" i="11"/>
  <c r="G44" i="6"/>
  <c r="B7" i="8"/>
  <c r="A1387" i="16"/>
  <c r="A132" i="2"/>
  <c r="B72" i="11"/>
  <c r="B1827" i="16"/>
  <c r="B2128" i="20"/>
  <c r="B3126" i="20"/>
  <c r="H57" i="12"/>
  <c r="A35" i="19"/>
  <c r="B108" i="8"/>
  <c r="A1828" i="16"/>
  <c r="G118" i="5"/>
  <c r="H147" i="8"/>
  <c r="F28" i="1"/>
  <c r="H8" i="4"/>
  <c r="B115" i="11"/>
  <c r="G125" i="1"/>
  <c r="F113" i="9"/>
  <c r="B91" i="5"/>
  <c r="A61" i="4"/>
  <c r="A2268" i="20"/>
  <c r="H40" i="7"/>
  <c r="A822" i="16"/>
  <c r="A1223" i="20"/>
  <c r="G36" i="13"/>
  <c r="B182" i="20"/>
  <c r="F11" i="4"/>
  <c r="B202" i="20"/>
  <c r="A10" i="4"/>
  <c r="E3" i="1"/>
  <c r="B1015" i="16"/>
  <c r="B10" i="2"/>
  <c r="A390" i="16"/>
  <c r="B50" i="4"/>
  <c r="A61" i="16"/>
  <c r="B653" i="20"/>
  <c r="B5199" i="20"/>
  <c r="A125" i="11"/>
  <c r="A55" i="11"/>
  <c r="F105" i="11"/>
  <c r="A43" i="18"/>
  <c r="A139" i="16"/>
  <c r="A964" i="16"/>
  <c r="C1" i="19"/>
  <c r="B5077" i="20"/>
  <c r="A158" i="20"/>
  <c r="B1266" i="16"/>
  <c r="B484" i="20"/>
  <c r="H119" i="7"/>
  <c r="A1566" i="16"/>
  <c r="A444" i="16"/>
  <c r="B554" i="20"/>
  <c r="B4588" i="20"/>
  <c r="B876" i="16"/>
  <c r="G107" i="4"/>
  <c r="B2353" i="20"/>
  <c r="G55" i="9"/>
  <c r="H106" i="1"/>
  <c r="G125" i="4"/>
  <c r="A97" i="7"/>
  <c r="B1627" i="16"/>
  <c r="B6811" i="20"/>
  <c r="A3096" i="20"/>
  <c r="H23" i="6"/>
  <c r="H19" i="6"/>
  <c r="B513" i="20"/>
  <c r="G125" i="13"/>
  <c r="A116" i="13"/>
  <c r="B283" i="16"/>
  <c r="D78" i="9"/>
  <c r="B58" i="9"/>
  <c r="A87" i="4"/>
  <c r="G62" i="7"/>
  <c r="A142" i="1"/>
  <c r="F149" i="1"/>
  <c r="B914" i="16"/>
  <c r="A131" i="4"/>
  <c r="F93" i="2"/>
  <c r="A49" i="12"/>
  <c r="H89" i="11"/>
  <c r="B15" i="11"/>
  <c r="A471" i="20"/>
  <c r="A1011" i="20"/>
  <c r="G135" i="7"/>
  <c r="B4151" i="20"/>
  <c r="A319" i="19"/>
  <c r="B23" i="16"/>
  <c r="A42" i="13"/>
  <c r="A67" i="13"/>
  <c r="B112" i="6"/>
  <c r="B613" i="16"/>
  <c r="G77" i="6"/>
  <c r="A130" i="1"/>
  <c r="B141" i="10"/>
  <c r="G54" i="11"/>
  <c r="A896" i="20"/>
  <c r="A320" i="20"/>
  <c r="B506" i="16"/>
  <c r="B2095" i="20"/>
  <c r="B70" i="6"/>
  <c r="B77" i="4"/>
  <c r="B3355" i="20"/>
  <c r="E13" i="6"/>
  <c r="A4014" i="20"/>
  <c r="A31" i="7"/>
  <c r="H138" i="2"/>
  <c r="B87" i="6"/>
  <c r="A2869" i="20"/>
  <c r="A1021" i="16"/>
  <c r="B5648" i="20"/>
  <c r="A106" i="10"/>
  <c r="G65" i="9"/>
  <c r="B1102" i="20"/>
  <c r="A253" i="20"/>
  <c r="G37" i="6"/>
  <c r="B980" i="20"/>
  <c r="H55" i="7"/>
  <c r="A12" i="2"/>
  <c r="B1599" i="20"/>
  <c r="G73" i="7"/>
  <c r="A372" i="19"/>
  <c r="B1516" i="16"/>
  <c r="G80" i="2"/>
  <c r="B652" i="16"/>
  <c r="H69" i="7"/>
  <c r="B562" i="20"/>
  <c r="B50" i="11"/>
  <c r="B11" i="7"/>
  <c r="B111" i="6"/>
  <c r="A50" i="7"/>
  <c r="B1254" i="16"/>
  <c r="A290" i="16"/>
  <c r="B25" i="8"/>
  <c r="G73" i="1"/>
  <c r="B69" i="4"/>
  <c r="H9" i="12"/>
  <c r="G45" i="12"/>
  <c r="H125" i="13"/>
  <c r="H154" i="1"/>
  <c r="H113" i="9"/>
  <c r="G24" i="6"/>
  <c r="A1785" i="20"/>
  <c r="B1129" i="16"/>
  <c r="G7" i="2"/>
  <c r="A1598" i="16"/>
  <c r="B4" i="4"/>
  <c r="H16" i="4"/>
  <c r="B59" i="18"/>
  <c r="A383" i="16"/>
  <c r="H130" i="4"/>
  <c r="B117" i="4"/>
  <c r="B138" i="4"/>
  <c r="A1835" i="16"/>
  <c r="A123" i="13"/>
  <c r="G112" i="4"/>
  <c r="A1606" i="20"/>
  <c r="A293" i="16"/>
  <c r="B1145" i="20"/>
  <c r="B107" i="12"/>
  <c r="H68" i="12"/>
  <c r="A44" i="2"/>
  <c r="C2" i="11"/>
  <c r="E36" i="1"/>
  <c r="F47" i="8"/>
  <c r="B86" i="9"/>
  <c r="A2312" i="20"/>
  <c r="A1523" i="16"/>
  <c r="B90" i="20"/>
  <c r="B754" i="20"/>
  <c r="B2508" i="20"/>
  <c r="B433" i="16"/>
  <c r="A40" i="6"/>
  <c r="A156" i="4"/>
  <c r="E9" i="1"/>
  <c r="E7" i="4"/>
  <c r="G108" i="5"/>
  <c r="D33" i="1"/>
  <c r="A2734" i="20"/>
  <c r="B2047" i="20"/>
  <c r="A765" i="16"/>
  <c r="B6430" i="20"/>
  <c r="A4311" i="20"/>
  <c r="A1988" i="20"/>
  <c r="A336" i="16"/>
  <c r="B833" i="16"/>
  <c r="A873" i="20"/>
  <c r="B147" i="19"/>
  <c r="A1509" i="16"/>
  <c r="B4109" i="20"/>
  <c r="A1393" i="16"/>
  <c r="B1570" i="16"/>
  <c r="A944" i="16"/>
  <c r="B7060" i="20"/>
  <c r="E9" i="12"/>
  <c r="A120" i="7"/>
  <c r="A257" i="19"/>
  <c r="B57" i="6"/>
  <c r="H67" i="2"/>
  <c r="A69" i="11"/>
  <c r="B429" i="20"/>
  <c r="H100" i="9"/>
  <c r="B103" i="4"/>
  <c r="A57" i="9"/>
  <c r="B1282" i="16"/>
  <c r="B113" i="13"/>
  <c r="A1762" i="16"/>
  <c r="B129" i="6"/>
  <c r="B128" i="9"/>
  <c r="B94" i="9"/>
  <c r="A5" i="14"/>
  <c r="A29" i="17"/>
  <c r="A321" i="19"/>
  <c r="B108" i="9"/>
  <c r="H103" i="4"/>
  <c r="B146" i="9"/>
  <c r="B107" i="7"/>
  <c r="G90" i="9"/>
  <c r="B44" i="8"/>
  <c r="A78" i="13"/>
  <c r="A1576" i="16"/>
  <c r="B42" i="16"/>
  <c r="F36" i="10"/>
  <c r="G116" i="1"/>
  <c r="A1114" i="16"/>
  <c r="H20" i="5"/>
  <c r="A1824" i="16"/>
  <c r="A1803" i="16"/>
  <c r="G51" i="6"/>
  <c r="B6" i="6"/>
  <c r="H11" i="1"/>
  <c r="H68" i="8"/>
  <c r="G89" i="1"/>
  <c r="H41" i="1"/>
  <c r="H84" i="9"/>
  <c r="E13" i="1"/>
  <c r="F94" i="9"/>
  <c r="A113" i="11"/>
  <c r="G15" i="5"/>
  <c r="F4" i="9"/>
  <c r="G87" i="1"/>
  <c r="A996" i="16"/>
  <c r="F76" i="10"/>
  <c r="E13" i="12"/>
  <c r="C146" i="18"/>
  <c r="A743" i="20"/>
  <c r="A1442" i="16"/>
  <c r="A72" i="2"/>
  <c r="A129" i="18"/>
  <c r="B254" i="16"/>
  <c r="B953" i="16"/>
  <c r="B116" i="5"/>
  <c r="E93" i="2"/>
  <c r="A194" i="16"/>
  <c r="A12" i="11"/>
  <c r="A18" i="4"/>
  <c r="G110" i="10"/>
  <c r="G105" i="10"/>
  <c r="B1361" i="20"/>
  <c r="B25" i="19"/>
  <c r="A46" i="13"/>
  <c r="A4015" i="20"/>
  <c r="A554" i="20"/>
  <c r="B50" i="13"/>
  <c r="B105" i="7"/>
  <c r="A1866" i="20"/>
  <c r="A25" i="6"/>
  <c r="A26" i="7"/>
  <c r="B2112" i="20"/>
  <c r="B3581" i="20"/>
  <c r="F74" i="10"/>
  <c r="A39" i="1"/>
  <c r="A47" i="6"/>
  <c r="H21" i="6"/>
  <c r="B3765" i="20"/>
  <c r="H7" i="13"/>
  <c r="B138" i="19"/>
  <c r="A91" i="6"/>
  <c r="H59" i="5"/>
  <c r="B1510" i="16"/>
  <c r="B24" i="5"/>
  <c r="D36" i="1"/>
  <c r="A28" i="7"/>
  <c r="A39" i="11"/>
  <c r="B71" i="4"/>
  <c r="A124" i="9"/>
  <c r="A14" i="7"/>
  <c r="H83" i="8"/>
  <c r="E1" i="12"/>
  <c r="F144" i="10"/>
  <c r="H1" i="12"/>
  <c r="B28" i="9"/>
  <c r="B1042" i="16"/>
  <c r="H108" i="11"/>
  <c r="A71" i="7"/>
  <c r="B131" i="8"/>
  <c r="A1526" i="16"/>
  <c r="H94" i="7"/>
  <c r="H107" i="8"/>
  <c r="B46" i="2"/>
  <c r="B1720" i="16"/>
  <c r="B171" i="20"/>
  <c r="B110" i="45"/>
  <c r="A5528" i="20"/>
  <c r="B4239" i="20"/>
  <c r="B2543" i="20"/>
  <c r="G71" i="11"/>
  <c r="B321" i="20"/>
  <c r="A1208" i="16"/>
  <c r="A639" i="16"/>
  <c r="G112" i="8"/>
  <c r="A2018" i="20"/>
  <c r="B109" i="8"/>
  <c r="B321" i="16"/>
  <c r="B1819" i="16"/>
  <c r="A1339" i="20"/>
  <c r="A997" i="16"/>
  <c r="A222" i="20"/>
  <c r="F93" i="1"/>
  <c r="B21" i="12"/>
  <c r="A99" i="8"/>
  <c r="G152" i="4"/>
  <c r="A17" i="12"/>
  <c r="B140" i="16"/>
  <c r="B294" i="19"/>
  <c r="B1499" i="20"/>
  <c r="F34" i="7"/>
  <c r="B54" i="13"/>
  <c r="A90" i="5"/>
  <c r="A98" i="10"/>
  <c r="A1128" i="16"/>
  <c r="A1715" i="16"/>
  <c r="B77" i="12"/>
  <c r="A350" i="20"/>
  <c r="A1674" i="16"/>
  <c r="B124" i="7"/>
  <c r="G38" i="1"/>
  <c r="A530" i="20"/>
  <c r="B132" i="5"/>
  <c r="E35" i="10"/>
  <c r="H76" i="10"/>
  <c r="B38" i="13"/>
  <c r="B53" i="18"/>
  <c r="D34" i="1"/>
  <c r="A715" i="16"/>
  <c r="A43" i="2"/>
  <c r="A111" i="8"/>
  <c r="G154" i="9"/>
  <c r="B94" i="18"/>
  <c r="A112" i="1"/>
  <c r="H112" i="12"/>
  <c r="B527" i="16"/>
  <c r="B439" i="20"/>
  <c r="A377" i="20"/>
  <c r="E83" i="2"/>
  <c r="A78" i="1"/>
  <c r="F61" i="9"/>
  <c r="F126" i="12"/>
  <c r="G30" i="7"/>
  <c r="A32" i="18"/>
  <c r="A1162" i="16"/>
  <c r="H45" i="5"/>
  <c r="G87" i="5"/>
  <c r="B2403" i="20"/>
  <c r="B490" i="20"/>
  <c r="A695" i="20"/>
  <c r="B1831" i="20"/>
  <c r="B254" i="20"/>
  <c r="A126" i="12"/>
  <c r="G52" i="6"/>
  <c r="G97" i="12"/>
  <c r="A17" i="6"/>
  <c r="B26" i="19"/>
  <c r="A36" i="16"/>
  <c r="B870" i="20"/>
  <c r="B59" i="10"/>
  <c r="A1119" i="16"/>
  <c r="B3629" i="20"/>
  <c r="G101" i="9"/>
  <c r="A514" i="16"/>
  <c r="B698" i="20"/>
  <c r="F25" i="4"/>
  <c r="B45" i="19"/>
  <c r="B68" i="8"/>
  <c r="F2" i="9"/>
  <c r="A939" i="16"/>
  <c r="C8" i="18"/>
  <c r="A5616" i="20"/>
  <c r="B3204" i="20"/>
  <c r="B1654" i="16"/>
  <c r="A569" i="16"/>
  <c r="B426" i="20"/>
  <c r="H109" i="8"/>
  <c r="H73" i="8"/>
  <c r="A23" i="4"/>
  <c r="B349" i="19"/>
  <c r="B78" i="1"/>
  <c r="G124" i="4"/>
  <c r="A5259" i="20"/>
  <c r="A1" i="7"/>
  <c r="A959" i="16"/>
  <c r="A102" i="9"/>
  <c r="B35" i="9"/>
  <c r="H75" i="2"/>
  <c r="A23" i="20"/>
  <c r="A61" i="11"/>
  <c r="B36" i="9"/>
  <c r="H101" i="7"/>
  <c r="A1732" i="20"/>
  <c r="H76" i="13"/>
  <c r="B769" i="16"/>
  <c r="A617" i="20"/>
  <c r="G38" i="5"/>
  <c r="B141" i="18"/>
  <c r="H16" i="1"/>
  <c r="A86" i="13"/>
  <c r="B915" i="16"/>
  <c r="F7" i="8"/>
  <c r="H155" i="9"/>
  <c r="A55" i="7"/>
  <c r="B9" i="15"/>
  <c r="G113" i="13"/>
  <c r="F7" i="1"/>
  <c r="A889" i="16"/>
  <c r="B116" i="10"/>
  <c r="A4744" i="20"/>
  <c r="A202" i="20"/>
  <c r="A1474" i="20"/>
  <c r="B1253" i="20"/>
  <c r="B1398" i="16"/>
  <c r="A87" i="10"/>
  <c r="G77" i="12"/>
  <c r="G52" i="10"/>
  <c r="A35" i="10"/>
  <c r="F10" i="9"/>
  <c r="B135" i="4"/>
  <c r="G9" i="5"/>
  <c r="F121" i="1"/>
  <c r="G18" i="2"/>
  <c r="H117" i="10"/>
  <c r="C34" i="18"/>
  <c r="B4487" i="20"/>
  <c r="B78" i="12"/>
  <c r="H66" i="2"/>
  <c r="E105" i="11"/>
  <c r="A158" i="16"/>
  <c r="B640" i="20"/>
  <c r="A6320" i="20"/>
  <c r="A5647" i="20"/>
  <c r="A1720" i="16"/>
  <c r="A1688" i="16"/>
  <c r="A703" i="16"/>
  <c r="H37" i="5"/>
  <c r="A146" i="8"/>
  <c r="B2247" i="20"/>
  <c r="H72" i="8"/>
  <c r="B734" i="16"/>
  <c r="A1724" i="16"/>
  <c r="B112" i="8"/>
  <c r="B973" i="20"/>
  <c r="H62" i="10"/>
  <c r="E27" i="10"/>
  <c r="E6" i="6"/>
  <c r="B6" i="4"/>
  <c r="A9" i="2"/>
  <c r="G1" i="12"/>
  <c r="B170" i="16"/>
  <c r="A23" i="17"/>
  <c r="A108" i="18"/>
  <c r="B75" i="19"/>
  <c r="B230" i="20"/>
  <c r="B677" i="16"/>
  <c r="G65" i="6"/>
  <c r="A452" i="20"/>
  <c r="B148" i="20"/>
  <c r="B888" i="16"/>
  <c r="B31" i="6"/>
  <c r="B2039" i="20"/>
  <c r="B1018" i="16"/>
  <c r="A561" i="20"/>
  <c r="E28" i="8"/>
  <c r="B1708" i="16"/>
  <c r="A708" i="16"/>
  <c r="A244" i="16"/>
  <c r="A580" i="16"/>
  <c r="B39" i="12"/>
  <c r="A3" i="12"/>
  <c r="G103" i="1"/>
  <c r="B148" i="18"/>
  <c r="A52" i="10"/>
  <c r="A294" i="16"/>
  <c r="B362" i="16"/>
  <c r="A137" i="19"/>
  <c r="A1518" i="16"/>
  <c r="H78" i="7"/>
  <c r="H105" i="11"/>
  <c r="B627" i="20"/>
  <c r="A88" i="8"/>
  <c r="G38" i="8"/>
  <c r="A114" i="1"/>
  <c r="G42" i="1"/>
  <c r="B58" i="5"/>
  <c r="G46" i="10"/>
  <c r="F4" i="10"/>
  <c r="B56" i="4"/>
  <c r="F99" i="1"/>
  <c r="G117" i="4"/>
  <c r="A47" i="7"/>
  <c r="G43" i="1"/>
  <c r="B69" i="13"/>
  <c r="A2470" i="20"/>
  <c r="B824" i="20"/>
  <c r="H13" i="12"/>
  <c r="B3053" i="20"/>
  <c r="B978" i="20"/>
  <c r="D65" i="5"/>
  <c r="B40" i="7"/>
  <c r="A46" i="1"/>
  <c r="A194" i="19"/>
  <c r="A1" i="8"/>
  <c r="B1409" i="16"/>
  <c r="B303" i="19"/>
  <c r="H86" i="9"/>
  <c r="H77" i="9"/>
  <c r="A13" i="5"/>
  <c r="A361" i="19"/>
  <c r="G85" i="2"/>
  <c r="B93" i="4"/>
  <c r="G104" i="5"/>
  <c r="B759" i="16"/>
  <c r="A41" i="20"/>
  <c r="G111" i="9"/>
  <c r="G153" i="1"/>
  <c r="A280" i="19"/>
  <c r="B587" i="20"/>
  <c r="A134" i="16"/>
  <c r="B15" i="2"/>
  <c r="B1246" i="16"/>
  <c r="B3573" i="20"/>
  <c r="H39" i="1"/>
  <c r="E144" i="10"/>
  <c r="B2352" i="20"/>
  <c r="A50" i="19"/>
  <c r="A137" i="13"/>
  <c r="B6552" i="20"/>
  <c r="B7677" i="20"/>
  <c r="A1322" i="20"/>
  <c r="B688" i="20"/>
  <c r="H140" i="4"/>
  <c r="A1968" i="20"/>
  <c r="B17" i="16"/>
  <c r="A17" i="19"/>
  <c r="G24" i="7"/>
  <c r="A89" i="20"/>
  <c r="B176" i="19"/>
  <c r="A1999" i="20"/>
  <c r="A906" i="20"/>
  <c r="A2466" i="20"/>
  <c r="F116" i="10"/>
  <c r="A82" i="10"/>
  <c r="B21" i="4"/>
  <c r="H37" i="6"/>
  <c r="B27" i="10"/>
  <c r="A17" i="13"/>
  <c r="B926" i="20"/>
  <c r="A44" i="1"/>
  <c r="A3" i="10"/>
  <c r="B95" i="7"/>
  <c r="B541" i="20"/>
  <c r="B812" i="20"/>
  <c r="F39" i="1"/>
  <c r="B147" i="16"/>
  <c r="B76" i="7"/>
  <c r="A62" i="11"/>
  <c r="B76" i="2"/>
  <c r="A72" i="10"/>
  <c r="A22" i="2"/>
  <c r="C84" i="18"/>
  <c r="H73" i="9"/>
  <c r="B53" i="11"/>
  <c r="B1638" i="16"/>
  <c r="A43" i="1"/>
  <c r="A2794" i="20"/>
  <c r="B9" i="17"/>
  <c r="A87" i="6"/>
  <c r="B1513" i="16"/>
  <c r="E116" i="10"/>
  <c r="G24" i="13"/>
  <c r="A1109" i="16"/>
  <c r="A66" i="2"/>
  <c r="B4872" i="20"/>
  <c r="B2551" i="20"/>
  <c r="A56" i="10"/>
  <c r="H83" i="13"/>
  <c r="B56" i="8"/>
  <c r="F25" i="10"/>
  <c r="A118" i="1"/>
  <c r="A20" i="4"/>
  <c r="F115" i="1"/>
  <c r="B69" i="2"/>
  <c r="A958" i="16"/>
  <c r="H63" i="6"/>
  <c r="A1294" i="16"/>
  <c r="A1131" i="16"/>
  <c r="H28" i="2"/>
  <c r="A971" i="16"/>
  <c r="A2204" i="20"/>
  <c r="F34" i="4"/>
  <c r="G80" i="7"/>
  <c r="B870" i="16"/>
  <c r="A2425" i="20"/>
  <c r="H36" i="11"/>
  <c r="H54" i="2"/>
  <c r="A70" i="1"/>
  <c r="F11" i="2"/>
  <c r="H61" i="7"/>
  <c r="G23" i="13"/>
  <c r="B5914" i="20"/>
  <c r="A111" i="4"/>
  <c r="A668" i="16"/>
  <c r="B113" i="6"/>
  <c r="A7066" i="20"/>
  <c r="B381" i="16"/>
  <c r="A2314" i="20"/>
  <c r="A10" i="8"/>
  <c r="B11" i="19"/>
  <c r="D78" i="8"/>
  <c r="A734" i="16"/>
  <c r="B53" i="4"/>
  <c r="G7" i="9"/>
  <c r="G76" i="10"/>
  <c r="G130" i="1"/>
  <c r="B52" i="5"/>
  <c r="G19" i="4"/>
  <c r="A91" i="4"/>
  <c r="H81" i="2"/>
  <c r="B133" i="2"/>
  <c r="B1348" i="16"/>
  <c r="B1338" i="16"/>
  <c r="B272" i="16"/>
  <c r="A207" i="20"/>
  <c r="A185" i="20"/>
  <c r="B40" i="5"/>
  <c r="B122" i="18"/>
  <c r="C14" i="18"/>
  <c r="A217" i="19"/>
  <c r="B117" i="8"/>
  <c r="A76" i="2"/>
  <c r="G15" i="8"/>
  <c r="B59" i="5"/>
  <c r="B1460" i="20"/>
  <c r="B4" i="11"/>
  <c r="H83" i="10"/>
  <c r="A109" i="8"/>
  <c r="B3195" i="20"/>
  <c r="B762" i="16"/>
  <c r="H131" i="13"/>
  <c r="G136" i="9"/>
  <c r="A236" i="16"/>
  <c r="B124" i="9"/>
  <c r="A51" i="9"/>
  <c r="G50" i="7"/>
  <c r="A884" i="20"/>
  <c r="B29" i="17"/>
  <c r="G49" i="12"/>
  <c r="B6626" i="20"/>
  <c r="A2165" i="20"/>
  <c r="B313" i="20"/>
  <c r="A6912" i="20"/>
  <c r="A95" i="11"/>
  <c r="F25" i="11"/>
  <c r="A869" i="20"/>
  <c r="B454" i="16"/>
  <c r="B2425" i="20"/>
  <c r="B3229" i="20"/>
  <c r="C11" i="18"/>
  <c r="B13" i="19"/>
  <c r="A412" i="20"/>
  <c r="A1555" i="16"/>
  <c r="B1257" i="20"/>
  <c r="G105" i="13"/>
  <c r="B55" i="7"/>
  <c r="A1035" i="16"/>
  <c r="H129" i="1"/>
  <c r="B1171" i="16"/>
  <c r="A123" i="10"/>
  <c r="A251" i="16"/>
  <c r="A22" i="1"/>
  <c r="G132" i="10"/>
  <c r="A57" i="7"/>
  <c r="B53" i="8"/>
  <c r="G107" i="7"/>
  <c r="B3322" i="20"/>
  <c r="E103" i="5"/>
  <c r="A139" i="7"/>
  <c r="B96" i="6"/>
  <c r="A16" i="16"/>
  <c r="B21" i="11"/>
  <c r="B90" i="7"/>
  <c r="B137" i="4"/>
  <c r="B974" i="16"/>
  <c r="A948" i="20"/>
  <c r="A590" i="16"/>
  <c r="A11" i="5"/>
  <c r="H116" i="4"/>
  <c r="A162" i="16"/>
  <c r="A1" i="10"/>
  <c r="A70" i="6"/>
  <c r="A37" i="6"/>
  <c r="A1257" i="20"/>
  <c r="A1736" i="20"/>
  <c r="D28" i="1"/>
  <c r="H29" i="6"/>
  <c r="A4377" i="20"/>
  <c r="E28" i="7"/>
  <c r="A69" i="8"/>
  <c r="B3025" i="20"/>
  <c r="A142" i="9"/>
  <c r="E113" i="1"/>
  <c r="B120" i="5"/>
  <c r="B86" i="6"/>
  <c r="A38" i="9"/>
  <c r="H105" i="2"/>
  <c r="F25" i="7"/>
  <c r="B980" i="16"/>
  <c r="B35" i="2"/>
  <c r="B1417" i="20"/>
  <c r="A1819" i="16"/>
  <c r="F81" i="1"/>
  <c r="H24" i="10"/>
  <c r="A1471" i="16"/>
  <c r="G84" i="6"/>
  <c r="A78" i="12"/>
  <c r="C132" i="18"/>
  <c r="G84" i="8"/>
  <c r="G92" i="12"/>
  <c r="B288" i="19"/>
  <c r="G100" i="7"/>
  <c r="B4899" i="20"/>
  <c r="A728" i="16"/>
  <c r="E25" i="9"/>
  <c r="B114" i="16"/>
  <c r="A21" i="8"/>
  <c r="A144" i="4"/>
  <c r="B916" i="16"/>
  <c r="F125" i="7"/>
  <c r="A274" i="16"/>
  <c r="G40" i="9"/>
  <c r="F111" i="1"/>
  <c r="H93" i="1"/>
  <c r="A61" i="6"/>
  <c r="A65" i="5"/>
  <c r="A4" i="10"/>
  <c r="G46" i="2"/>
  <c r="B3439" i="20"/>
  <c r="G52" i="8"/>
  <c r="E9" i="13"/>
  <c r="F7" i="10"/>
  <c r="A2538" i="20"/>
  <c r="B1670" i="20"/>
  <c r="H86" i="6"/>
  <c r="B1217" i="16"/>
  <c r="B417" i="20"/>
  <c r="H55" i="8"/>
  <c r="H67" i="13"/>
  <c r="C67" i="7"/>
  <c r="A11" i="7"/>
  <c r="G117" i="12"/>
  <c r="B1268" i="16"/>
  <c r="A100" i="19"/>
  <c r="A3980" i="20"/>
  <c r="B103" i="20"/>
  <c r="B668" i="16"/>
  <c r="B857" i="20"/>
  <c r="G99" i="10"/>
  <c r="H135" i="7"/>
  <c r="A3" i="6"/>
  <c r="A1065" i="20"/>
  <c r="A261" i="20"/>
  <c r="A30" i="19"/>
  <c r="A592" i="20"/>
  <c r="B432" i="20"/>
  <c r="H124" i="4"/>
  <c r="G89" i="4"/>
  <c r="G123" i="5"/>
  <c r="A101" i="7"/>
  <c r="F47" i="1"/>
  <c r="A50" i="10"/>
  <c r="H28" i="12"/>
  <c r="B1081" i="16"/>
  <c r="A4296" i="20"/>
  <c r="B1076" i="20"/>
  <c r="B35" i="10"/>
  <c r="B25" i="10"/>
  <c r="G79" i="10"/>
  <c r="B11" i="11"/>
  <c r="A6581" i="20"/>
  <c r="B1049" i="20"/>
  <c r="A17" i="20"/>
  <c r="B1" i="20"/>
  <c r="B1533" i="16"/>
  <c r="A1016" i="16"/>
  <c r="A598" i="16"/>
  <c r="A218" i="16"/>
  <c r="A6" i="16"/>
  <c r="G41" i="4"/>
  <c r="E27" i="4"/>
  <c r="B57" i="20"/>
  <c r="F142" i="1"/>
  <c r="A8" i="1"/>
  <c r="A2588" i="20"/>
  <c r="B322" i="16"/>
  <c r="H44" i="8"/>
  <c r="B1107" i="16"/>
  <c r="A18" i="8"/>
  <c r="B85" i="10"/>
  <c r="A1198" i="16"/>
  <c r="B5355" i="20"/>
  <c r="G92" i="11"/>
  <c r="A5279" i="20"/>
  <c r="B108" i="19"/>
  <c r="B24" i="11"/>
  <c r="E136" i="10"/>
  <c r="B1144" i="20"/>
  <c r="B81" i="19"/>
  <c r="A4773" i="20"/>
  <c r="A86" i="18"/>
  <c r="A164" i="16"/>
  <c r="B2" i="15"/>
  <c r="A141" i="4"/>
  <c r="A880" i="20"/>
  <c r="A625" i="20"/>
  <c r="B1258" i="20"/>
  <c r="H90" i="8"/>
  <c r="G124" i="2"/>
  <c r="G55" i="2"/>
  <c r="A108" i="4"/>
  <c r="F103" i="5"/>
  <c r="H70" i="1"/>
  <c r="B1783" i="20"/>
  <c r="H151" i="8"/>
  <c r="B1353" i="20"/>
  <c r="F33" i="6"/>
  <c r="G69" i="4"/>
  <c r="B1892" i="20"/>
  <c r="B495" i="16"/>
  <c r="B45" i="18"/>
  <c r="B764" i="16"/>
  <c r="B4057" i="20"/>
  <c r="G22" i="13"/>
  <c r="A1743" i="16"/>
  <c r="B1198" i="16"/>
  <c r="G130" i="4"/>
  <c r="B8" i="10"/>
  <c r="A1510" i="20"/>
  <c r="A68" i="1"/>
  <c r="B131" i="5"/>
  <c r="B990" i="16"/>
  <c r="F62" i="6"/>
  <c r="H117" i="5"/>
  <c r="G92" i="2"/>
  <c r="G55" i="1"/>
  <c r="B86" i="20"/>
  <c r="G99" i="1"/>
  <c r="B51" i="4"/>
  <c r="A61" i="5"/>
  <c r="B1765" i="16"/>
  <c r="A66" i="12"/>
  <c r="H45" i="8"/>
  <c r="B50" i="8"/>
  <c r="B152" i="9"/>
  <c r="G9" i="8"/>
  <c r="H131" i="10"/>
  <c r="B92" i="10"/>
  <c r="H63" i="1"/>
  <c r="B106" i="16"/>
  <c r="B74" i="6"/>
  <c r="E94" i="1"/>
  <c r="B5" i="17"/>
  <c r="H87" i="10"/>
  <c r="B403" i="16"/>
  <c r="B122" i="2"/>
  <c r="A226" i="19"/>
  <c r="B97" i="6"/>
  <c r="G131" i="10"/>
  <c r="B3551" i="20"/>
  <c r="H71" i="9"/>
  <c r="F108" i="1"/>
  <c r="H15" i="1"/>
  <c r="B649" i="16"/>
  <c r="B32" i="8"/>
  <c r="B13" i="20"/>
  <c r="A37" i="9"/>
  <c r="A776" i="16"/>
  <c r="B20" i="2"/>
  <c r="B586" i="20"/>
  <c r="A1716" i="16"/>
  <c r="H85" i="9"/>
  <c r="A1388" i="16"/>
  <c r="A88" i="2"/>
  <c r="H24" i="9"/>
  <c r="A481" i="20"/>
  <c r="B1132" i="16"/>
  <c r="A59" i="16"/>
  <c r="A130" i="2"/>
  <c r="B1283" i="20"/>
  <c r="B1378" i="16"/>
  <c r="B1351" i="20"/>
  <c r="B2" i="2"/>
  <c r="A81" i="10"/>
  <c r="H71" i="13"/>
  <c r="A215" i="20"/>
  <c r="D151" i="1"/>
  <c r="A755" i="20"/>
  <c r="H31" i="7"/>
  <c r="H118" i="7"/>
  <c r="A2903" i="20"/>
  <c r="B2667" i="20"/>
  <c r="A788" i="20"/>
  <c r="A1765" i="16"/>
  <c r="A2140" i="20"/>
  <c r="B2576" i="20"/>
  <c r="B213" i="19"/>
  <c r="F7" i="12"/>
  <c r="B220" i="20"/>
  <c r="B82" i="16"/>
  <c r="B39" i="8"/>
  <c r="B1134" i="20"/>
  <c r="B634" i="20"/>
  <c r="A1706" i="20"/>
  <c r="B1067" i="16"/>
  <c r="B94" i="7"/>
  <c r="A1524" i="16"/>
  <c r="B4095" i="20"/>
  <c r="G15" i="1"/>
  <c r="A15" i="12"/>
  <c r="B57" i="7"/>
  <c r="G106" i="12"/>
  <c r="A8" i="12"/>
  <c r="H58" i="4"/>
  <c r="G140" i="1"/>
  <c r="A2637" i="20"/>
  <c r="A28" i="1"/>
  <c r="B1454" i="16"/>
  <c r="H115" i="12"/>
  <c r="H8" i="8"/>
  <c r="G54" i="8"/>
  <c r="B43" i="5"/>
  <c r="B788" i="16"/>
  <c r="A228" i="16"/>
  <c r="A192" i="16"/>
  <c r="E102" i="11"/>
  <c r="B482" i="16"/>
  <c r="A297" i="19"/>
  <c r="B94" i="5"/>
  <c r="A92" i="7"/>
  <c r="B139" i="13"/>
  <c r="G119" i="5"/>
  <c r="A926" i="16"/>
  <c r="B1364" i="16"/>
  <c r="B994" i="16"/>
  <c r="B154" i="4"/>
  <c r="A97" i="10"/>
  <c r="B49" i="8"/>
  <c r="E81" i="5"/>
  <c r="C54" i="18"/>
  <c r="A45" i="1"/>
  <c r="B1655" i="20"/>
  <c r="A1643" i="16"/>
  <c r="A31" i="1"/>
  <c r="F134" i="10"/>
  <c r="G70" i="2"/>
  <c r="F1" i="9"/>
  <c r="E26" i="4"/>
  <c r="F9" i="4"/>
  <c r="H126" i="4"/>
  <c r="H147" i="1"/>
  <c r="B3" i="14"/>
  <c r="A937" i="20"/>
  <c r="F49" i="1"/>
  <c r="B4061" i="20"/>
  <c r="A1275" i="16"/>
  <c r="F10" i="4"/>
  <c r="E151" i="1"/>
  <c r="G29" i="12"/>
  <c r="B318" i="16"/>
  <c r="A107" i="16"/>
  <c r="G66" i="8"/>
  <c r="G88" i="2"/>
  <c r="A272" i="16"/>
  <c r="B3" i="13"/>
  <c r="A53" i="7"/>
  <c r="B91" i="13"/>
  <c r="A4141" i="20"/>
  <c r="B5028" i="20"/>
  <c r="B43" i="18"/>
  <c r="B144" i="20"/>
  <c r="G128" i="8"/>
  <c r="A106" i="16"/>
  <c r="A1604" i="16"/>
  <c r="A132" i="10"/>
  <c r="B30" i="6"/>
  <c r="A616" i="16"/>
  <c r="B75" i="6"/>
  <c r="A1831" i="16"/>
  <c r="A12" i="5"/>
  <c r="A1696" i="16"/>
  <c r="A1596" i="16"/>
  <c r="C11" i="14"/>
  <c r="A1576" i="20"/>
  <c r="A1312" i="20"/>
  <c r="B124" i="18"/>
  <c r="B558" i="16"/>
  <c r="B1532" i="20"/>
  <c r="B460" i="16"/>
  <c r="A47" i="11"/>
  <c r="A169" i="19"/>
  <c r="B49" i="10"/>
  <c r="A1435" i="16"/>
  <c r="B521" i="16"/>
  <c r="B10" i="6"/>
  <c r="B819" i="20"/>
  <c r="B1688" i="20"/>
  <c r="B1070" i="20"/>
  <c r="B88" i="4"/>
  <c r="A100" i="2"/>
  <c r="A2" i="13"/>
  <c r="H99" i="11"/>
  <c r="H130" i="5"/>
  <c r="A82" i="2"/>
  <c r="A1015" i="20"/>
  <c r="B1214" i="16"/>
  <c r="A684" i="16"/>
  <c r="F84" i="1"/>
  <c r="A327" i="19"/>
  <c r="A627" i="16"/>
  <c r="F6" i="11"/>
  <c r="A4719" i="20"/>
  <c r="A3365" i="20"/>
  <c r="G67" i="6"/>
  <c r="A895" i="16"/>
  <c r="G73" i="9"/>
  <c r="A408" i="20"/>
  <c r="A918" i="16"/>
  <c r="F80" i="12"/>
  <c r="E10" i="12"/>
  <c r="B2708" i="20"/>
  <c r="A1253" i="16"/>
  <c r="B2629" i="20"/>
  <c r="B45" i="20"/>
  <c r="B889" i="20"/>
  <c r="F47" i="10"/>
  <c r="B12" i="10"/>
  <c r="G43" i="2"/>
  <c r="B969" i="16"/>
  <c r="A119" i="1"/>
  <c r="B1710" i="16"/>
  <c r="B304" i="16"/>
  <c r="A5" i="13"/>
  <c r="A220" i="16"/>
  <c r="H58" i="5"/>
  <c r="A422" i="16"/>
  <c r="F46" i="1"/>
  <c r="A66" i="5"/>
  <c r="B1984" i="20"/>
  <c r="A5851" i="20"/>
  <c r="F132" i="5"/>
  <c r="H78" i="4"/>
  <c r="G118" i="13"/>
  <c r="B84" i="11"/>
  <c r="A76" i="10"/>
  <c r="A354" i="16"/>
  <c r="B4405" i="20"/>
  <c r="B1201" i="16"/>
  <c r="H79" i="2"/>
  <c r="B684" i="20"/>
  <c r="B185" i="20"/>
  <c r="B14" i="17"/>
  <c r="B30" i="16"/>
  <c r="B958" i="16"/>
  <c r="B62" i="7"/>
  <c r="H5" i="9"/>
  <c r="B896" i="20"/>
  <c r="A766" i="16"/>
  <c r="B1555" i="16"/>
  <c r="B4295" i="20"/>
  <c r="B205" i="16"/>
  <c r="A124" i="18"/>
  <c r="C6" i="14"/>
  <c r="A28" i="6"/>
  <c r="A1160" i="20"/>
  <c r="A28" i="2"/>
  <c r="B36" i="13"/>
  <c r="A26" i="12"/>
  <c r="B2272" i="20"/>
  <c r="H122" i="1"/>
  <c r="A178" i="19"/>
  <c r="H51" i="8"/>
  <c r="A33" i="2"/>
  <c r="H111" i="6"/>
  <c r="G108" i="7"/>
  <c r="G101" i="7"/>
  <c r="A881" i="20"/>
  <c r="B15" i="18"/>
  <c r="A2764" i="20"/>
  <c r="A1773" i="16"/>
  <c r="A631" i="20"/>
  <c r="B2309" i="20"/>
  <c r="H44" i="9"/>
  <c r="D1" i="10"/>
  <c r="A1754" i="20"/>
  <c r="C1" i="6"/>
  <c r="A118" i="4"/>
  <c r="B8" i="20"/>
  <c r="A661" i="16"/>
  <c r="H49" i="9"/>
  <c r="B190" i="19"/>
  <c r="B19" i="11"/>
  <c r="H69" i="5"/>
  <c r="B122" i="8"/>
  <c r="B3669" i="20"/>
  <c r="C122" i="4"/>
  <c r="A17" i="5"/>
  <c r="G56" i="2"/>
  <c r="B1128" i="16"/>
  <c r="B2449" i="20"/>
  <c r="H24" i="13"/>
  <c r="A146" i="1"/>
  <c r="H5" i="11"/>
  <c r="A170" i="16"/>
  <c r="B2453" i="20"/>
  <c r="H21" i="12"/>
  <c r="G24" i="4"/>
  <c r="H104" i="6"/>
  <c r="G36" i="6"/>
  <c r="G91" i="11"/>
  <c r="E7" i="2"/>
  <c r="B608" i="20"/>
  <c r="B934" i="20"/>
  <c r="B3361" i="20"/>
  <c r="A3" i="15"/>
  <c r="A1017" i="16"/>
  <c r="H70" i="2"/>
  <c r="B78" i="6"/>
  <c r="A711" i="20"/>
  <c r="A3454" i="20"/>
  <c r="B1551" i="16"/>
  <c r="A1181" i="16"/>
  <c r="A27" i="6"/>
  <c r="A345" i="19"/>
  <c r="F34" i="2"/>
  <c r="B232" i="16"/>
  <c r="H104" i="9"/>
  <c r="A96" i="6"/>
  <c r="B1" i="9"/>
  <c r="A98" i="5"/>
  <c r="E74" i="9"/>
  <c r="B2483" i="20"/>
  <c r="B912" i="16"/>
  <c r="B434" i="20"/>
  <c r="B114" i="7"/>
  <c r="E13" i="10"/>
  <c r="A925" i="16"/>
  <c r="B29" i="7"/>
  <c r="A94" i="12"/>
  <c r="A391" i="20"/>
  <c r="G55" i="7"/>
  <c r="B129" i="4"/>
  <c r="G84" i="11"/>
  <c r="A46" i="4"/>
  <c r="H55" i="6"/>
  <c r="B703" i="20"/>
  <c r="B592" i="20"/>
  <c r="B3085" i="20"/>
  <c r="B1043" i="20"/>
  <c r="F123" i="13"/>
  <c r="A95" i="1"/>
  <c r="A4665" i="20"/>
  <c r="B1840" i="20"/>
  <c r="G73" i="6"/>
  <c r="B944" i="16"/>
  <c r="A308" i="19"/>
  <c r="A1186" i="16"/>
  <c r="B1166" i="20"/>
  <c r="B86" i="2"/>
  <c r="B88" i="2"/>
  <c r="G57" i="2"/>
  <c r="B3637" i="20"/>
  <c r="A4845" i="20"/>
  <c r="A3156" i="20"/>
  <c r="A2676" i="20"/>
  <c r="A2005" i="20"/>
  <c r="F6" i="10"/>
  <c r="B1027" i="16"/>
  <c r="A6854" i="20"/>
  <c r="B4079" i="20"/>
  <c r="A7372" i="20"/>
  <c r="B2799" i="20"/>
  <c r="A4011" i="20"/>
  <c r="B4204" i="20"/>
  <c r="B6246" i="20"/>
  <c r="B2924" i="20"/>
  <c r="A839" i="16"/>
  <c r="H134" i="1"/>
  <c r="H149" i="1"/>
  <c r="G88" i="11"/>
  <c r="H85" i="1"/>
  <c r="B131" i="2"/>
  <c r="A3285" i="20"/>
  <c r="A4989" i="20"/>
  <c r="B4570" i="20"/>
  <c r="B1828" i="20"/>
  <c r="H77" i="5"/>
  <c r="C121" i="18"/>
  <c r="B1489" i="20"/>
  <c r="A1729" i="16"/>
  <c r="A905" i="20"/>
  <c r="A801" i="16"/>
  <c r="B328" i="19"/>
  <c r="A449" i="16"/>
  <c r="B2383" i="20"/>
  <c r="A2590" i="20"/>
  <c r="A1716" i="20"/>
  <c r="A2206" i="20"/>
  <c r="A1396" i="20"/>
  <c r="B1776" i="20"/>
  <c r="B1731" i="20"/>
  <c r="B1264" i="20"/>
  <c r="B827" i="20"/>
  <c r="B25" i="18"/>
  <c r="A44" i="6"/>
  <c r="A2551" i="20"/>
  <c r="B3366" i="20"/>
  <c r="B6599" i="20"/>
  <c r="B6786" i="20"/>
  <c r="E12" i="12"/>
  <c r="G41" i="11"/>
  <c r="B1181" i="16"/>
  <c r="B7225" i="20"/>
  <c r="B733" i="16"/>
  <c r="B1506" i="20"/>
  <c r="F34" i="12"/>
  <c r="F6" i="29"/>
  <c r="A18" i="11"/>
  <c r="B7176" i="20"/>
  <c r="B48" i="10"/>
  <c r="B3096" i="20"/>
  <c r="B1874" i="20"/>
  <c r="A1144" i="20"/>
  <c r="B2712" i="20"/>
  <c r="A2860" i="20"/>
  <c r="A2099" i="20"/>
  <c r="A1103" i="16"/>
  <c r="B2380" i="20"/>
  <c r="B2748" i="20"/>
  <c r="A1651" i="20"/>
  <c r="A751" i="16"/>
  <c r="A3824" i="20"/>
  <c r="B4049" i="20"/>
  <c r="A40" i="13"/>
  <c r="A1864" i="20"/>
  <c r="G152" i="1"/>
  <c r="A1674" i="20"/>
  <c r="A94" i="5"/>
  <c r="B5513" i="20"/>
  <c r="B377" i="20"/>
  <c r="A78" i="9"/>
  <c r="F67" i="1"/>
  <c r="A2" i="4"/>
  <c r="G43" i="10"/>
  <c r="A698" i="20"/>
  <c r="B821" i="16"/>
  <c r="D1" i="5"/>
  <c r="B3059" i="20"/>
  <c r="A7103" i="20"/>
  <c r="B127" i="12"/>
  <c r="A3742" i="20"/>
  <c r="A602" i="20"/>
  <c r="H73" i="11"/>
  <c r="H68" i="11"/>
  <c r="B6160" i="20"/>
  <c r="A174" i="20"/>
  <c r="B43" i="7"/>
  <c r="B39" i="7"/>
  <c r="A8010" i="20"/>
  <c r="B2203" i="20"/>
  <c r="A98" i="6"/>
  <c r="H94" i="6"/>
  <c r="B5265" i="20"/>
  <c r="A2490" i="20"/>
  <c r="B6" i="5"/>
  <c r="F2" i="5"/>
  <c r="A6561" i="20"/>
  <c r="B3565" i="20"/>
  <c r="G86" i="4"/>
  <c r="G82" i="4"/>
  <c r="B2971" i="20"/>
  <c r="B5948" i="20"/>
  <c r="A2617" i="20"/>
  <c r="B2088" i="20"/>
  <c r="A1185" i="20"/>
  <c r="A3759" i="20"/>
  <c r="B1976" i="20"/>
  <c r="A2188" i="20"/>
  <c r="A1708" i="20"/>
  <c r="A349" i="20"/>
  <c r="B874" i="16"/>
  <c r="H112" i="2"/>
  <c r="A91" i="12"/>
  <c r="A3861" i="20"/>
  <c r="B63" i="19"/>
  <c r="F54" i="1"/>
  <c r="B129" i="7"/>
  <c r="A550" i="20"/>
  <c r="B118" i="4"/>
  <c r="H64" i="12"/>
  <c r="B2845" i="20"/>
  <c r="G90" i="2"/>
  <c r="A82" i="11"/>
  <c r="H39" i="7"/>
  <c r="H133" i="12"/>
  <c r="B3047" i="20"/>
  <c r="B1025" i="16"/>
  <c r="B14" i="7"/>
  <c r="G19" i="6"/>
  <c r="A13" i="10"/>
  <c r="B1418" i="16"/>
  <c r="A136" i="20"/>
  <c r="B1861" i="20"/>
  <c r="G76" i="5"/>
  <c r="B331" i="20"/>
  <c r="B54" i="7"/>
  <c r="B7272" i="20"/>
  <c r="A124" i="13"/>
  <c r="B883" i="20"/>
  <c r="B68" i="13"/>
  <c r="B67" i="10"/>
  <c r="A1978" i="20"/>
  <c r="A36" i="13"/>
  <c r="F34" i="8"/>
  <c r="D122" i="1"/>
  <c r="G130" i="8"/>
  <c r="B2552" i="20"/>
  <c r="A3225" i="20"/>
  <c r="A1133" i="20"/>
  <c r="B355" i="16"/>
  <c r="B2680" i="20"/>
  <c r="B31" i="8"/>
  <c r="G45" i="5"/>
  <c r="A566" i="16"/>
  <c r="B241" i="16"/>
  <c r="A2571" i="20"/>
  <c r="H73" i="6"/>
  <c r="A83" i="2"/>
  <c r="A7212" i="20"/>
  <c r="B1064" i="16"/>
  <c r="A267" i="20"/>
  <c r="H46" i="6"/>
  <c r="E11" i="6"/>
  <c r="G127" i="8"/>
  <c r="B6440" i="20"/>
  <c r="A42" i="12"/>
  <c r="B1891" i="20"/>
  <c r="B1783" i="16"/>
  <c r="B1729" i="20"/>
  <c r="H86" i="12"/>
  <c r="A1436" i="20"/>
  <c r="A4240" i="20"/>
  <c r="B2970" i="20"/>
  <c r="H117" i="6"/>
  <c r="B3377" i="20"/>
  <c r="B9" i="5"/>
  <c r="B130" i="2"/>
  <c r="B1583" i="20"/>
  <c r="G31" i="13"/>
  <c r="B1122" i="20"/>
  <c r="A129" i="2"/>
  <c r="B691" i="20"/>
  <c r="A588" i="16"/>
  <c r="A875" i="16"/>
  <c r="A66" i="6"/>
  <c r="A131" i="2"/>
  <c r="A189" i="16"/>
  <c r="A31" i="11"/>
  <c r="H30" i="6"/>
  <c r="B1121" i="20"/>
  <c r="B130" i="13"/>
  <c r="C2" i="1"/>
  <c r="A153" i="19"/>
  <c r="H95" i="7"/>
  <c r="B368" i="16"/>
  <c r="B1108" i="20"/>
  <c r="A104" i="20"/>
  <c r="A1479" i="16"/>
  <c r="B1219" i="20"/>
  <c r="A1159" i="16"/>
  <c r="B141" i="20"/>
  <c r="A102" i="2"/>
  <c r="G13" i="9"/>
  <c r="H28" i="7"/>
  <c r="A1" i="1"/>
  <c r="A1726" i="16"/>
  <c r="B40" i="9"/>
  <c r="A1150" i="20"/>
  <c r="A3228" i="20"/>
  <c r="B2297" i="20"/>
  <c r="A122" i="16"/>
  <c r="B43" i="11"/>
  <c r="B127" i="5"/>
  <c r="C74" i="18"/>
  <c r="G108" i="9"/>
  <c r="A605" i="16"/>
  <c r="B1104" i="20"/>
  <c r="B91" i="2"/>
  <c r="A72" i="1"/>
  <c r="B3590" i="20"/>
  <c r="B2271" i="20"/>
  <c r="B488" i="16"/>
  <c r="A505" i="20"/>
  <c r="A13" i="13"/>
  <c r="B223" i="19"/>
  <c r="H45" i="2"/>
  <c r="B135" i="12"/>
  <c r="B38" i="8"/>
  <c r="A1098" i="16"/>
  <c r="G36" i="2"/>
  <c r="B702" i="16"/>
  <c r="B68" i="9"/>
  <c r="G87" i="13"/>
  <c r="A5757" i="20"/>
  <c r="A3089" i="20"/>
  <c r="B3940" i="20"/>
  <c r="B2801" i="20"/>
  <c r="A109" i="19"/>
  <c r="A403" i="20"/>
  <c r="B803" i="20"/>
  <c r="G114" i="12"/>
  <c r="A32" i="10"/>
  <c r="B3429" i="20"/>
  <c r="B155" i="9"/>
  <c r="F125" i="2"/>
  <c r="H95" i="5"/>
  <c r="F11" i="10"/>
  <c r="B54" i="2"/>
  <c r="G60" i="4"/>
  <c r="B2238" i="20"/>
  <c r="A349" i="16"/>
  <c r="H82" i="4"/>
  <c r="B1509" i="16"/>
  <c r="C2" i="7"/>
  <c r="G30" i="2"/>
  <c r="A870" i="16"/>
  <c r="G21" i="8"/>
  <c r="F11" i="8"/>
  <c r="A3514" i="20"/>
  <c r="B1684" i="20"/>
  <c r="B1588" i="16"/>
  <c r="B1572" i="16"/>
  <c r="B312" i="16"/>
  <c r="A271" i="20"/>
  <c r="A249" i="20"/>
  <c r="A100" i="5"/>
  <c r="B1975" i="20"/>
  <c r="B706" i="20"/>
  <c r="B89" i="20"/>
  <c r="F67" i="7"/>
  <c r="G108" i="10"/>
  <c r="B1098" i="20"/>
  <c r="B1806" i="20"/>
  <c r="B38" i="10"/>
  <c r="G41" i="5"/>
  <c r="B250" i="16"/>
  <c r="B160" i="20"/>
  <c r="A224" i="19"/>
  <c r="H76" i="6"/>
  <c r="A197" i="20"/>
  <c r="A1834" i="16"/>
  <c r="A4012" i="20"/>
  <c r="B3067" i="20"/>
  <c r="B1830" i="20"/>
  <c r="B1478" i="20"/>
  <c r="B404" i="20"/>
  <c r="A562" i="16"/>
  <c r="G61" i="13"/>
  <c r="A266" i="16"/>
  <c r="H96" i="1"/>
  <c r="A101" i="12"/>
  <c r="F63" i="6"/>
  <c r="A4" i="9"/>
  <c r="B42" i="20"/>
  <c r="G38" i="6"/>
  <c r="A790" i="16"/>
  <c r="A107" i="13"/>
  <c r="A1756" i="20"/>
  <c r="B182" i="16"/>
  <c r="A157" i="20"/>
  <c r="B1132" i="20"/>
  <c r="B34" i="17"/>
  <c r="B10" i="17"/>
  <c r="B2265" i="20"/>
  <c r="H59" i="9"/>
  <c r="B46" i="8"/>
  <c r="B979" i="16"/>
  <c r="F10" i="8"/>
  <c r="G28" i="10"/>
  <c r="A1070" i="16"/>
  <c r="A126" i="2"/>
  <c r="F1" i="8"/>
  <c r="B68" i="5"/>
  <c r="A4630" i="20"/>
  <c r="G134" i="10"/>
  <c r="H101" i="10"/>
  <c r="A8" i="14"/>
  <c r="A1224" i="16"/>
  <c r="F44" i="1"/>
  <c r="A101" i="4"/>
  <c r="B914" i="20"/>
  <c r="H136" i="4"/>
  <c r="B3913" i="20"/>
  <c r="B839" i="20"/>
  <c r="G91" i="13"/>
  <c r="H73" i="13"/>
  <c r="H41" i="12"/>
  <c r="A57" i="18"/>
  <c r="B42" i="18"/>
  <c r="G58" i="11"/>
  <c r="A121" i="18"/>
  <c r="B13" i="18"/>
  <c r="A107" i="18"/>
  <c r="E10" i="4"/>
  <c r="A48" i="1"/>
  <c r="A1390" i="16"/>
  <c r="B1683" i="16"/>
  <c r="H52" i="8"/>
  <c r="A844" i="16"/>
  <c r="H98" i="8"/>
  <c r="A763" i="16"/>
  <c r="A683" i="16"/>
  <c r="A53" i="1"/>
  <c r="A1657" i="16"/>
  <c r="G93" i="11"/>
  <c r="A4613" i="20"/>
  <c r="B407" i="20"/>
  <c r="B3044" i="20"/>
  <c r="A1443" i="20"/>
  <c r="B1180" i="16"/>
  <c r="E12" i="10"/>
  <c r="A14" i="17"/>
  <c r="A136" i="9"/>
  <c r="A7" i="6"/>
  <c r="A5" i="7"/>
  <c r="A53" i="12"/>
  <c r="H28" i="11"/>
  <c r="E76" i="9"/>
  <c r="B116" i="7"/>
  <c r="A129" i="1"/>
  <c r="A1259" i="16"/>
  <c r="B22" i="6"/>
  <c r="A294" i="32"/>
  <c r="A94" i="10"/>
  <c r="A34" i="2"/>
  <c r="E36" i="12"/>
  <c r="A1612" i="16"/>
  <c r="A44" i="18"/>
  <c r="A7027" i="20"/>
  <c r="H47" i="12"/>
  <c r="B4663" i="20"/>
  <c r="B1478" i="16"/>
  <c r="H78" i="5"/>
  <c r="B51" i="11"/>
  <c r="H40" i="11"/>
  <c r="B1370" i="16"/>
  <c r="A1305" i="16"/>
  <c r="B42" i="17"/>
  <c r="G36" i="5"/>
  <c r="B4391" i="20"/>
  <c r="H85" i="6"/>
  <c r="A102" i="6"/>
  <c r="G38" i="12"/>
  <c r="B107" i="10"/>
  <c r="A432" i="20"/>
  <c r="B39" i="18"/>
  <c r="H141" i="8"/>
  <c r="A2514" i="20"/>
  <c r="H111" i="5"/>
  <c r="B1742" i="16"/>
  <c r="E27" i="1"/>
  <c r="B7" i="15"/>
  <c r="G51" i="8"/>
  <c r="B1012" i="20"/>
  <c r="B135" i="2"/>
  <c r="D113" i="1"/>
  <c r="G71" i="7"/>
  <c r="B39" i="4"/>
  <c r="H31" i="4"/>
  <c r="H14" i="7"/>
  <c r="G84" i="2"/>
  <c r="G38" i="4"/>
  <c r="B3834" i="20"/>
  <c r="C2" i="2"/>
  <c r="C78" i="1"/>
  <c r="E12" i="8"/>
  <c r="A80" i="9"/>
  <c r="A603" i="16"/>
  <c r="B5160" i="20"/>
  <c r="G17" i="9"/>
  <c r="B1911" i="20"/>
  <c r="F91" i="1"/>
  <c r="B428" i="20"/>
  <c r="A455" i="20"/>
  <c r="A582" i="16"/>
  <c r="A550" i="16"/>
  <c r="B4770" i="20"/>
  <c r="B803" i="16"/>
  <c r="A1403" i="20"/>
  <c r="B1354" i="20"/>
  <c r="A3521" i="20"/>
  <c r="A79" i="16"/>
  <c r="B2046" i="20"/>
  <c r="B1622" i="20"/>
  <c r="A2877" i="20"/>
  <c r="F25" i="13"/>
  <c r="B1548" i="20"/>
  <c r="B1196" i="20"/>
  <c r="B4772" i="20"/>
  <c r="A2760" i="20"/>
  <c r="F33" i="8"/>
  <c r="B1199" i="20"/>
  <c r="B144" i="9"/>
  <c r="A7169" i="20"/>
  <c r="B2009" i="20"/>
  <c r="B5026" i="20"/>
  <c r="A676" i="16"/>
  <c r="E62" i="5"/>
  <c r="A450" i="16"/>
  <c r="H16" i="10"/>
  <c r="H62" i="1"/>
  <c r="H90" i="10"/>
  <c r="A172" i="19"/>
  <c r="B346" i="20"/>
  <c r="A1713" i="16"/>
  <c r="A27" i="20"/>
  <c r="A4143" i="20"/>
  <c r="B4120" i="20"/>
  <c r="B675" i="16"/>
  <c r="B268" i="20"/>
  <c r="B2424" i="20"/>
  <c r="A72" i="19"/>
  <c r="G24" i="9"/>
  <c r="A13" i="9"/>
  <c r="G104" i="7"/>
  <c r="B62" i="16"/>
  <c r="B26" i="11"/>
  <c r="H47" i="8"/>
  <c r="B1521" i="16"/>
  <c r="H50" i="10"/>
  <c r="A3185" i="20"/>
  <c r="A1485" i="16"/>
  <c r="B61" i="8"/>
  <c r="H39" i="8"/>
  <c r="B19" i="2"/>
  <c r="B1043" i="16"/>
  <c r="A8830" i="20"/>
  <c r="B183" i="20"/>
  <c r="A607" i="16"/>
  <c r="A583" i="16"/>
  <c r="A1099" i="20"/>
  <c r="G141" i="8"/>
  <c r="A110" i="7"/>
  <c r="E13" i="13"/>
  <c r="H75" i="7"/>
  <c r="G121" i="5"/>
  <c r="H61" i="13"/>
  <c r="F109" i="1"/>
  <c r="A50" i="4"/>
  <c r="H137" i="10"/>
  <c r="A2025" i="20"/>
  <c r="B372" i="20"/>
  <c r="G110" i="9"/>
  <c r="B156" i="20"/>
  <c r="A584" i="16"/>
  <c r="H81" i="1"/>
  <c r="A1636" i="16"/>
  <c r="H92" i="8"/>
  <c r="A48" i="12"/>
  <c r="D18" i="43"/>
  <c r="B1328" i="20"/>
  <c r="A4093" i="20"/>
  <c r="C91" i="18"/>
  <c r="B36" i="11"/>
  <c r="E28" i="11"/>
  <c r="B573" i="16"/>
  <c r="E134" i="10"/>
  <c r="B12" i="9"/>
  <c r="B26" i="20"/>
  <c r="B97" i="8"/>
  <c r="H106" i="5"/>
  <c r="B16" i="4"/>
  <c r="B1257" i="16"/>
  <c r="H28" i="4"/>
  <c r="B154" i="9"/>
  <c r="B2663" i="20"/>
  <c r="H5" i="13"/>
  <c r="H56" i="1"/>
  <c r="A853" i="16"/>
  <c r="B64" i="6"/>
  <c r="A51" i="2"/>
  <c r="H82" i="9"/>
  <c r="A3027" i="20"/>
  <c r="B11" i="18"/>
  <c r="B4749" i="20"/>
  <c r="B927" i="16"/>
  <c r="A1898" i="20"/>
  <c r="A1770" i="20"/>
  <c r="A689" i="20"/>
  <c r="A1731" i="16"/>
  <c r="B2282" i="20"/>
  <c r="A1581" i="16"/>
  <c r="A154" i="8"/>
  <c r="A132" i="8"/>
  <c r="A111" i="1"/>
  <c r="B1609" i="20"/>
  <c r="B93" i="6"/>
  <c r="B874" i="20"/>
  <c r="B118" i="6"/>
  <c r="G23" i="9"/>
  <c r="B10" i="8"/>
  <c r="A107" i="19"/>
  <c r="F64" i="7"/>
  <c r="B45" i="7"/>
  <c r="B46" i="11"/>
  <c r="A423" i="16"/>
  <c r="A1320" i="16"/>
  <c r="B1205" i="20"/>
  <c r="B1471" i="20"/>
  <c r="B1605" i="20"/>
  <c r="A726" i="20"/>
  <c r="A1402" i="16"/>
  <c r="A48" i="16"/>
  <c r="B904" i="16"/>
  <c r="B43" i="13"/>
  <c r="F6" i="4"/>
  <c r="B39" i="10"/>
  <c r="A6" i="8"/>
  <c r="A284" i="16"/>
  <c r="G137" i="1"/>
  <c r="A3306" i="20"/>
  <c r="A1245" i="16"/>
  <c r="G111" i="6"/>
  <c r="B53" i="20"/>
  <c r="E75" i="8"/>
  <c r="B3939" i="20"/>
  <c r="A503" i="16"/>
  <c r="B1286" i="16"/>
  <c r="B1276" i="16"/>
  <c r="B93" i="11"/>
  <c r="B143" i="8"/>
  <c r="E28" i="5"/>
  <c r="B18" i="5"/>
  <c r="H135" i="4"/>
  <c r="A38" i="1"/>
  <c r="B78" i="10"/>
  <c r="H23" i="13"/>
  <c r="B6961" i="20"/>
  <c r="A6066" i="20"/>
  <c r="A442" i="16"/>
  <c r="A410" i="16"/>
  <c r="B6093" i="20"/>
  <c r="A4728" i="20"/>
  <c r="F63" i="13"/>
  <c r="B48" i="13"/>
  <c r="A6322" i="20"/>
  <c r="A421" i="16"/>
  <c r="A106" i="19"/>
  <c r="A120" i="1"/>
  <c r="A722" i="20"/>
  <c r="B119" i="4"/>
  <c r="A1477" i="16"/>
  <c r="A195" i="16"/>
  <c r="A45" i="16"/>
  <c r="G1" i="4"/>
  <c r="A1691" i="16"/>
  <c r="A96" i="20"/>
  <c r="B109" i="4"/>
  <c r="H129" i="11"/>
  <c r="H102" i="6"/>
  <c r="B4283" i="20"/>
  <c r="B3643" i="20"/>
  <c r="B2228" i="20"/>
  <c r="G6" i="13"/>
  <c r="C1" i="13"/>
  <c r="E64" i="13"/>
  <c r="G105" i="9"/>
  <c r="A80" i="6"/>
  <c r="G95" i="8"/>
  <c r="F9" i="6"/>
  <c r="F7" i="2"/>
  <c r="H62" i="2"/>
  <c r="A1771" i="16"/>
  <c r="F117" i="1"/>
  <c r="H112" i="8"/>
  <c r="B369" i="20"/>
  <c r="H32" i="11"/>
  <c r="F5" i="10"/>
  <c r="B1382" i="16"/>
  <c r="B16" i="5"/>
  <c r="E28" i="1"/>
  <c r="F10" i="7"/>
  <c r="A2315" i="20"/>
  <c r="A1149" i="16"/>
  <c r="B5130" i="20"/>
  <c r="A1441" i="16"/>
  <c r="A601" i="20"/>
  <c r="A585" i="20"/>
  <c r="B304" i="19"/>
  <c r="A963" i="16"/>
  <c r="A3502" i="20"/>
  <c r="A813" i="16"/>
  <c r="A69" i="5"/>
  <c r="F63" i="5"/>
  <c r="A892" i="16"/>
  <c r="B1177" i="16"/>
  <c r="B32" i="7"/>
  <c r="E110" i="1"/>
  <c r="G102" i="9"/>
  <c r="B95" i="6"/>
  <c r="A49" i="2"/>
  <c r="B1691" i="16"/>
  <c r="A166" i="16"/>
  <c r="B4" i="15"/>
  <c r="A1718" i="16"/>
  <c r="B1112" i="16"/>
  <c r="A6326" i="20"/>
  <c r="A2433" i="20"/>
  <c r="B419" i="20"/>
  <c r="A2611" i="20"/>
  <c r="A1487" i="16"/>
  <c r="A1871" i="20"/>
  <c r="B3465" i="20"/>
  <c r="E7" i="12"/>
  <c r="B1156" i="16"/>
  <c r="B1579" i="20"/>
  <c r="B1058" i="16"/>
  <c r="B31" i="5"/>
  <c r="B306" i="20"/>
  <c r="B1334" i="20"/>
  <c r="F2" i="2"/>
  <c r="B90" i="13"/>
  <c r="H73" i="5"/>
  <c r="G60" i="7"/>
  <c r="A18" i="20"/>
  <c r="H5" i="10"/>
  <c r="A425" i="20"/>
  <c r="B93" i="5"/>
  <c r="B27" i="16"/>
  <c r="G29" i="7"/>
  <c r="A116" i="4"/>
  <c r="B3635" i="20"/>
  <c r="A1701" i="16"/>
  <c r="A4" i="6"/>
  <c r="G142" i="1"/>
  <c r="A1830" i="20"/>
  <c r="G70" i="7"/>
  <c r="G33" i="11"/>
  <c r="H82" i="8"/>
  <c r="B843" i="20"/>
  <c r="A2500" i="20"/>
  <c r="A1360" i="16"/>
  <c r="B961" i="16"/>
  <c r="B2129" i="20"/>
  <c r="G85" i="6"/>
  <c r="G91" i="10"/>
  <c r="H102" i="5"/>
  <c r="G82" i="6"/>
  <c r="A108" i="9"/>
  <c r="B586" i="16"/>
  <c r="A3192" i="20"/>
  <c r="B4343" i="20"/>
  <c r="B1128" i="20"/>
  <c r="B498" i="16"/>
  <c r="A53" i="19"/>
  <c r="B80" i="7"/>
  <c r="E11" i="1"/>
  <c r="H24" i="6"/>
  <c r="A651" i="16"/>
  <c r="H134" i="2"/>
  <c r="A48" i="8"/>
  <c r="H38" i="9"/>
  <c r="A148" i="9"/>
  <c r="C96" i="18"/>
  <c r="B97" i="20"/>
  <c r="A49" i="20"/>
  <c r="A1458" i="16"/>
  <c r="A1749" i="16"/>
  <c r="A2076" i="20"/>
  <c r="B32" i="11"/>
  <c r="G65" i="10"/>
  <c r="A1813" i="16"/>
  <c r="A104" i="11"/>
  <c r="C127" i="18"/>
  <c r="B1368" i="16"/>
  <c r="A12" i="12"/>
  <c r="A798" i="16"/>
  <c r="B3" i="7"/>
  <c r="H69" i="8"/>
  <c r="A120" i="5"/>
  <c r="F120" i="1"/>
  <c r="B1856" i="20"/>
  <c r="G47" i="8"/>
  <c r="B1679" i="20"/>
  <c r="A2" i="7"/>
  <c r="G51" i="4"/>
  <c r="F94" i="5"/>
  <c r="B334" i="20"/>
  <c r="G84" i="7"/>
  <c r="B112" i="9"/>
  <c r="G23" i="4"/>
  <c r="C117" i="18"/>
  <c r="A63" i="20"/>
  <c r="B76" i="8"/>
  <c r="B617" i="20"/>
  <c r="B106" i="10"/>
  <c r="B34" i="6"/>
  <c r="G22" i="2"/>
  <c r="H59" i="12"/>
  <c r="A8596" i="20"/>
  <c r="B3991" i="20"/>
  <c r="A273" i="19"/>
  <c r="B11" i="16"/>
  <c r="A2120" i="20"/>
  <c r="B3469" i="20"/>
  <c r="A1289" i="16"/>
  <c r="G75" i="6"/>
  <c r="B113" i="7"/>
  <c r="H100" i="2"/>
  <c r="H80" i="2"/>
  <c r="A145" i="8"/>
  <c r="E2" i="13"/>
  <c r="A1632" i="16"/>
  <c r="B2249" i="20"/>
  <c r="A1534" i="16"/>
  <c r="A7" i="9"/>
  <c r="A76" i="9"/>
  <c r="H77" i="2"/>
  <c r="D150" i="1"/>
  <c r="A772" i="16"/>
  <c r="H84" i="4"/>
  <c r="B36" i="4"/>
  <c r="H24" i="5"/>
  <c r="H91" i="12"/>
  <c r="A52" i="11"/>
  <c r="F14" i="1"/>
  <c r="G14" i="4"/>
  <c r="H84" i="13"/>
  <c r="B766" i="16"/>
  <c r="B35" i="5"/>
  <c r="A110" i="9"/>
  <c r="A40" i="4"/>
  <c r="G139" i="8"/>
  <c r="B67" i="19"/>
  <c r="B78" i="7"/>
  <c r="G118" i="2"/>
  <c r="A564" i="16"/>
  <c r="G23" i="10"/>
  <c r="F13" i="4"/>
  <c r="B1701" i="16"/>
  <c r="A493" i="20"/>
  <c r="G96" i="7"/>
  <c r="B2671" i="20"/>
  <c r="H138" i="9"/>
  <c r="B114" i="13"/>
  <c r="B62" i="13"/>
  <c r="G66" i="4"/>
  <c r="A117" i="11"/>
  <c r="A1044" i="16"/>
  <c r="F121" i="6"/>
  <c r="A324" i="16"/>
  <c r="H141" i="10"/>
  <c r="C67" i="13"/>
  <c r="A145" i="18"/>
  <c r="B44" i="11"/>
  <c r="B1032" i="20"/>
  <c r="G105" i="4"/>
  <c r="B92" i="4"/>
  <c r="G85" i="11"/>
  <c r="H103" i="9"/>
  <c r="H61" i="8"/>
  <c r="F150" i="8"/>
  <c r="H46" i="4"/>
  <c r="B1496" i="20"/>
  <c r="B25" i="5"/>
  <c r="A8" i="6"/>
  <c r="B64" i="2"/>
  <c r="B3143" i="20"/>
  <c r="H106" i="7"/>
  <c r="B23" i="7"/>
  <c r="A29" i="4"/>
  <c r="A92" i="2"/>
  <c r="A160" i="20"/>
  <c r="G110" i="6"/>
  <c r="B125" i="13"/>
  <c r="B273" i="19"/>
  <c r="G132" i="7"/>
  <c r="B1154" i="16"/>
  <c r="B2802" i="20"/>
  <c r="A2845" i="20"/>
  <c r="A1748" i="20"/>
  <c r="B4445" i="20"/>
  <c r="B133" i="8"/>
  <c r="B1977" i="20"/>
  <c r="B1459" i="16"/>
  <c r="A248" i="16"/>
  <c r="B71" i="9"/>
  <c r="B1991" i="20"/>
  <c r="B1080" i="16"/>
  <c r="B2193" i="20"/>
  <c r="B373" i="19"/>
  <c r="A5872" i="20"/>
  <c r="B82" i="12"/>
  <c r="B12" i="12"/>
  <c r="A370" i="19"/>
  <c r="G71" i="1"/>
  <c r="G55" i="11"/>
  <c r="A58" i="11"/>
  <c r="A2504" i="20"/>
  <c r="B2741" i="20"/>
  <c r="H94" i="2"/>
  <c r="H61" i="10"/>
  <c r="H73" i="10"/>
  <c r="G147" i="1"/>
  <c r="B989" i="20"/>
  <c r="A94" i="18"/>
  <c r="G17" i="1"/>
  <c r="A134" i="9"/>
  <c r="B60" i="8"/>
  <c r="G19" i="12"/>
  <c r="H109" i="1"/>
  <c r="A18" i="10"/>
  <c r="F104" i="8"/>
  <c r="A1693" i="16"/>
  <c r="A1062" i="20"/>
  <c r="A136" i="19"/>
  <c r="G86" i="2"/>
  <c r="G47" i="2"/>
  <c r="A71" i="1"/>
  <c r="E94" i="9"/>
  <c r="A55" i="9"/>
  <c r="H13" i="5"/>
  <c r="B2335" i="20"/>
  <c r="A4216" i="20"/>
  <c r="A1483" i="16"/>
  <c r="B799" i="20"/>
  <c r="A4145" i="20"/>
  <c r="B1381" i="16"/>
  <c r="A78" i="20"/>
  <c r="G82" i="12"/>
  <c r="B33" i="10"/>
  <c r="B67" i="8"/>
  <c r="B140" i="9"/>
  <c r="A67" i="2"/>
  <c r="A155" i="16"/>
  <c r="A122" i="8"/>
  <c r="B123" i="12"/>
  <c r="B926" i="16"/>
  <c r="B2640" i="20"/>
  <c r="A1470" i="16"/>
  <c r="B4" i="8"/>
  <c r="B6962" i="20"/>
  <c r="B321" i="45"/>
  <c r="B1010" i="16"/>
  <c r="F76" i="9"/>
  <c r="H49" i="5"/>
  <c r="E6" i="10"/>
  <c r="A143" i="8"/>
  <c r="G44" i="2"/>
  <c r="A45" i="17"/>
  <c r="A54" i="7"/>
  <c r="B4127" i="20"/>
  <c r="A149" i="4"/>
  <c r="A90" i="13"/>
  <c r="A127" i="10"/>
  <c r="B127" i="18"/>
  <c r="G83" i="5"/>
  <c r="B129" i="18"/>
  <c r="E35" i="7"/>
  <c r="A1023" i="20"/>
  <c r="A135" i="1"/>
  <c r="A2976" i="20"/>
  <c r="B2786" i="20"/>
  <c r="A1832" i="20"/>
  <c r="B33" i="19"/>
  <c r="B1894" i="20"/>
  <c r="A156" i="16"/>
  <c r="A448" i="16"/>
  <c r="B1066" i="20"/>
  <c r="B634" i="16"/>
  <c r="A436" i="20"/>
  <c r="A78" i="16"/>
  <c r="G74" i="5"/>
  <c r="B6612" i="20"/>
  <c r="B144" i="19"/>
  <c r="B1469" i="16"/>
  <c r="A342" i="16"/>
  <c r="B25" i="13"/>
  <c r="B12" i="4"/>
  <c r="H88" i="1"/>
  <c r="A2332" i="20"/>
  <c r="B70" i="7"/>
  <c r="F4" i="8"/>
  <c r="B2967" i="20"/>
  <c r="B785" i="16"/>
  <c r="A209" i="19"/>
  <c r="G68" i="8"/>
  <c r="A555" i="16"/>
  <c r="G119" i="6"/>
  <c r="B99" i="5"/>
  <c r="B35" i="17"/>
  <c r="A551" i="16"/>
  <c r="A1512" i="16"/>
  <c r="D110" i="1"/>
  <c r="B902" i="20"/>
  <c r="B57" i="8"/>
  <c r="B564" i="16"/>
  <c r="A1212" i="16"/>
  <c r="A1858" i="20"/>
  <c r="G94" i="13"/>
  <c r="A1969" i="20"/>
  <c r="B5245" i="20"/>
  <c r="B2360" i="20"/>
  <c r="B1832" i="20"/>
  <c r="A869" i="16"/>
  <c r="C36" i="13"/>
  <c r="B3556" i="20"/>
  <c r="A128" i="12"/>
  <c r="A34" i="1"/>
  <c r="G138" i="13"/>
  <c r="E2" i="4"/>
  <c r="B7" i="14"/>
  <c r="H65" i="2"/>
  <c r="A25" i="1"/>
  <c r="B77" i="9"/>
  <c r="A1339" i="16"/>
  <c r="A2022" i="20"/>
  <c r="B1694" i="16"/>
  <c r="A96" i="7"/>
  <c r="B85" i="7"/>
  <c r="A30" i="2"/>
  <c r="C122" i="8"/>
  <c r="B3425" i="20"/>
  <c r="B501" i="16"/>
  <c r="A1221" i="16"/>
  <c r="A1205" i="16"/>
  <c r="B189" i="16"/>
  <c r="H40" i="10"/>
  <c r="A125" i="7"/>
  <c r="A41" i="11"/>
  <c r="G59" i="7"/>
  <c r="G97" i="2"/>
  <c r="H140" i="1"/>
  <c r="A24" i="13"/>
  <c r="A1305" i="20"/>
  <c r="A1074" i="16"/>
  <c r="A778" i="16"/>
  <c r="B276" i="16"/>
  <c r="A610" i="16"/>
  <c r="H21" i="7"/>
  <c r="H66" i="12"/>
  <c r="H64" i="8"/>
  <c r="A81" i="18"/>
  <c r="B43" i="10"/>
  <c r="A1451" i="16"/>
  <c r="H98" i="1"/>
  <c r="B670" i="20"/>
  <c r="A4" i="13"/>
  <c r="A5337" i="20"/>
  <c r="A1" i="12"/>
  <c r="E10" i="13"/>
  <c r="B858" i="16"/>
  <c r="B286" i="20"/>
  <c r="B111" i="11"/>
  <c r="H108" i="12"/>
  <c r="B81" i="5"/>
  <c r="B135" i="9"/>
  <c r="H18" i="10"/>
  <c r="D105" i="2"/>
  <c r="E96" i="11"/>
  <c r="G81" i="1"/>
  <c r="B42" i="8"/>
  <c r="G13" i="4"/>
  <c r="H21" i="9"/>
  <c r="A60" i="5"/>
  <c r="A1478" i="16"/>
  <c r="E123" i="6"/>
  <c r="G98" i="4"/>
  <c r="G125" i="7"/>
  <c r="F5" i="5"/>
  <c r="A130" i="16"/>
  <c r="H7" i="5"/>
  <c r="H53" i="5"/>
  <c r="B92" i="7"/>
  <c r="H104" i="4"/>
  <c r="H66" i="1"/>
  <c r="A104" i="5"/>
  <c r="H129" i="8"/>
  <c r="F4" i="7"/>
  <c r="B4533" i="20"/>
  <c r="B12" i="5"/>
  <c r="A1" i="2"/>
  <c r="A11" i="1"/>
  <c r="A112" i="7"/>
  <c r="G95" i="6"/>
  <c r="A121" i="7"/>
  <c r="A2150" i="20"/>
  <c r="B4111" i="20"/>
  <c r="A1640" i="16"/>
  <c r="B1546" i="16"/>
  <c r="B28" i="8"/>
  <c r="G7" i="4"/>
  <c r="G67" i="5"/>
  <c r="B41" i="2"/>
  <c r="A125" i="12"/>
  <c r="H134" i="4"/>
  <c r="A1587" i="16"/>
  <c r="G49" i="5"/>
  <c r="G43" i="5"/>
  <c r="A11" i="9"/>
  <c r="G45" i="6"/>
  <c r="A153" i="1"/>
  <c r="A117" i="2"/>
  <c r="B20" i="13"/>
  <c r="B1051" i="20"/>
  <c r="A113" i="18"/>
  <c r="A56" i="4"/>
  <c r="A112" i="13"/>
  <c r="B2139" i="20"/>
  <c r="A33" i="7"/>
  <c r="B47" i="5"/>
  <c r="H96" i="5"/>
  <c r="F24" i="1"/>
  <c r="A167" i="20"/>
  <c r="E27" i="2"/>
  <c r="H8" i="9"/>
  <c r="A1513" i="20"/>
  <c r="A256" i="20"/>
  <c r="B642" i="16"/>
  <c r="B8651" i="20"/>
  <c r="A2710" i="20"/>
  <c r="A324" i="19"/>
  <c r="A470" i="20"/>
  <c r="H121" i="13"/>
  <c r="B6175" i="20"/>
  <c r="B132" i="12"/>
  <c r="B131" i="6"/>
  <c r="B254" i="19"/>
  <c r="A81" i="7"/>
  <c r="A1283" i="20"/>
  <c r="B1323" i="16"/>
  <c r="B1248" i="16"/>
  <c r="B3149" i="20"/>
  <c r="B516" i="16"/>
  <c r="B418" i="16"/>
  <c r="G56" i="4"/>
  <c r="A64" i="1"/>
  <c r="H1" i="5"/>
  <c r="E122" i="9"/>
  <c r="B3308" i="20"/>
  <c r="B82" i="4"/>
  <c r="F116" i="1"/>
  <c r="H36" i="9"/>
  <c r="A1542" i="16"/>
  <c r="H89" i="2"/>
  <c r="F91" i="5"/>
  <c r="B293" i="16"/>
  <c r="F112" i="1"/>
  <c r="H133" i="10"/>
  <c r="A109" i="1"/>
  <c r="B428" i="16"/>
  <c r="B114" i="4"/>
  <c r="H49" i="1"/>
  <c r="E105" i="7"/>
  <c r="A244" i="19"/>
  <c r="B1784" i="16"/>
  <c r="A81" i="4"/>
  <c r="G129" i="4"/>
  <c r="A88" i="5"/>
  <c r="H28" i="1"/>
  <c r="G65" i="1"/>
  <c r="H72" i="1"/>
  <c r="H5" i="12"/>
  <c r="A1255" i="16"/>
  <c r="B30" i="2"/>
  <c r="A115" i="6"/>
  <c r="A2" i="6"/>
  <c r="B36" i="6"/>
  <c r="B361" i="16"/>
  <c r="B113" i="2"/>
  <c r="B1108" i="16"/>
  <c r="B115" i="6"/>
  <c r="A10" i="7"/>
  <c r="B61" i="7"/>
  <c r="A59" i="1"/>
  <c r="H84" i="8"/>
  <c r="H139" i="4"/>
  <c r="H108" i="8"/>
  <c r="B1641" i="16"/>
  <c r="B22" i="9"/>
  <c r="H48" i="6"/>
  <c r="B1248" i="20"/>
  <c r="H41" i="8"/>
  <c r="A1334" i="16"/>
  <c r="G17" i="12"/>
  <c r="G111" i="13"/>
  <c r="A439" i="20"/>
  <c r="F2" i="12"/>
  <c r="G97" i="1"/>
  <c r="E25" i="4"/>
  <c r="B80" i="11"/>
  <c r="G129" i="8"/>
  <c r="H53" i="13"/>
  <c r="B2135" i="20"/>
  <c r="B73" i="7"/>
  <c r="F110" i="1"/>
  <c r="H130" i="6"/>
  <c r="B4502" i="20"/>
  <c r="A38" i="12"/>
  <c r="B95" i="11"/>
  <c r="A58" i="4"/>
  <c r="H75" i="6"/>
  <c r="A28" i="16"/>
  <c r="B54" i="5"/>
  <c r="E137" i="12"/>
  <c r="A86" i="1"/>
  <c r="F83" i="13"/>
  <c r="C70" i="11"/>
  <c r="A35" i="12"/>
  <c r="B76" i="11"/>
  <c r="C118" i="18"/>
  <c r="B46" i="10"/>
  <c r="B320" i="20"/>
  <c r="B256" i="20"/>
  <c r="B1744" i="16"/>
  <c r="B211" i="20"/>
  <c r="B187" i="20"/>
  <c r="H113" i="10"/>
  <c r="B65" i="19"/>
  <c r="B128" i="18"/>
  <c r="E140" i="1"/>
  <c r="H42" i="9"/>
  <c r="H151" i="1"/>
  <c r="G115" i="4"/>
  <c r="A84" i="13"/>
  <c r="A1288" i="20"/>
  <c r="A499" i="16"/>
  <c r="A1256" i="16"/>
  <c r="A1422" i="16"/>
  <c r="B2110" i="20"/>
  <c r="B47" i="18"/>
  <c r="B986" i="20"/>
  <c r="B78" i="4"/>
  <c r="B91" i="10"/>
  <c r="A1790" i="16"/>
  <c r="G28" i="5"/>
  <c r="H29" i="1"/>
  <c r="A4336" i="20"/>
  <c r="B1574" i="16"/>
  <c r="A509" i="16"/>
  <c r="B8065" i="20"/>
  <c r="A3131" i="20"/>
  <c r="B4031" i="20"/>
  <c r="B33" i="5"/>
  <c r="G65" i="13"/>
  <c r="A48" i="13"/>
  <c r="A2374" i="20"/>
  <c r="A485" i="16"/>
  <c r="A712" i="20"/>
  <c r="A150" i="20"/>
  <c r="B1595" i="20"/>
  <c r="F107" i="10"/>
  <c r="A5177" i="20"/>
  <c r="A38" i="8"/>
  <c r="G9" i="6"/>
  <c r="B817" i="16"/>
  <c r="B1527" i="20"/>
  <c r="G40" i="4"/>
  <c r="A832" i="16"/>
  <c r="B1317" i="16"/>
  <c r="A19" i="2"/>
  <c r="A132" i="16"/>
  <c r="B12" i="2"/>
  <c r="B598" i="16"/>
  <c r="H61" i="11"/>
  <c r="G72" i="6"/>
  <c r="G50" i="4"/>
  <c r="A119" i="2"/>
  <c r="H105" i="10"/>
  <c r="A87" i="11"/>
  <c r="A1371" i="16"/>
  <c r="B881" i="16"/>
  <c r="D36" i="9"/>
  <c r="G102" i="5"/>
  <c r="E65" i="5"/>
  <c r="G140" i="8"/>
  <c r="A18" i="2"/>
  <c r="B25" i="11"/>
  <c r="A7" i="20"/>
  <c r="A126" i="10"/>
  <c r="F61" i="4"/>
  <c r="E33" i="13"/>
  <c r="B111" i="4"/>
  <c r="A411" i="16"/>
  <c r="A756" i="20"/>
  <c r="B108" i="5"/>
  <c r="G21" i="2"/>
  <c r="G69" i="9"/>
  <c r="A7250" i="20"/>
  <c r="B270" i="19"/>
  <c r="B4269" i="20"/>
  <c r="B5826" i="20"/>
  <c r="G13" i="6"/>
  <c r="G106" i="10"/>
  <c r="H57" i="10"/>
  <c r="B1334" i="16"/>
  <c r="A87" i="1"/>
  <c r="B322" i="20"/>
  <c r="H70" i="13"/>
  <c r="G129" i="9"/>
  <c r="E10" i="2"/>
  <c r="H86" i="2"/>
  <c r="D1" i="4"/>
  <c r="H47" i="6"/>
  <c r="A181" i="16"/>
  <c r="B124" i="13"/>
  <c r="H136" i="9"/>
  <c r="F11" i="7"/>
  <c r="G57" i="9"/>
  <c r="E3" i="11"/>
  <c r="A396" i="16"/>
  <c r="B283" i="20"/>
  <c r="E110" i="4"/>
  <c r="A1704" i="16"/>
  <c r="A1073" i="20"/>
  <c r="A435" i="20"/>
  <c r="A135" i="10"/>
  <c r="H84" i="5"/>
  <c r="B116" i="6"/>
  <c r="B7" i="6"/>
  <c r="A5071" i="20"/>
  <c r="A24" i="4"/>
  <c r="B30" i="10"/>
  <c r="G77" i="8"/>
  <c r="C111" i="18"/>
  <c r="B3004" i="20"/>
  <c r="B1711" i="20"/>
  <c r="B297" i="20"/>
  <c r="B8" i="12"/>
  <c r="B358" i="20"/>
  <c r="H101" i="9"/>
  <c r="G47" i="10"/>
  <c r="B602" i="20"/>
  <c r="B689" i="16"/>
  <c r="B131" i="13"/>
  <c r="A1692" i="20"/>
  <c r="A1121" i="20"/>
  <c r="B1848" i="20"/>
  <c r="A805" i="16"/>
  <c r="A1977" i="20"/>
  <c r="E4" i="1"/>
  <c r="A1694" i="16"/>
  <c r="B42" i="19"/>
  <c r="A16" i="9"/>
  <c r="A1766" i="20"/>
  <c r="A1652" i="20"/>
  <c r="A15" i="18"/>
  <c r="A342" i="20"/>
  <c r="H62" i="13"/>
  <c r="A54" i="12"/>
  <c r="E75" i="9"/>
  <c r="G58" i="6"/>
  <c r="H28" i="10"/>
  <c r="A86" i="2"/>
  <c r="B1503" i="20"/>
  <c r="B137" i="20"/>
  <c r="A2248" i="20"/>
  <c r="A132" i="13"/>
  <c r="B498" i="20"/>
  <c r="B178" i="20"/>
  <c r="H105" i="1"/>
  <c r="B125" i="18"/>
  <c r="A6481" i="20"/>
  <c r="A617" i="16"/>
  <c r="F39" i="11"/>
  <c r="H35" i="11"/>
  <c r="B1391" i="20"/>
  <c r="A46" i="6"/>
  <c r="F13" i="5"/>
  <c r="B956" i="16"/>
  <c r="B136" i="4"/>
  <c r="H107" i="2"/>
  <c r="A73" i="6"/>
  <c r="B1332" i="16"/>
  <c r="H61" i="1"/>
  <c r="H76" i="4"/>
  <c r="B927" i="20"/>
  <c r="B1004" i="16"/>
  <c r="B7" i="5"/>
  <c r="B163" i="20"/>
  <c r="B100" i="9"/>
  <c r="H43" i="2"/>
  <c r="F26" i="5"/>
  <c r="H34" i="1"/>
  <c r="B552" i="20"/>
  <c r="A6017" i="20"/>
  <c r="A920" i="20"/>
  <c r="C70" i="18"/>
  <c r="A28" i="18"/>
  <c r="B115" i="20"/>
  <c r="B110" i="12"/>
  <c r="A4966" i="20"/>
  <c r="B40" i="12"/>
  <c r="G77" i="7"/>
  <c r="G57" i="7"/>
  <c r="G105" i="6"/>
  <c r="H72" i="7"/>
  <c r="B769" i="20"/>
  <c r="B107" i="16"/>
  <c r="B111" i="10"/>
  <c r="H152" i="8"/>
  <c r="H53" i="4"/>
  <c r="G106" i="8"/>
  <c r="H102" i="8"/>
  <c r="G97" i="10"/>
  <c r="A1168" i="16"/>
  <c r="A21" i="5"/>
  <c r="H14" i="5"/>
  <c r="G68" i="2"/>
  <c r="H102" i="11"/>
  <c r="A3106" i="20"/>
  <c r="A1515" i="20"/>
  <c r="A434" i="16"/>
  <c r="B880" i="16"/>
  <c r="B13" i="13"/>
  <c r="B122" i="11"/>
  <c r="B415" i="16"/>
  <c r="A1603" i="16"/>
  <c r="B73" i="5"/>
  <c r="A20" i="2"/>
  <c r="A4041" i="20"/>
  <c r="G22" i="5"/>
  <c r="H124" i="6"/>
  <c r="A40" i="2"/>
  <c r="F17" i="1"/>
  <c r="F27" i="8"/>
  <c r="A121" i="9"/>
  <c r="A1806" i="16"/>
  <c r="B951" i="16"/>
  <c r="B9" i="6"/>
  <c r="B102" i="8"/>
  <c r="A131" i="9"/>
  <c r="A1029" i="20"/>
  <c r="B101" i="2"/>
  <c r="H5" i="5"/>
  <c r="H74" i="6"/>
  <c r="H122" i="8"/>
  <c r="B8" i="5"/>
  <c r="B658" i="20"/>
  <c r="H107" i="6"/>
  <c r="A31" i="4"/>
  <c r="F6" i="8"/>
  <c r="A1156" i="16"/>
  <c r="A142" i="4"/>
  <c r="F10" i="2"/>
  <c r="B94" i="11"/>
  <c r="A678" i="20"/>
  <c r="B136" i="9"/>
  <c r="B982" i="16"/>
  <c r="B2479" i="20"/>
  <c r="A307" i="16"/>
  <c r="B14" i="10"/>
  <c r="B96" i="8"/>
  <c r="B127" i="4"/>
  <c r="A48" i="9"/>
  <c r="A508" i="16"/>
  <c r="B1561" i="16"/>
  <c r="B1826" i="16"/>
  <c r="A1072" i="16"/>
  <c r="G79" i="11"/>
  <c r="B87" i="4"/>
  <c r="B66" i="6"/>
  <c r="B65" i="5"/>
  <c r="H7" i="10"/>
  <c r="H123" i="9"/>
  <c r="B34" i="9"/>
  <c r="A39" i="9"/>
  <c r="B176" i="16"/>
  <c r="B116" i="20"/>
  <c r="B2351" i="20"/>
  <c r="H94" i="10"/>
  <c r="C93" i="18"/>
  <c r="G99" i="11"/>
  <c r="A1095" i="20"/>
  <c r="H101" i="8"/>
  <c r="B414" i="16"/>
  <c r="H125" i="8"/>
  <c r="F48" i="1"/>
  <c r="H41" i="2"/>
  <c r="A2649" i="20"/>
  <c r="B1687" i="20"/>
  <c r="B65" i="9"/>
  <c r="B2234" i="20"/>
  <c r="B4491" i="20"/>
  <c r="B1035" i="16"/>
  <c r="B72" i="20"/>
  <c r="B1164" i="20"/>
  <c r="B4300" i="20"/>
  <c r="B1572" i="20"/>
  <c r="E156" i="9"/>
  <c r="B4469" i="20"/>
  <c r="B200" i="16"/>
  <c r="A7" i="7"/>
  <c r="B84" i="20"/>
  <c r="A122" i="18"/>
  <c r="B1680" i="16"/>
  <c r="B123" i="20"/>
  <c r="A10" i="18"/>
  <c r="B2" i="12"/>
  <c r="B118" i="5"/>
  <c r="B130" i="8"/>
  <c r="A104" i="9"/>
  <c r="H59" i="11"/>
  <c r="B681" i="16"/>
  <c r="B1655" i="16"/>
  <c r="H9" i="7"/>
  <c r="F29" i="1"/>
  <c r="A950" i="16"/>
  <c r="B10" i="4"/>
  <c r="C32" i="18"/>
  <c r="A4637" i="20"/>
  <c r="E6" i="4"/>
  <c r="A70" i="8"/>
  <c r="B19" i="7"/>
  <c r="A131" i="5"/>
  <c r="H17" i="10"/>
  <c r="H83" i="4"/>
  <c r="H47" i="7"/>
  <c r="A525" i="16"/>
  <c r="A132" i="4"/>
  <c r="A789" i="16"/>
  <c r="A122" i="10"/>
  <c r="A80" i="8"/>
  <c r="G81" i="12"/>
  <c r="G106" i="7"/>
  <c r="A118" i="9"/>
  <c r="A1293" i="16"/>
  <c r="B1" i="7"/>
  <c r="B275" i="16"/>
  <c r="H56" i="13"/>
  <c r="G138" i="1"/>
  <c r="A106" i="9"/>
  <c r="H16" i="7"/>
  <c r="G67" i="9"/>
  <c r="B39" i="19"/>
  <c r="A780" i="16"/>
  <c r="A122" i="13"/>
  <c r="A1004" i="16"/>
  <c r="B570" i="20"/>
  <c r="B123" i="6"/>
  <c r="A133" i="2"/>
  <c r="B53" i="19"/>
  <c r="A1206" i="16"/>
  <c r="B857" i="16"/>
  <c r="G143" i="8"/>
  <c r="A40" i="7"/>
  <c r="B7467" i="20"/>
  <c r="A127" i="4"/>
  <c r="A1606" i="16"/>
  <c r="G67" i="10"/>
  <c r="B29" i="8"/>
  <c r="E107" i="10"/>
  <c r="A57" i="19"/>
  <c r="B39" i="11"/>
  <c r="D67" i="7"/>
  <c r="B127" i="19"/>
  <c r="A1511" i="16"/>
  <c r="B374" i="19"/>
  <c r="A2460" i="20"/>
  <c r="A5955" i="20"/>
  <c r="F61" i="8"/>
  <c r="H81" i="10"/>
  <c r="G87" i="6"/>
  <c r="A55" i="18"/>
  <c r="F108" i="12"/>
  <c r="A326" i="16"/>
  <c r="B168" i="19"/>
  <c r="G42" i="7"/>
  <c r="B1013" i="20"/>
  <c r="H58" i="13"/>
  <c r="B43" i="6"/>
  <c r="B109" i="9"/>
  <c r="B110" i="5"/>
  <c r="A109" i="18"/>
  <c r="B25" i="6"/>
  <c r="A4172" i="20"/>
  <c r="B4619" i="20"/>
  <c r="B547" i="16"/>
  <c r="A140" i="19"/>
  <c r="B1544" i="20"/>
  <c r="C97" i="18"/>
  <c r="G116" i="8"/>
  <c r="A108" i="8"/>
  <c r="G98" i="2"/>
  <c r="A999" i="20"/>
  <c r="B2675" i="20"/>
  <c r="B242" i="20"/>
  <c r="A428" i="16"/>
  <c r="B158" i="20"/>
  <c r="B74" i="18"/>
  <c r="B154" i="8"/>
  <c r="H33" i="1"/>
  <c r="B1207" i="16"/>
  <c r="B2650" i="20"/>
  <c r="A11" i="10"/>
  <c r="A1676" i="16"/>
  <c r="G98" i="13"/>
  <c r="A1627" i="16"/>
  <c r="G130" i="10"/>
  <c r="G72" i="7"/>
  <c r="A862" i="20"/>
  <c r="B1137" i="16"/>
  <c r="A55" i="13"/>
  <c r="B5591" i="20"/>
  <c r="A88" i="32"/>
  <c r="B968" i="20"/>
  <c r="B1405" i="16"/>
  <c r="A86" i="16"/>
  <c r="A3176" i="20"/>
  <c r="E60" i="12"/>
  <c r="A655" i="20"/>
  <c r="H57" i="8"/>
  <c r="B5901" i="20"/>
  <c r="B1763" i="16"/>
  <c r="B3789" i="20"/>
  <c r="B4455" i="20"/>
  <c r="B741" i="20"/>
  <c r="A36" i="9"/>
  <c r="B2" i="9"/>
  <c r="G143" i="1"/>
  <c r="A576" i="16"/>
  <c r="A136" i="4"/>
  <c r="A174" i="19"/>
  <c r="A63" i="18"/>
  <c r="H56" i="6"/>
  <c r="A30" i="16"/>
  <c r="B35" i="7"/>
  <c r="B377" i="16"/>
  <c r="H92" i="11"/>
  <c r="H131" i="4"/>
  <c r="B122" i="12"/>
  <c r="F137" i="1"/>
  <c r="H110" i="12"/>
  <c r="B1691" i="20"/>
  <c r="H148" i="8"/>
  <c r="D142" i="1"/>
  <c r="B1532" i="16"/>
  <c r="A88" i="6"/>
  <c r="A1130" i="16"/>
  <c r="B73" i="18"/>
  <c r="H72" i="13"/>
  <c r="B69" i="11"/>
  <c r="A75" i="18"/>
  <c r="B26" i="9"/>
  <c r="B1162" i="16"/>
  <c r="A153" i="9"/>
  <c r="B25" i="20"/>
  <c r="B1009" i="16"/>
  <c r="E33" i="7"/>
  <c r="D2" i="5"/>
  <c r="B941" i="20"/>
  <c r="B6034" i="20"/>
  <c r="B245" i="16"/>
  <c r="B228" i="19"/>
  <c r="A77" i="19"/>
  <c r="A108" i="2"/>
  <c r="F73" i="1"/>
  <c r="B1673" i="16"/>
  <c r="B1044" i="16"/>
  <c r="E150" i="1"/>
  <c r="H94" i="1"/>
  <c r="H15" i="7"/>
  <c r="A103" i="2"/>
  <c r="H149" i="9"/>
  <c r="H23" i="2"/>
  <c r="G75" i="5"/>
  <c r="H14" i="9"/>
  <c r="E11" i="9"/>
  <c r="B1109" i="20"/>
  <c r="B385" i="16"/>
  <c r="B363" i="16"/>
  <c r="A118" i="18"/>
  <c r="G70" i="1"/>
  <c r="A1318" i="20"/>
  <c r="B61" i="18"/>
  <c r="A121" i="5"/>
  <c r="A5019" i="20"/>
  <c r="A22" i="10"/>
  <c r="B400" i="16"/>
  <c r="B1204" i="20"/>
  <c r="B415" i="20"/>
  <c r="A31" i="17"/>
  <c r="A2056" i="20"/>
  <c r="H1" i="8"/>
  <c r="B7" i="20"/>
  <c r="H128" i="6"/>
  <c r="A75" i="12"/>
  <c r="A1994" i="20"/>
  <c r="C10" i="18"/>
  <c r="G97" i="9"/>
  <c r="F136" i="12"/>
  <c r="H91" i="11"/>
  <c r="A16" i="19"/>
  <c r="H87" i="5"/>
  <c r="H13" i="6"/>
  <c r="E104" i="10"/>
  <c r="A936" i="16"/>
  <c r="A689" i="16"/>
  <c r="A2073" i="20"/>
  <c r="A688" i="16"/>
  <c r="A392" i="16"/>
  <c r="A868" i="16"/>
  <c r="B38" i="4"/>
  <c r="B2026" i="20"/>
  <c r="H139" i="8"/>
  <c r="G151" i="8"/>
  <c r="G113" i="10"/>
  <c r="B22" i="8"/>
  <c r="B3621" i="20"/>
  <c r="A787" i="16"/>
  <c r="A975" i="20"/>
  <c r="H43" i="10"/>
  <c r="B842" i="16"/>
  <c r="A372" i="16"/>
  <c r="G8" i="13"/>
  <c r="H29" i="13"/>
  <c r="B972" i="20"/>
  <c r="A3991" i="20"/>
  <c r="B779" i="16"/>
  <c r="A200" i="19"/>
  <c r="B3575" i="20"/>
  <c r="H18" i="4"/>
  <c r="G63" i="1"/>
  <c r="G30" i="10"/>
  <c r="F40" i="1"/>
  <c r="A1803" i="20"/>
  <c r="A1117" i="16"/>
  <c r="H51" i="6"/>
  <c r="B3773" i="20"/>
  <c r="G44" i="8"/>
  <c r="H17" i="7"/>
  <c r="H6" i="8"/>
  <c r="H58" i="2"/>
  <c r="A1552" i="16"/>
  <c r="A1213" i="20"/>
  <c r="B283" i="19"/>
  <c r="A1059" i="16"/>
  <c r="A1043" i="16"/>
  <c r="B824" i="16"/>
  <c r="A1039" i="20"/>
  <c r="A1017" i="20"/>
  <c r="B104" i="10"/>
  <c r="B1066" i="16"/>
  <c r="B1012" i="16"/>
  <c r="H96" i="2"/>
  <c r="A884" i="16"/>
  <c r="A129" i="5"/>
  <c r="A742" i="16"/>
  <c r="B1032" i="16"/>
  <c r="G85" i="13"/>
  <c r="G16" i="4"/>
  <c r="D28" i="11"/>
  <c r="B371" i="20"/>
  <c r="B265" i="20"/>
  <c r="H31" i="2"/>
  <c r="B199" i="19"/>
  <c r="A103" i="11"/>
  <c r="A4659" i="20"/>
  <c r="A1728" i="20"/>
  <c r="B959" i="20"/>
  <c r="B695" i="20"/>
  <c r="G67" i="12"/>
  <c r="A133" i="18"/>
  <c r="B260" i="19"/>
  <c r="A1802" i="16"/>
  <c r="B120" i="2"/>
  <c r="B1772" i="16"/>
  <c r="G50" i="2"/>
  <c r="G96" i="11"/>
  <c r="G65" i="8"/>
  <c r="A70" i="18"/>
  <c r="G119" i="2"/>
  <c r="H61" i="2"/>
  <c r="B126" i="4"/>
  <c r="B99" i="4"/>
  <c r="B23" i="12"/>
  <c r="A32" i="1"/>
  <c r="A80" i="13"/>
  <c r="E28" i="4"/>
  <c r="G129" i="10"/>
  <c r="B21" i="10"/>
  <c r="F28" i="7"/>
  <c r="A7404" i="20"/>
  <c r="A281" i="16"/>
  <c r="A871" i="16"/>
  <c r="F4" i="11"/>
  <c r="A442" i="20"/>
  <c r="B448" i="20"/>
  <c r="B3603" i="20"/>
  <c r="B2603" i="20"/>
  <c r="B32" i="12"/>
  <c r="A33" i="12"/>
  <c r="B1566" i="16"/>
  <c r="E1" i="8"/>
  <c r="B2185" i="20"/>
  <c r="B25" i="16"/>
  <c r="A512" i="20"/>
  <c r="B3461" i="20"/>
  <c r="A39" i="4"/>
  <c r="B2765" i="20"/>
  <c r="B474" i="20"/>
  <c r="A278" i="16"/>
  <c r="A117" i="5"/>
  <c r="B3089" i="20"/>
  <c r="G15" i="7"/>
  <c r="B73" i="8"/>
  <c r="A63" i="2"/>
  <c r="A101" i="13"/>
  <c r="A100" i="18"/>
  <c r="A108" i="7"/>
  <c r="A1646" i="16"/>
  <c r="E1" i="4"/>
  <c r="A75" i="2"/>
  <c r="H103" i="11"/>
  <c r="G62" i="2"/>
  <c r="B63" i="10"/>
  <c r="A91" i="1"/>
  <c r="B1737" i="16"/>
  <c r="G51" i="7"/>
  <c r="G5" i="9"/>
  <c r="B6076" i="20"/>
  <c r="B6258" i="20"/>
  <c r="E47" i="8"/>
  <c r="A186" i="19"/>
  <c r="G107" i="9"/>
  <c r="A44" i="8"/>
  <c r="B86" i="16"/>
  <c r="A9" i="1"/>
  <c r="B147" i="9"/>
  <c r="A243" i="19"/>
  <c r="A4827" i="20"/>
  <c r="A22" i="4"/>
  <c r="H14" i="2"/>
  <c r="G69" i="5"/>
  <c r="B1788" i="16"/>
  <c r="G52" i="7"/>
  <c r="B818" i="20"/>
  <c r="H109" i="5"/>
  <c r="B6312" i="20"/>
  <c r="A100" i="7"/>
  <c r="H131" i="9"/>
  <c r="B104" i="5"/>
  <c r="A125" i="1"/>
  <c r="A149" i="9"/>
  <c r="H119" i="10"/>
  <c r="B106" i="9"/>
  <c r="A128" i="9"/>
  <c r="A756" i="16"/>
  <c r="A942" i="16"/>
  <c r="G101" i="5"/>
  <c r="A5339" i="20"/>
  <c r="A609" i="20"/>
  <c r="B63" i="11"/>
  <c r="A7124" i="20"/>
  <c r="A6861" i="20"/>
  <c r="B7159" i="20"/>
  <c r="A1690" i="16"/>
  <c r="H59" i="7"/>
  <c r="A895" i="20"/>
  <c r="H39" i="10"/>
  <c r="B4453" i="20"/>
  <c r="B555" i="16"/>
  <c r="B60" i="20"/>
  <c r="A2080" i="20"/>
  <c r="B686" i="16"/>
  <c r="B588" i="16"/>
  <c r="B1872" i="20"/>
  <c r="A1786" i="16"/>
  <c r="B1416" i="16"/>
  <c r="B246" i="16"/>
  <c r="A1326" i="16"/>
  <c r="H114" i="8"/>
  <c r="B2227" i="20"/>
  <c r="B138" i="10"/>
  <c r="A1352" i="16"/>
  <c r="B143" i="4"/>
  <c r="H62" i="5"/>
  <c r="B185" i="16"/>
  <c r="H101" i="5"/>
  <c r="B1689" i="16"/>
  <c r="A17" i="2"/>
  <c r="A23" i="7"/>
  <c r="A168" i="19"/>
  <c r="A1014" i="16"/>
  <c r="B1464" i="16"/>
  <c r="H68" i="5"/>
  <c r="A17" i="10"/>
  <c r="E96" i="12"/>
  <c r="A371" i="20"/>
  <c r="G5" i="4"/>
  <c r="B83" i="19"/>
  <c r="G135" i="2"/>
  <c r="B940" i="16"/>
  <c r="B46" i="7"/>
  <c r="A79" i="5"/>
  <c r="A1419" i="16"/>
  <c r="A166" i="20"/>
  <c r="A1580" i="16"/>
  <c r="A32" i="5"/>
  <c r="A1036" i="16"/>
  <c r="B1486" i="16"/>
  <c r="A443" i="16"/>
  <c r="D27" i="1"/>
  <c r="C2" i="8"/>
  <c r="A314" i="19"/>
  <c r="G5" i="6"/>
  <c r="B62" i="4"/>
  <c r="G128" i="9"/>
  <c r="A1316" i="16"/>
  <c r="A951" i="20"/>
  <c r="A113" i="1"/>
  <c r="A294" i="19"/>
  <c r="B59" i="4"/>
  <c r="A866" i="16"/>
  <c r="A95" i="5"/>
  <c r="F87" i="1"/>
  <c r="B28" i="5"/>
  <c r="A1003" i="16"/>
  <c r="E50" i="7"/>
  <c r="H51" i="4"/>
  <c r="A8" i="8"/>
  <c r="A95" i="9"/>
  <c r="A13" i="8"/>
  <c r="A138" i="2"/>
  <c r="G89" i="9"/>
  <c r="F26" i="2"/>
  <c r="A782" i="16"/>
  <c r="F11" i="9"/>
  <c r="E27" i="11"/>
  <c r="A480" i="16"/>
  <c r="A1368" i="16"/>
  <c r="B1269" i="16"/>
  <c r="A1408" i="20"/>
  <c r="B451" i="16"/>
  <c r="A818" i="20"/>
  <c r="A811" i="16"/>
  <c r="H62" i="12"/>
  <c r="B436" i="16"/>
  <c r="H89" i="12"/>
  <c r="G100" i="6"/>
  <c r="A691" i="16"/>
  <c r="B19" i="10"/>
  <c r="G99" i="2"/>
  <c r="G31" i="10"/>
  <c r="B85" i="18"/>
  <c r="B884" i="16"/>
  <c r="H23" i="5"/>
  <c r="A2201" i="20"/>
  <c r="B1816" i="20"/>
  <c r="B9" i="18"/>
  <c r="A560" i="16"/>
  <c r="B1656" i="16"/>
  <c r="A264" i="16"/>
  <c r="B72" i="4"/>
  <c r="A356" i="16"/>
  <c r="G49" i="4"/>
  <c r="A2" i="8"/>
  <c r="G76" i="2"/>
  <c r="B9" i="12"/>
  <c r="G57" i="4"/>
  <c r="B776" i="20"/>
  <c r="B790" i="16"/>
  <c r="A2669" i="20"/>
  <c r="H67" i="1"/>
  <c r="A929" i="20"/>
  <c r="B1206" i="16"/>
  <c r="A1531" i="16"/>
  <c r="G92" i="1"/>
  <c r="H1" i="9"/>
  <c r="B129" i="9"/>
  <c r="A96" i="19"/>
  <c r="F134" i="2"/>
  <c r="B114" i="19"/>
  <c r="H55" i="5"/>
  <c r="A58" i="7"/>
  <c r="B3530" i="20"/>
  <c r="B2743" i="20"/>
  <c r="B1502" i="20"/>
  <c r="A741" i="16"/>
  <c r="B1784" i="20"/>
  <c r="B304" i="20"/>
  <c r="B205" i="20"/>
  <c r="A82" i="9"/>
  <c r="A8511" i="20"/>
  <c r="B122" i="9"/>
  <c r="B69" i="6"/>
  <c r="B1841" i="16"/>
  <c r="A12" i="7"/>
  <c r="B683" i="20"/>
  <c r="B43" i="16"/>
  <c r="A51" i="10"/>
  <c r="H79" i="6"/>
  <c r="B102" i="19"/>
  <c r="E139" i="2"/>
  <c r="G138" i="7"/>
  <c r="A233" i="20"/>
  <c r="E104" i="4"/>
  <c r="B924" i="20"/>
  <c r="B2519" i="20"/>
  <c r="A252" i="16"/>
  <c r="F67" i="11"/>
  <c r="G88" i="9"/>
  <c r="B748" i="16"/>
  <c r="A673" i="20"/>
  <c r="H14" i="1"/>
  <c r="B75" i="10"/>
  <c r="B140" i="4"/>
  <c r="B23" i="13"/>
  <c r="E132" i="5"/>
  <c r="A476" i="16"/>
  <c r="G8" i="8"/>
  <c r="A60" i="13"/>
  <c r="B1719" i="20"/>
  <c r="H19" i="1"/>
  <c r="G107" i="10"/>
  <c r="H37" i="10"/>
  <c r="A1134" i="16"/>
  <c r="H17" i="6"/>
  <c r="H68" i="2"/>
  <c r="G118" i="7"/>
  <c r="F122" i="8"/>
  <c r="G74" i="7"/>
  <c r="B174" i="20"/>
  <c r="B177" i="19"/>
  <c r="A1095" i="16"/>
  <c r="B524" i="20"/>
  <c r="B878" i="20"/>
  <c r="A155" i="4"/>
  <c r="G105" i="8"/>
  <c r="B102" i="13"/>
  <c r="A81" i="9"/>
  <c r="B578" i="16"/>
  <c r="G123" i="4"/>
  <c r="A618" i="16"/>
  <c r="A168" i="16"/>
  <c r="H111" i="1"/>
  <c r="A10" i="9"/>
  <c r="F61" i="10"/>
  <c r="B3692" i="20"/>
  <c r="A4608" i="20"/>
  <c r="A81" i="11"/>
  <c r="A1586" i="16"/>
  <c r="B1847" i="16"/>
  <c r="A1290" i="16"/>
  <c r="F80" i="1"/>
  <c r="A710" i="16"/>
  <c r="E94" i="5"/>
  <c r="H77" i="13"/>
  <c r="A138" i="19"/>
  <c r="B1620" i="16"/>
  <c r="A368" i="19"/>
  <c r="A142" i="10"/>
  <c r="A6982" i="20"/>
  <c r="B74" i="4"/>
  <c r="B50" i="18"/>
  <c r="C1" i="2"/>
  <c r="A347" i="16"/>
  <c r="F6" i="5"/>
  <c r="B88" i="16"/>
  <c r="A187" i="16"/>
  <c r="A103" i="1"/>
  <c r="H128" i="10"/>
  <c r="A8" i="18"/>
  <c r="A1352" i="20"/>
  <c r="A786" i="16"/>
  <c r="G96" i="8"/>
  <c r="B2" i="8"/>
  <c r="B40" i="2"/>
  <c r="B155" i="16"/>
  <c r="A112" i="10"/>
  <c r="G131" i="8"/>
  <c r="B22" i="11"/>
  <c r="B98" i="2"/>
  <c r="E28" i="13"/>
  <c r="A528" i="16"/>
  <c r="B4214" i="20"/>
  <c r="B1251" i="16"/>
  <c r="B2288" i="20"/>
  <c r="G72" i="8"/>
  <c r="B1774" i="20"/>
  <c r="A1784" i="16"/>
  <c r="D70" i="11"/>
  <c r="B1169" i="20"/>
  <c r="A896" i="16"/>
  <c r="A366" i="16"/>
  <c r="A171" i="16"/>
  <c r="G18" i="6"/>
  <c r="A5" i="2"/>
  <c r="A819" i="20"/>
  <c r="B669" i="20"/>
  <c r="G57" i="12"/>
  <c r="A539" i="16"/>
  <c r="A458" i="16"/>
  <c r="B494" i="16"/>
  <c r="B918" i="16"/>
  <c r="B942" i="20"/>
  <c r="B292" i="16"/>
  <c r="B4" i="5"/>
  <c r="B3732" i="20"/>
  <c r="B46" i="16"/>
  <c r="E133" i="13"/>
  <c r="F13" i="1"/>
  <c r="E25" i="10"/>
  <c r="B125" i="4"/>
  <c r="G143" i="9"/>
  <c r="A1438" i="16"/>
  <c r="H39" i="4"/>
  <c r="H91" i="1"/>
  <c r="B816" i="16"/>
  <c r="B575" i="16"/>
  <c r="B483" i="20"/>
  <c r="B61" i="20"/>
  <c r="B3332" i="20"/>
  <c r="B5024" i="20"/>
  <c r="B255" i="20"/>
  <c r="A7597" i="20"/>
  <c r="B794" i="20"/>
  <c r="A5957" i="20"/>
  <c r="A1816" i="16"/>
  <c r="A2668" i="20"/>
  <c r="H138" i="4"/>
  <c r="A1805" i="20"/>
  <c r="G61" i="4"/>
  <c r="D1" i="9"/>
  <c r="A1068" i="16"/>
  <c r="A180" i="16"/>
  <c r="B1707" i="16"/>
  <c r="B659" i="16"/>
  <c r="B101" i="10"/>
  <c r="B4288" i="20"/>
  <c r="A2805" i="20"/>
  <c r="A8327" i="20"/>
  <c r="A1003" i="20"/>
  <c r="B8017" i="20"/>
  <c r="B976" i="16"/>
  <c r="A7410" i="20"/>
  <c r="B760" i="16"/>
  <c r="A7623" i="20"/>
  <c r="B120" i="16"/>
  <c r="A4947" i="20"/>
  <c r="B112" i="13"/>
  <c r="B5618" i="20"/>
  <c r="A751" i="20"/>
  <c r="B4882" i="20"/>
  <c r="A431" i="20"/>
  <c r="B4043" i="20"/>
  <c r="C36" i="18"/>
  <c r="A2269" i="20"/>
  <c r="A1635" i="16"/>
  <c r="A3918" i="20"/>
  <c r="B41" i="16"/>
  <c r="B46" i="18"/>
  <c r="A276" i="20"/>
  <c r="B1247" i="20"/>
  <c r="A7504" i="20"/>
  <c r="A1137" i="20"/>
  <c r="B74" i="9"/>
  <c r="A7432" i="20"/>
  <c r="H83" i="9"/>
  <c r="A6568" i="20"/>
  <c r="A91" i="8"/>
  <c r="A6439" i="20"/>
  <c r="B77" i="5"/>
  <c r="C4" i="30"/>
  <c r="B131" i="4"/>
  <c r="A6736" i="20"/>
  <c r="B2421" i="20"/>
  <c r="A120" i="19"/>
  <c r="A3822" i="20"/>
  <c r="B2208" i="20"/>
  <c r="B15" i="19"/>
  <c r="A19" i="17"/>
  <c r="B2725" i="20"/>
  <c r="B1007" i="16"/>
  <c r="A665" i="16"/>
  <c r="A401" i="16"/>
  <c r="B4180" i="20"/>
  <c r="B623" i="16"/>
  <c r="A345" i="16"/>
  <c r="A81" i="16"/>
  <c r="A33" i="13"/>
  <c r="G84" i="13"/>
  <c r="A923" i="16"/>
  <c r="H48" i="4"/>
  <c r="A80" i="5"/>
  <c r="A2348" i="20"/>
  <c r="H125" i="10"/>
  <c r="A2" i="2"/>
  <c r="E33" i="2"/>
  <c r="B229" i="16"/>
  <c r="A12" i="6"/>
  <c r="A5907" i="20"/>
  <c r="B781" i="16"/>
  <c r="A153" i="4"/>
  <c r="A7373" i="20"/>
  <c r="A2416" i="20"/>
  <c r="A718" i="20"/>
  <c r="A3986" i="20"/>
  <c r="E114" i="11"/>
  <c r="A3253" i="20"/>
  <c r="B4186" i="20"/>
  <c r="B2908" i="20"/>
  <c r="B5942" i="20"/>
  <c r="A1641" i="20"/>
  <c r="B4473" i="20"/>
  <c r="A2960" i="20"/>
  <c r="A4427" i="20"/>
  <c r="B4025" i="20"/>
  <c r="B2472" i="20"/>
  <c r="B8011" i="20"/>
  <c r="B3083" i="20"/>
  <c r="B1332" i="20"/>
  <c r="B4047" i="20"/>
  <c r="A6899" i="20"/>
  <c r="B1994" i="20"/>
  <c r="B3823" i="20"/>
  <c r="B2767" i="20"/>
  <c r="B2310" i="20"/>
  <c r="B3645" i="20"/>
  <c r="A275" i="20"/>
  <c r="B5731" i="20"/>
  <c r="B1552" i="20"/>
  <c r="B1136" i="20"/>
  <c r="B338" i="19"/>
  <c r="B234" i="19"/>
  <c r="B816" i="20"/>
  <c r="B21" i="8"/>
  <c r="A3353" i="20"/>
  <c r="C9" i="14"/>
  <c r="A133" i="1"/>
  <c r="A1009" i="16"/>
  <c r="A816" i="16"/>
  <c r="A1380" i="16"/>
  <c r="B4225" i="20"/>
  <c r="B8" i="9"/>
  <c r="G82" i="8"/>
  <c r="H58" i="12"/>
  <c r="A34" i="6"/>
  <c r="B11" i="5"/>
  <c r="A872" i="16"/>
  <c r="C144" i="18"/>
  <c r="B4745" i="20"/>
  <c r="C2" i="18"/>
  <c r="B1003" i="16"/>
  <c r="B2487" i="20"/>
  <c r="A1429" i="16"/>
  <c r="B810" i="16"/>
  <c r="H94" i="9"/>
  <c r="B3045" i="20"/>
  <c r="G30" i="9"/>
  <c r="C86" i="18"/>
  <c r="H59" i="8"/>
  <c r="B76" i="13"/>
  <c r="B6322" i="20"/>
  <c r="B3771" i="20"/>
  <c r="B777" i="20"/>
  <c r="A103" i="20"/>
  <c r="B144" i="4"/>
  <c r="B133" i="4"/>
  <c r="A25" i="13"/>
  <c r="A147" i="9"/>
  <c r="B402" i="16"/>
  <c r="B139" i="9"/>
  <c r="A78" i="7"/>
  <c r="B1781" i="16"/>
  <c r="B910" i="20"/>
  <c r="A116" i="10"/>
  <c r="A1752" i="16"/>
  <c r="G29" i="5"/>
  <c r="B1001" i="16"/>
  <c r="B32" i="9"/>
  <c r="H123" i="12"/>
  <c r="A597" i="16"/>
  <c r="C36" i="2"/>
  <c r="B2968" i="20"/>
  <c r="A5287" i="20"/>
  <c r="B2065" i="20"/>
  <c r="A113" i="20"/>
  <c r="B4602" i="20"/>
  <c r="B130" i="5"/>
  <c r="A90" i="1"/>
  <c r="B1571" i="16"/>
  <c r="A462" i="16"/>
  <c r="D94" i="1"/>
  <c r="B43" i="20"/>
  <c r="B2565" i="20"/>
  <c r="B89" i="16"/>
  <c r="A191" i="20"/>
  <c r="B1648" i="16"/>
  <c r="B1120" i="20"/>
  <c r="A817" i="20"/>
  <c r="A946" i="16"/>
  <c r="H93" i="5"/>
  <c r="H110" i="2"/>
  <c r="B48" i="8"/>
  <c r="G51" i="2"/>
  <c r="B1431" i="20"/>
  <c r="B5540" i="20"/>
  <c r="G98" i="1"/>
  <c r="A7033" i="20"/>
  <c r="F21" i="1"/>
  <c r="E12" i="2"/>
  <c r="A74" i="4"/>
  <c r="H30" i="10"/>
  <c r="A150" i="4"/>
  <c r="A31" i="6"/>
  <c r="G31" i="1"/>
  <c r="A2154" i="20"/>
  <c r="C3" i="18"/>
  <c r="B79" i="19"/>
  <c r="B101" i="12"/>
  <c r="A11" i="20"/>
  <c r="A107" i="5"/>
  <c r="B236" i="19"/>
  <c r="A108" i="12"/>
  <c r="B952" i="20"/>
  <c r="B45" i="10"/>
  <c r="A68" i="9"/>
  <c r="A1800" i="20"/>
  <c r="G90" i="4"/>
  <c r="A852" i="16"/>
  <c r="G19" i="2"/>
  <c r="B1319" i="20"/>
  <c r="E47" i="10"/>
  <c r="G79" i="12"/>
  <c r="B1309" i="20"/>
  <c r="H49" i="8"/>
  <c r="B257" i="16"/>
  <c r="B1563" i="16"/>
  <c r="B17" i="13"/>
  <c r="A74" i="8"/>
  <c r="B56" i="7"/>
  <c r="H50" i="5"/>
  <c r="E9" i="5"/>
  <c r="A1666" i="16"/>
  <c r="B259" i="20"/>
  <c r="A3370" i="20"/>
  <c r="A357" i="20"/>
  <c r="B370" i="16"/>
  <c r="A947" i="20"/>
  <c r="E35" i="5"/>
  <c r="B129" i="8"/>
  <c r="A8" i="4"/>
  <c r="B40" i="20"/>
  <c r="B1463" i="16"/>
  <c r="E26" i="6"/>
  <c r="A14" i="2"/>
  <c r="A89" i="2"/>
  <c r="B2927" i="20"/>
  <c r="A18" i="17"/>
  <c r="A2770" i="20"/>
  <c r="A66" i="18"/>
  <c r="A1725" i="20"/>
  <c r="A156" i="20"/>
  <c r="A1315" i="16"/>
  <c r="A1299" i="16"/>
  <c r="B872" i="16"/>
  <c r="A1103" i="20"/>
  <c r="A1081" i="20"/>
  <c r="H122" i="11"/>
  <c r="B1236" i="16"/>
  <c r="B1182" i="16"/>
  <c r="E10" i="1"/>
  <c r="A1396" i="16"/>
  <c r="G104" i="6"/>
  <c r="A1766" i="16"/>
  <c r="B1200" i="16"/>
  <c r="C8" i="14"/>
  <c r="A32" i="4"/>
  <c r="G14" i="12"/>
  <c r="B713" i="20"/>
  <c r="B605" i="20"/>
  <c r="A110" i="2"/>
  <c r="A328" i="20"/>
  <c r="H123" i="11"/>
  <c r="A5744" i="20"/>
  <c r="B2476" i="20"/>
  <c r="B1909" i="20"/>
  <c r="A1066" i="20"/>
  <c r="A101" i="16"/>
  <c r="H64" i="11"/>
  <c r="B135" i="20"/>
  <c r="G17" i="11"/>
  <c r="G72" i="9"/>
  <c r="A475" i="16"/>
  <c r="H118" i="5"/>
  <c r="H100" i="6"/>
  <c r="A151" i="8"/>
  <c r="E25" i="5"/>
  <c r="A784" i="16"/>
  <c r="A16" i="17"/>
  <c r="B2091" i="20"/>
  <c r="B1078" i="16"/>
  <c r="G40" i="5"/>
  <c r="F35" i="5"/>
  <c r="H130" i="2"/>
  <c r="H80" i="13"/>
  <c r="A1603" i="20"/>
  <c r="A1015" i="16"/>
  <c r="B1750" i="16"/>
  <c r="B1734" i="16"/>
  <c r="H18" i="12"/>
  <c r="H15" i="9"/>
  <c r="G66" i="5"/>
  <c r="G6" i="6"/>
  <c r="H21" i="5"/>
  <c r="G69" i="1"/>
  <c r="A524" i="16"/>
  <c r="A235" i="16"/>
  <c r="A26" i="1"/>
  <c r="B102" i="4"/>
  <c r="A837" i="20"/>
  <c r="B98" i="20"/>
  <c r="H16" i="5"/>
  <c r="B358" i="16"/>
  <c r="G81" i="4"/>
  <c r="A3077" i="20"/>
  <c r="A1742" i="20"/>
  <c r="B324" i="16"/>
  <c r="B314" i="16"/>
  <c r="B16" i="16"/>
  <c r="B206" i="19"/>
  <c r="B184" i="19"/>
  <c r="B124" i="10"/>
  <c r="B131" i="10"/>
  <c r="H111" i="10"/>
  <c r="A343" i="20"/>
  <c r="A96" i="5"/>
  <c r="G14" i="1"/>
  <c r="B5" i="8"/>
  <c r="A355" i="19"/>
  <c r="A89" i="9"/>
  <c r="F25" i="2"/>
  <c r="B132" i="10"/>
  <c r="B505" i="16"/>
  <c r="B425" i="16"/>
  <c r="G96" i="2"/>
  <c r="B1399" i="16"/>
  <c r="A938" i="16"/>
  <c r="B3448" i="20"/>
  <c r="A3496" i="20"/>
  <c r="B2342" i="20"/>
  <c r="B1820" i="20"/>
  <c r="B660" i="20"/>
  <c r="A690" i="16"/>
  <c r="B55" i="16"/>
  <c r="A394" i="16"/>
  <c r="G110" i="1"/>
  <c r="G43" i="13"/>
  <c r="A33" i="8"/>
  <c r="A60" i="9"/>
  <c r="G113" i="4"/>
  <c r="B94" i="10"/>
  <c r="A1814" i="16"/>
  <c r="A418" i="16"/>
  <c r="A2012" i="20"/>
  <c r="B226" i="16"/>
  <c r="H60" i="6"/>
  <c r="A423" i="20"/>
  <c r="H98" i="10"/>
  <c r="B1709" i="20"/>
  <c r="A6707" i="20"/>
  <c r="B5977" i="20"/>
  <c r="A186" i="16"/>
  <c r="A154" i="16"/>
  <c r="A1727" i="16"/>
  <c r="F13" i="7"/>
  <c r="A596" i="16"/>
  <c r="A127" i="20"/>
  <c r="A4" i="16"/>
  <c r="B1097" i="16"/>
  <c r="H5" i="2"/>
  <c r="H106" i="12"/>
  <c r="A1297" i="16"/>
  <c r="B2199" i="20"/>
  <c r="B218" i="20"/>
  <c r="A98" i="7"/>
  <c r="A1510" i="16"/>
  <c r="H22" i="2"/>
  <c r="B2609" i="20"/>
  <c r="A139" i="18"/>
  <c r="B3620" i="20"/>
  <c r="A8" i="15"/>
  <c r="A642" i="16"/>
  <c r="B1545" i="20"/>
  <c r="A117" i="19"/>
  <c r="G40" i="8"/>
  <c r="B3347" i="20"/>
  <c r="H51" i="11"/>
  <c r="A27" i="11"/>
  <c r="A1456" i="16"/>
  <c r="H119" i="13"/>
  <c r="E156" i="8"/>
  <c r="B79" i="12"/>
  <c r="G50" i="6"/>
  <c r="B130" i="6"/>
  <c r="G101" i="4"/>
  <c r="H21" i="10"/>
  <c r="H141" i="4"/>
  <c r="A8" i="2"/>
  <c r="B884" i="20"/>
  <c r="H51" i="2"/>
  <c r="C103" i="5"/>
  <c r="H84" i="7"/>
  <c r="B492" i="20"/>
  <c r="A74" i="5"/>
  <c r="H78" i="8"/>
  <c r="A998" i="16"/>
  <c r="A1851" i="16"/>
  <c r="A9" i="8"/>
  <c r="F13" i="9"/>
  <c r="H86" i="4"/>
  <c r="B134" i="4"/>
  <c r="G120" i="1"/>
  <c r="B132" i="2"/>
  <c r="B3" i="9"/>
  <c r="G107" i="5"/>
  <c r="G106" i="5"/>
  <c r="A1056" i="20"/>
  <c r="G135" i="1"/>
  <c r="G87" i="10"/>
  <c r="B20" i="8"/>
  <c r="H40" i="4"/>
  <c r="H31" i="13"/>
  <c r="A3525" i="20"/>
  <c r="B1073" i="20"/>
  <c r="A2636" i="20"/>
  <c r="G39" i="2"/>
  <c r="B66" i="16"/>
  <c r="A669" i="16"/>
  <c r="B2347" i="20"/>
  <c r="H45" i="9"/>
  <c r="B121" i="9"/>
  <c r="B332" i="20"/>
  <c r="A463" i="20"/>
  <c r="B16" i="7"/>
  <c r="B5525" i="20"/>
  <c r="B967" i="16"/>
  <c r="B1144" i="16"/>
  <c r="B1136" i="16"/>
  <c r="A5452" i="20"/>
  <c r="B487" i="16"/>
  <c r="B936" i="16"/>
  <c r="B920" i="16"/>
  <c r="B7109" i="20"/>
  <c r="B1085" i="16"/>
  <c r="H29" i="10"/>
  <c r="G139" i="9"/>
  <c r="A118" i="2"/>
  <c r="F3" i="12"/>
  <c r="B364" i="19"/>
  <c r="B1422" i="20"/>
  <c r="B460" i="20"/>
  <c r="A249" i="19"/>
  <c r="E26" i="10"/>
  <c r="B1305" i="16"/>
  <c r="G63" i="8"/>
  <c r="B1252" i="20"/>
  <c r="H119" i="2"/>
  <c r="A146" i="20"/>
  <c r="B3810" i="20"/>
  <c r="A2942" i="20"/>
  <c r="B669" i="16"/>
  <c r="B325" i="16"/>
  <c r="A269" i="19"/>
  <c r="H20" i="10"/>
  <c r="A8" i="9"/>
  <c r="A33" i="20"/>
  <c r="H130" i="8"/>
  <c r="A38" i="2"/>
  <c r="H24" i="4"/>
  <c r="A127" i="1"/>
  <c r="F38" i="1"/>
  <c r="E25" i="1"/>
  <c r="B1661" i="20"/>
  <c r="G95" i="12"/>
  <c r="A910" i="16"/>
  <c r="A82" i="18"/>
  <c r="A346" i="19"/>
  <c r="H2" i="1"/>
  <c r="G69" i="7"/>
  <c r="A66" i="16"/>
  <c r="G73" i="11"/>
  <c r="A4478" i="20"/>
  <c r="A954" i="20"/>
  <c r="H44" i="12"/>
  <c r="H39" i="12"/>
  <c r="A61" i="13"/>
  <c r="B960" i="20"/>
  <c r="B872" i="20"/>
  <c r="H105" i="6"/>
  <c r="A147" i="8"/>
  <c r="A126" i="8"/>
  <c r="A106" i="18"/>
  <c r="G154" i="4"/>
  <c r="A7" i="2"/>
  <c r="G62" i="5"/>
  <c r="A737" i="20"/>
  <c r="H13" i="9"/>
  <c r="H22" i="1"/>
  <c r="A146" i="16"/>
  <c r="B62" i="11"/>
  <c r="A24" i="11"/>
  <c r="A21" i="2"/>
  <c r="B119" i="16"/>
  <c r="A298" i="16"/>
  <c r="A6617" i="20"/>
  <c r="B1493" i="20"/>
  <c r="A6183" i="20"/>
  <c r="B1633" i="20"/>
  <c r="G37" i="5"/>
  <c r="F33" i="5"/>
  <c r="B2717" i="20"/>
  <c r="B1479" i="20"/>
  <c r="A6341" i="20"/>
  <c r="B622" i="20"/>
  <c r="G31" i="4"/>
  <c r="A21" i="4"/>
  <c r="F74" i="9"/>
  <c r="H120" i="4"/>
  <c r="A56" i="1"/>
  <c r="F136" i="1"/>
  <c r="A602" i="16"/>
  <c r="A198" i="16"/>
  <c r="A96" i="4"/>
  <c r="A129" i="9"/>
  <c r="A1312" i="16"/>
  <c r="A1152" i="16"/>
  <c r="A1291" i="16"/>
  <c r="B165" i="16"/>
  <c r="E36" i="6"/>
  <c r="B1127" i="20"/>
  <c r="B1167" i="20"/>
  <c r="A1817" i="16"/>
  <c r="A1553" i="16"/>
  <c r="B65" i="12"/>
  <c r="F7" i="6"/>
  <c r="B598" i="20"/>
  <c r="B730" i="20"/>
  <c r="A24" i="1"/>
  <c r="H16" i="8"/>
  <c r="D1" i="1"/>
  <c r="A93" i="6"/>
  <c r="A69" i="6"/>
  <c r="A8490" i="20"/>
  <c r="B1895" i="20"/>
  <c r="H137" i="4"/>
  <c r="B121" i="13"/>
  <c r="G75" i="10"/>
  <c r="A129" i="12"/>
  <c r="B101" i="9"/>
  <c r="G94" i="5"/>
  <c r="H119" i="11"/>
  <c r="A4223" i="20"/>
  <c r="B1302" i="20"/>
  <c r="B1313" i="16"/>
  <c r="B1297" i="16"/>
  <c r="B1488" i="16"/>
  <c r="A337" i="19"/>
  <c r="A315" i="19"/>
  <c r="G31" i="9"/>
  <c r="A1147" i="16"/>
  <c r="A1067" i="16"/>
  <c r="A76" i="1"/>
  <c r="H99" i="7"/>
  <c r="B138" i="7"/>
  <c r="H88" i="6"/>
  <c r="A1063" i="16"/>
  <c r="A1768" i="16"/>
  <c r="G9" i="2"/>
  <c r="B13" i="12"/>
  <c r="B119" i="8"/>
  <c r="A3635" i="20"/>
  <c r="A19" i="11"/>
  <c r="A219" i="19"/>
  <c r="A203" i="19"/>
  <c r="A241" i="20"/>
  <c r="A1283" i="16"/>
  <c r="A2059" i="20"/>
  <c r="A1133" i="16"/>
  <c r="H59" i="6"/>
  <c r="H49" i="6"/>
  <c r="A53" i="2"/>
  <c r="B459" i="20"/>
  <c r="A3479" i="20"/>
  <c r="B1842" i="16"/>
  <c r="B395" i="16"/>
  <c r="B379" i="16"/>
  <c r="A3163" i="20"/>
  <c r="B1490" i="16"/>
  <c r="B75" i="16"/>
  <c r="B59" i="16"/>
  <c r="A696" i="16"/>
  <c r="H80" i="8"/>
  <c r="A89" i="12"/>
  <c r="B3268" i="20"/>
  <c r="A56" i="6"/>
  <c r="A23" i="18"/>
  <c r="A4426" i="20"/>
  <c r="A123" i="19"/>
  <c r="A379" i="16"/>
  <c r="G29" i="1"/>
  <c r="A20" i="5"/>
  <c r="A295" i="16"/>
  <c r="F83" i="1"/>
  <c r="G24" i="8"/>
  <c r="A188" i="16"/>
  <c r="A74" i="13"/>
  <c r="B3034" i="20"/>
  <c r="B2533" i="20"/>
  <c r="B2432" i="20"/>
  <c r="B2176" i="20"/>
  <c r="A753" i="20"/>
  <c r="A1795" i="16"/>
  <c r="A1261" i="20"/>
  <c r="A1645" i="16"/>
  <c r="A52" i="9"/>
  <c r="B33" i="9"/>
  <c r="B61" i="2"/>
  <c r="B2639" i="20"/>
  <c r="B63" i="8"/>
  <c r="A11" i="2"/>
  <c r="G48" i="7"/>
  <c r="B52" i="9"/>
  <c r="B125" i="8"/>
  <c r="A363" i="19"/>
  <c r="G124" i="7"/>
  <c r="C105" i="7"/>
  <c r="B58" i="12"/>
  <c r="A679" i="16"/>
  <c r="A1448" i="16"/>
  <c r="B2008" i="20"/>
  <c r="C88" i="18"/>
  <c r="B356" i="20"/>
  <c r="C122" i="18"/>
  <c r="B1335" i="20"/>
  <c r="A1200" i="16"/>
  <c r="A111" i="11"/>
  <c r="A904" i="16"/>
  <c r="H78" i="2"/>
  <c r="F12" i="4"/>
  <c r="C36" i="5"/>
  <c r="H114" i="4"/>
  <c r="A34" i="12"/>
  <c r="A3916" i="20"/>
  <c r="A1821" i="16"/>
  <c r="B62" i="10"/>
  <c r="A2258" i="20"/>
  <c r="H53" i="9"/>
  <c r="A4" i="2"/>
  <c r="A992" i="16"/>
  <c r="H97" i="6"/>
  <c r="H106" i="9"/>
  <c r="B3019" i="20"/>
  <c r="A668" i="20"/>
  <c r="B79" i="16"/>
  <c r="B212" i="19"/>
  <c r="B636" i="20"/>
  <c r="B540" i="20"/>
  <c r="A651" i="20"/>
  <c r="B35" i="8"/>
  <c r="F5" i="7"/>
  <c r="A1493" i="16"/>
  <c r="A101" i="6"/>
  <c r="B1623" i="20"/>
  <c r="B1985" i="20"/>
  <c r="B113" i="4"/>
  <c r="A893" i="16"/>
  <c r="B1359" i="20"/>
  <c r="A557" i="16"/>
  <c r="B153" i="16"/>
  <c r="G117" i="5"/>
  <c r="H151" i="9"/>
  <c r="B1468" i="20"/>
  <c r="H130" i="11"/>
  <c r="B66" i="2"/>
  <c r="A107" i="2"/>
  <c r="B997" i="16"/>
  <c r="A1210" i="16"/>
  <c r="A1108" i="16"/>
  <c r="E35" i="2"/>
  <c r="B53" i="2"/>
  <c r="E94" i="10"/>
  <c r="A1244" i="20"/>
  <c r="B101" i="4"/>
  <c r="B105" i="5"/>
  <c r="A2033" i="20"/>
  <c r="A137" i="10"/>
  <c r="A98" i="18"/>
  <c r="B23" i="17"/>
  <c r="A1284" i="16"/>
  <c r="A80" i="2"/>
  <c r="D61" i="1"/>
  <c r="A6" i="15"/>
  <c r="G107" i="1"/>
  <c r="H118" i="11"/>
  <c r="B118" i="18"/>
  <c r="B63" i="13"/>
  <c r="B3389" i="20"/>
  <c r="A5341" i="20"/>
  <c r="G6" i="11"/>
  <c r="B1407" i="20"/>
  <c r="A38" i="10"/>
  <c r="A2153" i="20"/>
  <c r="A734" i="20"/>
  <c r="G84" i="5"/>
  <c r="B1225" i="16"/>
  <c r="F50" i="7"/>
  <c r="G118" i="1"/>
  <c r="H153" i="8"/>
  <c r="A4733" i="20"/>
  <c r="A1124" i="20"/>
  <c r="A941" i="16"/>
  <c r="B135" i="10"/>
  <c r="B36" i="2"/>
  <c r="B595" i="16"/>
  <c r="H108" i="5"/>
  <c r="A2990" i="20"/>
  <c r="B97" i="11"/>
  <c r="B590" i="16"/>
  <c r="B1354" i="16"/>
  <c r="A137" i="12"/>
  <c r="A1420" i="16"/>
  <c r="B486" i="20"/>
  <c r="A871" i="20"/>
  <c r="F123" i="2"/>
  <c r="A1195" i="16"/>
  <c r="B129" i="5"/>
  <c r="B3941" i="20"/>
  <c r="A4373" i="20"/>
  <c r="A90" i="8"/>
  <c r="A71" i="19"/>
  <c r="B66" i="5"/>
  <c r="G54" i="6"/>
  <c r="B60" i="4"/>
  <c r="E2" i="1"/>
  <c r="G19" i="8"/>
  <c r="A116" i="9"/>
  <c r="A61" i="7"/>
  <c r="B108" i="16"/>
  <c r="B114" i="2"/>
  <c r="B524" i="16"/>
  <c r="D104" i="1"/>
  <c r="B29" i="5"/>
  <c r="B99" i="9"/>
  <c r="B11" i="6"/>
  <c r="B1948" i="20"/>
  <c r="A670" i="20"/>
  <c r="B2626" i="20"/>
  <c r="A70" i="19"/>
  <c r="A1391" i="20"/>
  <c r="B467" i="20"/>
  <c r="B107" i="18"/>
  <c r="B3793" i="20"/>
  <c r="H102" i="7"/>
  <c r="A11" i="6"/>
  <c r="A1037" i="16"/>
  <c r="B73" i="11"/>
  <c r="F133" i="2"/>
  <c r="B72" i="10"/>
  <c r="H61" i="12"/>
  <c r="A1169" i="20"/>
  <c r="A141" i="8"/>
  <c r="A5360" i="20"/>
  <c r="A105" i="10"/>
  <c r="B10" i="13"/>
  <c r="A55" i="4"/>
  <c r="F94" i="6"/>
  <c r="A330" i="16"/>
  <c r="B16" i="18"/>
  <c r="B118" i="8"/>
  <c r="A92" i="8"/>
  <c r="B1054" i="16"/>
  <c r="A1184" i="16"/>
  <c r="G107" i="6"/>
  <c r="A1356" i="16"/>
  <c r="B96" i="4"/>
  <c r="B258" i="16"/>
  <c r="B3381" i="20"/>
  <c r="B63" i="7"/>
  <c r="H80" i="6"/>
  <c r="B1367" i="20"/>
  <c r="A1406" i="16"/>
  <c r="E1" i="5"/>
  <c r="B2168" i="20"/>
  <c r="F150" i="4"/>
  <c r="A105" i="12"/>
  <c r="H85" i="10"/>
  <c r="B1582" i="20"/>
  <c r="G49" i="9"/>
  <c r="B1074" i="20"/>
  <c r="A1723" i="16"/>
  <c r="A1805" i="16"/>
  <c r="B3185" i="20"/>
  <c r="A27" i="5"/>
  <c r="B1027" i="20"/>
  <c r="B480" i="20"/>
  <c r="H92" i="2"/>
  <c r="A124" i="1"/>
  <c r="B88" i="6"/>
  <c r="A37" i="16"/>
  <c r="A136" i="8"/>
  <c r="B1141" i="20"/>
  <c r="A95" i="8"/>
  <c r="A219" i="16"/>
  <c r="H49" i="2"/>
  <c r="B404" i="16"/>
  <c r="A1346" i="16"/>
  <c r="H55" i="2"/>
  <c r="G14" i="7"/>
  <c r="B2031" i="20"/>
  <c r="A989" i="16"/>
  <c r="B109" i="10"/>
  <c r="A95" i="2"/>
  <c r="A1075" i="20"/>
  <c r="A1613" i="16"/>
  <c r="A1412" i="16"/>
  <c r="B1" i="1"/>
  <c r="H114" i="13"/>
  <c r="A994" i="16"/>
  <c r="G66" i="2"/>
  <c r="A45" i="5"/>
  <c r="B887" i="16"/>
  <c r="B548" i="16"/>
  <c r="A682" i="16"/>
  <c r="A4727" i="20"/>
  <c r="AK2" i="29"/>
  <c r="A547" i="16"/>
  <c r="B744" i="16"/>
  <c r="A889" i="20"/>
  <c r="B1817" i="20"/>
  <c r="B4644" i="20"/>
  <c r="B3157" i="20"/>
  <c r="B948" i="20"/>
  <c r="B1229" i="20"/>
  <c r="B966" i="16"/>
  <c r="B3103" i="20"/>
  <c r="A529" i="20"/>
  <c r="B1661" i="16"/>
  <c r="A1110" i="16"/>
  <c r="A518" i="16"/>
  <c r="A54" i="1"/>
  <c r="A11" i="14"/>
  <c r="G28" i="4"/>
  <c r="A40" i="19"/>
  <c r="B188" i="16"/>
  <c r="A1788" i="16"/>
  <c r="A2255" i="20"/>
  <c r="A1350" i="16"/>
  <c r="H111" i="7"/>
  <c r="F25" i="5"/>
  <c r="G142" i="4"/>
  <c r="B258" i="20"/>
  <c r="A1769" i="20"/>
  <c r="B105" i="9"/>
  <c r="G112" i="5"/>
  <c r="F142" i="9"/>
  <c r="H16" i="9"/>
  <c r="A318" i="16"/>
  <c r="G48" i="8"/>
  <c r="B42" i="7"/>
  <c r="A656" i="16"/>
  <c r="B70" i="10"/>
  <c r="B119" i="6"/>
  <c r="B372" i="16"/>
  <c r="B1660" i="16"/>
  <c r="B9" i="10"/>
  <c r="H40" i="9"/>
  <c r="E5" i="2"/>
  <c r="B75" i="18"/>
  <c r="A132" i="5"/>
  <c r="B1113" i="16"/>
  <c r="H20" i="6"/>
  <c r="A1998" i="20"/>
  <c r="B3933" i="20"/>
  <c r="A333" i="19"/>
  <c r="B2503" i="20"/>
  <c r="B3331" i="20"/>
  <c r="A90" i="11"/>
  <c r="G68" i="5"/>
  <c r="G72" i="2"/>
  <c r="B16" i="9"/>
  <c r="H88" i="13"/>
  <c r="A53" i="10"/>
  <c r="A2184" i="20"/>
  <c r="A1820" i="16"/>
  <c r="A18" i="7"/>
  <c r="A672" i="16"/>
  <c r="A1434" i="20"/>
  <c r="B1165" i="20"/>
  <c r="H94" i="13"/>
  <c r="G21" i="6"/>
  <c r="B113" i="16"/>
  <c r="B88" i="7"/>
  <c r="G42" i="6"/>
  <c r="B416" i="20"/>
  <c r="A59" i="13"/>
  <c r="H87" i="1"/>
  <c r="A567" i="20"/>
  <c r="F94" i="1"/>
  <c r="G15" i="10"/>
  <c r="G116" i="11"/>
  <c r="H124" i="13"/>
  <c r="G122" i="9"/>
  <c r="H9" i="4"/>
  <c r="A930" i="16"/>
  <c r="B268" i="16"/>
  <c r="A679" i="20"/>
  <c r="B2815" i="20"/>
  <c r="B1800" i="16"/>
  <c r="A32" i="13"/>
  <c r="B9" i="8"/>
  <c r="B445" i="20"/>
  <c r="F89" i="1"/>
  <c r="B1140" i="16"/>
  <c r="B87" i="5"/>
  <c r="A874" i="16"/>
  <c r="A986" i="16"/>
  <c r="E2" i="5"/>
  <c r="B2807" i="20"/>
  <c r="A3316" i="20"/>
  <c r="M72" i="33"/>
  <c r="B1315" i="16"/>
  <c r="B179" i="19"/>
  <c r="A14" i="12"/>
  <c r="F123" i="6"/>
  <c r="G125" i="2"/>
  <c r="A1087" i="20"/>
  <c r="B6118" i="20"/>
  <c r="A932" i="16"/>
  <c r="B1111" i="20"/>
  <c r="B3397" i="20"/>
  <c r="A42" i="10"/>
  <c r="A8" i="10"/>
  <c r="E125" i="7"/>
  <c r="B31" i="18"/>
  <c r="B110" i="8"/>
  <c r="A1347" i="20"/>
  <c r="F3" i="5"/>
  <c r="H129" i="4"/>
  <c r="A6988" i="20"/>
  <c r="F25" i="12"/>
  <c r="A48" i="7"/>
  <c r="G28" i="7"/>
  <c r="B46" i="6"/>
  <c r="F66" i="11"/>
  <c r="A6332" i="20"/>
  <c r="B1990" i="20"/>
  <c r="B2137" i="20"/>
  <c r="A147" i="20"/>
  <c r="B717" i="20"/>
  <c r="A59" i="12"/>
  <c r="G16" i="10"/>
  <c r="B1003" i="20"/>
  <c r="B138" i="9"/>
  <c r="G89" i="2"/>
  <c r="A77" i="5"/>
  <c r="H30" i="4"/>
  <c r="G38" i="2"/>
  <c r="H124" i="2"/>
  <c r="B1760" i="20"/>
  <c r="A285" i="16"/>
  <c r="B63" i="4"/>
  <c r="B1253" i="16"/>
  <c r="H116" i="6"/>
  <c r="A15" i="2"/>
  <c r="A358" i="16"/>
  <c r="B151" i="4"/>
  <c r="G92" i="7"/>
  <c r="B4042" i="20"/>
  <c r="A1230" i="20"/>
  <c r="C13" i="14"/>
  <c r="B6" i="14"/>
  <c r="A121" i="13"/>
  <c r="B78" i="19"/>
  <c r="B4631" i="20"/>
  <c r="E33" i="9"/>
  <c r="E10" i="10"/>
  <c r="A150" i="9"/>
  <c r="B214" i="19"/>
  <c r="A960" i="20"/>
  <c r="A33" i="11"/>
  <c r="A240" i="20"/>
  <c r="B70" i="19"/>
  <c r="A118" i="7"/>
  <c r="H95" i="2"/>
  <c r="A1378" i="16"/>
  <c r="B1223" i="20"/>
  <c r="H123" i="4"/>
  <c r="B1457" i="16"/>
  <c r="G79" i="5"/>
  <c r="H72" i="4"/>
  <c r="A123" i="2"/>
  <c r="A21" i="16"/>
  <c r="A7645" i="20"/>
  <c r="B327" i="20"/>
  <c r="A5" i="17"/>
  <c r="B1462" i="20"/>
  <c r="A3744" i="20"/>
  <c r="A111" i="18"/>
  <c r="A1783" i="16"/>
  <c r="E61" i="9"/>
  <c r="B145" i="8"/>
  <c r="B150" i="19"/>
  <c r="H71" i="8"/>
  <c r="G1" i="2"/>
  <c r="B596" i="16"/>
  <c r="B74" i="20"/>
  <c r="A13" i="15"/>
  <c r="B1315" i="20"/>
  <c r="B724" i="16"/>
  <c r="A103" i="6"/>
  <c r="H63" i="8"/>
  <c r="B393" i="16"/>
  <c r="A891" i="16"/>
  <c r="B105" i="2"/>
  <c r="G16" i="1"/>
  <c r="A983" i="20"/>
  <c r="H100" i="8"/>
  <c r="A6" i="14"/>
  <c r="H38" i="1"/>
  <c r="A47" i="2"/>
  <c r="A363" i="16"/>
  <c r="E1" i="13"/>
  <c r="A19" i="5"/>
  <c r="A55" i="1"/>
  <c r="B1705" i="20"/>
  <c r="G126" i="13"/>
  <c r="B2" i="10"/>
  <c r="H7" i="2"/>
  <c r="H15" i="4"/>
  <c r="G48" i="12"/>
  <c r="B47" i="9"/>
  <c r="B125" i="16"/>
  <c r="G23" i="11"/>
  <c r="H46" i="1"/>
  <c r="A1354" i="16"/>
  <c r="B1639" i="20"/>
  <c r="A3480" i="20"/>
  <c r="B60" i="6"/>
  <c r="A85" i="2"/>
  <c r="A1342" i="20"/>
  <c r="A126" i="11"/>
  <c r="H77" i="11"/>
  <c r="H50" i="2"/>
  <c r="A226" i="16"/>
  <c r="B394" i="20"/>
  <c r="A78" i="10"/>
  <c r="H47" i="4"/>
  <c r="G17" i="2"/>
  <c r="G81" i="5"/>
  <c r="C125" i="18"/>
  <c r="B1" i="14"/>
  <c r="B77" i="7"/>
  <c r="D6" i="1"/>
  <c r="A7" i="14"/>
  <c r="A589" i="16"/>
  <c r="C78" i="9"/>
  <c r="B52" i="7"/>
  <c r="A427" i="16"/>
  <c r="G93" i="7"/>
  <c r="G37" i="1"/>
  <c r="A1054" i="16"/>
  <c r="A1401" i="16"/>
  <c r="A1042" i="16"/>
  <c r="G34" i="11"/>
  <c r="A3711" i="20"/>
  <c r="A6656" i="20"/>
  <c r="A368" i="16"/>
  <c r="A720" i="20"/>
  <c r="B811" i="16"/>
  <c r="B47" i="11"/>
  <c r="B2323" i="20"/>
  <c r="B174" i="16"/>
  <c r="B76" i="16"/>
  <c r="B1834" i="16"/>
  <c r="B162" i="20"/>
  <c r="B668" i="20"/>
  <c r="B15" i="12"/>
  <c r="B73" i="19"/>
  <c r="B522" i="20"/>
  <c r="A1796" i="16"/>
  <c r="B435" i="20"/>
  <c r="G60" i="11"/>
  <c r="B1839" i="20"/>
  <c r="G93" i="8"/>
  <c r="G83" i="4"/>
  <c r="A15" i="1"/>
  <c r="A658" i="20"/>
  <c r="G39" i="10"/>
  <c r="G120" i="4"/>
  <c r="E93" i="7"/>
  <c r="A1" i="6"/>
  <c r="A37" i="8"/>
  <c r="B3481" i="20"/>
  <c r="B75" i="2"/>
  <c r="A52" i="16"/>
  <c r="H119" i="8"/>
  <c r="G91" i="9"/>
  <c r="A105" i="19"/>
  <c r="A94" i="4"/>
  <c r="H81" i="9"/>
  <c r="B245" i="20"/>
  <c r="A25" i="8"/>
  <c r="A935" i="16"/>
  <c r="A26" i="4"/>
  <c r="B52" i="4"/>
  <c r="B139" i="4"/>
  <c r="H8" i="2"/>
  <c r="A454" i="16"/>
  <c r="B90" i="10"/>
  <c r="A1664" i="16"/>
  <c r="B421" i="16"/>
  <c r="D78" i="4"/>
  <c r="A138" i="4"/>
  <c r="A374" i="16"/>
  <c r="G56" i="12"/>
  <c r="E123" i="5"/>
  <c r="B1581" i="20"/>
  <c r="H74" i="13"/>
  <c r="B9" i="20"/>
  <c r="B128" i="11"/>
  <c r="B1836" i="16"/>
  <c r="A146" i="9"/>
  <c r="A18" i="12"/>
  <c r="H40" i="6"/>
  <c r="B841" i="16"/>
  <c r="A510" i="16"/>
  <c r="B658" i="16"/>
  <c r="G44" i="5"/>
  <c r="H17" i="1"/>
  <c r="B310" i="16"/>
  <c r="A150" i="8"/>
  <c r="A352" i="16"/>
  <c r="A151" i="4"/>
  <c r="A92" i="9"/>
  <c r="A27" i="1"/>
  <c r="B32" i="5"/>
  <c r="H83" i="2"/>
  <c r="B852" i="20"/>
  <c r="B183" i="16"/>
  <c r="F102" i="1"/>
  <c r="B1590" i="20"/>
  <c r="A3740" i="20"/>
  <c r="B454" i="20"/>
  <c r="B2319" i="20"/>
  <c r="A289" i="20"/>
  <c r="F11" i="6"/>
  <c r="B46" i="12"/>
  <c r="H75" i="8"/>
  <c r="B8" i="16"/>
  <c r="B152" i="4"/>
  <c r="B412" i="20"/>
  <c r="A32" i="11"/>
  <c r="A26" i="9"/>
  <c r="G39" i="7"/>
  <c r="A310" i="16"/>
  <c r="G50" i="9"/>
  <c r="G48" i="2"/>
  <c r="B232" i="20"/>
  <c r="B168" i="20"/>
  <c r="B1999" i="20"/>
  <c r="A643" i="16"/>
  <c r="A3312" i="20"/>
  <c r="A493" i="16"/>
  <c r="B128" i="4"/>
  <c r="H122" i="4"/>
  <c r="B44" i="10"/>
  <c r="B79" i="5"/>
  <c r="G86" i="1"/>
  <c r="A11" i="13"/>
  <c r="A90" i="4"/>
  <c r="A199" i="19"/>
  <c r="B3364" i="20"/>
  <c r="A1734" i="16"/>
  <c r="H65" i="8"/>
  <c r="B327" i="19"/>
  <c r="F75" i="4"/>
  <c r="H142" i="4"/>
  <c r="B107" i="2"/>
  <c r="G68" i="13"/>
  <c r="A18" i="19"/>
  <c r="F123" i="1"/>
  <c r="B134" i="18"/>
  <c r="B1616" i="20"/>
  <c r="B193" i="20"/>
  <c r="B470" i="16"/>
  <c r="B5837" i="20"/>
  <c r="A1879" i="20"/>
  <c r="A747" i="20"/>
  <c r="B547" i="20"/>
  <c r="A143" i="9"/>
  <c r="B5822" i="20"/>
  <c r="A1176" i="16"/>
  <c r="B22" i="5"/>
  <c r="B390" i="20"/>
  <c r="A113" i="8"/>
  <c r="B1025" i="20"/>
  <c r="B299" i="16"/>
  <c r="A3909" i="20"/>
  <c r="B3449" i="20"/>
  <c r="A76" i="13"/>
  <c r="A29" i="13"/>
  <c r="E39" i="11"/>
  <c r="B112" i="4"/>
  <c r="A126" i="6"/>
  <c r="B33" i="13"/>
  <c r="A1500" i="20"/>
  <c r="G23" i="5"/>
  <c r="A65" i="7"/>
  <c r="B135" i="8"/>
  <c r="E5" i="8"/>
  <c r="H1" i="1"/>
  <c r="F27" i="4"/>
  <c r="B52" i="13"/>
  <c r="H21" i="1"/>
  <c r="G99" i="7"/>
  <c r="A19" i="10"/>
  <c r="E35" i="13"/>
  <c r="A80" i="1"/>
  <c r="A523" i="16"/>
  <c r="H120" i="1"/>
  <c r="B1260" i="16"/>
  <c r="B3455" i="20"/>
  <c r="H54" i="6"/>
  <c r="G84" i="9"/>
  <c r="B33" i="4"/>
  <c r="H52" i="2"/>
  <c r="H92" i="1"/>
  <c r="B2399" i="20"/>
  <c r="E10" i="7"/>
  <c r="A1626" i="16"/>
  <c r="A57" i="13"/>
  <c r="H130" i="10"/>
  <c r="B4027" i="20"/>
  <c r="B2548" i="20"/>
  <c r="A22" i="16"/>
  <c r="C134" i="18"/>
  <c r="A113" i="5"/>
  <c r="A1468" i="16"/>
  <c r="B2724" i="20"/>
  <c r="E27" i="9"/>
  <c r="A759" i="20"/>
  <c r="B15" i="6"/>
  <c r="A57" i="5"/>
  <c r="B26" i="2"/>
  <c r="G76" i="13"/>
  <c r="B71" i="8"/>
  <c r="G18" i="7"/>
  <c r="F28" i="5"/>
  <c r="A1590" i="16"/>
  <c r="A89" i="11"/>
  <c r="G41" i="13"/>
  <c r="B704" i="20"/>
  <c r="B616" i="20"/>
  <c r="B122" i="5"/>
  <c r="B67" i="2"/>
  <c r="A14" i="10"/>
  <c r="B12" i="16"/>
  <c r="A1472" i="16"/>
  <c r="A111" i="7"/>
  <c r="B2127" i="20"/>
  <c r="B38" i="9"/>
  <c r="E11" i="2"/>
  <c r="B394" i="16"/>
  <c r="B1607" i="20"/>
  <c r="G109" i="1"/>
  <c r="B26" i="18"/>
  <c r="B15" i="17"/>
  <c r="A1019" i="16"/>
  <c r="G68" i="1"/>
  <c r="A21" i="12"/>
  <c r="B3117" i="20"/>
  <c r="A1523" i="20"/>
  <c r="G38" i="11"/>
  <c r="H112" i="10"/>
  <c r="A93" i="10"/>
  <c r="E91" i="5"/>
  <c r="F42" i="1"/>
  <c r="E26" i="7"/>
  <c r="G19" i="13"/>
  <c r="B345" i="16"/>
  <c r="A447" i="20"/>
  <c r="B5359" i="20"/>
  <c r="B128" i="6"/>
  <c r="A97" i="5"/>
  <c r="B49" i="16"/>
  <c r="B556" i="20"/>
  <c r="H36" i="10"/>
  <c r="G76" i="7"/>
  <c r="F34" i="10"/>
  <c r="H137" i="13"/>
  <c r="A7391" i="20"/>
  <c r="A87" i="13"/>
  <c r="A464" i="20"/>
  <c r="B747" i="16"/>
  <c r="H57" i="5"/>
  <c r="A59" i="8"/>
  <c r="B53" i="5"/>
  <c r="A98" i="4"/>
  <c r="A5079" i="20"/>
  <c r="B22" i="19"/>
  <c r="A1060" i="16"/>
  <c r="B1738" i="16"/>
  <c r="H127" i="9"/>
  <c r="B97" i="5"/>
  <c r="D103" i="6"/>
  <c r="A117" i="10"/>
  <c r="A18" i="16"/>
  <c r="B4696" i="20"/>
  <c r="B1644" i="20"/>
  <c r="B1569" i="16"/>
  <c r="B1553" i="16"/>
  <c r="B1552" i="16"/>
  <c r="B17" i="20"/>
  <c r="A379" i="19"/>
  <c r="B92" i="9"/>
  <c r="A1403" i="16"/>
  <c r="A1323" i="16"/>
  <c r="G90" i="1"/>
  <c r="H18" i="8"/>
  <c r="G83" i="9"/>
  <c r="A79" i="7"/>
  <c r="A1319" i="16"/>
  <c r="B43" i="17"/>
  <c r="B37" i="2"/>
  <c r="B137" i="12"/>
  <c r="B151" i="8"/>
  <c r="B1628" i="16"/>
  <c r="F125" i="1"/>
  <c r="A2616" i="20"/>
  <c r="B2" i="16"/>
  <c r="A6860" i="20"/>
  <c r="B4118" i="20"/>
  <c r="A2635" i="20"/>
  <c r="A2366" i="20"/>
  <c r="A549" i="16"/>
  <c r="B74" i="12"/>
  <c r="B1485" i="20"/>
  <c r="B28" i="12"/>
  <c r="H82" i="1"/>
  <c r="B38" i="20"/>
  <c r="G112" i="9"/>
  <c r="A915" i="20"/>
  <c r="F93" i="13"/>
  <c r="A1578" i="20"/>
  <c r="G127" i="4"/>
  <c r="B29" i="2"/>
  <c r="A438" i="16"/>
  <c r="H29" i="4"/>
  <c r="B450" i="16"/>
  <c r="G14" i="5"/>
  <c r="B694" i="16"/>
  <c r="B93" i="2"/>
  <c r="G81" i="6"/>
  <c r="G88" i="8"/>
  <c r="H61" i="9"/>
  <c r="A1951" i="20"/>
  <c r="B1488" i="20"/>
  <c r="H75" i="12"/>
  <c r="A203" i="20"/>
  <c r="A1677" i="20"/>
  <c r="A1088" i="20"/>
  <c r="B239" i="19"/>
  <c r="A2673" i="20"/>
  <c r="G135" i="10"/>
  <c r="B1887" i="20"/>
  <c r="B108" i="18"/>
  <c r="A353" i="20"/>
  <c r="G82" i="2"/>
  <c r="A886" i="16"/>
  <c r="B4309" i="20"/>
  <c r="A2929" i="20"/>
  <c r="E7" i="6"/>
  <c r="A22" i="5"/>
  <c r="A842" i="16"/>
  <c r="H116" i="11"/>
  <c r="A45" i="11"/>
  <c r="E140" i="9"/>
  <c r="B482" i="20"/>
  <c r="B646" i="20"/>
  <c r="A332" i="16"/>
  <c r="G79" i="7"/>
  <c r="A68" i="19"/>
  <c r="A129" i="6"/>
  <c r="H54" i="10"/>
  <c r="A154" i="1"/>
  <c r="A17" i="1"/>
  <c r="A62" i="2"/>
  <c r="G82" i="1"/>
  <c r="G120" i="7"/>
  <c r="B22" i="2"/>
  <c r="A102" i="1"/>
  <c r="H80" i="5"/>
  <c r="B85" i="8"/>
  <c r="B3458" i="20"/>
  <c r="B1278" i="16"/>
  <c r="C78" i="4"/>
  <c r="B45" i="8"/>
  <c r="B318" i="19"/>
  <c r="H106" i="13"/>
  <c r="A4" i="8"/>
  <c r="A3544" i="20"/>
  <c r="B1387" i="16"/>
  <c r="B118" i="9"/>
  <c r="B89" i="10"/>
  <c r="D2" i="8"/>
  <c r="B182" i="19"/>
  <c r="H28" i="13"/>
  <c r="B127" i="13"/>
  <c r="B48" i="5"/>
  <c r="A23" i="10"/>
  <c r="H30" i="8"/>
  <c r="A746" i="16"/>
  <c r="G77" i="4"/>
  <c r="H59" i="10"/>
  <c r="A474" i="16"/>
  <c r="A1482" i="16"/>
  <c r="B104" i="8"/>
  <c r="H16" i="2"/>
  <c r="E3" i="8"/>
  <c r="G5" i="5"/>
  <c r="B25" i="9"/>
  <c r="H37" i="1"/>
  <c r="H93" i="12"/>
  <c r="B20" i="19"/>
  <c r="A6946" i="20"/>
  <c r="B5687" i="20"/>
  <c r="G130" i="13"/>
  <c r="A1194" i="20"/>
  <c r="A15" i="6"/>
  <c r="B614" i="16"/>
  <c r="B33" i="16"/>
  <c r="B1256" i="16"/>
  <c r="B150" i="18"/>
  <c r="A929" i="16"/>
  <c r="A73" i="20"/>
  <c r="A835" i="16"/>
  <c r="A685" i="16"/>
  <c r="B1668" i="20"/>
  <c r="B1526" i="16"/>
  <c r="A57" i="16"/>
  <c r="A316" i="16"/>
  <c r="A614" i="16"/>
  <c r="G120" i="8"/>
  <c r="H110" i="1"/>
  <c r="A101" i="8"/>
  <c r="H69" i="13"/>
  <c r="B1090" i="20"/>
  <c r="B1060" i="16"/>
  <c r="B1737" i="20"/>
  <c r="H102" i="10"/>
  <c r="A1342" i="16"/>
  <c r="G37" i="10"/>
  <c r="A102" i="7"/>
  <c r="F4" i="6"/>
  <c r="H24" i="11"/>
  <c r="A121" i="16"/>
  <c r="A63" i="6"/>
  <c r="A111" i="2"/>
  <c r="A134" i="1"/>
  <c r="B709" i="20"/>
  <c r="B127" i="10"/>
  <c r="H31" i="5"/>
  <c r="A45" i="7"/>
  <c r="A1213" i="16"/>
  <c r="F36" i="8"/>
  <c r="A86" i="4"/>
  <c r="G97" i="4"/>
  <c r="A94" i="20"/>
  <c r="F85" i="1"/>
  <c r="B79" i="6"/>
  <c r="G115" i="9"/>
  <c r="A54" i="18"/>
  <c r="A4184" i="20"/>
  <c r="A1532" i="16"/>
  <c r="A76" i="11"/>
  <c r="B33" i="18"/>
  <c r="G5" i="2"/>
  <c r="A90" i="7"/>
  <c r="B1801" i="16"/>
  <c r="B132" i="8"/>
  <c r="B180" i="16"/>
  <c r="A43" i="5"/>
  <c r="G80" i="11"/>
  <c r="B127" i="2"/>
  <c r="A1563" i="16"/>
  <c r="A1588" i="16"/>
  <c r="G49" i="1"/>
  <c r="H104" i="8"/>
  <c r="B136" i="10"/>
  <c r="B44" i="18"/>
  <c r="B48" i="2"/>
  <c r="A1698" i="16"/>
  <c r="A39" i="6"/>
  <c r="E6" i="9"/>
  <c r="A322" i="16"/>
  <c r="H46" i="13"/>
  <c r="A61" i="12"/>
  <c r="G101" i="2"/>
  <c r="A1770" i="16"/>
  <c r="B24" i="19"/>
  <c r="B532" i="16"/>
  <c r="A1045" i="16"/>
  <c r="A3143" i="20"/>
  <c r="B3256" i="20"/>
  <c r="A2958" i="20"/>
  <c r="B1178" i="16"/>
  <c r="A81" i="1"/>
  <c r="A181" i="19"/>
  <c r="H52" i="4"/>
  <c r="A3404" i="20"/>
  <c r="A246" i="16"/>
  <c r="B178" i="19"/>
  <c r="G62" i="10"/>
  <c r="B11" i="8"/>
  <c r="A85" i="10"/>
  <c r="A72" i="4"/>
  <c r="A224" i="20"/>
  <c r="A1376" i="16"/>
  <c r="B115" i="18"/>
  <c r="B1807" i="16"/>
  <c r="B156" i="16"/>
  <c r="B103" i="7"/>
  <c r="B4245" i="20"/>
  <c r="A68" i="7"/>
  <c r="B115" i="4"/>
  <c r="F101" i="1"/>
  <c r="A111" i="6"/>
  <c r="F79" i="1"/>
  <c r="B118" i="2"/>
  <c r="B57" i="12"/>
  <c r="A87" i="18"/>
  <c r="B569" i="16"/>
  <c r="B64" i="7"/>
  <c r="B1160" i="16"/>
  <c r="B564" i="20"/>
  <c r="A71" i="20"/>
  <c r="B72" i="5"/>
  <c r="B26" i="7"/>
  <c r="A352" i="20"/>
  <c r="B71" i="10"/>
  <c r="A934" i="20"/>
  <c r="F5" i="9"/>
  <c r="B4614" i="20"/>
  <c r="B5327" i="20"/>
  <c r="A605" i="20"/>
  <c r="B2973" i="20"/>
  <c r="A1571" i="16"/>
  <c r="B1420" i="16"/>
  <c r="A22" i="8"/>
  <c r="A1145" i="16"/>
  <c r="H93" i="2"/>
  <c r="A145" i="4"/>
  <c r="G90" i="6"/>
  <c r="B32" i="2"/>
  <c r="B61" i="19"/>
  <c r="G122" i="8"/>
  <c r="G65" i="11"/>
  <c r="A1302" i="16"/>
  <c r="A38" i="13"/>
  <c r="A40" i="16"/>
  <c r="G125" i="9"/>
  <c r="F122" i="9"/>
  <c r="A1317" i="16"/>
  <c r="F70" i="1"/>
  <c r="B149" i="18"/>
  <c r="B66" i="4"/>
  <c r="A1248" i="16"/>
  <c r="A7" i="4"/>
  <c r="C1" i="18"/>
  <c r="A624" i="20"/>
  <c r="A7061" i="20"/>
  <c r="B314" i="45"/>
  <c r="B1347" i="16"/>
  <c r="B4868" i="20"/>
  <c r="A86" i="9"/>
  <c r="B3073" i="20"/>
  <c r="B3023" i="20"/>
  <c r="B4374" i="20"/>
  <c r="A2430" i="20"/>
  <c r="A1004" i="20"/>
  <c r="B3148" i="20"/>
  <c r="A620" i="20"/>
  <c r="A3840" i="20"/>
  <c r="A135" i="13"/>
  <c r="B628" i="20"/>
  <c r="A3120" i="20"/>
  <c r="A32" i="16"/>
  <c r="H29" i="9"/>
  <c r="B2907" i="20"/>
  <c r="N49" i="33"/>
  <c r="A3557" i="20"/>
  <c r="A4880" i="20"/>
  <c r="F81" i="5"/>
  <c r="A4775" i="20"/>
  <c r="B1553" i="20"/>
  <c r="B5674" i="20"/>
  <c r="A921" i="20"/>
  <c r="B5149" i="20"/>
  <c r="B344" i="19"/>
  <c r="A5045" i="20"/>
  <c r="B2647" i="20"/>
  <c r="B7828" i="20"/>
  <c r="A1980" i="20"/>
  <c r="A6555" i="20"/>
  <c r="A1660" i="20"/>
  <c r="B5998" i="20"/>
  <c r="B263" i="19"/>
  <c r="A4079" i="20"/>
  <c r="B1307" i="20"/>
  <c r="A863" i="20"/>
  <c r="A118" i="16"/>
  <c r="B998" i="20"/>
  <c r="A1637" i="16"/>
  <c r="A3119" i="20"/>
  <c r="A1762" i="20"/>
  <c r="A1961" i="20"/>
  <c r="E33" i="12"/>
  <c r="B3993" i="20"/>
  <c r="B709" i="16"/>
  <c r="A2306" i="20"/>
  <c r="B389" i="16"/>
  <c r="B3141" i="20"/>
  <c r="H22" i="12"/>
  <c r="A2233" i="20"/>
  <c r="F7" i="11"/>
  <c r="A4331" i="20"/>
  <c r="B51" i="16"/>
  <c r="B3792" i="20"/>
  <c r="B1775" i="20"/>
  <c r="E36" i="13"/>
  <c r="G28" i="13"/>
  <c r="A1955" i="20"/>
  <c r="A1143" i="16"/>
  <c r="A26" i="17"/>
  <c r="A10" i="17"/>
  <c r="A2879" i="20"/>
  <c r="A791" i="16"/>
  <c r="B1558" i="16"/>
  <c r="B1542" i="16"/>
  <c r="A2779" i="20"/>
  <c r="A37" i="18"/>
  <c r="B65" i="18"/>
  <c r="A89" i="4"/>
  <c r="A29" i="32"/>
  <c r="E12" i="4"/>
  <c r="A43" i="20"/>
  <c r="H111" i="9"/>
  <c r="G153" i="4"/>
  <c r="A2568" i="20"/>
  <c r="G55" i="6"/>
  <c r="G116" i="5"/>
  <c r="A67" i="20"/>
  <c r="B5134" i="20"/>
  <c r="A3927" i="20"/>
  <c r="B5419" i="20"/>
  <c r="A1412" i="20"/>
  <c r="B7416" i="20"/>
  <c r="A1528" i="20"/>
  <c r="A509" i="20"/>
  <c r="B1054" i="20"/>
  <c r="A382" i="19"/>
  <c r="A1793" i="20"/>
  <c r="B249" i="20"/>
  <c r="A787" i="20"/>
  <c r="A7164" i="20"/>
  <c r="B3057" i="20"/>
  <c r="A173" i="19"/>
  <c r="A467" i="20"/>
  <c r="A7154" i="20"/>
  <c r="B3463" i="20"/>
  <c r="A555" i="20"/>
  <c r="B976" i="20"/>
  <c r="B5673" i="20"/>
  <c r="A2412" i="20"/>
  <c r="A107" i="20"/>
  <c r="A86" i="19"/>
  <c r="A6283" i="20"/>
  <c r="A7144" i="20"/>
  <c r="B89" i="7"/>
  <c r="H85" i="7"/>
  <c r="A5291" i="20"/>
  <c r="B5551" i="20"/>
  <c r="G13" i="7"/>
  <c r="B10" i="7"/>
  <c r="C59" i="18"/>
  <c r="B1669" i="16"/>
  <c r="G32" i="11"/>
  <c r="B56" i="10"/>
  <c r="G88" i="4"/>
  <c r="B2538" i="20"/>
  <c r="B1578" i="16"/>
  <c r="A60" i="19"/>
  <c r="H45" i="7"/>
  <c r="A1629" i="16"/>
  <c r="B362" i="20"/>
  <c r="B2792" i="20"/>
  <c r="B1168" i="16"/>
  <c r="H120" i="11"/>
  <c r="A1118" i="16"/>
  <c r="F63" i="2"/>
  <c r="H85" i="8"/>
  <c r="A4208" i="20"/>
  <c r="B19" i="17"/>
  <c r="A4644" i="20"/>
  <c r="B121" i="10"/>
  <c r="A97" i="6"/>
  <c r="B756" i="16"/>
  <c r="A5157" i="20"/>
  <c r="B882" i="16"/>
  <c r="H78" i="1"/>
  <c r="G39" i="8"/>
  <c r="B3037" i="20"/>
  <c r="F20" i="1"/>
  <c r="G31" i="8"/>
  <c r="A2297" i="20"/>
  <c r="A1" i="4"/>
  <c r="B771" i="20"/>
  <c r="D122" i="4"/>
  <c r="A128" i="4"/>
  <c r="A124" i="12"/>
  <c r="H101" i="6"/>
  <c r="G85" i="4"/>
  <c r="H119" i="9"/>
  <c r="A116" i="19"/>
  <c r="B1741" i="16"/>
  <c r="B2122" i="20"/>
  <c r="C69" i="18"/>
  <c r="A2" i="17"/>
  <c r="H21" i="8"/>
  <c r="B52" i="11"/>
  <c r="A436" i="16"/>
  <c r="A56" i="9"/>
  <c r="A1165" i="16"/>
  <c r="H64" i="6"/>
  <c r="A44" i="13"/>
  <c r="B775" i="16"/>
  <c r="B1048" i="16"/>
  <c r="A82" i="7"/>
  <c r="G136" i="13"/>
  <c r="D156" i="1"/>
  <c r="H54" i="12"/>
  <c r="A112" i="12"/>
  <c r="A382" i="16"/>
  <c r="H115" i="4"/>
  <c r="G84" i="10"/>
  <c r="A1158" i="16"/>
  <c r="H5" i="1"/>
  <c r="B130" i="16"/>
  <c r="A459" i="20"/>
  <c r="B809" i="20"/>
  <c r="A2285" i="20"/>
  <c r="A650" i="16"/>
  <c r="A809" i="20"/>
  <c r="A14" i="8"/>
  <c r="B1585" i="20"/>
  <c r="A554" i="16"/>
  <c r="B104" i="13"/>
  <c r="G63" i="4"/>
  <c r="B406" i="16"/>
  <c r="G109" i="4"/>
  <c r="A674" i="16"/>
  <c r="A100" i="8"/>
  <c r="B41" i="19"/>
  <c r="B336" i="20"/>
  <c r="B1" i="18"/>
  <c r="H42" i="5"/>
  <c r="A127" i="12"/>
  <c r="A7421" i="20"/>
  <c r="A144" i="1"/>
  <c r="A103" i="9"/>
  <c r="B37" i="17"/>
  <c r="G21" i="7"/>
  <c r="B5499" i="20"/>
  <c r="A1503" i="16"/>
  <c r="A5172" i="20"/>
  <c r="A1183" i="16"/>
  <c r="B119" i="19"/>
  <c r="F33" i="9"/>
  <c r="C22" i="18"/>
  <c r="A1486" i="20"/>
  <c r="A383" i="20"/>
  <c r="G48" i="13"/>
  <c r="A88" i="13"/>
  <c r="A1260" i="16"/>
  <c r="A1141" i="20"/>
  <c r="B2363" i="20"/>
  <c r="B1171" i="20"/>
  <c r="H92" i="10"/>
  <c r="B58" i="10"/>
  <c r="H69" i="6"/>
  <c r="H66" i="4"/>
  <c r="B3081" i="20"/>
  <c r="B3" i="5"/>
  <c r="A62" i="7"/>
  <c r="G84" i="4"/>
  <c r="A94" i="9"/>
  <c r="A1673" i="20"/>
  <c r="B2015" i="20"/>
  <c r="A527" i="20"/>
  <c r="H76" i="7"/>
  <c r="G126" i="12"/>
  <c r="B17" i="9"/>
  <c r="F6" i="6"/>
  <c r="A99" i="10"/>
  <c r="B932" i="16"/>
  <c r="A327" i="20"/>
  <c r="A247" i="20"/>
  <c r="F110" i="9"/>
  <c r="B1473" i="20"/>
  <c r="B354" i="20"/>
  <c r="B5352" i="20"/>
  <c r="B2195" i="20"/>
  <c r="B7464" i="20"/>
  <c r="B1947" i="20"/>
  <c r="A83" i="6"/>
  <c r="B80" i="6"/>
  <c r="B597" i="20"/>
  <c r="C1" i="16"/>
  <c r="B11" i="14"/>
  <c r="B539" i="16"/>
  <c r="B137" i="9"/>
  <c r="B116" i="9"/>
  <c r="G96" i="5"/>
  <c r="A94" i="7"/>
  <c r="G45" i="2"/>
  <c r="H46" i="2"/>
  <c r="B1084" i="16"/>
  <c r="H148" i="4"/>
  <c r="D3" i="1"/>
  <c r="A534" i="16"/>
  <c r="H51" i="13"/>
  <c r="B118" i="12"/>
  <c r="A727" i="20"/>
  <c r="B1657" i="20"/>
  <c r="E9" i="8"/>
  <c r="B3130" i="20"/>
  <c r="B3515" i="20"/>
  <c r="B280" i="20"/>
  <c r="A110" i="18"/>
  <c r="B198" i="16"/>
  <c r="G119" i="7"/>
  <c r="B306" i="19"/>
  <c r="G83" i="7"/>
  <c r="H113" i="2"/>
  <c r="B19" i="5"/>
  <c r="B5" i="2"/>
  <c r="A154" i="9"/>
  <c r="A1038" i="16"/>
  <c r="D5" i="1"/>
  <c r="B1243" i="16"/>
  <c r="G81" i="11"/>
  <c r="B439" i="16"/>
  <c r="A586" i="16"/>
  <c r="G134" i="1"/>
  <c r="B20" i="16"/>
  <c r="H78" i="10"/>
  <c r="B716" i="20"/>
  <c r="B4852" i="20"/>
  <c r="A2954" i="20"/>
  <c r="B425" i="20"/>
  <c r="B403" i="20"/>
  <c r="B1020" i="20"/>
  <c r="B1627" i="20"/>
  <c r="B1443" i="20"/>
  <c r="A70" i="13"/>
  <c r="B1657" i="16"/>
  <c r="B1577" i="16"/>
  <c r="F122" i="4"/>
  <c r="A119" i="4"/>
  <c r="A24" i="6"/>
  <c r="B1172" i="16"/>
  <c r="B1573" i="16"/>
  <c r="G5" i="7"/>
  <c r="A35" i="2"/>
  <c r="A511" i="20"/>
  <c r="A388" i="16"/>
  <c r="A4800" i="20"/>
  <c r="A237" i="20"/>
  <c r="A1236" i="16"/>
  <c r="A1172" i="16"/>
  <c r="B1649" i="20"/>
  <c r="B198" i="20"/>
  <c r="A6357" i="20"/>
  <c r="A44" i="19"/>
  <c r="A1188" i="16"/>
  <c r="A1012" i="16"/>
  <c r="G17" i="6"/>
  <c r="B2437" i="20"/>
  <c r="G112" i="1"/>
  <c r="G91" i="2"/>
  <c r="A77" i="10"/>
  <c r="G36" i="11"/>
  <c r="G117" i="1"/>
  <c r="A3288" i="20"/>
  <c r="G74" i="11"/>
  <c r="H135" i="10"/>
  <c r="G9" i="11"/>
  <c r="A22" i="11"/>
  <c r="B858" i="20"/>
  <c r="B131" i="19"/>
  <c r="B1199" i="16"/>
  <c r="A793" i="16"/>
  <c r="A529" i="16"/>
  <c r="G115" i="11"/>
  <c r="A250" i="19"/>
  <c r="A1383" i="16"/>
  <c r="C18" i="18"/>
  <c r="B80" i="2"/>
  <c r="A52" i="6"/>
  <c r="D105" i="7"/>
  <c r="A114" i="5"/>
  <c r="E36" i="5"/>
  <c r="A4549" i="20"/>
  <c r="B302" i="20"/>
  <c r="B2007" i="20"/>
  <c r="B996" i="20"/>
  <c r="H14" i="10"/>
  <c r="H40" i="8"/>
  <c r="B16" i="8"/>
  <c r="C119" i="18"/>
  <c r="A1554" i="16"/>
  <c r="B4328" i="20"/>
  <c r="A2224" i="20"/>
  <c r="B289" i="16"/>
  <c r="B273" i="16"/>
  <c r="B1296" i="16"/>
  <c r="A81" i="19"/>
  <c r="A59" i="19"/>
  <c r="B84" i="7"/>
  <c r="A123" i="16"/>
  <c r="A43" i="16"/>
  <c r="A14" i="1"/>
  <c r="G129" i="5"/>
  <c r="F4" i="13"/>
  <c r="G20" i="6"/>
  <c r="A103" i="5"/>
  <c r="F105" i="1"/>
  <c r="F35" i="8"/>
  <c r="G22" i="9"/>
  <c r="A42" i="9"/>
  <c r="E63" i="7"/>
  <c r="A72" i="18"/>
  <c r="A121" i="12"/>
  <c r="H6" i="4"/>
  <c r="F9" i="9"/>
  <c r="B4509" i="20"/>
  <c r="A5102" i="20"/>
  <c r="A759" i="16"/>
  <c r="E2" i="9"/>
  <c r="A28" i="9"/>
  <c r="B1579" i="16"/>
  <c r="B3418" i="20"/>
  <c r="B1270" i="16"/>
  <c r="B25" i="12"/>
  <c r="E134" i="2"/>
  <c r="G131" i="1"/>
  <c r="B30" i="4"/>
  <c r="G112" i="11"/>
  <c r="B1209" i="16"/>
  <c r="B925" i="20"/>
  <c r="A55" i="10"/>
  <c r="G106" i="9"/>
  <c r="G105" i="7"/>
  <c r="B9" i="16"/>
  <c r="B23" i="2"/>
  <c r="A132" i="1"/>
  <c r="G47" i="9"/>
  <c r="A791" i="20"/>
  <c r="A60" i="16"/>
  <c r="G87" i="2"/>
  <c r="C52" i="18"/>
  <c r="H81" i="13"/>
  <c r="A44" i="16"/>
  <c r="H8" i="11"/>
  <c r="A313" i="19"/>
  <c r="B441" i="16"/>
  <c r="B10" i="14"/>
  <c r="B24" i="8"/>
  <c r="A2524" i="20"/>
  <c r="B113" i="11"/>
  <c r="A35" i="7"/>
  <c r="H140" i="9"/>
  <c r="B38" i="2"/>
  <c r="B94" i="6"/>
  <c r="B828" i="16"/>
  <c r="A949" i="16"/>
  <c r="B483" i="16"/>
  <c r="H86" i="8"/>
  <c r="A22" i="13"/>
  <c r="B1716" i="20"/>
  <c r="A36" i="6"/>
  <c r="A75" i="8"/>
  <c r="H12" i="1"/>
  <c r="B6084" i="20"/>
  <c r="B780" i="20"/>
  <c r="B180" i="20"/>
  <c r="B3826" i="20"/>
  <c r="A119" i="16"/>
  <c r="B1030" i="16"/>
  <c r="B1020" i="16"/>
  <c r="B2834" i="20"/>
  <c r="H44" i="13"/>
  <c r="B818" i="16"/>
  <c r="B806" i="16"/>
  <c r="A1813" i="20"/>
  <c r="B931" i="16"/>
  <c r="B151" i="9"/>
  <c r="H126" i="9"/>
  <c r="B3211" i="20"/>
  <c r="H99" i="5"/>
  <c r="A1631" i="16"/>
  <c r="A326" i="19"/>
  <c r="C129" i="18"/>
  <c r="A500" i="16"/>
  <c r="A416" i="20"/>
  <c r="A101" i="1"/>
  <c r="B115" i="10"/>
  <c r="B4231" i="20"/>
  <c r="H72" i="10"/>
  <c r="B854" i="20"/>
  <c r="B1480" i="20"/>
  <c r="A3442" i="20"/>
  <c r="B195" i="16"/>
  <c r="B179" i="16"/>
  <c r="B829" i="16"/>
  <c r="G102" i="12"/>
  <c r="B127" i="9"/>
  <c r="A64" i="7"/>
  <c r="B60" i="9"/>
  <c r="B153" i="8"/>
  <c r="B45" i="6"/>
  <c r="B96" i="20"/>
  <c r="G106" i="6"/>
  <c r="A1536" i="16"/>
  <c r="A1346" i="20"/>
  <c r="B84" i="13"/>
  <c r="F27" i="2"/>
  <c r="B24" i="17"/>
  <c r="H123" i="6"/>
  <c r="B110" i="2"/>
  <c r="G44" i="10"/>
  <c r="A3531" i="20"/>
  <c r="B69" i="19"/>
  <c r="B5126" i="20"/>
  <c r="B34" i="18"/>
  <c r="A97" i="8"/>
  <c r="H88" i="8"/>
  <c r="A945" i="20"/>
  <c r="A58" i="18"/>
  <c r="A4428" i="20"/>
  <c r="A1837" i="16"/>
  <c r="B77" i="10"/>
  <c r="H56" i="10"/>
  <c r="B79" i="10"/>
  <c r="B243" i="20"/>
  <c r="A56" i="18"/>
  <c r="B67" i="7"/>
  <c r="G91" i="8"/>
  <c r="H141" i="9"/>
  <c r="G104" i="12"/>
  <c r="B929" i="20"/>
  <c r="G6" i="9"/>
  <c r="A144" i="8"/>
  <c r="B478" i="16"/>
  <c r="A1447" i="16"/>
  <c r="A1832" i="16"/>
  <c r="A2038" i="20"/>
  <c r="A369" i="16"/>
  <c r="A4634" i="20"/>
  <c r="A65" i="18"/>
  <c r="A2157" i="20"/>
  <c r="B4609" i="20"/>
  <c r="B419" i="16"/>
  <c r="B113" i="18"/>
  <c r="B3695" i="20"/>
  <c r="B12" i="18"/>
  <c r="G60" i="8"/>
  <c r="G50" i="8"/>
  <c r="A98" i="8"/>
  <c r="C2" i="12"/>
  <c r="A51" i="4"/>
  <c r="G128" i="4"/>
  <c r="B497" i="16"/>
  <c r="G85" i="9"/>
  <c r="A3050" i="20"/>
  <c r="A1229" i="16"/>
  <c r="E103" i="6"/>
  <c r="A95" i="6"/>
  <c r="B15" i="4"/>
  <c r="B19" i="16"/>
  <c r="A7111" i="20"/>
  <c r="A853" i="20"/>
  <c r="F96" i="12"/>
  <c r="H84" i="12"/>
  <c r="A843" i="20"/>
  <c r="G79" i="8"/>
  <c r="H50" i="7"/>
  <c r="B14" i="20"/>
  <c r="B15" i="7"/>
  <c r="B136" i="2"/>
  <c r="G89" i="10"/>
  <c r="B116" i="2"/>
  <c r="H91" i="2"/>
  <c r="F36" i="4"/>
  <c r="B1800" i="20"/>
  <c r="C130" i="18"/>
  <c r="F140" i="8"/>
  <c r="B1328" i="16"/>
  <c r="A72" i="16"/>
  <c r="H43" i="4"/>
  <c r="H82" i="12"/>
  <c r="A478" i="16"/>
  <c r="F9" i="8"/>
  <c r="A8927" i="20"/>
  <c r="A2244" i="20"/>
  <c r="A880" i="16"/>
  <c r="A848" i="16"/>
  <c r="A976" i="20"/>
  <c r="B897" i="16"/>
  <c r="B875" i="16"/>
  <c r="A1134" i="20"/>
  <c r="H44" i="6"/>
  <c r="F25" i="6"/>
  <c r="H66" i="13"/>
  <c r="G61" i="10"/>
  <c r="A1246" i="16"/>
  <c r="E63" i="5"/>
  <c r="A917" i="16"/>
  <c r="B67" i="6"/>
  <c r="A55" i="2"/>
  <c r="G48" i="9"/>
  <c r="B468" i="16"/>
  <c r="A3183" i="20"/>
  <c r="A463" i="16"/>
  <c r="B3473" i="20"/>
  <c r="B2286" i="20"/>
  <c r="A21" i="11"/>
  <c r="B986" i="16"/>
  <c r="B223" i="20"/>
  <c r="B886" i="16"/>
  <c r="H112" i="4"/>
  <c r="B106" i="4"/>
  <c r="H9" i="1"/>
  <c r="A3696" i="20"/>
  <c r="A2391" i="20"/>
  <c r="A97" i="12"/>
  <c r="A148" i="20"/>
  <c r="B267" i="19"/>
  <c r="A1911" i="20"/>
  <c r="H62" i="11"/>
  <c r="B211" i="19"/>
  <c r="B2579" i="20"/>
  <c r="A2118" i="20"/>
  <c r="A200" i="20"/>
  <c r="E139" i="7"/>
  <c r="G78" i="6"/>
  <c r="G15" i="6"/>
  <c r="A1509" i="20"/>
  <c r="B253" i="16"/>
  <c r="B2637" i="20"/>
  <c r="E5" i="4"/>
  <c r="H3" i="1"/>
  <c r="F105" i="7"/>
  <c r="H99" i="4"/>
  <c r="A6930" i="20"/>
  <c r="G123" i="6"/>
  <c r="A81" i="5"/>
  <c r="B7865" i="20"/>
  <c r="B1309" i="16"/>
  <c r="B1014" i="20"/>
  <c r="B3450" i="20"/>
  <c r="A4366" i="20"/>
  <c r="E128" i="12"/>
  <c r="B1326" i="16"/>
  <c r="A338" i="20"/>
  <c r="B1228" i="16"/>
  <c r="B111" i="5"/>
  <c r="D103" i="5"/>
  <c r="F19" i="1"/>
  <c r="A115" i="9"/>
  <c r="A116" i="5"/>
  <c r="B45" i="13"/>
  <c r="A1011" i="16"/>
  <c r="H18" i="7"/>
  <c r="A1809" i="20"/>
  <c r="A461" i="16"/>
  <c r="H119" i="4"/>
  <c r="H111" i="4"/>
  <c r="B106" i="8"/>
  <c r="A533" i="16"/>
  <c r="A5138" i="20"/>
  <c r="H38" i="13"/>
  <c r="B552" i="16"/>
  <c r="B536" i="16"/>
  <c r="A75" i="20"/>
  <c r="G36" i="7"/>
  <c r="E2" i="6"/>
  <c r="G43" i="11"/>
  <c r="A99" i="5"/>
  <c r="A110" i="1"/>
  <c r="A41" i="8"/>
  <c r="A1611" i="16"/>
  <c r="A69" i="1"/>
  <c r="G113" i="2"/>
  <c r="A1042" i="20"/>
  <c r="B1346" i="16"/>
  <c r="A55" i="6"/>
  <c r="H84" i="11"/>
  <c r="H65" i="10"/>
  <c r="H52" i="6"/>
  <c r="A86" i="6"/>
  <c r="B49" i="4"/>
  <c r="B2385" i="20"/>
  <c r="B6416" i="20"/>
  <c r="A430" i="20"/>
  <c r="B3182" i="20"/>
  <c r="A1527" i="16"/>
  <c r="B20" i="20"/>
  <c r="A340" i="19"/>
  <c r="H78" i="12"/>
  <c r="A46" i="9"/>
  <c r="H107" i="5"/>
  <c r="B125" i="6"/>
  <c r="A62" i="5"/>
  <c r="A99" i="2"/>
  <c r="C1" i="15"/>
  <c r="A41" i="4"/>
  <c r="A4883" i="20"/>
  <c r="B202" i="19"/>
  <c r="B39" i="5"/>
  <c r="H8" i="1"/>
  <c r="G85" i="5"/>
  <c r="B106" i="5"/>
  <c r="B2592" i="20"/>
  <c r="A96" i="13"/>
  <c r="D2" i="9"/>
  <c r="H52" i="1"/>
  <c r="G64" i="10"/>
  <c r="A532" i="20"/>
  <c r="A1884" i="20"/>
  <c r="A123" i="9"/>
  <c r="G88" i="1"/>
  <c r="B1646" i="16"/>
  <c r="B136" i="16"/>
  <c r="B65" i="10"/>
  <c r="A71" i="5"/>
  <c r="A5388" i="20"/>
  <c r="A1392" i="16"/>
  <c r="B1517" i="20"/>
  <c r="B939" i="16"/>
  <c r="G103" i="6"/>
  <c r="A1474" i="16"/>
  <c r="F35" i="4"/>
  <c r="A1173" i="16"/>
  <c r="A69" i="2"/>
  <c r="B638" i="16"/>
  <c r="F104" i="1"/>
  <c r="B79" i="9"/>
  <c r="A3512" i="20"/>
  <c r="A861" i="20"/>
  <c r="G86" i="8"/>
  <c r="A52" i="8"/>
  <c r="E36" i="8"/>
  <c r="H99" i="8"/>
  <c r="B1073" i="16"/>
  <c r="A258" i="16"/>
  <c r="B4235" i="20"/>
  <c r="B6114" i="20"/>
  <c r="A81" i="2"/>
  <c r="A5797" i="20"/>
  <c r="B6266" i="20"/>
  <c r="G128" i="12"/>
  <c r="A492" i="20"/>
  <c r="B3413" i="20"/>
  <c r="B1879" i="20"/>
  <c r="A130" i="7"/>
  <c r="H108" i="6"/>
  <c r="A781" i="16"/>
  <c r="B733" i="20"/>
  <c r="B198" i="19"/>
  <c r="F41" i="1"/>
  <c r="B1053" i="20"/>
  <c r="G104" i="4"/>
  <c r="H57" i="6"/>
  <c r="F12" i="5"/>
  <c r="A820" i="16"/>
  <c r="H43" i="13"/>
  <c r="H82" i="7"/>
  <c r="A398" i="16"/>
  <c r="B3031" i="20"/>
  <c r="A42" i="7"/>
  <c r="B1497" i="16"/>
  <c r="G135" i="9"/>
  <c r="A2600" i="20"/>
  <c r="A1385" i="20"/>
  <c r="B106" i="11"/>
  <c r="H7" i="7"/>
  <c r="H43" i="1"/>
  <c r="A3857" i="20"/>
  <c r="H126" i="7"/>
  <c r="B3480" i="20"/>
  <c r="B136" i="8"/>
  <c r="G20" i="2"/>
  <c r="G20" i="9"/>
  <c r="A3020" i="20"/>
  <c r="A1789" i="16"/>
  <c r="A4147" i="20"/>
  <c r="B1041" i="16"/>
  <c r="A128" i="8"/>
  <c r="C79" i="18"/>
  <c r="A1758" i="20"/>
  <c r="A25" i="12"/>
  <c r="B64" i="12"/>
  <c r="B1298" i="16"/>
  <c r="B58" i="2"/>
  <c r="B1444" i="20"/>
  <c r="H18" i="6"/>
  <c r="A1725" i="16"/>
  <c r="A1482" i="20"/>
  <c r="F55" i="1"/>
  <c r="H39" i="13"/>
  <c r="B1340" i="16"/>
  <c r="B1481" i="16"/>
  <c r="A225" i="20"/>
  <c r="B166" i="20"/>
  <c r="A42" i="16"/>
  <c r="B4349" i="20"/>
  <c r="A400" i="20"/>
  <c r="B1785" i="16"/>
  <c r="A1578" i="16"/>
  <c r="H101" i="2"/>
  <c r="B95" i="5"/>
  <c r="A28" i="5"/>
  <c r="B74" i="5"/>
  <c r="A54" i="2"/>
  <c r="G47" i="5"/>
  <c r="B75" i="4"/>
  <c r="B10" i="9"/>
  <c r="G121" i="8"/>
  <c r="H96" i="8"/>
  <c r="A108" i="16"/>
  <c r="A1398" i="16"/>
  <c r="H48" i="7"/>
  <c r="B549" i="16"/>
  <c r="B78" i="16"/>
  <c r="A1124" i="16"/>
  <c r="A4809" i="20"/>
  <c r="B1235" i="16"/>
  <c r="A1350" i="20"/>
  <c r="A8191" i="20"/>
  <c r="B1337" i="16"/>
  <c r="A74" i="18"/>
  <c r="B264" i="20"/>
  <c r="A24" i="5"/>
  <c r="H27" i="1"/>
  <c r="A1180" i="20"/>
  <c r="A115" i="5"/>
  <c r="A146" i="4"/>
  <c r="H98" i="6"/>
  <c r="A810" i="20"/>
  <c r="B149" i="9"/>
  <c r="B5935" i="20"/>
  <c r="B3" i="11"/>
  <c r="H79" i="1"/>
  <c r="B2167" i="20"/>
  <c r="H53" i="1"/>
  <c r="B84" i="10"/>
  <c r="E33" i="6"/>
  <c r="B106" i="6"/>
  <c r="A64" i="12"/>
  <c r="G103" i="13"/>
  <c r="H126" i="13"/>
  <c r="A36" i="18"/>
  <c r="H152" i="1"/>
  <c r="B526" i="20"/>
  <c r="B354" i="16"/>
  <c r="A54" i="13"/>
  <c r="E105" i="2"/>
  <c r="B11" i="10"/>
  <c r="A28" i="4"/>
  <c r="B1692" i="16"/>
  <c r="A94" i="6"/>
  <c r="A214" i="19"/>
  <c r="B1751" i="20"/>
  <c r="A218" i="19"/>
  <c r="A61" i="32"/>
  <c r="A1307" i="20"/>
  <c r="A231" i="19"/>
  <c r="B626" i="16"/>
  <c r="B515" i="20"/>
  <c r="B1475" i="16"/>
  <c r="B1149" i="16"/>
  <c r="H136" i="10"/>
  <c r="B2333" i="20"/>
  <c r="B1735" i="20"/>
  <c r="B2281" i="20"/>
  <c r="A24" i="18"/>
  <c r="B6568" i="20"/>
  <c r="B1507" i="16"/>
  <c r="A564" i="20"/>
  <c r="A206" i="16"/>
  <c r="B124" i="4"/>
  <c r="A119" i="6"/>
  <c r="G104" i="1"/>
  <c r="B457" i="20"/>
  <c r="A13" i="16"/>
  <c r="B1399" i="20"/>
  <c r="B340" i="20"/>
  <c r="B66" i="10"/>
  <c r="B585" i="16"/>
  <c r="B27" i="12"/>
  <c r="A702" i="16"/>
  <c r="G107" i="12"/>
  <c r="G76" i="8"/>
  <c r="H104" i="11"/>
  <c r="A628" i="20"/>
  <c r="A70" i="16"/>
  <c r="B39" i="17"/>
  <c r="H75" i="4"/>
  <c r="A2029" i="20"/>
  <c r="H97" i="9"/>
  <c r="A23" i="9"/>
  <c r="B770" i="16"/>
  <c r="A90" i="2"/>
  <c r="A36" i="7"/>
  <c r="H139" i="9"/>
  <c r="B19" i="4"/>
  <c r="A120" i="10"/>
  <c r="A50" i="12"/>
  <c r="H148" i="9"/>
  <c r="B51" i="5"/>
  <c r="A65" i="1"/>
  <c r="B1806" i="16"/>
  <c r="A107" i="7"/>
  <c r="A62" i="13"/>
  <c r="H22" i="9"/>
  <c r="B1837" i="20"/>
  <c r="F81" i="6"/>
  <c r="A288" i="19"/>
  <c r="B106" i="13"/>
  <c r="B134" i="10"/>
  <c r="F4" i="4"/>
  <c r="A1092" i="16"/>
  <c r="A76" i="5"/>
  <c r="B121" i="6"/>
  <c r="A12" i="9"/>
  <c r="G9" i="1"/>
  <c r="B1342" i="16"/>
  <c r="A131" i="19"/>
  <c r="B54" i="18"/>
  <c r="B530" i="20"/>
  <c r="E9" i="4"/>
  <c r="B1229" i="16"/>
  <c r="H123" i="1"/>
  <c r="A1610" i="20"/>
  <c r="B296" i="19"/>
  <c r="B1905" i="20"/>
  <c r="B53" i="6"/>
  <c r="B338" i="20"/>
  <c r="H57" i="13"/>
  <c r="F77" i="1"/>
  <c r="H39" i="2"/>
  <c r="B21" i="6"/>
  <c r="B82" i="9"/>
  <c r="C124" i="18"/>
  <c r="A65" i="2"/>
  <c r="A900" i="16"/>
  <c r="A58" i="2"/>
  <c r="B726" i="16"/>
  <c r="B1760" i="16"/>
  <c r="A1568" i="20"/>
  <c r="B602" i="16"/>
  <c r="B502" i="16"/>
  <c r="B41" i="20"/>
  <c r="H68" i="10"/>
  <c r="B122" i="1"/>
  <c r="B262" i="19"/>
  <c r="B130" i="11"/>
  <c r="B12" i="15"/>
  <c r="B316" i="16"/>
  <c r="B707" i="20"/>
  <c r="B128" i="19"/>
  <c r="A888" i="16"/>
  <c r="B19" i="13"/>
  <c r="A114" i="2"/>
  <c r="A185" i="19"/>
  <c r="A104" i="2"/>
  <c r="B278" i="16"/>
  <c r="B851" i="16"/>
  <c r="A3545" i="20"/>
  <c r="B801" i="16"/>
  <c r="B1384" i="16"/>
  <c r="A187" i="19"/>
  <c r="A635" i="16"/>
  <c r="G45" i="1"/>
  <c r="G110" i="4"/>
  <c r="A31" i="5"/>
  <c r="F27" i="7"/>
  <c r="F74" i="8"/>
  <c r="A416" i="16"/>
  <c r="A968" i="20"/>
  <c r="B17" i="12"/>
  <c r="F58" i="1"/>
  <c r="A20" i="19"/>
  <c r="B51" i="9"/>
  <c r="B1649" i="16"/>
  <c r="A5931" i="20"/>
  <c r="A7189" i="20"/>
  <c r="A60" i="7"/>
  <c r="A56" i="7"/>
  <c r="A1023" i="16"/>
  <c r="A112" i="5"/>
  <c r="A137" i="9"/>
  <c r="B305" i="16"/>
  <c r="G63" i="9"/>
  <c r="G98" i="11"/>
  <c r="A136" i="2"/>
  <c r="H96" i="10"/>
  <c r="A279" i="20"/>
  <c r="E2" i="8"/>
  <c r="G47" i="12"/>
  <c r="G48" i="10"/>
  <c r="H9" i="10"/>
  <c r="A472" i="16"/>
  <c r="H130" i="7"/>
  <c r="H136" i="2"/>
  <c r="F50" i="2"/>
  <c r="A2537" i="20"/>
  <c r="B500" i="20"/>
  <c r="B3518" i="20"/>
  <c r="B461" i="16"/>
  <c r="A4458" i="20"/>
  <c r="A3402" i="20"/>
  <c r="B35" i="16"/>
  <c r="B1684" i="16"/>
  <c r="A1382" i="20"/>
  <c r="B1534" i="16"/>
  <c r="A16" i="7"/>
  <c r="A6" i="7"/>
  <c r="A37" i="1"/>
  <c r="A2113" i="20"/>
  <c r="B2303" i="20"/>
  <c r="B823" i="16"/>
  <c r="B1" i="2"/>
  <c r="A1728" i="16"/>
  <c r="B20" i="10"/>
  <c r="A606" i="16"/>
  <c r="A477" i="16"/>
  <c r="G66" i="1"/>
  <c r="A845" i="16"/>
  <c r="A96" i="10"/>
  <c r="B41" i="9"/>
  <c r="B13" i="5"/>
  <c r="H38" i="11"/>
  <c r="B5720" i="20"/>
  <c r="A109" i="10"/>
  <c r="B1835" i="16"/>
  <c r="B4519" i="20"/>
  <c r="B758" i="16"/>
  <c r="H105" i="12"/>
  <c r="B1044" i="20"/>
  <c r="A127" i="5"/>
  <c r="A32" i="17"/>
  <c r="F12" i="7"/>
  <c r="A28" i="12"/>
  <c r="B4281" i="20"/>
  <c r="B52" i="2"/>
  <c r="A1204" i="16"/>
  <c r="A1729" i="20"/>
  <c r="G1" i="10"/>
  <c r="G60" i="5"/>
  <c r="H132" i="2"/>
  <c r="B8" i="4"/>
  <c r="B1445" i="16"/>
  <c r="B28" i="10"/>
  <c r="B79" i="2"/>
  <c r="A1558" i="16"/>
  <c r="B2749" i="20"/>
  <c r="B69" i="10"/>
  <c r="B9" i="13"/>
  <c r="A139" i="10"/>
  <c r="G110" i="8"/>
  <c r="A27" i="16"/>
  <c r="A40" i="1"/>
  <c r="B278" i="19"/>
  <c r="A3" i="2"/>
  <c r="B56" i="6"/>
  <c r="G71" i="9"/>
  <c r="B281" i="16"/>
  <c r="A758" i="16"/>
  <c r="A733" i="16"/>
  <c r="H1" i="2"/>
  <c r="A4538" i="20"/>
  <c r="A8" i="17"/>
  <c r="A138" i="16"/>
  <c r="H155" i="4"/>
  <c r="A371" i="16"/>
  <c r="B121" i="2"/>
  <c r="A17" i="4"/>
  <c r="A110" i="16"/>
  <c r="A3" i="13"/>
  <c r="A447" i="16"/>
  <c r="G18" i="8"/>
  <c r="A84" i="5"/>
  <c r="F95" i="1"/>
  <c r="H13" i="8"/>
  <c r="A1099" i="16"/>
  <c r="G71" i="5"/>
  <c r="E113" i="8"/>
  <c r="G45" i="10"/>
  <c r="A1484" i="16"/>
  <c r="B60" i="16"/>
  <c r="H71" i="11"/>
  <c r="H95" i="6"/>
  <c r="A1020" i="16"/>
  <c r="A42" i="17"/>
  <c r="B1" i="13"/>
  <c r="A18" i="9"/>
  <c r="A604" i="16"/>
  <c r="G7" i="5"/>
  <c r="G44" i="9"/>
  <c r="A75" i="7"/>
  <c r="A75" i="4"/>
  <c r="H22" i="11"/>
  <c r="A176" i="20"/>
  <c r="A680" i="16"/>
  <c r="A7346" i="20"/>
  <c r="A802" i="20"/>
  <c r="A742" i="20"/>
  <c r="A1274" i="16"/>
  <c r="B728" i="16"/>
  <c r="A10" i="13"/>
  <c r="A1663" i="16"/>
  <c r="A340" i="16"/>
  <c r="B2614" i="20"/>
  <c r="A77" i="7"/>
  <c r="B1345" i="16"/>
  <c r="B1099" i="20"/>
  <c r="A1320" i="20"/>
  <c r="C80" i="18"/>
  <c r="B1190" i="20"/>
  <c r="A15" i="10"/>
  <c r="B1138" i="20"/>
  <c r="H110" i="4"/>
  <c r="B5" i="4"/>
  <c r="B682" i="16"/>
  <c r="B822" i="16"/>
  <c r="A1657" i="20"/>
  <c r="E12" i="9"/>
  <c r="G16" i="8"/>
  <c r="B297" i="16"/>
  <c r="A630" i="16"/>
  <c r="H42" i="12"/>
  <c r="G59" i="6"/>
  <c r="A256" i="19"/>
  <c r="A128" i="11"/>
  <c r="B1276" i="20"/>
  <c r="H88" i="12"/>
  <c r="G63" i="11"/>
  <c r="H122" i="2"/>
  <c r="B3257" i="20"/>
  <c r="B49" i="9"/>
  <c r="A328" i="16"/>
  <c r="A612" i="16"/>
  <c r="B96" i="9"/>
  <c r="F2" i="13"/>
  <c r="B370" i="20"/>
  <c r="A268" i="16"/>
  <c r="A500" i="20"/>
  <c r="A142" i="16"/>
  <c r="B11" i="17"/>
  <c r="G22" i="6"/>
  <c r="B99" i="8"/>
  <c r="H37" i="9"/>
  <c r="B3" i="2"/>
  <c r="B230" i="19"/>
  <c r="B82" i="2"/>
  <c r="G101" i="1"/>
  <c r="A2" i="16"/>
  <c r="H130" i="1"/>
  <c r="G1" i="6"/>
  <c r="B201" i="16"/>
  <c r="A90" i="12"/>
  <c r="B133" i="13"/>
  <c r="A77" i="2"/>
  <c r="B105" i="20"/>
  <c r="A49" i="4"/>
  <c r="B90" i="4"/>
  <c r="A296" i="16"/>
  <c r="E6" i="13"/>
  <c r="A121" i="4"/>
  <c r="A126" i="9"/>
  <c r="A125" i="5"/>
  <c r="B85" i="12"/>
  <c r="A102" i="19"/>
  <c r="F59" i="1"/>
  <c r="A306" i="19"/>
  <c r="A1760" i="16"/>
  <c r="B98" i="8"/>
  <c r="E35" i="12"/>
  <c r="B808" i="20"/>
  <c r="G93" i="5"/>
  <c r="B747" i="20"/>
  <c r="A5179" i="20"/>
  <c r="B1726" i="16"/>
  <c r="B2638" i="20"/>
  <c r="A2042" i="20"/>
  <c r="H89" i="9"/>
  <c r="G136" i="1"/>
  <c r="A26" i="8"/>
  <c r="G39" i="4"/>
  <c r="G112" i="6"/>
  <c r="A77" i="1"/>
  <c r="B969" i="20"/>
  <c r="A112" i="6"/>
  <c r="B458" i="20"/>
  <c r="A4" i="4"/>
  <c r="H128" i="5"/>
  <c r="F96" i="7"/>
  <c r="A1625" i="20"/>
  <c r="B1624" i="20"/>
  <c r="B1590" i="16"/>
  <c r="G133" i="10"/>
  <c r="A313" i="16"/>
  <c r="F6" i="7"/>
  <c r="B77" i="2"/>
  <c r="H51" i="1"/>
  <c r="B83" i="4"/>
  <c r="E34" i="9"/>
  <c r="B3816" i="20"/>
  <c r="G55" i="13"/>
  <c r="B4012" i="20"/>
  <c r="G42" i="8"/>
  <c r="B1321" i="16"/>
  <c r="A255" i="20"/>
  <c r="G21" i="1"/>
  <c r="B2051" i="20"/>
  <c r="H22" i="5"/>
  <c r="B1179" i="16"/>
  <c r="B84" i="6"/>
  <c r="B620" i="16"/>
  <c r="B1475" i="20"/>
  <c r="H63" i="5"/>
  <c r="A1743" i="20"/>
  <c r="B84" i="12"/>
  <c r="B4442" i="20"/>
  <c r="B1314" i="16"/>
  <c r="A965" i="20"/>
  <c r="A138" i="1"/>
  <c r="B558" i="20"/>
  <c r="A5445" i="20"/>
  <c r="B678" i="20"/>
  <c r="A20" i="1"/>
  <c r="A3737" i="20"/>
  <c r="A16" i="13"/>
  <c r="B1630" i="16"/>
  <c r="B560" i="16"/>
  <c r="A1652" i="16"/>
  <c r="B18" i="16"/>
  <c r="A1231" i="20"/>
  <c r="B1547" i="16"/>
  <c r="B1854" i="20"/>
  <c r="B92" i="2"/>
  <c r="B51" i="6"/>
  <c r="A85" i="8"/>
  <c r="A94" i="32"/>
  <c r="B291" i="20"/>
  <c r="A63" i="9"/>
  <c r="H68" i="7"/>
  <c r="A574" i="16"/>
  <c r="B3035" i="20"/>
  <c r="A1446" i="20"/>
  <c r="B455" i="16"/>
  <c r="B175" i="19"/>
  <c r="A420" i="16"/>
  <c r="B92" i="5"/>
  <c r="B7" i="2"/>
  <c r="B80" i="5"/>
  <c r="B660" i="16"/>
  <c r="F50" i="1"/>
  <c r="B9" i="4"/>
  <c r="B2443" i="20"/>
  <c r="G102" i="8"/>
  <c r="A128" i="18"/>
  <c r="F47" i="12"/>
  <c r="H49" i="10"/>
  <c r="A49" i="11"/>
  <c r="A456" i="16"/>
  <c r="A1052" i="16"/>
  <c r="B32" i="13"/>
  <c r="B1019" i="16"/>
  <c r="B1138" i="16"/>
  <c r="G103" i="5"/>
  <c r="G53" i="10"/>
  <c r="B235" i="20"/>
  <c r="A1066" i="16"/>
  <c r="A3887" i="20"/>
  <c r="A69" i="10"/>
  <c r="A1267" i="16"/>
  <c r="H91" i="10"/>
  <c r="B753" i="16"/>
  <c r="E9" i="11"/>
  <c r="G18" i="4"/>
  <c r="H95" i="9"/>
  <c r="A87" i="2"/>
  <c r="B1336" i="20"/>
  <c r="G55" i="5"/>
  <c r="H48" i="10"/>
  <c r="B87" i="19"/>
  <c r="F12" i="10"/>
  <c r="B131" i="7"/>
  <c r="A1" i="9"/>
  <c r="B288" i="20"/>
  <c r="B701" i="16"/>
  <c r="B4" i="9"/>
  <c r="G81" i="10"/>
  <c r="G57" i="6"/>
  <c r="H138" i="8"/>
  <c r="H38" i="6"/>
  <c r="A2218" i="20"/>
  <c r="B365" i="20"/>
  <c r="G66" i="12"/>
  <c r="B602" i="45"/>
  <c r="B796" i="16"/>
  <c r="G72" i="5"/>
  <c r="E34" i="7"/>
  <c r="H70" i="9"/>
  <c r="B87" i="12"/>
  <c r="F64" i="1"/>
  <c r="B50" i="7"/>
  <c r="A222" i="16"/>
  <c r="A1702" i="16"/>
  <c r="A110" i="12"/>
  <c r="A1700" i="16"/>
  <c r="A118" i="5"/>
  <c r="B130" i="4"/>
  <c r="A378" i="16"/>
  <c r="A1292" i="16"/>
  <c r="A1219" i="20"/>
  <c r="A60" i="8"/>
  <c r="B405" i="20"/>
  <c r="B55" i="9"/>
  <c r="A89" i="8"/>
  <c r="G129" i="12"/>
  <c r="B3780" i="20"/>
  <c r="B8" i="18"/>
  <c r="B70" i="5"/>
  <c r="A1565" i="16"/>
  <c r="B3009" i="20"/>
  <c r="B784" i="16"/>
  <c r="B894" i="16"/>
  <c r="H41" i="5"/>
  <c r="B3" i="4"/>
  <c r="A260" i="19"/>
  <c r="A259" i="16"/>
  <c r="H13" i="4"/>
  <c r="H88" i="9"/>
  <c r="A405" i="16"/>
  <c r="G24" i="2"/>
  <c r="B126" i="16"/>
  <c r="B3583" i="20"/>
  <c r="A35" i="9"/>
  <c r="A2452" i="20"/>
  <c r="B95" i="20"/>
  <c r="B6" i="9"/>
  <c r="A127" i="8"/>
  <c r="G22" i="10"/>
  <c r="A30" i="8"/>
  <c r="B89" i="6"/>
  <c r="A152" i="18"/>
  <c r="B4280" i="20"/>
  <c r="A147" i="18"/>
  <c r="B36" i="7"/>
  <c r="A802" i="16"/>
  <c r="G50" i="5"/>
  <c r="A1166" i="16"/>
  <c r="H91" i="4"/>
  <c r="A2125" i="20"/>
  <c r="B37" i="9"/>
  <c r="B43" i="19"/>
  <c r="C36" i="10"/>
  <c r="B28" i="11"/>
  <c r="B64" i="10"/>
  <c r="A1307" i="16"/>
  <c r="D36" i="6"/>
  <c r="A76" i="18"/>
  <c r="E2" i="11"/>
  <c r="D122" i="9"/>
  <c r="H17" i="4"/>
  <c r="G18" i="12"/>
  <c r="H24" i="2"/>
  <c r="A210" i="20"/>
  <c r="B109" i="18"/>
  <c r="B95" i="10"/>
  <c r="B795" i="16"/>
  <c r="A808" i="16"/>
  <c r="B859" i="16"/>
  <c r="D2" i="7"/>
  <c r="A3640" i="20"/>
  <c r="B244" i="16"/>
  <c r="H8" i="13"/>
  <c r="A934" i="16"/>
  <c r="F28" i="11"/>
  <c r="B833" i="20"/>
  <c r="B762" i="20"/>
  <c r="B57" i="9"/>
  <c r="H87" i="7"/>
  <c r="A235" i="19"/>
  <c r="A84" i="2"/>
  <c r="G51" i="9"/>
  <c r="A1348" i="16"/>
  <c r="B477" i="20"/>
  <c r="G7" i="12"/>
  <c r="A113" i="4"/>
  <c r="B4260" i="20"/>
  <c r="B3741" i="20"/>
  <c r="B48" i="9"/>
  <c r="A310" i="19"/>
  <c r="B101" i="18"/>
  <c r="G111" i="4"/>
  <c r="B66" i="8"/>
  <c r="A732" i="16"/>
  <c r="A6367" i="20"/>
  <c r="A4972" i="20"/>
  <c r="B35" i="13"/>
  <c r="D2" i="2"/>
  <c r="B31" i="11"/>
  <c r="A69" i="4"/>
  <c r="A51" i="1"/>
  <c r="A105" i="7"/>
  <c r="B17" i="17"/>
  <c r="G47" i="13"/>
  <c r="A1772" i="16"/>
  <c r="B1484" i="16"/>
  <c r="A125" i="8"/>
  <c r="B169" i="20"/>
  <c r="B1166" i="16"/>
  <c r="A45" i="2"/>
  <c r="A80" i="18"/>
  <c r="A16" i="10"/>
  <c r="G141" i="1"/>
  <c r="H71" i="5"/>
  <c r="B301" i="19"/>
  <c r="G77" i="9"/>
  <c r="A990" i="20"/>
  <c r="H44" i="7"/>
  <c r="H5" i="6"/>
  <c r="B44" i="20"/>
  <c r="A107" i="4"/>
  <c r="H97" i="10"/>
  <c r="A143" i="20"/>
  <c r="H137" i="1"/>
  <c r="B243" i="19"/>
  <c r="B682" i="20"/>
  <c r="B1235" i="20"/>
  <c r="B97" i="10"/>
  <c r="H154" i="8"/>
  <c r="A39" i="16"/>
  <c r="B1110" i="20"/>
  <c r="B11" i="12"/>
  <c r="A377" i="16"/>
  <c r="B5101" i="20"/>
  <c r="A4042" i="20"/>
  <c r="A21" i="19"/>
  <c r="A1151" i="16"/>
  <c r="A59" i="4"/>
  <c r="C19" i="18"/>
  <c r="A58" i="10"/>
  <c r="A652" i="16"/>
  <c r="B665" i="16"/>
  <c r="G80" i="4"/>
  <c r="A359" i="20"/>
  <c r="B2683" i="20"/>
  <c r="A66" i="13"/>
  <c r="B110" i="18"/>
  <c r="H92" i="12"/>
  <c r="H64" i="2"/>
  <c r="G51" i="13"/>
  <c r="D13" i="1"/>
  <c r="A645" i="20"/>
  <c r="A106" i="2"/>
  <c r="G30" i="11"/>
  <c r="B1967" i="20"/>
  <c r="D1" i="2"/>
  <c r="B111" i="9"/>
  <c r="B1492" i="20"/>
  <c r="G30" i="12"/>
  <c r="A482" i="20"/>
  <c r="A1116" i="16"/>
  <c r="A325" i="20"/>
  <c r="A52" i="4"/>
  <c r="A637" i="16"/>
  <c r="B1531" i="16"/>
  <c r="A301" i="16"/>
  <c r="A16" i="11"/>
  <c r="H36" i="5"/>
  <c r="A65" i="8"/>
  <c r="A2028" i="20"/>
  <c r="H110" i="10"/>
  <c r="H124" i="1"/>
  <c r="B129" i="16"/>
  <c r="H106" i="4"/>
  <c r="B64" i="8"/>
  <c r="B1550" i="16"/>
  <c r="A67" i="7"/>
  <c r="A1453" i="16"/>
  <c r="A68" i="12"/>
  <c r="A1469" i="16"/>
  <c r="B125" i="7"/>
  <c r="G29" i="8"/>
  <c r="B12" i="8"/>
  <c r="G46" i="6"/>
  <c r="G6" i="4"/>
  <c r="A399" i="20"/>
  <c r="A5" i="6"/>
  <c r="B674" i="20"/>
  <c r="B1075" i="20"/>
  <c r="A93" i="8"/>
  <c r="H78" i="9"/>
  <c r="H75" i="13"/>
  <c r="H19" i="4"/>
  <c r="B5658" i="20"/>
  <c r="A323" i="16"/>
  <c r="B1610" i="16"/>
  <c r="B2574" i="20"/>
  <c r="B24" i="13"/>
  <c r="H47" i="2"/>
  <c r="B64" i="9"/>
  <c r="A56" i="12"/>
  <c r="A29" i="5"/>
  <c r="B3388" i="20"/>
  <c r="G114" i="9"/>
  <c r="A4074" i="20"/>
  <c r="G120" i="6"/>
  <c r="H106" i="2"/>
  <c r="B66" i="12"/>
  <c r="B13" i="4"/>
  <c r="A24" i="10"/>
  <c r="G28" i="8"/>
  <c r="A57" i="6"/>
  <c r="H37" i="2"/>
  <c r="B893" i="16"/>
  <c r="F103" i="1"/>
  <c r="B109" i="2"/>
  <c r="E78" i="8"/>
  <c r="G113" i="11"/>
  <c r="B72" i="7"/>
  <c r="B142" i="4"/>
  <c r="B27" i="13"/>
  <c r="A970" i="16"/>
  <c r="B85" i="4"/>
  <c r="B1115" i="16"/>
  <c r="B904" i="20"/>
  <c r="B568" i="16"/>
  <c r="F65" i="13"/>
  <c r="A294" i="20"/>
  <c r="A4555" i="20"/>
  <c r="A530" i="16"/>
  <c r="G15" i="4"/>
  <c r="A422" i="20"/>
  <c r="B1527" i="16"/>
  <c r="A36" i="1"/>
  <c r="B194" i="20"/>
  <c r="A862" i="16"/>
  <c r="B795" i="20"/>
  <c r="A26" i="5"/>
  <c r="B307" i="19"/>
  <c r="A1024" i="16"/>
  <c r="G122" i="10"/>
  <c r="A115" i="2"/>
  <c r="B211" i="16"/>
  <c r="H117" i="7"/>
  <c r="A1685" i="16"/>
  <c r="B83" i="7"/>
  <c r="A1001" i="20"/>
  <c r="A5382" i="20"/>
  <c r="B4575" i="20"/>
  <c r="B75" i="8"/>
  <c r="A266" i="19"/>
  <c r="E133" i="2"/>
  <c r="H25" i="1"/>
  <c r="A2068" i="20"/>
  <c r="G149" i="8"/>
  <c r="G117" i="9"/>
  <c r="B89" i="4"/>
  <c r="C62" i="18"/>
  <c r="A528" i="20"/>
  <c r="B444" i="16"/>
  <c r="B350" i="16"/>
  <c r="B946" i="20"/>
  <c r="A10" i="14"/>
  <c r="G100" i="9"/>
  <c r="B106" i="20"/>
  <c r="B2173" i="20"/>
  <c r="A3668" i="20"/>
  <c r="A6169" i="20"/>
  <c r="B1379" i="16"/>
  <c r="A52" i="20"/>
  <c r="A12" i="13"/>
  <c r="F78" i="10"/>
  <c r="A105" i="9"/>
  <c r="B1961" i="20"/>
  <c r="A4043" i="20"/>
  <c r="A1444" i="16"/>
  <c r="A79" i="6"/>
  <c r="A6132" i="20"/>
  <c r="A1375" i="16"/>
  <c r="B1753" i="20"/>
  <c r="A15" i="8"/>
  <c r="G122" i="7"/>
  <c r="A558" i="16"/>
  <c r="A816" i="20"/>
  <c r="A1517" i="16"/>
  <c r="H14" i="8"/>
  <c r="A1096" i="20"/>
  <c r="B3693" i="20"/>
  <c r="A101" i="2"/>
  <c r="B3052" i="20"/>
  <c r="A4054" i="20"/>
  <c r="B29" i="13"/>
  <c r="G13" i="11"/>
  <c r="A1839" i="20"/>
  <c r="A670" i="16"/>
  <c r="G31" i="7"/>
  <c r="A234" i="19"/>
  <c r="G29" i="4"/>
  <c r="A96" i="2"/>
  <c r="A16" i="1"/>
  <c r="B34" i="2"/>
  <c r="A46" i="2"/>
  <c r="B1385" i="16"/>
  <c r="A106" i="11"/>
  <c r="B906" i="20"/>
  <c r="A959" i="20"/>
  <c r="A519" i="20"/>
  <c r="H116" i="10"/>
  <c r="A5401" i="20"/>
  <c r="B93" i="13"/>
  <c r="E5" i="5"/>
  <c r="B1147" i="20"/>
  <c r="E123" i="2"/>
  <c r="B837" i="16"/>
  <c r="A545" i="20"/>
  <c r="A77" i="9"/>
  <c r="G137" i="4"/>
  <c r="H88" i="2"/>
  <c r="B145" i="19"/>
  <c r="G1" i="9"/>
  <c r="B1525" i="20"/>
  <c r="G147" i="9"/>
  <c r="G121" i="2"/>
  <c r="B31" i="2"/>
  <c r="A1531" i="20"/>
  <c r="B244" i="20"/>
  <c r="B4542" i="20"/>
  <c r="A524" i="20"/>
  <c r="B2155" i="20"/>
  <c r="A762" i="16"/>
  <c r="B92" i="16"/>
  <c r="B506" i="20"/>
  <c r="E2" i="7"/>
  <c r="A4" i="11"/>
  <c r="H54" i="13"/>
  <c r="B2071" i="20"/>
  <c r="B100" i="8"/>
  <c r="B3245" i="20"/>
  <c r="A95" i="10"/>
  <c r="A299" i="19"/>
  <c r="B29" i="10"/>
  <c r="B72" i="6"/>
  <c r="B28" i="13"/>
  <c r="E7" i="9"/>
  <c r="B47" i="13"/>
  <c r="B820" i="16"/>
  <c r="A93" i="2"/>
  <c r="H142" i="1"/>
  <c r="G128" i="10"/>
  <c r="B87" i="10"/>
  <c r="B300" i="16"/>
  <c r="B906" i="16"/>
  <c r="B81" i="7"/>
  <c r="H126" i="2"/>
  <c r="G95" i="4"/>
  <c r="A5108" i="20"/>
  <c r="A1289" i="20"/>
  <c r="A148" i="8"/>
  <c r="G41" i="12"/>
  <c r="G52" i="1"/>
  <c r="H93" i="8"/>
  <c r="B29" i="12"/>
  <c r="B898" i="20"/>
  <c r="B928" i="20"/>
  <c r="B593" i="20"/>
  <c r="H67" i="7"/>
  <c r="A64" i="4"/>
  <c r="B65" i="16"/>
  <c r="B442" i="20"/>
  <c r="B48" i="4"/>
  <c r="H121" i="1"/>
  <c r="E66" i="11"/>
  <c r="A7398" i="20"/>
  <c r="A1794" i="16"/>
  <c r="A43" i="4"/>
  <c r="B1965" i="20"/>
  <c r="A238" i="19"/>
  <c r="B1288" i="20"/>
  <c r="A1031" i="20"/>
  <c r="A3" i="11"/>
  <c r="A1574" i="16"/>
  <c r="A358" i="19"/>
  <c r="A1340" i="16"/>
  <c r="B98" i="4"/>
  <c r="H16" i="13"/>
  <c r="A333" i="16"/>
  <c r="B1082" i="20"/>
  <c r="B129" i="10"/>
  <c r="F36" i="5"/>
  <c r="A2110" i="20"/>
  <c r="A250" i="16"/>
  <c r="H38" i="10"/>
  <c r="B830" i="16"/>
  <c r="B4209" i="20"/>
  <c r="H68" i="6"/>
  <c r="E25" i="6"/>
  <c r="A49" i="1"/>
  <c r="B1049" i="16"/>
  <c r="F1" i="5"/>
  <c r="H122" i="10"/>
  <c r="A179" i="19"/>
  <c r="B16" i="12"/>
  <c r="B503" i="16"/>
  <c r="F34" i="5"/>
  <c r="B1428" i="16"/>
  <c r="B1518" i="16"/>
  <c r="B989" i="16"/>
  <c r="H52" i="9"/>
  <c r="A5" i="9"/>
  <c r="B1808" i="16"/>
  <c r="B55" i="5"/>
  <c r="G19" i="1"/>
  <c r="G15" i="13"/>
  <c r="F92" i="1"/>
  <c r="A230" i="20"/>
  <c r="A152" i="4"/>
  <c r="A84" i="18"/>
  <c r="A764" i="16"/>
  <c r="B4976" i="20"/>
  <c r="B584" i="20"/>
  <c r="H68" i="4"/>
  <c r="A129" i="11"/>
  <c r="G79" i="1"/>
  <c r="H107" i="10"/>
  <c r="B106" i="19"/>
  <c r="B97" i="9"/>
  <c r="G136" i="4"/>
  <c r="B1051" i="16"/>
  <c r="B1446" i="20"/>
  <c r="G91" i="1"/>
  <c r="B3875" i="20"/>
  <c r="B4277" i="20"/>
  <c r="A51" i="5"/>
  <c r="H104" i="1"/>
  <c r="E125" i="2"/>
  <c r="F78" i="4"/>
  <c r="B521" i="20"/>
  <c r="A1163" i="16"/>
  <c r="A48" i="6"/>
  <c r="A92" i="1"/>
  <c r="F71" i="1"/>
  <c r="D10" i="1"/>
  <c r="A138" i="10"/>
  <c r="B41" i="10"/>
  <c r="A1275" i="20"/>
  <c r="A180" i="20"/>
  <c r="H102" i="1"/>
  <c r="A1416" i="20"/>
  <c r="A2996" i="20"/>
  <c r="A173" i="16"/>
  <c r="B208" i="16"/>
  <c r="B111" i="18"/>
  <c r="A599" i="20"/>
  <c r="B761" i="16"/>
  <c r="B80" i="4"/>
  <c r="B83" i="9"/>
  <c r="G122" i="2"/>
  <c r="G138" i="4"/>
  <c r="A204" i="16"/>
  <c r="B13" i="7"/>
  <c r="B1289" i="16"/>
  <c r="B287" i="19"/>
  <c r="F3" i="2"/>
  <c r="A64" i="6"/>
  <c r="A82" i="8"/>
  <c r="E6" i="11"/>
  <c r="A64" i="13"/>
  <c r="A253" i="16"/>
  <c r="B637" i="16"/>
  <c r="B115" i="8"/>
  <c r="A120" i="8"/>
  <c r="F25" i="8"/>
  <c r="H69" i="9"/>
  <c r="G13" i="5"/>
  <c r="A1214" i="16"/>
  <c r="A806" i="16"/>
  <c r="F3" i="7"/>
  <c r="B1" i="5"/>
  <c r="B8467" i="20"/>
  <c r="A760" i="16"/>
  <c r="A633" i="20"/>
  <c r="H134" i="12"/>
  <c r="A1836" i="16"/>
  <c r="A1572" i="16"/>
  <c r="A263" i="20"/>
  <c r="B125" i="5"/>
  <c r="A648" i="16"/>
  <c r="G40" i="2"/>
  <c r="D1" i="6"/>
  <c r="A48" i="2"/>
  <c r="G101" i="8"/>
  <c r="B1401" i="16"/>
  <c r="H118" i="6"/>
  <c r="A1226" i="20"/>
  <c r="A277" i="19"/>
  <c r="B75" i="12"/>
  <c r="G37" i="12"/>
  <c r="B1815" i="16"/>
  <c r="E47" i="6"/>
  <c r="H136" i="8"/>
  <c r="A487" i="20"/>
  <c r="G130" i="5"/>
  <c r="A2358" i="20"/>
  <c r="C94" i="18"/>
  <c r="A3" i="1"/>
  <c r="B27" i="6"/>
  <c r="A38" i="20"/>
  <c r="H41" i="4"/>
  <c r="A803" i="16"/>
  <c r="A953" i="20"/>
  <c r="B44" i="2"/>
  <c r="B856" i="16"/>
  <c r="B73" i="20"/>
  <c r="B763" i="16"/>
  <c r="A109" i="16"/>
  <c r="G5" i="10"/>
  <c r="B123" i="4"/>
  <c r="B37" i="6"/>
  <c r="B87" i="8"/>
  <c r="B74" i="16"/>
  <c r="A2002" i="20"/>
  <c r="B3416" i="20"/>
  <c r="B411" i="20"/>
  <c r="B710" i="16"/>
  <c r="B1403" i="20"/>
  <c r="H82" i="13"/>
  <c r="A52" i="12"/>
  <c r="H65" i="6"/>
  <c r="B1873" i="20"/>
  <c r="A517" i="20"/>
  <c r="B79" i="4"/>
  <c r="B99" i="2"/>
  <c r="A5743" i="20"/>
  <c r="H62" i="6"/>
  <c r="E4" i="13"/>
  <c r="B2688" i="20"/>
  <c r="A73" i="19"/>
  <c r="H42" i="1"/>
  <c r="A779" i="20"/>
  <c r="H1" i="7"/>
  <c r="H31" i="6"/>
  <c r="B1446" i="16"/>
  <c r="B103" i="11"/>
  <c r="G116" i="6"/>
  <c r="A167" i="16"/>
  <c r="A1686" i="20"/>
  <c r="B774" i="16"/>
  <c r="B10" i="11"/>
  <c r="H36" i="12"/>
  <c r="B118" i="10"/>
  <c r="A22" i="7"/>
  <c r="A62" i="9"/>
  <c r="F28" i="2"/>
  <c r="H89" i="1"/>
  <c r="B126" i="7"/>
  <c r="B68" i="2"/>
  <c r="A1382" i="16"/>
  <c r="B4605" i="20"/>
  <c r="G64" i="1"/>
  <c r="H86" i="1"/>
  <c r="B134" i="19"/>
  <c r="A41" i="2"/>
  <c r="A230" i="16"/>
  <c r="B1036" i="16"/>
  <c r="A965" i="16"/>
  <c r="A28" i="11"/>
  <c r="H20" i="9"/>
  <c r="B3" i="17"/>
  <c r="H135" i="9"/>
  <c r="B55" i="11"/>
  <c r="B1011" i="20"/>
  <c r="G106" i="13"/>
  <c r="H86" i="7"/>
  <c r="B1802" i="16"/>
  <c r="B98" i="5"/>
  <c r="A697" i="16"/>
  <c r="A121" i="6"/>
  <c r="A377" i="19"/>
  <c r="A131" i="1"/>
  <c r="B1539" i="20"/>
  <c r="H82" i="11"/>
  <c r="A6784" i="20"/>
  <c r="C12" i="18"/>
  <c r="B2413" i="20"/>
  <c r="B577" i="16"/>
  <c r="A2344" i="20"/>
  <c r="B3697" i="20"/>
  <c r="A2610" i="20"/>
  <c r="A136" i="16"/>
  <c r="F5" i="1"/>
  <c r="H17" i="11"/>
  <c r="H75" i="1"/>
  <c r="H119" i="5"/>
  <c r="A30" i="1"/>
  <c r="H67" i="10"/>
  <c r="A1190" i="16"/>
  <c r="A552" i="16"/>
  <c r="H121" i="7"/>
  <c r="B109" i="7"/>
  <c r="D74" i="1"/>
  <c r="B125" i="9"/>
  <c r="A1280" i="16"/>
  <c r="H155" i="8"/>
  <c r="G76" i="1"/>
  <c r="G70" i="10"/>
  <c r="B88" i="13"/>
  <c r="B110" i="9"/>
  <c r="A80" i="4"/>
  <c r="E12" i="7"/>
  <c r="B54" i="4"/>
  <c r="B714" i="16"/>
  <c r="B1724" i="16"/>
  <c r="B103" i="2"/>
  <c r="B62" i="9"/>
  <c r="G49" i="8"/>
  <c r="H118" i="1"/>
  <c r="A1486" i="16"/>
  <c r="B196" i="19"/>
  <c r="F107" i="1"/>
  <c r="B3886" i="20"/>
  <c r="C46" i="18"/>
  <c r="H120" i="8"/>
  <c r="B14" i="12"/>
  <c r="A6079" i="20"/>
  <c r="B2981" i="20"/>
  <c r="A156" i="8"/>
  <c r="G18" i="10"/>
  <c r="G29" i="6"/>
  <c r="A2346" i="20"/>
  <c r="B1131" i="16"/>
  <c r="E13" i="8"/>
  <c r="F137" i="12"/>
  <c r="H53" i="10"/>
  <c r="F28" i="4"/>
  <c r="B250" i="20"/>
  <c r="B68" i="4"/>
  <c r="H121" i="9"/>
  <c r="A77" i="6"/>
  <c r="A67" i="6"/>
  <c r="G31" i="11"/>
  <c r="H87" i="6"/>
  <c r="B2178" i="20"/>
  <c r="A3276" i="20"/>
  <c r="G134" i="12"/>
  <c r="B1605" i="16"/>
  <c r="B1841" i="20"/>
  <c r="A1056" i="16"/>
  <c r="G16" i="6"/>
  <c r="C2" i="4"/>
  <c r="H122" i="12"/>
  <c r="B104" i="2"/>
  <c r="A60" i="2"/>
  <c r="H116" i="5"/>
  <c r="B905" i="16"/>
  <c r="E110" i="9"/>
  <c r="F33" i="10"/>
  <c r="A85" i="1"/>
  <c r="A2250" i="20"/>
  <c r="A132" i="7"/>
  <c r="G103" i="2"/>
  <c r="A86" i="10"/>
  <c r="B341" i="20"/>
  <c r="B55" i="12"/>
  <c r="G128" i="11"/>
  <c r="A127" i="9"/>
  <c r="H120" i="6"/>
  <c r="H67" i="9"/>
  <c r="B1720" i="20"/>
  <c r="H60" i="8"/>
  <c r="E34" i="6"/>
  <c r="A116" i="16"/>
  <c r="H121" i="4"/>
  <c r="H91" i="13"/>
  <c r="B5" i="7"/>
  <c r="B848" i="20"/>
  <c r="C7" i="14"/>
  <c r="A2823" i="20"/>
  <c r="A850" i="20"/>
  <c r="H7" i="9"/>
  <c r="F106" i="1"/>
  <c r="B75" i="5"/>
  <c r="H23" i="4"/>
  <c r="B267" i="20"/>
  <c r="B342" i="20"/>
  <c r="B172" i="16"/>
  <c r="H107" i="12"/>
  <c r="A1083" i="16"/>
  <c r="A1146" i="16"/>
  <c r="G136" i="2"/>
  <c r="B27" i="4"/>
  <c r="B67" i="5"/>
  <c r="B7" i="12"/>
  <c r="A451" i="16"/>
  <c r="A62" i="4"/>
  <c r="H47" i="1"/>
  <c r="F3" i="13"/>
  <c r="A37" i="13"/>
  <c r="A9" i="17"/>
  <c r="B3485" i="20"/>
  <c r="G39" i="9"/>
  <c r="G90" i="10"/>
  <c r="H57" i="7"/>
  <c r="C107" i="18"/>
  <c r="B4623" i="20"/>
  <c r="A1008" i="20"/>
  <c r="A831" i="20"/>
  <c r="A584" i="20"/>
  <c r="B1755" i="16"/>
  <c r="A171" i="19"/>
  <c r="C51" i="18"/>
  <c r="A2169" i="20"/>
  <c r="B1131" i="20"/>
  <c r="B147" i="8"/>
  <c r="A27" i="12"/>
  <c r="A100" i="6"/>
  <c r="B72" i="12"/>
  <c r="A139" i="2"/>
  <c r="B462" i="16"/>
  <c r="B1476" i="16"/>
  <c r="G83" i="10"/>
  <c r="H40" i="12"/>
  <c r="B900" i="20"/>
  <c r="A1507" i="20"/>
  <c r="B330" i="19"/>
  <c r="B145" i="20"/>
  <c r="G75" i="1"/>
  <c r="H111" i="2"/>
  <c r="B153" i="4"/>
  <c r="B77" i="18"/>
  <c r="G98" i="6"/>
  <c r="A364" i="16"/>
  <c r="E4" i="6"/>
  <c r="H72" i="6"/>
  <c r="A622" i="16"/>
  <c r="H123" i="2"/>
  <c r="B149" i="8"/>
  <c r="B126" i="5"/>
  <c r="A834" i="16"/>
  <c r="A955" i="16"/>
  <c r="B1612" i="16"/>
  <c r="B10" i="20"/>
  <c r="B116" i="16"/>
  <c r="H81" i="4"/>
  <c r="F66" i="1"/>
  <c r="D1" i="13"/>
  <c r="G71" i="6"/>
  <c r="B1769" i="16"/>
  <c r="C1" i="1"/>
  <c r="H42" i="7"/>
  <c r="D47" i="1"/>
  <c r="H69" i="1"/>
  <c r="A5505" i="20"/>
  <c r="G57" i="11"/>
  <c r="A2162" i="20"/>
  <c r="B1093" i="20"/>
  <c r="H89" i="5"/>
  <c r="G142" i="9"/>
  <c r="B146" i="20"/>
  <c r="B47" i="7"/>
  <c r="A148" i="4"/>
  <c r="A902" i="16"/>
  <c r="H17" i="8"/>
  <c r="H44" i="5"/>
  <c r="B56" i="16"/>
  <c r="B3348" i="20"/>
  <c r="B7059" i="20"/>
  <c r="E35" i="9"/>
  <c r="B2107" i="20"/>
  <c r="A1798" i="16"/>
  <c r="B91" i="16"/>
  <c r="A551" i="20"/>
  <c r="E156" i="1"/>
  <c r="F143" i="1"/>
  <c r="G111" i="8"/>
  <c r="B120" i="6"/>
  <c r="H90" i="6"/>
  <c r="B1195" i="16"/>
  <c r="B10" i="16"/>
  <c r="A142" i="19"/>
  <c r="B1322" i="16"/>
  <c r="A140" i="9"/>
  <c r="A223" i="19"/>
  <c r="B113" i="8"/>
  <c r="A750" i="16"/>
  <c r="B29" i="6"/>
  <c r="G100" i="12"/>
  <c r="B2" i="6"/>
  <c r="H45" i="1"/>
  <c r="A1354" i="20"/>
  <c r="B61" i="11"/>
  <c r="A63" i="1"/>
  <c r="G77" i="10"/>
  <c r="A125" i="10"/>
  <c r="H109" i="12"/>
  <c r="B995" i="20"/>
  <c r="A8607" i="20"/>
  <c r="G22" i="12"/>
  <c r="A85" i="11"/>
  <c r="G105" i="12"/>
  <c r="A236" i="19"/>
  <c r="A1675" i="16"/>
  <c r="A1220" i="16"/>
  <c r="A110" i="19"/>
  <c r="A1268" i="16"/>
  <c r="A865" i="20"/>
  <c r="B167" i="19"/>
  <c r="A1351" i="16"/>
  <c r="G28" i="9"/>
  <c r="B467" i="16"/>
  <c r="H87" i="8"/>
  <c r="D36" i="2"/>
  <c r="A1667" i="16"/>
  <c r="H70" i="8"/>
  <c r="G51" i="5"/>
  <c r="B20" i="5"/>
  <c r="A106" i="5"/>
  <c r="B87" i="2"/>
  <c r="B812" i="16"/>
  <c r="A17" i="16"/>
  <c r="G99" i="8"/>
  <c r="B360" i="20"/>
  <c r="B1100" i="16"/>
  <c r="H113" i="8"/>
  <c r="H96" i="9"/>
  <c r="B2169" i="20"/>
  <c r="B1110" i="16"/>
  <c r="B126" i="12"/>
  <c r="H14" i="6"/>
  <c r="A413" i="16"/>
  <c r="B61" i="6"/>
  <c r="B1004" i="20"/>
  <c r="A42" i="2"/>
  <c r="B4501" i="20"/>
  <c r="B4551" i="20"/>
  <c r="B82" i="20"/>
  <c r="B76" i="5"/>
  <c r="B221" i="20"/>
  <c r="A105" i="11"/>
  <c r="H66" i="6"/>
  <c r="F142" i="8"/>
  <c r="B755" i="20"/>
  <c r="G50" i="10"/>
  <c r="B95" i="9"/>
  <c r="B1076" i="16"/>
  <c r="H125" i="2"/>
  <c r="G21" i="5"/>
  <c r="A69" i="7"/>
  <c r="C65" i="5"/>
  <c r="F128" i="12"/>
  <c r="E64" i="7"/>
  <c r="G54" i="7"/>
  <c r="G126" i="1"/>
  <c r="G61" i="8"/>
  <c r="B3435" i="20"/>
  <c r="B224" i="16"/>
  <c r="B346" i="16"/>
  <c r="B813" i="20"/>
  <c r="B48" i="16"/>
  <c r="B694" i="20"/>
  <c r="B4071" i="20"/>
  <c r="B1089" i="16"/>
  <c r="B121" i="11"/>
  <c r="F30" i="1"/>
  <c r="B16" i="2"/>
  <c r="A116" i="12"/>
  <c r="A98" i="19"/>
  <c r="F98" i="1"/>
  <c r="H110" i="6"/>
  <c r="B37" i="7"/>
  <c r="B95" i="2"/>
  <c r="A6" i="4"/>
  <c r="B1702" i="20"/>
  <c r="A16" i="12"/>
  <c r="A120" i="6"/>
  <c r="A143" i="18"/>
  <c r="B863" i="20"/>
  <c r="B9" i="2"/>
  <c r="H93" i="9"/>
  <c r="A130" i="5"/>
  <c r="G24" i="1"/>
  <c r="A104" i="8"/>
  <c r="C98" i="18"/>
  <c r="A38" i="16"/>
  <c r="H19" i="8"/>
  <c r="A37" i="5"/>
  <c r="E35" i="6"/>
  <c r="F94" i="4"/>
  <c r="A14" i="16"/>
  <c r="B49" i="7"/>
  <c r="B102" i="20"/>
  <c r="H95" i="10"/>
  <c r="H6" i="2"/>
  <c r="B791" i="16"/>
  <c r="B739" i="16"/>
  <c r="A166" i="19"/>
  <c r="G14" i="6"/>
  <c r="H100" i="4"/>
  <c r="B129" i="11"/>
  <c r="B46" i="17"/>
  <c r="D2" i="1"/>
  <c r="H90" i="12"/>
  <c r="B135" i="7"/>
  <c r="B129" i="20"/>
  <c r="H57" i="1"/>
  <c r="B970" i="16"/>
  <c r="B85" i="6"/>
  <c r="B5071" i="20"/>
  <c r="B73" i="9"/>
  <c r="A5112" i="20"/>
  <c r="G60" i="10"/>
  <c r="H58" i="6"/>
  <c r="A113" i="13"/>
  <c r="A6024" i="20"/>
  <c r="B1383" i="20"/>
  <c r="B6252" i="20"/>
  <c r="G64" i="6"/>
  <c r="G58" i="13"/>
  <c r="B51" i="20"/>
  <c r="A5723" i="20"/>
  <c r="B4" i="16"/>
  <c r="A659" i="20"/>
  <c r="A656" i="20"/>
  <c r="H68" i="9"/>
  <c r="A2086" i="20"/>
  <c r="A97" i="11"/>
  <c r="B1331" i="20"/>
  <c r="B71" i="19"/>
  <c r="B153" i="20"/>
  <c r="B70" i="11"/>
  <c r="A912" i="20"/>
  <c r="G28" i="2"/>
  <c r="B82" i="11"/>
  <c r="F10" i="10"/>
  <c r="G102" i="2"/>
  <c r="G6" i="5"/>
  <c r="G121" i="4"/>
  <c r="H119" i="1"/>
  <c r="F61" i="5"/>
  <c r="H20" i="13"/>
  <c r="H124" i="7"/>
  <c r="E3" i="10"/>
  <c r="A978" i="20"/>
  <c r="B3093" i="20"/>
  <c r="H138" i="13"/>
  <c r="A412" i="16"/>
  <c r="A446" i="16"/>
  <c r="A1035" i="20"/>
  <c r="B96" i="7"/>
  <c r="C116" i="10"/>
  <c r="B58" i="8"/>
  <c r="A63" i="11"/>
  <c r="B1470" i="16"/>
  <c r="E50" i="2"/>
  <c r="A700" i="16"/>
  <c r="A5" i="4"/>
  <c r="B1090" i="16"/>
  <c r="B138" i="2"/>
  <c r="A110" i="8"/>
  <c r="B20" i="12"/>
  <c r="H76" i="12"/>
  <c r="B2521" i="20"/>
  <c r="A137" i="4"/>
  <c r="F13" i="13"/>
  <c r="G85" i="8"/>
  <c r="B105" i="16"/>
  <c r="B650" i="16"/>
  <c r="H74" i="7"/>
  <c r="A89" i="5"/>
  <c r="A1324" i="16"/>
  <c r="A1006" i="16"/>
  <c r="B620" i="20"/>
  <c r="C4" i="18"/>
  <c r="B59" i="6"/>
  <c r="B3327" i="20"/>
  <c r="A149" i="18"/>
  <c r="G121" i="9"/>
  <c r="A60" i="10"/>
  <c r="C6" i="18"/>
  <c r="G70" i="8"/>
  <c r="B57" i="18"/>
  <c r="A1192" i="16"/>
  <c r="H74" i="11"/>
  <c r="H118" i="4"/>
  <c r="G42" i="5"/>
  <c r="A827" i="16"/>
  <c r="H143" i="8"/>
  <c r="B33" i="8"/>
  <c r="A5" i="10"/>
  <c r="B697" i="16"/>
  <c r="B104" i="4"/>
  <c r="B1465" i="16"/>
  <c r="F76" i="4"/>
  <c r="H64" i="1"/>
  <c r="H83" i="7"/>
  <c r="B64" i="18"/>
  <c r="B413" i="20"/>
  <c r="A119" i="11"/>
  <c r="A114" i="19"/>
  <c r="A1437" i="16"/>
  <c r="A71" i="8"/>
  <c r="A124" i="11"/>
  <c r="B7" i="4"/>
  <c r="B62" i="18"/>
  <c r="F96" i="2"/>
  <c r="H47" i="11"/>
  <c r="B113" i="5"/>
  <c r="B411" i="16"/>
  <c r="B14" i="4"/>
  <c r="B58" i="7"/>
  <c r="A1651" i="16"/>
  <c r="B6763" i="20"/>
  <c r="A1722" i="16"/>
  <c r="A1364" i="16"/>
  <c r="B232" i="19"/>
  <c r="B78" i="20"/>
  <c r="B15" i="14"/>
  <c r="A432" i="16"/>
  <c r="H19" i="7"/>
  <c r="A231" i="16"/>
  <c r="H37" i="7"/>
  <c r="G120" i="10"/>
  <c r="G78" i="2"/>
  <c r="H6" i="7"/>
  <c r="A375" i="20"/>
  <c r="B275" i="20"/>
  <c r="B543" i="20"/>
  <c r="A992" i="20"/>
  <c r="A233" i="19"/>
  <c r="A1190" i="20"/>
  <c r="B810" i="20"/>
  <c r="E63" i="2"/>
  <c r="A35" i="1"/>
  <c r="D2" i="6"/>
  <c r="A56" i="5"/>
  <c r="B47" i="6"/>
  <c r="H87" i="2"/>
  <c r="A957" i="16"/>
  <c r="A58" i="1"/>
  <c r="B7" i="7"/>
  <c r="A94" i="2"/>
  <c r="E34" i="2"/>
  <c r="B227" i="16"/>
  <c r="A126" i="7"/>
  <c r="H112" i="7"/>
  <c r="A151" i="20"/>
  <c r="A1460" i="16"/>
  <c r="G8" i="1"/>
  <c r="A26" i="6"/>
  <c r="B1153" i="16"/>
  <c r="B107" i="20"/>
  <c r="A136" i="7"/>
  <c r="B57" i="4"/>
  <c r="A4512" i="20"/>
  <c r="G97" i="8"/>
  <c r="F25" i="9"/>
  <c r="G60" i="2"/>
  <c r="H60" i="1"/>
  <c r="B1630" i="20"/>
  <c r="B3166" i="20"/>
  <c r="B1150" i="20"/>
  <c r="A1676" i="20"/>
  <c r="H125" i="9"/>
  <c r="H87" i="11"/>
  <c r="G8" i="7"/>
  <c r="B112" i="2"/>
  <c r="A600" i="16"/>
  <c r="E122" i="4"/>
  <c r="G58" i="5"/>
  <c r="A3488" i="20"/>
  <c r="E10" i="9"/>
  <c r="A308" i="16"/>
  <c r="A23" i="5"/>
  <c r="G71" i="2"/>
  <c r="B33" i="6"/>
  <c r="B51" i="7"/>
  <c r="A3818" i="20"/>
  <c r="B248" i="19"/>
  <c r="G53" i="9"/>
  <c r="B47" i="10"/>
  <c r="A124" i="7"/>
  <c r="A121" i="11"/>
  <c r="A25" i="19"/>
  <c r="G20" i="12"/>
  <c r="B1645" i="20"/>
  <c r="G63" i="6"/>
  <c r="A2567" i="20"/>
  <c r="B581" i="16"/>
  <c r="A119" i="10"/>
  <c r="A10" i="11"/>
  <c r="B26" i="10"/>
  <c r="A39" i="13"/>
  <c r="A1357" i="16"/>
  <c r="B3801" i="20"/>
  <c r="H116" i="9"/>
  <c r="B798" i="16"/>
  <c r="G82" i="5"/>
  <c r="B4406" i="20"/>
  <c r="B42" i="4"/>
  <c r="A3" i="5"/>
  <c r="B294" i="20"/>
  <c r="E26" i="12"/>
  <c r="A12" i="1"/>
  <c r="F152" i="1"/>
  <c r="B1497" i="20"/>
  <c r="A75" i="5"/>
  <c r="A112" i="4"/>
  <c r="A94" i="1"/>
  <c r="B3125" i="20"/>
  <c r="E65" i="6"/>
  <c r="B4004" i="20"/>
  <c r="A60" i="6"/>
  <c r="B86" i="10"/>
  <c r="B1743" i="20"/>
  <c r="A82" i="5"/>
  <c r="A982" i="16"/>
  <c r="A3624" i="20"/>
  <c r="H57" i="11"/>
  <c r="H104" i="7"/>
  <c r="A1179" i="16"/>
  <c r="H120" i="5"/>
  <c r="A87" i="8"/>
  <c r="G96" i="9"/>
  <c r="F7" i="9"/>
  <c r="A7246" i="20"/>
  <c r="B21" i="19"/>
  <c r="G20" i="1"/>
  <c r="A6" i="1"/>
  <c r="A327" i="16"/>
  <c r="A94" i="16"/>
  <c r="B298" i="16"/>
  <c r="B156" i="9"/>
  <c r="B2537" i="20"/>
  <c r="H20" i="2"/>
  <c r="G117" i="8"/>
  <c r="F150" i="9"/>
  <c r="A1407" i="16"/>
  <c r="A66" i="4"/>
  <c r="H83" i="5"/>
  <c r="A1273" i="16"/>
  <c r="B5828" i="20"/>
  <c r="B23" i="6"/>
  <c r="B1188" i="16"/>
  <c r="B75" i="7"/>
  <c r="G113" i="12"/>
  <c r="G9" i="7"/>
  <c r="A121" i="10"/>
  <c r="B18" i="4"/>
  <c r="Q118" i="12" l="1"/>
  <c r="M83" i="5"/>
  <c r="P114" i="8"/>
  <c r="R14" i="2"/>
  <c r="R14" i="1"/>
  <c r="N95" i="9"/>
  <c r="Z114" i="5"/>
  <c r="S98" i="7"/>
  <c r="AO30" i="11"/>
  <c r="L82" i="5"/>
  <c r="N115" i="9"/>
  <c r="S13" i="12"/>
  <c r="AC37" i="9"/>
  <c r="AG37" i="5"/>
  <c r="K131" i="4"/>
  <c r="M88" i="11"/>
  <c r="O133" i="9"/>
  <c r="AI37" i="2"/>
  <c r="O95" i="8"/>
  <c r="S116" i="7"/>
  <c r="O85" i="2"/>
  <c r="P126" i="10"/>
  <c r="M38" i="7"/>
  <c r="R14" i="7"/>
  <c r="AE30" i="11"/>
  <c r="L85" i="7"/>
  <c r="Q37" i="5"/>
  <c r="O115" i="4"/>
  <c r="AT37" i="8"/>
  <c r="T114" i="9"/>
  <c r="Y36" i="2"/>
  <c r="P106" i="7"/>
  <c r="N106" i="7"/>
  <c r="S14" i="13"/>
  <c r="S114" i="4"/>
  <c r="Q98" i="2"/>
  <c r="AR38" i="9"/>
  <c r="AH37" i="13"/>
  <c r="AH38" i="6"/>
  <c r="AJ37" i="10"/>
  <c r="L88" i="12"/>
  <c r="Q96" i="4"/>
  <c r="M13" i="6"/>
  <c r="M96" i="10"/>
  <c r="R14" i="8"/>
  <c r="V14" i="1"/>
  <c r="S114" i="6"/>
  <c r="P95" i="1"/>
  <c r="AK37" i="8"/>
  <c r="P132" i="1"/>
  <c r="AD37" i="7"/>
  <c r="S13" i="5"/>
  <c r="O107" i="2"/>
  <c r="Z37" i="10"/>
  <c r="M14" i="6"/>
  <c r="N96" i="9"/>
  <c r="Q95" i="8"/>
  <c r="Z37" i="5"/>
  <c r="AT38" i="8"/>
  <c r="R100" i="12"/>
  <c r="U13" i="12"/>
  <c r="M119" i="12"/>
  <c r="M100" i="12"/>
  <c r="U83" i="6"/>
  <c r="M108" i="8"/>
  <c r="Q122" i="1"/>
  <c r="P109" i="1"/>
  <c r="S38" i="5"/>
  <c r="P14" i="8"/>
  <c r="P122" i="9"/>
  <c r="S83" i="5"/>
  <c r="AO29" i="11"/>
  <c r="V36" i="1"/>
  <c r="R38" i="7"/>
  <c r="AO37" i="1"/>
  <c r="L107" i="2"/>
  <c r="P95" i="6"/>
  <c r="Q116" i="2"/>
  <c r="P38" i="12"/>
  <c r="AG38" i="7"/>
  <c r="O37" i="9"/>
  <c r="S101" i="12"/>
  <c r="U14" i="4"/>
  <c r="N102" i="1"/>
  <c r="T85" i="13"/>
  <c r="R115" i="4"/>
  <c r="AJ38" i="8"/>
  <c r="AQ38" i="9"/>
  <c r="AA114" i="6"/>
  <c r="X114" i="11"/>
  <c r="R98" i="2"/>
  <c r="L107" i="9"/>
  <c r="V114" i="5"/>
  <c r="X119" i="12"/>
  <c r="O13" i="6"/>
  <c r="S108" i="12"/>
  <c r="R83" i="6"/>
  <c r="O29" i="11"/>
  <c r="S115" i="9"/>
  <c r="AC38" i="10"/>
  <c r="P94" i="12"/>
  <c r="L12" i="8"/>
  <c r="Q13" i="10"/>
  <c r="R115" i="8"/>
  <c r="O102" i="1"/>
  <c r="Y37" i="8"/>
  <c r="AT37" i="10"/>
  <c r="Z116" i="7"/>
  <c r="AQ38" i="10"/>
  <c r="Y114" i="5"/>
  <c r="P14" i="11"/>
  <c r="O85" i="7"/>
  <c r="M115" i="13"/>
  <c r="W133" i="9"/>
  <c r="S14" i="9"/>
  <c r="AM38" i="1"/>
  <c r="L38" i="12"/>
  <c r="W113" i="6"/>
  <c r="P38" i="4"/>
  <c r="S103" i="5"/>
  <c r="X133" i="8"/>
  <c r="W36" i="6"/>
  <c r="M37" i="12"/>
  <c r="Y114" i="6"/>
  <c r="S95" i="8"/>
  <c r="O37" i="2"/>
  <c r="S109" i="12"/>
  <c r="K13" i="5"/>
  <c r="AS38" i="9"/>
  <c r="L1" i="11"/>
  <c r="Y132" i="4"/>
  <c r="Z115" i="2"/>
  <c r="AT37" i="1"/>
  <c r="O105" i="2"/>
  <c r="W132" i="4"/>
  <c r="AQ38" i="4"/>
  <c r="N13" i="13"/>
  <c r="Q14" i="1"/>
  <c r="AB38" i="9"/>
  <c r="R127" i="10"/>
  <c r="N38" i="10"/>
  <c r="O14" i="13"/>
  <c r="AA38" i="1"/>
  <c r="Q37" i="12"/>
  <c r="L95" i="4"/>
  <c r="P107" i="2"/>
  <c r="V126" i="10"/>
  <c r="AD38" i="13"/>
  <c r="Y115" i="2"/>
  <c r="R122" i="9"/>
  <c r="P85" i="2"/>
  <c r="X132" i="4"/>
  <c r="L105" i="2"/>
  <c r="AA1" i="5"/>
  <c r="L127" i="10"/>
  <c r="T109" i="10"/>
  <c r="L13" i="11"/>
  <c r="M14" i="8"/>
  <c r="AA115" i="7"/>
  <c r="R95" i="9"/>
  <c r="P114" i="9"/>
  <c r="T122" i="8"/>
  <c r="V116" i="7"/>
  <c r="R126" i="10"/>
  <c r="M13" i="4"/>
  <c r="T106" i="11"/>
  <c r="U95" i="1"/>
  <c r="L38" i="2"/>
  <c r="L116" i="2"/>
  <c r="AA113" i="6"/>
  <c r="M114" i="9"/>
  <c r="V38" i="2"/>
  <c r="Q14" i="4"/>
  <c r="V37" i="6"/>
  <c r="M102" i="4"/>
  <c r="N109" i="10"/>
  <c r="K38" i="5"/>
  <c r="N29" i="11"/>
  <c r="K12" i="1"/>
  <c r="AA37" i="13"/>
  <c r="N88" i="12"/>
  <c r="O96" i="10"/>
  <c r="T38" i="7"/>
  <c r="N123" i="1"/>
  <c r="W37" i="13"/>
  <c r="L108" i="4"/>
  <c r="AA37" i="9"/>
  <c r="P85" i="7"/>
  <c r="V14" i="2"/>
  <c r="Q13" i="12"/>
  <c r="O14" i="4"/>
  <c r="Y37" i="5"/>
  <c r="U13" i="10"/>
  <c r="V13" i="2"/>
  <c r="K14" i="4"/>
  <c r="P38" i="5"/>
  <c r="Q108" i="12"/>
  <c r="AM37" i="1"/>
  <c r="AT38" i="9"/>
  <c r="N38" i="6"/>
  <c r="Z133" i="8"/>
  <c r="AG37" i="6"/>
  <c r="X38" i="10"/>
  <c r="AD37" i="5"/>
  <c r="M96" i="9"/>
  <c r="P13" i="4"/>
  <c r="AC37" i="10"/>
  <c r="K113" i="5"/>
  <c r="Y38" i="10"/>
  <c r="T95" i="8"/>
  <c r="Y37" i="1"/>
  <c r="T14" i="5"/>
  <c r="S14" i="1"/>
  <c r="R37" i="8"/>
  <c r="AE37" i="13"/>
  <c r="AA126" i="10"/>
  <c r="Q104" i="5"/>
  <c r="U113" i="6"/>
  <c r="N37" i="4"/>
  <c r="X132" i="1"/>
  <c r="M89" i="5"/>
  <c r="AH37" i="1"/>
  <c r="L1" i="13"/>
  <c r="S96" i="1"/>
  <c r="M38" i="9"/>
  <c r="U13" i="6"/>
  <c r="Z116" i="2"/>
  <c r="AU29" i="11"/>
  <c r="T82" i="12"/>
  <c r="AI37" i="6"/>
  <c r="R38" i="12"/>
  <c r="O13" i="8"/>
  <c r="K109" i="4"/>
  <c r="U14" i="11"/>
  <c r="T37" i="9"/>
  <c r="L96" i="6"/>
  <c r="U37" i="10"/>
  <c r="L113" i="8"/>
  <c r="L14" i="8"/>
  <c r="M95" i="1"/>
  <c r="Q13" i="8"/>
  <c r="AU37" i="9"/>
  <c r="L108" i="8"/>
  <c r="S107" i="2"/>
  <c r="AI37" i="5"/>
  <c r="Q101" i="12"/>
  <c r="V30" i="11"/>
  <c r="AO38" i="1"/>
  <c r="R106" i="7"/>
  <c r="X37" i="10"/>
  <c r="W37" i="12"/>
  <c r="N96" i="10"/>
  <c r="N93" i="11"/>
  <c r="AM37" i="9"/>
  <c r="AG37" i="1"/>
  <c r="K108" i="4"/>
  <c r="T38" i="1"/>
  <c r="AR38" i="10"/>
  <c r="N38" i="2"/>
  <c r="AG38" i="13"/>
  <c r="U14" i="9"/>
  <c r="S123" i="9"/>
  <c r="AA133" i="9"/>
  <c r="O96" i="9"/>
  <c r="N101" i="11"/>
  <c r="T100" i="12"/>
  <c r="L103" i="1"/>
  <c r="Q117" i="10"/>
  <c r="K114" i="2"/>
  <c r="S97" i="13"/>
  <c r="O96" i="6"/>
  <c r="X38" i="7"/>
  <c r="N96" i="8"/>
  <c r="T114" i="8"/>
  <c r="V37" i="5"/>
  <c r="P99" i="2"/>
  <c r="O38" i="13"/>
  <c r="AD37" i="1"/>
  <c r="Q14" i="6"/>
  <c r="S13" i="9"/>
  <c r="R13" i="2"/>
  <c r="W132" i="9"/>
  <c r="S38" i="13"/>
  <c r="AG38" i="6"/>
  <c r="K101" i="4"/>
  <c r="P37" i="1"/>
  <c r="Q114" i="6"/>
  <c r="P108" i="12"/>
  <c r="Q96" i="8"/>
  <c r="L36" i="8"/>
  <c r="L102" i="1"/>
  <c r="L113" i="6"/>
  <c r="AN37" i="10"/>
  <c r="O82" i="5"/>
  <c r="O114" i="5"/>
  <c r="AB38" i="6"/>
  <c r="AO38" i="10"/>
  <c r="S115" i="2"/>
  <c r="AA29" i="11"/>
  <c r="L37" i="7"/>
  <c r="N38" i="13"/>
  <c r="L109" i="4"/>
  <c r="P115" i="4"/>
  <c r="Q14" i="7"/>
  <c r="Q13" i="1"/>
  <c r="P107" i="12"/>
  <c r="P103" i="6"/>
  <c r="P96" i="4"/>
  <c r="AA1" i="4"/>
  <c r="N13" i="6"/>
  <c r="P90" i="7"/>
  <c r="AT30" i="11"/>
  <c r="M109" i="4"/>
  <c r="X37" i="9"/>
  <c r="AK37" i="10"/>
  <c r="T38" i="6"/>
  <c r="N82" i="12"/>
  <c r="R38" i="4"/>
  <c r="S85" i="2"/>
  <c r="Z38" i="7"/>
  <c r="P82" i="12"/>
  <c r="L112" i="6"/>
  <c r="Q132" i="4"/>
  <c r="Z37" i="8"/>
  <c r="AJ37" i="8"/>
  <c r="Q100" i="12"/>
  <c r="N123" i="9"/>
  <c r="P123" i="9"/>
  <c r="AF38" i="10"/>
  <c r="T37" i="10"/>
  <c r="Q104" i="6"/>
  <c r="O113" i="6"/>
  <c r="O100" i="12"/>
  <c r="AV38" i="10"/>
  <c r="O96" i="5"/>
  <c r="P133" i="9"/>
  <c r="T38" i="13"/>
  <c r="M123" i="9"/>
  <c r="O84" i="2"/>
  <c r="W37" i="9"/>
  <c r="L115" i="7"/>
  <c r="N101" i="9"/>
  <c r="S106" i="11"/>
  <c r="U132" i="1"/>
  <c r="U13" i="9"/>
  <c r="M102" i="1"/>
  <c r="S13" i="6"/>
  <c r="R103" i="5"/>
  <c r="P38" i="8"/>
  <c r="M14" i="10"/>
  <c r="K36" i="5"/>
  <c r="M114" i="11"/>
  <c r="N117" i="10"/>
  <c r="P117" i="10"/>
  <c r="P117" i="1"/>
  <c r="T29" i="11"/>
  <c r="S84" i="2"/>
  <c r="N110" i="1"/>
  <c r="P13" i="6"/>
  <c r="V132" i="1"/>
  <c r="AA1" i="1"/>
  <c r="S116" i="2"/>
  <c r="L84" i="7"/>
  <c r="X115" i="7"/>
  <c r="AA38" i="13"/>
  <c r="R124" i="4"/>
  <c r="U38" i="2"/>
  <c r="T37" i="2"/>
  <c r="M95" i="5"/>
  <c r="M108" i="12"/>
  <c r="AO38" i="4"/>
  <c r="X37" i="13"/>
  <c r="T13" i="7"/>
  <c r="Q38" i="5"/>
  <c r="P101" i="4"/>
  <c r="AL37" i="4"/>
  <c r="L115" i="4"/>
  <c r="AD38" i="12"/>
  <c r="P108" i="1"/>
  <c r="T14" i="8"/>
  <c r="Q115" i="9"/>
  <c r="R96" i="6"/>
  <c r="R13" i="1"/>
  <c r="O37" i="8"/>
  <c r="R115" i="11"/>
  <c r="U38" i="7"/>
  <c r="P29" i="11"/>
  <c r="L13" i="7"/>
  <c r="N85" i="7"/>
  <c r="V113" i="5"/>
  <c r="AE37" i="6"/>
  <c r="M109" i="9"/>
  <c r="L36" i="13"/>
  <c r="U14" i="12"/>
  <c r="AS37" i="1"/>
  <c r="O132" i="9"/>
  <c r="AW29" i="11"/>
  <c r="L132" i="8"/>
  <c r="U82" i="6"/>
  <c r="K92" i="2"/>
  <c r="S95" i="1"/>
  <c r="AL37" i="10"/>
  <c r="AA38" i="4"/>
  <c r="P98" i="2"/>
  <c r="V38" i="13"/>
  <c r="L1" i="9"/>
  <c r="L102" i="8"/>
  <c r="X38" i="1"/>
  <c r="N114" i="9"/>
  <c r="N95" i="4"/>
  <c r="W14" i="11"/>
  <c r="M37" i="10"/>
  <c r="T96" i="10"/>
  <c r="S114" i="8"/>
  <c r="R105" i="13"/>
  <c r="O88" i="12"/>
  <c r="N14" i="2"/>
  <c r="AI38" i="10"/>
  <c r="M116" i="13"/>
  <c r="Y115" i="7"/>
  <c r="AD38" i="10"/>
  <c r="M121" i="9"/>
  <c r="N115" i="11"/>
  <c r="N116" i="10"/>
  <c r="AK38" i="9"/>
  <c r="L82" i="6"/>
  <c r="L13" i="5"/>
  <c r="P132" i="4"/>
  <c r="N108" i="9"/>
  <c r="O131" i="1"/>
  <c r="Q14" i="8"/>
  <c r="Q133" i="9"/>
  <c r="AF38" i="5"/>
  <c r="L38" i="10"/>
  <c r="R13" i="13"/>
  <c r="Q37" i="1"/>
  <c r="K88" i="5"/>
  <c r="P109" i="10"/>
  <c r="V29" i="11"/>
  <c r="AQ38" i="1"/>
  <c r="Q103" i="1"/>
  <c r="Q37" i="13"/>
  <c r="Q13" i="7"/>
  <c r="X127" i="10"/>
  <c r="AA38" i="2"/>
  <c r="AD38" i="6"/>
  <c r="O97" i="7"/>
  <c r="AB1" i="8"/>
  <c r="U13" i="5"/>
  <c r="W28" i="11"/>
  <c r="M131" i="1"/>
  <c r="O124" i="4"/>
  <c r="AO38" i="8"/>
  <c r="S115" i="4"/>
  <c r="K133" i="4"/>
  <c r="W37" i="2"/>
  <c r="Z37" i="9"/>
  <c r="O37" i="7"/>
  <c r="T95" i="1"/>
  <c r="K85" i="2"/>
  <c r="S37" i="5"/>
  <c r="P38" i="6"/>
  <c r="O102" i="5"/>
  <c r="AF37" i="12"/>
  <c r="Q115" i="8"/>
  <c r="L90" i="7"/>
  <c r="R114" i="4"/>
  <c r="O37" i="10"/>
  <c r="AR29" i="11"/>
  <c r="R29" i="11"/>
  <c r="L38" i="1"/>
  <c r="L91" i="7"/>
  <c r="K1" i="1"/>
  <c r="K82" i="5"/>
  <c r="O13" i="2"/>
  <c r="V38" i="4"/>
  <c r="Y38" i="2"/>
  <c r="V13" i="11"/>
  <c r="X37" i="12"/>
  <c r="M14" i="4"/>
  <c r="Q105" i="13"/>
  <c r="R96" i="8"/>
  <c r="N14" i="1"/>
  <c r="AM38" i="8"/>
  <c r="AU38" i="8"/>
  <c r="AK36" i="9"/>
  <c r="AU38" i="4"/>
  <c r="L133" i="4"/>
  <c r="M92" i="2"/>
  <c r="U84" i="7"/>
  <c r="W114" i="6"/>
  <c r="M107" i="2"/>
  <c r="M37" i="2"/>
  <c r="Q84" i="2"/>
  <c r="O13" i="10"/>
  <c r="R133" i="4"/>
  <c r="P104" i="7"/>
  <c r="O106" i="2"/>
  <c r="L132" i="9"/>
  <c r="P106" i="13"/>
  <c r="N106" i="13"/>
  <c r="N114" i="11"/>
  <c r="N13" i="10"/>
  <c r="L95" i="1"/>
  <c r="R37" i="6"/>
  <c r="T13" i="6"/>
  <c r="M92" i="13"/>
  <c r="Q85" i="13"/>
  <c r="S14" i="6"/>
  <c r="AA1" i="2"/>
  <c r="P38" i="9"/>
  <c r="X37" i="8"/>
  <c r="O14" i="9"/>
  <c r="T113" i="5"/>
  <c r="O123" i="4"/>
  <c r="R116" i="7"/>
  <c r="U116" i="13"/>
  <c r="M13" i="7"/>
  <c r="AD38" i="2"/>
  <c r="X38" i="2"/>
  <c r="T85" i="2"/>
  <c r="Y37" i="9"/>
  <c r="P113" i="6"/>
  <c r="Q98" i="7"/>
  <c r="L101" i="1"/>
  <c r="R13" i="8"/>
  <c r="AD37" i="6"/>
  <c r="P114" i="5"/>
  <c r="Q117" i="1"/>
  <c r="N82" i="5"/>
  <c r="P115" i="11"/>
  <c r="O103" i="1"/>
  <c r="AJ36" i="1"/>
  <c r="L94" i="10"/>
  <c r="Z115" i="11"/>
  <c r="W113" i="5"/>
  <c r="N102" i="9"/>
  <c r="N96" i="6"/>
  <c r="AC38" i="9"/>
  <c r="K115" i="4"/>
  <c r="N105" i="7"/>
  <c r="X37" i="7"/>
  <c r="W13" i="8"/>
  <c r="Y38" i="6"/>
  <c r="AI38" i="6"/>
  <c r="S83" i="6"/>
  <c r="N98" i="7"/>
  <c r="Q115" i="11"/>
  <c r="K95" i="5"/>
  <c r="X133" i="4"/>
  <c r="O14" i="8"/>
  <c r="L36" i="6"/>
  <c r="X131" i="1"/>
  <c r="Q115" i="4"/>
  <c r="L37" i="5"/>
  <c r="L14" i="9"/>
  <c r="N114" i="6"/>
  <c r="O38" i="12"/>
  <c r="T38" i="12"/>
  <c r="Q87" i="12"/>
  <c r="M37" i="1"/>
  <c r="V14" i="4"/>
  <c r="T133" i="8"/>
  <c r="S14" i="10"/>
  <c r="W116" i="2"/>
  <c r="AM37" i="8"/>
  <c r="AA132" i="9"/>
  <c r="U38" i="9"/>
  <c r="N37" i="2"/>
  <c r="O38" i="4"/>
  <c r="W132" i="1"/>
  <c r="N113" i="5"/>
  <c r="O113" i="5"/>
  <c r="S117" i="1"/>
  <c r="M85" i="7"/>
  <c r="Z38" i="2"/>
  <c r="M124" i="4"/>
  <c r="T14" i="10"/>
  <c r="R95" i="4"/>
  <c r="Z37" i="6"/>
  <c r="P107" i="8"/>
  <c r="X116" i="13"/>
  <c r="AI30" i="11"/>
  <c r="P37" i="8"/>
  <c r="T14" i="2"/>
  <c r="R101" i="12"/>
  <c r="P96" i="10"/>
  <c r="AJ38" i="6"/>
  <c r="K114" i="4"/>
  <c r="S37" i="13"/>
  <c r="L110" i="1"/>
  <c r="K98" i="2"/>
  <c r="L14" i="1"/>
  <c r="O109" i="10"/>
  <c r="N14" i="5"/>
  <c r="AR38" i="1"/>
  <c r="S14" i="5"/>
  <c r="N14" i="9"/>
  <c r="Q14" i="12"/>
  <c r="Q107" i="2"/>
  <c r="O37" i="5"/>
  <c r="Q96" i="6"/>
  <c r="X114" i="5"/>
  <c r="AV37" i="9"/>
  <c r="P13" i="11"/>
  <c r="AV30" i="11"/>
  <c r="U115" i="11"/>
  <c r="M13" i="12"/>
  <c r="M113" i="6"/>
  <c r="T115" i="11"/>
  <c r="Y38" i="5"/>
  <c r="Y38" i="8"/>
  <c r="W36" i="10"/>
  <c r="Q13" i="2"/>
  <c r="S13" i="1"/>
  <c r="P96" i="1"/>
  <c r="Z37" i="2"/>
  <c r="P116" i="2"/>
  <c r="M90" i="5"/>
  <c r="L94" i="1"/>
  <c r="Y119" i="12"/>
  <c r="AI38" i="8"/>
  <c r="L96" i="9"/>
  <c r="AH38" i="12"/>
  <c r="L113" i="11"/>
  <c r="U127" i="10"/>
  <c r="W38" i="4"/>
  <c r="M84" i="13"/>
  <c r="AJ37" i="4"/>
  <c r="Y133" i="4"/>
  <c r="N38" i="4"/>
  <c r="Q122" i="9"/>
  <c r="K13" i="1"/>
  <c r="AG37" i="12"/>
  <c r="Q13" i="6"/>
  <c r="AV37" i="8"/>
  <c r="U132" i="8"/>
  <c r="N95" i="8"/>
  <c r="V127" i="10"/>
  <c r="K94" i="5"/>
  <c r="L132" i="4"/>
  <c r="M101" i="8"/>
  <c r="W115" i="7"/>
  <c r="P14" i="6"/>
  <c r="M38" i="10"/>
  <c r="L108" i="10"/>
  <c r="O88" i="5"/>
  <c r="K100" i="4"/>
  <c r="O90" i="2"/>
  <c r="AD38" i="5"/>
  <c r="AF37" i="4"/>
  <c r="X37" i="4"/>
  <c r="U14" i="5"/>
  <c r="N98" i="2"/>
  <c r="R95" i="6"/>
  <c r="U82" i="12"/>
  <c r="Z38" i="4"/>
  <c r="Z36" i="7"/>
  <c r="R132" i="9"/>
  <c r="L93" i="12"/>
  <c r="Q96" i="5"/>
  <c r="L115" i="8"/>
  <c r="O38" i="10"/>
  <c r="AI38" i="7"/>
  <c r="R95" i="5"/>
  <c r="O127" i="10"/>
  <c r="U133" i="9"/>
  <c r="Q114" i="5"/>
  <c r="AB37" i="7"/>
  <c r="L14" i="2"/>
  <c r="O101" i="9"/>
  <c r="W36" i="8"/>
  <c r="AA37" i="7"/>
  <c r="AK37" i="2"/>
  <c r="M101" i="11"/>
  <c r="N13" i="7"/>
  <c r="W126" i="10"/>
  <c r="AJ38" i="2"/>
  <c r="W115" i="2"/>
  <c r="AO37" i="8"/>
  <c r="L93" i="11"/>
  <c r="Y37" i="2"/>
  <c r="N13" i="4"/>
  <c r="N84" i="13"/>
  <c r="K99" i="2"/>
  <c r="AG38" i="2"/>
  <c r="P14" i="7"/>
  <c r="T37" i="8"/>
  <c r="AA38" i="6"/>
  <c r="O37" i="1"/>
  <c r="AL38" i="1"/>
  <c r="P14" i="4"/>
  <c r="S38" i="10"/>
  <c r="R108" i="10"/>
  <c r="AA133" i="8"/>
  <c r="L101" i="10"/>
  <c r="L14" i="6"/>
  <c r="Q83" i="5"/>
  <c r="Q88" i="11"/>
  <c r="O95" i="9"/>
  <c r="R104" i="6"/>
  <c r="AS38" i="1"/>
  <c r="M14" i="9"/>
  <c r="U14" i="2"/>
  <c r="T123" i="9"/>
  <c r="N14" i="7"/>
  <c r="AV37" i="1"/>
  <c r="P121" i="1"/>
  <c r="S123" i="8"/>
  <c r="N119" i="12"/>
  <c r="Y131" i="1"/>
  <c r="T133" i="4"/>
  <c r="R88" i="11"/>
  <c r="AF38" i="6"/>
  <c r="Q123" i="1"/>
  <c r="AG38" i="8"/>
  <c r="X126" i="10"/>
  <c r="N97" i="13"/>
  <c r="M98" i="2"/>
  <c r="O114" i="8"/>
  <c r="AH38" i="13"/>
  <c r="R37" i="7"/>
  <c r="R82" i="6"/>
  <c r="L107" i="10"/>
  <c r="AQ37" i="10"/>
  <c r="Q122" i="8"/>
  <c r="AQ37" i="9"/>
  <c r="O14" i="7"/>
  <c r="Z132" i="1"/>
  <c r="AF38" i="13"/>
  <c r="M115" i="7"/>
  <c r="M81" i="12"/>
  <c r="W38" i="7"/>
  <c r="P14" i="10"/>
  <c r="K1" i="4"/>
  <c r="AQ30" i="11"/>
  <c r="P107" i="9"/>
  <c r="P38" i="2"/>
  <c r="W37" i="1"/>
  <c r="O133" i="8"/>
  <c r="S96" i="8"/>
  <c r="O93" i="11"/>
  <c r="L96" i="10"/>
  <c r="M133" i="9"/>
  <c r="P114" i="6"/>
  <c r="T115" i="8"/>
  <c r="L133" i="8"/>
  <c r="O13" i="1"/>
  <c r="T13" i="5"/>
  <c r="L101" i="11"/>
  <c r="L14" i="5"/>
  <c r="O95" i="10"/>
  <c r="T96" i="8"/>
  <c r="N101" i="8"/>
  <c r="AB38" i="4"/>
  <c r="N113" i="6"/>
  <c r="AG37" i="7"/>
  <c r="R38" i="2"/>
  <c r="M116" i="2"/>
  <c r="S30" i="11"/>
  <c r="AH37" i="6"/>
  <c r="AL38" i="13"/>
  <c r="W37" i="10"/>
  <c r="S96" i="9"/>
  <c r="N83" i="5"/>
  <c r="K107" i="4"/>
  <c r="AG37" i="9"/>
  <c r="X133" i="9"/>
  <c r="W38" i="6"/>
  <c r="N85" i="2"/>
  <c r="S132" i="9"/>
  <c r="AG38" i="10"/>
  <c r="N102" i="10"/>
  <c r="L13" i="6"/>
  <c r="AS37" i="9"/>
  <c r="S13" i="2"/>
  <c r="M122" i="8"/>
  <c r="S95" i="5"/>
  <c r="M103" i="10"/>
  <c r="Y37" i="4"/>
  <c r="AS30" i="11"/>
  <c r="O37" i="4"/>
  <c r="M114" i="4"/>
  <c r="R38" i="9"/>
  <c r="Q109" i="10"/>
  <c r="P93" i="12"/>
  <c r="T104" i="6"/>
  <c r="L109" i="1"/>
  <c r="AC38" i="13"/>
  <c r="S132" i="8"/>
  <c r="O96" i="1"/>
  <c r="R115" i="13"/>
  <c r="P13" i="12"/>
  <c r="Q38" i="8"/>
  <c r="X38" i="6"/>
  <c r="P102" i="8"/>
  <c r="Z133" i="4"/>
  <c r="AN38" i="1"/>
  <c r="R132" i="4"/>
  <c r="L114" i="7"/>
  <c r="AA127" i="10"/>
  <c r="N109" i="1"/>
  <c r="Q85" i="2"/>
  <c r="L38" i="9"/>
  <c r="O116" i="1"/>
  <c r="L131" i="9"/>
  <c r="AE37" i="4"/>
  <c r="Z116" i="13"/>
  <c r="V13" i="1"/>
  <c r="L96" i="5"/>
  <c r="U37" i="6"/>
  <c r="R37" i="5"/>
  <c r="X37" i="5"/>
  <c r="U133" i="4"/>
  <c r="M95" i="6"/>
  <c r="S133" i="8"/>
  <c r="K102" i="4"/>
  <c r="AB38" i="5"/>
  <c r="P105" i="7"/>
  <c r="O95" i="4"/>
  <c r="P102" i="6"/>
  <c r="T14" i="9"/>
  <c r="K13" i="4"/>
  <c r="L92" i="11"/>
  <c r="Q14" i="10"/>
  <c r="T101" i="12"/>
  <c r="L119" i="12"/>
  <c r="AN38" i="8"/>
  <c r="T14" i="7"/>
  <c r="L98" i="2"/>
  <c r="AI37" i="7"/>
  <c r="P38" i="10"/>
  <c r="M91" i="13"/>
  <c r="L108" i="1"/>
  <c r="Z113" i="6"/>
  <c r="AR37" i="8"/>
  <c r="M82" i="5"/>
  <c r="S37" i="2"/>
  <c r="L1" i="10"/>
  <c r="X38" i="5"/>
  <c r="N81" i="12"/>
  <c r="K14" i="5"/>
  <c r="L94" i="9"/>
  <c r="V37" i="2"/>
  <c r="N84" i="2"/>
  <c r="R13" i="12"/>
  <c r="O14" i="1"/>
  <c r="R123" i="1"/>
  <c r="AW38" i="10"/>
  <c r="AK38" i="10"/>
  <c r="L92" i="2"/>
  <c r="AM29" i="11"/>
  <c r="AT38" i="1"/>
  <c r="T105" i="7"/>
  <c r="S113" i="6"/>
  <c r="M116" i="7"/>
  <c r="U38" i="4"/>
  <c r="AK38" i="8"/>
  <c r="U96" i="9"/>
  <c r="L101" i="4"/>
  <c r="R117" i="10"/>
  <c r="AO37" i="4"/>
  <c r="Z133" i="9"/>
  <c r="L97" i="7"/>
  <c r="V13" i="10"/>
  <c r="V115" i="2"/>
  <c r="AA132" i="8"/>
  <c r="M85" i="13"/>
  <c r="L13" i="4"/>
  <c r="L13" i="1"/>
  <c r="M88" i="12"/>
  <c r="V14" i="5"/>
  <c r="O99" i="2"/>
  <c r="AI38" i="12"/>
  <c r="T13" i="2"/>
  <c r="U13" i="4"/>
  <c r="M84" i="7"/>
  <c r="Z37" i="4"/>
  <c r="W37" i="8"/>
  <c r="S116" i="1"/>
  <c r="AS38" i="8"/>
  <c r="AO37" i="10"/>
  <c r="N38" i="9"/>
  <c r="W14" i="6"/>
  <c r="M82" i="6"/>
  <c r="R96" i="5"/>
  <c r="P82" i="6"/>
  <c r="Q29" i="11"/>
  <c r="P123" i="1"/>
  <c r="AJ37" i="7"/>
  <c r="T95" i="9"/>
  <c r="P30" i="11"/>
  <c r="N109" i="8"/>
  <c r="P116" i="1"/>
  <c r="AK38" i="2"/>
  <c r="M95" i="8"/>
  <c r="M101" i="9"/>
  <c r="S96" i="6"/>
  <c r="Y115" i="11"/>
  <c r="V14" i="13"/>
  <c r="V133" i="4"/>
  <c r="T113" i="6"/>
  <c r="Y132" i="1"/>
  <c r="V13" i="9"/>
  <c r="N114" i="5"/>
  <c r="M115" i="10"/>
  <c r="L28" i="11"/>
  <c r="L108" i="9"/>
  <c r="Q102" i="1"/>
  <c r="AK38" i="13"/>
  <c r="L103" i="5"/>
  <c r="L12" i="13"/>
  <c r="N122" i="8"/>
  <c r="O38" i="8"/>
  <c r="Z38" i="10"/>
  <c r="W38" i="8"/>
  <c r="T97" i="7"/>
  <c r="W13" i="9"/>
  <c r="O14" i="10"/>
  <c r="P13" i="9"/>
  <c r="M37" i="4"/>
  <c r="L84" i="2"/>
  <c r="M14" i="7"/>
  <c r="L115" i="1"/>
  <c r="AA37" i="8"/>
  <c r="S114" i="5"/>
  <c r="N123" i="8"/>
  <c r="P123" i="8"/>
  <c r="N37" i="12"/>
  <c r="P83" i="6"/>
  <c r="K37" i="5"/>
  <c r="X30" i="11"/>
  <c r="W38" i="12"/>
  <c r="L36" i="12"/>
  <c r="L30" i="11"/>
  <c r="S87" i="11"/>
  <c r="P96" i="8"/>
  <c r="AB38" i="8"/>
  <c r="AP29" i="11"/>
  <c r="Q38" i="12"/>
  <c r="T84" i="13"/>
  <c r="W133" i="4"/>
  <c r="S37" i="1"/>
  <c r="S96" i="10"/>
  <c r="M116" i="10"/>
  <c r="AI38" i="9"/>
  <c r="N37" i="6"/>
  <c r="AK37" i="13"/>
  <c r="P37" i="5"/>
  <c r="M108" i="10"/>
  <c r="T13" i="8"/>
  <c r="AI37" i="4"/>
  <c r="K96" i="5"/>
  <c r="R118" i="12"/>
  <c r="P84" i="13"/>
  <c r="K37" i="2"/>
  <c r="T38" i="2"/>
  <c r="P101" i="9"/>
  <c r="L13" i="9"/>
  <c r="N92" i="7"/>
  <c r="X114" i="6"/>
  <c r="R82" i="12"/>
  <c r="Q132" i="8"/>
  <c r="V38" i="6"/>
  <c r="T37" i="5"/>
  <c r="T132" i="8"/>
  <c r="L130" i="1"/>
  <c r="R13" i="6"/>
  <c r="R109" i="12"/>
  <c r="O38" i="7"/>
  <c r="R84" i="2"/>
  <c r="AC37" i="1"/>
  <c r="R116" i="2"/>
  <c r="S37" i="10"/>
  <c r="AP37" i="1"/>
  <c r="Y29" i="11"/>
  <c r="N87" i="11"/>
  <c r="AF37" i="2"/>
  <c r="AE38" i="6"/>
  <c r="AE37" i="7"/>
  <c r="L12" i="10"/>
  <c r="L102" i="9"/>
  <c r="Q87" i="11"/>
  <c r="L37" i="6"/>
  <c r="M114" i="6"/>
  <c r="V13" i="4"/>
  <c r="T14" i="12"/>
  <c r="W14" i="13"/>
  <c r="AE37" i="2"/>
  <c r="Y38" i="9"/>
  <c r="T38" i="9"/>
  <c r="Q97" i="7"/>
  <c r="O115" i="7"/>
  <c r="T114" i="6"/>
  <c r="AA38" i="8"/>
  <c r="W115" i="13"/>
  <c r="O89" i="5"/>
  <c r="U37" i="1"/>
  <c r="AG38" i="5"/>
  <c r="R37" i="2"/>
  <c r="AW37" i="9"/>
  <c r="S104" i="5"/>
  <c r="O94" i="11"/>
  <c r="R132" i="8"/>
  <c r="P84" i="2"/>
  <c r="AP37" i="8"/>
  <c r="X37" i="1"/>
  <c r="O133" i="4"/>
  <c r="K81" i="5"/>
  <c r="Y113" i="5"/>
  <c r="L99" i="11"/>
  <c r="AD37" i="8"/>
  <c r="S119" i="12"/>
  <c r="M123" i="1"/>
  <c r="AG38" i="4"/>
  <c r="S100" i="12"/>
  <c r="M14" i="1"/>
  <c r="W116" i="7"/>
  <c r="W14" i="9"/>
  <c r="P102" i="1"/>
  <c r="AU38" i="9"/>
  <c r="Y126" i="10"/>
  <c r="Y127" i="10"/>
  <c r="U38" i="8"/>
  <c r="Q96" i="1"/>
  <c r="AD38" i="1"/>
  <c r="T84" i="2"/>
  <c r="W114" i="5"/>
  <c r="S132" i="4"/>
  <c r="U13" i="13"/>
  <c r="AR37" i="4"/>
  <c r="AD37" i="2"/>
  <c r="M106" i="2"/>
  <c r="P115" i="10"/>
  <c r="R87" i="11"/>
  <c r="T38" i="8"/>
  <c r="P122" i="1"/>
  <c r="P37" i="4"/>
  <c r="V37" i="1"/>
  <c r="O103" i="5"/>
  <c r="M133" i="4"/>
  <c r="Q95" i="10"/>
  <c r="U118" i="12"/>
  <c r="AE38" i="8"/>
  <c r="Q83" i="6"/>
  <c r="AB37" i="8"/>
  <c r="U37" i="2"/>
  <c r="M109" i="1"/>
  <c r="P37" i="9"/>
  <c r="P97" i="7"/>
  <c r="N87" i="12"/>
  <c r="O82" i="6"/>
  <c r="W14" i="10"/>
  <c r="K116" i="2"/>
  <c r="M115" i="4"/>
  <c r="K112" i="5"/>
  <c r="N115" i="7"/>
  <c r="Z126" i="10"/>
  <c r="L115" i="13"/>
  <c r="Y37" i="12"/>
  <c r="Z37" i="7"/>
  <c r="X132" i="9"/>
  <c r="S106" i="13"/>
  <c r="N13" i="8"/>
  <c r="Q13" i="4"/>
  <c r="T132" i="1"/>
  <c r="V13" i="13"/>
  <c r="AK38" i="7"/>
  <c r="AC38" i="2"/>
  <c r="T30" i="11"/>
  <c r="N116" i="1"/>
  <c r="L85" i="13"/>
  <c r="W13" i="13"/>
  <c r="L125" i="10"/>
  <c r="AW38" i="9"/>
  <c r="N37" i="1"/>
  <c r="M38" i="6"/>
  <c r="W13" i="7"/>
  <c r="L124" i="4"/>
  <c r="M108" i="9"/>
  <c r="L113" i="5"/>
  <c r="M84" i="2"/>
  <c r="L14" i="12"/>
  <c r="R38" i="1"/>
  <c r="O114" i="4"/>
  <c r="Q95" i="1"/>
  <c r="V37" i="10"/>
  <c r="Q38" i="1"/>
  <c r="N37" i="8"/>
  <c r="U96" i="1"/>
  <c r="L1" i="6"/>
  <c r="AL38" i="10"/>
  <c r="AV38" i="8"/>
  <c r="L38" i="5"/>
  <c r="L105" i="11"/>
  <c r="M127" i="10"/>
  <c r="P13" i="2"/>
  <c r="T116" i="1"/>
  <c r="AB37" i="10"/>
  <c r="T115" i="13"/>
  <c r="M37" i="5"/>
  <c r="P98" i="7"/>
  <c r="M132" i="4"/>
  <c r="AW38" i="8"/>
  <c r="Q102" i="8"/>
  <c r="S95" i="9"/>
  <c r="M94" i="12"/>
  <c r="AB37" i="6"/>
  <c r="Q82" i="5"/>
  <c r="T38" i="5"/>
  <c r="K83" i="2"/>
  <c r="P119" i="12"/>
  <c r="M38" i="1"/>
  <c r="N108" i="8"/>
  <c r="O102" i="8"/>
  <c r="M92" i="7"/>
  <c r="N107" i="11"/>
  <c r="K36" i="1"/>
  <c r="AH38" i="5"/>
  <c r="T14" i="6"/>
  <c r="M102" i="10"/>
  <c r="O108" i="10"/>
  <c r="K90" i="2"/>
  <c r="L12" i="12"/>
  <c r="M13" i="5"/>
  <c r="AR38" i="8"/>
  <c r="AA37" i="6"/>
  <c r="R14" i="5"/>
  <c r="O117" i="1"/>
  <c r="T96" i="4"/>
  <c r="R96" i="9"/>
  <c r="P113" i="5"/>
  <c r="M108" i="4"/>
  <c r="S133" i="4"/>
  <c r="N14" i="4"/>
  <c r="W13" i="6"/>
  <c r="Q106" i="13"/>
  <c r="U37" i="12"/>
  <c r="AV38" i="1"/>
  <c r="AE38" i="7"/>
  <c r="M37" i="6"/>
  <c r="AO37" i="9"/>
  <c r="L12" i="6"/>
  <c r="AL29" i="11"/>
  <c r="O88" i="11"/>
  <c r="T122" i="1"/>
  <c r="AL37" i="7"/>
  <c r="P105" i="13"/>
  <c r="R14" i="6"/>
  <c r="V14" i="6"/>
  <c r="N132" i="4"/>
  <c r="AE37" i="9"/>
  <c r="N101" i="4"/>
  <c r="X116" i="7"/>
  <c r="L37" i="13"/>
  <c r="P38" i="7"/>
  <c r="O132" i="1"/>
  <c r="R123" i="8"/>
  <c r="X113" i="5"/>
  <c r="AG38" i="12"/>
  <c r="T37" i="6"/>
  <c r="S37" i="9"/>
  <c r="P14" i="2"/>
  <c r="K1" i="2"/>
  <c r="M87" i="12"/>
  <c r="AG37" i="2"/>
  <c r="Q106" i="2"/>
  <c r="M95" i="10"/>
  <c r="K96" i="4"/>
  <c r="L12" i="11"/>
  <c r="R114" i="8"/>
  <c r="AP37" i="4"/>
  <c r="M95" i="9"/>
  <c r="M13" i="1"/>
  <c r="AF37" i="8"/>
  <c r="AP38" i="1"/>
  <c r="T85" i="7"/>
  <c r="R115" i="2"/>
  <c r="AN38" i="4"/>
  <c r="AG37" i="4"/>
  <c r="R122" i="8"/>
  <c r="Q115" i="2"/>
  <c r="O37" i="6"/>
  <c r="O102" i="4"/>
  <c r="AD38" i="4"/>
  <c r="O95" i="6"/>
  <c r="AG38" i="1"/>
  <c r="L37" i="2"/>
  <c r="T126" i="10"/>
  <c r="AS37" i="4"/>
  <c r="S95" i="10"/>
  <c r="AI29" i="11"/>
  <c r="L84" i="13"/>
  <c r="Q127" i="10"/>
  <c r="S109" i="10"/>
  <c r="Q95" i="6"/>
  <c r="S97" i="7"/>
  <c r="M121" i="1"/>
  <c r="O95" i="5"/>
  <c r="Y132" i="9"/>
  <c r="AN37" i="8"/>
  <c r="AJ38" i="4"/>
  <c r="O13" i="9"/>
  <c r="L37" i="4"/>
  <c r="M96" i="8"/>
  <c r="Q38" i="6"/>
  <c r="P108" i="9"/>
  <c r="AE38" i="1"/>
  <c r="S124" i="4"/>
  <c r="AC37" i="4"/>
  <c r="P101" i="8"/>
  <c r="AL37" i="9"/>
  <c r="AE38" i="13"/>
  <c r="V14" i="10"/>
  <c r="U13" i="7"/>
  <c r="Q37" i="7"/>
  <c r="M38" i="4"/>
  <c r="V118" i="12"/>
  <c r="M106" i="11"/>
  <c r="M102" i="8"/>
  <c r="P115" i="9"/>
  <c r="L94" i="11"/>
  <c r="N106" i="11"/>
  <c r="W36" i="12"/>
  <c r="Q116" i="10"/>
  <c r="R99" i="2"/>
  <c r="N95" i="6"/>
  <c r="N98" i="13"/>
  <c r="M99" i="2"/>
  <c r="R13" i="5"/>
  <c r="AC37" i="8"/>
  <c r="AK36" i="8"/>
  <c r="R97" i="7"/>
  <c r="AL38" i="4"/>
  <c r="M13" i="8"/>
  <c r="AC38" i="7"/>
  <c r="U95" i="9"/>
  <c r="T95" i="10"/>
  <c r="S131" i="1"/>
  <c r="L37" i="1"/>
  <c r="Q116" i="1"/>
  <c r="T116" i="2"/>
  <c r="AP38" i="4"/>
  <c r="AJ29" i="11"/>
  <c r="T115" i="7"/>
  <c r="L95" i="8"/>
  <c r="S114" i="9"/>
  <c r="U133" i="8"/>
  <c r="AJ37" i="2"/>
  <c r="M117" i="1"/>
  <c r="AJ38" i="13"/>
  <c r="V38" i="12"/>
  <c r="M38" i="12"/>
  <c r="Q37" i="2"/>
  <c r="R13" i="7"/>
  <c r="O91" i="2"/>
  <c r="Y37" i="7"/>
  <c r="L13" i="10"/>
  <c r="P13" i="10"/>
  <c r="Q123" i="8"/>
  <c r="M122" i="1"/>
  <c r="L1" i="8"/>
  <c r="Q37" i="8"/>
  <c r="AU37" i="8"/>
  <c r="AC38" i="8"/>
  <c r="V38" i="1"/>
  <c r="AB38" i="10"/>
  <c r="R108" i="12"/>
  <c r="Z113" i="5"/>
  <c r="U13" i="2"/>
  <c r="P13" i="8"/>
  <c r="R106" i="2"/>
  <c r="S98" i="2"/>
  <c r="AE37" i="8"/>
  <c r="Q101" i="8"/>
  <c r="Z132" i="8"/>
  <c r="M37" i="9"/>
  <c r="AD37" i="4"/>
  <c r="S38" i="12"/>
  <c r="AS37" i="8"/>
  <c r="AW37" i="8"/>
  <c r="W30" i="11"/>
  <c r="P127" i="10"/>
  <c r="T127" i="10"/>
  <c r="N118" i="12"/>
  <c r="N133" i="4"/>
  <c r="S122" i="9"/>
  <c r="Y113" i="6"/>
  <c r="AN37" i="4"/>
  <c r="M123" i="4"/>
  <c r="N133" i="8"/>
  <c r="U114" i="6"/>
  <c r="P13" i="13"/>
  <c r="U115" i="7"/>
  <c r="M38" i="8"/>
  <c r="P115" i="8"/>
  <c r="Q37" i="6"/>
  <c r="M132" i="1"/>
  <c r="L115" i="2"/>
  <c r="T13" i="4"/>
  <c r="Q114" i="11"/>
  <c r="P104" i="5"/>
  <c r="Z38" i="12"/>
  <c r="S82" i="12"/>
  <c r="N85" i="13"/>
  <c r="Q98" i="13"/>
  <c r="L99" i="12"/>
  <c r="M13" i="10"/>
  <c r="T133" i="9"/>
  <c r="N131" i="1"/>
  <c r="AJ38" i="10"/>
  <c r="M104" i="5"/>
  <c r="L81" i="12"/>
  <c r="M96" i="1"/>
  <c r="L106" i="2"/>
  <c r="L38" i="4"/>
  <c r="O118" i="12"/>
  <c r="Q106" i="11"/>
  <c r="M29" i="11"/>
  <c r="AU30" i="11"/>
  <c r="K132" i="4"/>
  <c r="T131" i="1"/>
  <c r="P37" i="10"/>
  <c r="AU37" i="1"/>
  <c r="L104" i="5"/>
  <c r="Y114" i="11"/>
  <c r="M13" i="11"/>
  <c r="AB1" i="7"/>
  <c r="S116" i="13"/>
  <c r="T118" i="12"/>
  <c r="V116" i="13"/>
  <c r="M103" i="1"/>
  <c r="W38" i="10"/>
  <c r="R96" i="4"/>
  <c r="L101" i="8"/>
  <c r="AF38" i="8"/>
  <c r="L115" i="9"/>
  <c r="T38" i="4"/>
  <c r="U87" i="11"/>
  <c r="N101" i="12"/>
  <c r="O101" i="8"/>
  <c r="AC38" i="6"/>
  <c r="N99" i="2"/>
  <c r="AL37" i="8"/>
  <c r="S95" i="6"/>
  <c r="L99" i="2"/>
  <c r="U114" i="11"/>
  <c r="O37" i="13"/>
  <c r="K95" i="4"/>
  <c r="P82" i="5"/>
  <c r="S113" i="5"/>
  <c r="AS29" i="11"/>
  <c r="Z37" i="1"/>
  <c r="R114" i="6"/>
  <c r="K14" i="1"/>
  <c r="AN38" i="9"/>
  <c r="K38" i="1"/>
  <c r="S108" i="10"/>
  <c r="R13" i="11"/>
  <c r="R37" i="12"/>
  <c r="W119" i="12"/>
  <c r="K97" i="2"/>
  <c r="Z132" i="4"/>
  <c r="AA131" i="1"/>
  <c r="V38" i="8"/>
  <c r="AQ37" i="8"/>
  <c r="L1" i="12"/>
  <c r="T117" i="1"/>
  <c r="O38" i="9"/>
  <c r="T132" i="9"/>
  <c r="AK37" i="7"/>
  <c r="AR38" i="4"/>
  <c r="V133" i="8"/>
  <c r="W37" i="7"/>
  <c r="M123" i="8"/>
  <c r="AD38" i="9"/>
  <c r="AH38" i="9"/>
  <c r="AI37" i="12"/>
  <c r="P85" i="13"/>
  <c r="R132" i="1"/>
  <c r="Y132" i="8"/>
  <c r="M37" i="7"/>
  <c r="T95" i="6"/>
  <c r="P114" i="4"/>
  <c r="V38" i="10"/>
  <c r="O81" i="12"/>
  <c r="U115" i="13"/>
  <c r="AH38" i="1"/>
  <c r="X115" i="13"/>
  <c r="P83" i="5"/>
  <c r="L116" i="1"/>
  <c r="AM37" i="10"/>
  <c r="AN29" i="11"/>
  <c r="R106" i="11"/>
  <c r="Z115" i="7"/>
  <c r="P37" i="6"/>
  <c r="AB37" i="5"/>
  <c r="U13" i="1"/>
  <c r="R115" i="9"/>
  <c r="N115" i="8"/>
  <c r="R38" i="13"/>
  <c r="X37" i="6"/>
  <c r="AR37" i="9"/>
  <c r="O38" i="2"/>
  <c r="R95" i="10"/>
  <c r="R13" i="4"/>
  <c r="M115" i="11"/>
  <c r="AK37" i="4"/>
  <c r="O116" i="7"/>
  <c r="M115" i="2"/>
  <c r="L123" i="4"/>
  <c r="R13" i="9"/>
  <c r="Y38" i="1"/>
  <c r="K38" i="4"/>
  <c r="U95" i="8"/>
  <c r="S38" i="2"/>
  <c r="AB37" i="13"/>
  <c r="P91" i="13"/>
  <c r="N95" i="12"/>
  <c r="AH37" i="2"/>
  <c r="AD37" i="13"/>
  <c r="V13" i="5"/>
  <c r="P133" i="8"/>
  <c r="P95" i="4"/>
  <c r="M103" i="6"/>
  <c r="M96" i="4"/>
  <c r="N38" i="1"/>
  <c r="Q81" i="12"/>
  <c r="S95" i="4"/>
  <c r="M101" i="4"/>
  <c r="AT29" i="11"/>
  <c r="N95" i="5"/>
  <c r="N132" i="8"/>
  <c r="O37" i="12"/>
  <c r="AN38" i="10"/>
  <c r="W37" i="5"/>
  <c r="N117" i="1"/>
  <c r="AM30" i="11"/>
  <c r="Q107" i="11"/>
  <c r="Q38" i="13"/>
  <c r="Y37" i="10"/>
  <c r="V37" i="4"/>
  <c r="M98" i="7"/>
  <c r="O116" i="2"/>
  <c r="S29" i="11"/>
  <c r="K13" i="2"/>
  <c r="T115" i="2"/>
  <c r="L133" i="9"/>
  <c r="T115" i="9"/>
  <c r="AL38" i="7"/>
  <c r="L90" i="6"/>
  <c r="R95" i="8"/>
  <c r="Z37" i="12"/>
  <c r="M113" i="5"/>
  <c r="W13" i="11"/>
  <c r="Y38" i="4"/>
  <c r="R105" i="7"/>
  <c r="N13" i="11"/>
  <c r="N97" i="7"/>
  <c r="AC38" i="4"/>
  <c r="AJ36" i="4"/>
  <c r="T14" i="13"/>
  <c r="AU37" i="10"/>
  <c r="AN37" i="9"/>
  <c r="P121" i="9"/>
  <c r="L114" i="9"/>
  <c r="Z119" i="12"/>
  <c r="O115" i="9"/>
  <c r="V37" i="8"/>
  <c r="Q37" i="10"/>
  <c r="T123" i="8"/>
  <c r="AI38" i="2"/>
  <c r="T122" i="9"/>
  <c r="P124" i="4"/>
  <c r="L92" i="7"/>
  <c r="N13" i="2"/>
  <c r="AI37" i="1"/>
  <c r="AF37" i="7"/>
  <c r="P116" i="7"/>
  <c r="AE38" i="10"/>
  <c r="K83" i="5"/>
  <c r="Q133" i="4"/>
  <c r="M38" i="13"/>
  <c r="R96" i="10"/>
  <c r="AG38" i="9"/>
  <c r="N132" i="9"/>
  <c r="AE38" i="9"/>
  <c r="W132" i="8"/>
  <c r="U38" i="6"/>
  <c r="T114" i="11"/>
  <c r="O84" i="7"/>
  <c r="L102" i="4"/>
  <c r="P87" i="12"/>
  <c r="T119" i="12"/>
  <c r="K94" i="4"/>
  <c r="S14" i="4"/>
  <c r="N96" i="4"/>
  <c r="P38" i="1"/>
  <c r="K1" i="5"/>
  <c r="R83" i="5"/>
  <c r="X38" i="12"/>
  <c r="L107" i="8"/>
  <c r="AT38" i="4"/>
  <c r="Q37" i="4"/>
  <c r="Q109" i="12"/>
  <c r="AA38" i="7"/>
  <c r="AK38" i="4"/>
  <c r="M13" i="2"/>
  <c r="R113" i="6"/>
  <c r="M107" i="12"/>
  <c r="S115" i="7"/>
  <c r="M91" i="2"/>
  <c r="AD37" i="9"/>
  <c r="V37" i="12"/>
  <c r="Y116" i="13"/>
  <c r="S37" i="4"/>
  <c r="S14" i="8"/>
  <c r="L126" i="10"/>
  <c r="Y133" i="9"/>
  <c r="AH37" i="8"/>
  <c r="N37" i="13"/>
  <c r="AL37" i="1"/>
  <c r="R104" i="5"/>
  <c r="P115" i="2"/>
  <c r="AK37" i="9"/>
  <c r="L98" i="7"/>
  <c r="S37" i="8"/>
  <c r="L88" i="6"/>
  <c r="Q102" i="9"/>
  <c r="AB38" i="13"/>
  <c r="AV37" i="10"/>
  <c r="S127" i="10"/>
  <c r="AH38" i="10"/>
  <c r="T37" i="12"/>
  <c r="AK38" i="1"/>
  <c r="S132" i="1"/>
  <c r="AJ37" i="1"/>
  <c r="O14" i="6"/>
  <c r="S82" i="6"/>
  <c r="L14" i="7"/>
  <c r="N38" i="12"/>
  <c r="P95" i="9"/>
  <c r="Q114" i="8"/>
  <c r="AC38" i="1"/>
  <c r="O114" i="6"/>
  <c r="AP37" i="10"/>
  <c r="M116" i="1"/>
  <c r="Q96" i="9"/>
  <c r="P14" i="12"/>
  <c r="X38" i="8"/>
  <c r="AI38" i="4"/>
  <c r="U14" i="10"/>
  <c r="W38" i="2"/>
  <c r="S84" i="7"/>
  <c r="V14" i="7"/>
  <c r="O96" i="8"/>
  <c r="AH37" i="9"/>
  <c r="N122" i="1"/>
  <c r="O83" i="5"/>
  <c r="K115" i="2"/>
  <c r="N37" i="7"/>
  <c r="AI37" i="10"/>
  <c r="L37" i="9"/>
  <c r="S99" i="2"/>
  <c r="Q13" i="11"/>
  <c r="R107" i="11"/>
  <c r="N14" i="12"/>
  <c r="AM38" i="9"/>
  <c r="M121" i="8"/>
  <c r="AB37" i="2"/>
  <c r="V13" i="7"/>
  <c r="R38" i="6"/>
  <c r="U37" i="9"/>
  <c r="U96" i="10"/>
  <c r="L132" i="1"/>
  <c r="L14" i="4"/>
  <c r="P132" i="9"/>
  <c r="P37" i="2"/>
  <c r="AD29" i="11"/>
  <c r="L83" i="6"/>
  <c r="S38" i="9"/>
  <c r="K12" i="4"/>
  <c r="R96" i="1"/>
  <c r="R84" i="7"/>
  <c r="P88" i="11"/>
  <c r="R14" i="4"/>
  <c r="O132" i="8"/>
  <c r="T37" i="4"/>
  <c r="N133" i="9"/>
  <c r="V132" i="8"/>
  <c r="O13" i="7"/>
  <c r="S13" i="7"/>
  <c r="M103" i="5"/>
  <c r="P131" i="1"/>
  <c r="K14" i="2"/>
  <c r="R85" i="7"/>
  <c r="Z114" i="6"/>
  <c r="AF38" i="7"/>
  <c r="L96" i="4"/>
  <c r="P104" i="13"/>
  <c r="AJ38" i="9"/>
  <c r="AT37" i="4"/>
  <c r="AL38" i="8"/>
  <c r="U116" i="7"/>
  <c r="AQ37" i="4"/>
  <c r="AU37" i="4"/>
  <c r="Q13" i="5"/>
  <c r="U116" i="2"/>
  <c r="M38" i="5"/>
  <c r="T117" i="10"/>
  <c r="R37" i="13"/>
  <c r="AM37" i="4"/>
  <c r="R14" i="12"/>
  <c r="Q132" i="9"/>
  <c r="T38" i="10"/>
  <c r="N102" i="8"/>
  <c r="R14" i="9"/>
  <c r="V14" i="9"/>
  <c r="V115" i="11"/>
  <c r="T97" i="13"/>
  <c r="Q13" i="13"/>
  <c r="L96" i="1"/>
  <c r="U95" i="10"/>
  <c r="N95" i="1"/>
  <c r="T132" i="4"/>
  <c r="T84" i="7"/>
  <c r="Q106" i="7"/>
  <c r="S14" i="7"/>
  <c r="O96" i="4"/>
  <c r="AV37" i="4"/>
  <c r="N109" i="9"/>
  <c r="K84" i="2"/>
  <c r="V132" i="9"/>
  <c r="M96" i="6"/>
  <c r="O98" i="2"/>
  <c r="S14" i="2"/>
  <c r="AU38" i="1"/>
  <c r="R37" i="4"/>
  <c r="R38" i="5"/>
  <c r="AH38" i="2"/>
  <c r="Q113" i="5"/>
  <c r="O14" i="12"/>
  <c r="AB38" i="7"/>
  <c r="M90" i="6"/>
  <c r="AA132" i="1"/>
  <c r="Q14" i="2"/>
  <c r="V13" i="8"/>
  <c r="Q126" i="10"/>
  <c r="R117" i="1"/>
  <c r="T83" i="6"/>
  <c r="O115" i="13"/>
  <c r="M104" i="13"/>
  <c r="AG37" i="10"/>
  <c r="N115" i="2"/>
  <c r="M95" i="4"/>
  <c r="S96" i="4"/>
  <c r="N114" i="4"/>
  <c r="S104" i="6"/>
  <c r="AD38" i="8"/>
  <c r="U115" i="2"/>
  <c r="AF38" i="4"/>
  <c r="AC37" i="2"/>
  <c r="O101" i="4"/>
  <c r="AS38" i="10"/>
  <c r="N103" i="10"/>
  <c r="AE38" i="2"/>
  <c r="Z36" i="13"/>
  <c r="N91" i="13"/>
  <c r="S133" i="9"/>
  <c r="R123" i="4"/>
  <c r="L114" i="6"/>
  <c r="T96" i="6"/>
  <c r="T106" i="13"/>
  <c r="AA37" i="1"/>
  <c r="AF37" i="5"/>
  <c r="AM38" i="4"/>
  <c r="Q123" i="4"/>
  <c r="P133" i="4"/>
  <c r="L37" i="8"/>
  <c r="M30" i="11"/>
  <c r="U13" i="8"/>
  <c r="N127" i="10"/>
  <c r="Z38" i="6"/>
  <c r="S13" i="4"/>
  <c r="X29" i="11"/>
  <c r="V116" i="2"/>
  <c r="R37" i="1"/>
  <c r="T13" i="11"/>
  <c r="M91" i="7"/>
  <c r="AJ38" i="7"/>
  <c r="L100" i="8"/>
  <c r="T14" i="11"/>
  <c r="P84" i="7"/>
  <c r="N96" i="1"/>
  <c r="Q131" i="1"/>
  <c r="T96" i="9"/>
  <c r="P87" i="11"/>
  <c r="W14" i="8"/>
  <c r="L101" i="12"/>
  <c r="N13" i="5"/>
  <c r="O104" i="5"/>
  <c r="AF38" i="2"/>
  <c r="AE38" i="4"/>
  <c r="R37" i="10"/>
  <c r="S37" i="6"/>
  <c r="W37" i="4"/>
  <c r="O108" i="4"/>
  <c r="R14" i="11"/>
  <c r="V113" i="6"/>
  <c r="Q37" i="9"/>
  <c r="T96" i="1"/>
  <c r="AF38" i="9"/>
  <c r="T83" i="5"/>
  <c r="L94" i="12"/>
  <c r="N13" i="12"/>
  <c r="V13" i="12"/>
  <c r="L37" i="10"/>
  <c r="AJ38" i="1"/>
  <c r="L122" i="4"/>
  <c r="Z127" i="10"/>
  <c r="N14" i="13"/>
  <c r="Q115" i="13"/>
  <c r="S122" i="8"/>
  <c r="N116" i="7"/>
  <c r="P14" i="5"/>
  <c r="S88" i="11"/>
  <c r="L102" i="10"/>
  <c r="AT37" i="9"/>
  <c r="T37" i="1"/>
  <c r="AA37" i="2"/>
  <c r="O114" i="9"/>
  <c r="N38" i="7"/>
  <c r="U113" i="5"/>
  <c r="AC37" i="5"/>
  <c r="K89" i="5"/>
  <c r="N84" i="7"/>
  <c r="R116" i="1"/>
  <c r="W14" i="12"/>
  <c r="L36" i="10"/>
  <c r="U30" i="11"/>
  <c r="T95" i="4"/>
  <c r="Z38" i="8"/>
  <c r="AF37" i="1"/>
  <c r="S38" i="4"/>
  <c r="AB1" i="9"/>
  <c r="AG37" i="8"/>
  <c r="O107" i="4"/>
  <c r="L100" i="11"/>
  <c r="T106" i="7"/>
  <c r="M13" i="9"/>
  <c r="M98" i="13"/>
  <c r="U119" i="12"/>
  <c r="N13" i="9"/>
  <c r="L12" i="9"/>
  <c r="AH37" i="7"/>
  <c r="L102" i="5"/>
  <c r="AA38" i="10"/>
  <c r="K37" i="1"/>
  <c r="L13" i="8"/>
  <c r="M109" i="10"/>
  <c r="U37" i="5"/>
  <c r="O98" i="7"/>
  <c r="L109" i="9"/>
  <c r="U37" i="4"/>
  <c r="N14" i="8"/>
  <c r="N37" i="10"/>
  <c r="W133" i="8"/>
  <c r="O132" i="4"/>
  <c r="M110" i="1"/>
  <c r="T14" i="1"/>
  <c r="L38" i="8"/>
  <c r="V13" i="6"/>
  <c r="AI37" i="9"/>
  <c r="AB38" i="1"/>
  <c r="L89" i="6"/>
  <c r="N114" i="8"/>
  <c r="AV29" i="11"/>
  <c r="N95" i="10"/>
  <c r="L100" i="9"/>
  <c r="V14" i="8"/>
  <c r="AI37" i="8"/>
  <c r="AO38" i="9"/>
  <c r="R38" i="8"/>
  <c r="W14" i="7"/>
  <c r="S38" i="7"/>
  <c r="Q82" i="6"/>
  <c r="M104" i="6"/>
  <c r="P116" i="13"/>
  <c r="AI38" i="1"/>
  <c r="M109" i="8"/>
  <c r="T114" i="5"/>
  <c r="S122" i="1"/>
  <c r="AB1" i="6"/>
  <c r="AH38" i="4"/>
  <c r="L36" i="7"/>
  <c r="Q38" i="2"/>
  <c r="V115" i="7"/>
  <c r="AU38" i="10"/>
  <c r="M37" i="8"/>
  <c r="M14" i="5"/>
  <c r="Q103" i="5"/>
  <c r="M14" i="2"/>
  <c r="U88" i="11"/>
  <c r="W114" i="11"/>
  <c r="L81" i="6"/>
  <c r="L14" i="10"/>
  <c r="N94" i="11"/>
  <c r="L12" i="7"/>
  <c r="X115" i="2"/>
  <c r="R107" i="2"/>
  <c r="L85" i="2"/>
  <c r="Q14" i="5"/>
  <c r="U132" i="4"/>
  <c r="V131" i="1"/>
  <c r="L83" i="7"/>
  <c r="S115" i="11"/>
  <c r="AR37" i="1"/>
  <c r="P14" i="1"/>
  <c r="Q38" i="4"/>
  <c r="U84" i="13"/>
  <c r="P102" i="4"/>
  <c r="AB37" i="12"/>
  <c r="L109" i="8"/>
  <c r="AJ30" i="11"/>
  <c r="W38" i="13"/>
  <c r="L82" i="12"/>
  <c r="R95" i="1"/>
  <c r="N96" i="5"/>
  <c r="P14" i="9"/>
  <c r="AB37" i="9"/>
  <c r="S14" i="12"/>
  <c r="N108" i="10"/>
  <c r="AB37" i="1"/>
  <c r="R131" i="1"/>
  <c r="AH37" i="5"/>
  <c r="L114" i="13"/>
  <c r="M97" i="7"/>
  <c r="Q114" i="4"/>
  <c r="R115" i="7"/>
  <c r="U14" i="6"/>
  <c r="T116" i="7"/>
  <c r="O83" i="6"/>
  <c r="V132" i="4"/>
  <c r="T13" i="13"/>
  <c r="O38" i="5"/>
  <c r="M106" i="13"/>
  <c r="P103" i="1"/>
  <c r="P96" i="9"/>
  <c r="AA119" i="12"/>
  <c r="S38" i="1"/>
  <c r="T37" i="13"/>
  <c r="U37" i="7"/>
  <c r="P96" i="5"/>
  <c r="R113" i="5"/>
  <c r="P106" i="2"/>
  <c r="Q99" i="2"/>
  <c r="O14" i="11"/>
  <c r="U96" i="8"/>
  <c r="P115" i="7"/>
  <c r="M105" i="7"/>
  <c r="AB1" i="11"/>
  <c r="AA30" i="11"/>
  <c r="M132" i="9"/>
  <c r="S81" i="12"/>
  <c r="R122" i="1"/>
  <c r="N13" i="1"/>
  <c r="Z38" i="9"/>
  <c r="AK37" i="1"/>
  <c r="AV38" i="4"/>
  <c r="L114" i="8"/>
  <c r="U132" i="9"/>
  <c r="O38" i="1"/>
  <c r="U38" i="1"/>
  <c r="Q124" i="4"/>
  <c r="W38" i="5"/>
  <c r="Y118" i="12"/>
  <c r="M133" i="8"/>
  <c r="Q13" i="9"/>
  <c r="T123" i="1"/>
  <c r="AR37" i="10"/>
  <c r="V36" i="4"/>
  <c r="AF38" i="1"/>
  <c r="P95" i="10"/>
  <c r="O38" i="6"/>
  <c r="W38" i="1"/>
  <c r="Q38" i="9"/>
  <c r="AL37" i="13"/>
  <c r="L13" i="2"/>
  <c r="X37" i="2"/>
  <c r="N122" i="9"/>
  <c r="K12" i="2"/>
  <c r="L95" i="12"/>
  <c r="Y116" i="7"/>
  <c r="O87" i="12"/>
  <c r="M89" i="6"/>
  <c r="L86" i="12"/>
  <c r="R97" i="13"/>
  <c r="P115" i="13"/>
  <c r="M93" i="11"/>
  <c r="AB1" i="13"/>
  <c r="P101" i="12"/>
  <c r="L113" i="9"/>
  <c r="N100" i="12"/>
  <c r="U13" i="11"/>
  <c r="M97" i="13"/>
  <c r="M107" i="11"/>
  <c r="T13" i="1"/>
  <c r="Q14" i="9"/>
  <c r="L38" i="6"/>
  <c r="AA116" i="7"/>
  <c r="AN37" i="1"/>
  <c r="L98" i="13"/>
  <c r="M106" i="7"/>
  <c r="Q105" i="7"/>
  <c r="AH38" i="8"/>
  <c r="M114" i="8"/>
  <c r="N90" i="6"/>
  <c r="AI38" i="13"/>
  <c r="L94" i="8"/>
  <c r="R84" i="13"/>
  <c r="R30" i="11"/>
  <c r="U38" i="13"/>
  <c r="L29" i="11"/>
  <c r="Q30" i="11"/>
  <c r="L114" i="5"/>
  <c r="R114" i="5"/>
  <c r="Q96" i="10"/>
  <c r="L109" i="10"/>
  <c r="S116" i="10"/>
  <c r="T105" i="13"/>
  <c r="N30" i="11"/>
  <c r="Q114" i="9"/>
  <c r="P90" i="13"/>
  <c r="W131" i="1"/>
  <c r="M38" i="2"/>
  <c r="S37" i="7"/>
  <c r="V37" i="7"/>
  <c r="O122" i="4"/>
  <c r="K114" i="5"/>
  <c r="S96" i="5"/>
  <c r="AQ29" i="11"/>
  <c r="R38" i="10"/>
  <c r="S106" i="7"/>
  <c r="V36" i="5"/>
  <c r="P132" i="8"/>
  <c r="N116" i="13"/>
  <c r="AE37" i="5"/>
  <c r="AA37" i="4"/>
  <c r="P96" i="6"/>
  <c r="L114" i="11"/>
  <c r="N108" i="12"/>
  <c r="U81" i="12"/>
  <c r="N126" i="10"/>
  <c r="K91" i="2"/>
  <c r="AN30" i="11"/>
  <c r="L116" i="7"/>
  <c r="T98" i="7"/>
  <c r="N103" i="1"/>
  <c r="L95" i="5"/>
  <c r="L14" i="11"/>
  <c r="AQ38" i="8"/>
  <c r="M13" i="13"/>
  <c r="R13" i="10"/>
  <c r="M114" i="5"/>
  <c r="AQ37" i="1"/>
  <c r="U14" i="1"/>
  <c r="S85" i="7"/>
  <c r="AC38" i="5"/>
  <c r="S82" i="5"/>
  <c r="N104" i="6"/>
  <c r="P104" i="6"/>
  <c r="U14" i="7"/>
  <c r="AA37" i="10"/>
  <c r="X38" i="4"/>
  <c r="O115" i="8"/>
  <c r="S115" i="8"/>
  <c r="AF30" i="11"/>
  <c r="AA37" i="5"/>
  <c r="V114" i="11"/>
  <c r="AB1" i="12"/>
  <c r="M104" i="7"/>
  <c r="M94" i="11"/>
  <c r="AC30" i="11"/>
  <c r="Y37" i="13"/>
  <c r="V38" i="7"/>
  <c r="AA115" i="11"/>
  <c r="U38" i="5"/>
  <c r="Z131" i="1"/>
  <c r="AS37" i="10"/>
  <c r="S114" i="11"/>
  <c r="Q84" i="7"/>
  <c r="AL38" i="9"/>
  <c r="AV38" i="9"/>
  <c r="P103" i="5"/>
  <c r="U131" i="1"/>
  <c r="P37" i="12"/>
  <c r="V114" i="6"/>
  <c r="O82" i="12"/>
  <c r="P14" i="13"/>
  <c r="N115" i="13"/>
  <c r="Q38" i="7"/>
  <c r="Y38" i="7"/>
  <c r="AK30" i="11"/>
  <c r="P93" i="11"/>
  <c r="P114" i="11"/>
  <c r="P88" i="12"/>
  <c r="AF37" i="10"/>
  <c r="S84" i="13"/>
  <c r="Q85" i="7"/>
  <c r="S98" i="13"/>
  <c r="P102" i="9"/>
  <c r="P13" i="1"/>
  <c r="T13" i="9"/>
  <c r="Q38" i="10"/>
  <c r="AA38" i="12"/>
  <c r="AI37" i="13"/>
  <c r="R109" i="10"/>
  <c r="L101" i="9"/>
  <c r="N109" i="12"/>
  <c r="P109" i="12"/>
  <c r="M126" i="10"/>
  <c r="AP38" i="10"/>
  <c r="AT38" i="10"/>
  <c r="AA115" i="13"/>
  <c r="K38" i="2"/>
  <c r="S13" i="8"/>
  <c r="Q101" i="9"/>
  <c r="U126" i="10"/>
  <c r="N116" i="2"/>
  <c r="L87" i="12"/>
  <c r="Q132" i="1"/>
  <c r="R106" i="13"/>
  <c r="L96" i="7"/>
  <c r="N37" i="5"/>
  <c r="S107" i="11"/>
  <c r="P100" i="12"/>
  <c r="T13" i="10"/>
  <c r="R116" i="13"/>
  <c r="U85" i="7"/>
  <c r="N91" i="7"/>
  <c r="N94" i="12"/>
  <c r="R98" i="13"/>
  <c r="Q116" i="13"/>
  <c r="M14" i="11"/>
  <c r="Q84" i="13"/>
  <c r="N92" i="13"/>
  <c r="S117" i="10"/>
  <c r="R133" i="9"/>
  <c r="M14" i="13"/>
  <c r="O87" i="11"/>
  <c r="P98" i="13"/>
  <c r="Z115" i="13"/>
  <c r="L36" i="9"/>
  <c r="P122" i="8"/>
  <c r="AA116" i="13"/>
  <c r="S38" i="6"/>
  <c r="P107" i="11"/>
  <c r="M85" i="2"/>
  <c r="V37" i="9"/>
  <c r="L38" i="7"/>
  <c r="K37" i="4"/>
  <c r="AB37" i="4"/>
  <c r="R81" i="12"/>
  <c r="AF37" i="6"/>
  <c r="U37" i="13"/>
  <c r="AJ37" i="6"/>
  <c r="O107" i="11"/>
  <c r="P81" i="12"/>
  <c r="S85" i="13"/>
  <c r="AC37" i="12"/>
  <c r="M109" i="12"/>
  <c r="Q94" i="11"/>
  <c r="T82" i="5"/>
  <c r="L116" i="13"/>
  <c r="T98" i="13"/>
  <c r="AF37" i="9"/>
  <c r="AJ37" i="9"/>
  <c r="M95" i="12"/>
  <c r="AE37" i="10"/>
  <c r="T82" i="6"/>
  <c r="Q115" i="7"/>
  <c r="W127" i="10"/>
  <c r="X116" i="2"/>
  <c r="Z38" i="1"/>
  <c r="K36" i="2"/>
  <c r="L107" i="11"/>
  <c r="Q95" i="5"/>
  <c r="O13" i="5"/>
  <c r="N115" i="4"/>
  <c r="X38" i="9"/>
  <c r="W37" i="6"/>
  <c r="M83" i="6"/>
  <c r="V38" i="9"/>
  <c r="L86" i="11"/>
  <c r="N105" i="13"/>
  <c r="P108" i="10"/>
  <c r="T108" i="10"/>
  <c r="T81" i="12"/>
  <c r="N100" i="11"/>
  <c r="AA114" i="11"/>
  <c r="L90" i="13"/>
  <c r="S13" i="13"/>
  <c r="X118" i="12"/>
  <c r="O98" i="13"/>
  <c r="L95" i="9"/>
  <c r="M37" i="13"/>
  <c r="O116" i="13"/>
  <c r="L87" i="11"/>
  <c r="R116" i="10"/>
  <c r="L131" i="1"/>
  <c r="R85" i="2"/>
  <c r="Q108" i="10"/>
  <c r="AB1" i="10"/>
  <c r="R103" i="6"/>
  <c r="AD30" i="11"/>
  <c r="X132" i="8"/>
  <c r="R37" i="9"/>
  <c r="Q119" i="12"/>
  <c r="S38" i="8"/>
  <c r="O106" i="11"/>
  <c r="AE29" i="11"/>
  <c r="M101" i="12"/>
  <c r="S123" i="1"/>
  <c r="S105" i="7"/>
  <c r="K36" i="4"/>
  <c r="AA118" i="12"/>
  <c r="Q95" i="4"/>
  <c r="Q113" i="6"/>
  <c r="L117" i="12"/>
  <c r="W29" i="11"/>
  <c r="S37" i="12"/>
  <c r="N102" i="4"/>
  <c r="L91" i="2"/>
  <c r="S106" i="2"/>
  <c r="AP37" i="9"/>
  <c r="AR30" i="11"/>
  <c r="AW30" i="11"/>
  <c r="N38" i="5"/>
  <c r="O13" i="4"/>
  <c r="P13" i="5"/>
  <c r="L100" i="12"/>
  <c r="AE38" i="12"/>
  <c r="K90" i="5"/>
  <c r="AB38" i="2"/>
  <c r="AH37" i="4"/>
  <c r="AS38" i="4"/>
  <c r="L117" i="1"/>
  <c r="W116" i="13"/>
  <c r="V14" i="12"/>
  <c r="L89" i="5"/>
  <c r="M96" i="5"/>
  <c r="O95" i="1"/>
  <c r="N103" i="6"/>
  <c r="T14" i="4"/>
  <c r="Q97" i="13"/>
  <c r="AF29" i="11"/>
  <c r="Z30" i="11"/>
  <c r="AH30" i="11"/>
  <c r="AP38" i="8"/>
  <c r="P13" i="7"/>
  <c r="AE37" i="1"/>
  <c r="L95" i="6"/>
  <c r="N82" i="6"/>
  <c r="R123" i="9"/>
  <c r="AW37" i="10"/>
  <c r="M87" i="11"/>
  <c r="AA38" i="5"/>
  <c r="L13" i="13"/>
  <c r="W36" i="9"/>
  <c r="S118" i="12"/>
  <c r="U38" i="10"/>
  <c r="L118" i="12"/>
  <c r="M102" i="9"/>
  <c r="N89" i="6"/>
  <c r="M122" i="9"/>
  <c r="Z37" i="13"/>
  <c r="V38" i="5"/>
  <c r="Z38" i="5"/>
  <c r="M118" i="12"/>
  <c r="R119" i="12"/>
  <c r="X113" i="6"/>
  <c r="M102" i="6"/>
  <c r="AL30" i="11"/>
  <c r="AP30" i="11"/>
  <c r="L13" i="12"/>
  <c r="T13" i="12"/>
  <c r="L106" i="11"/>
  <c r="O84" i="13"/>
  <c r="Y38" i="13"/>
  <c r="R14" i="13"/>
  <c r="P94" i="11"/>
  <c r="P106" i="11"/>
  <c r="N83" i="6"/>
  <c r="S103" i="6"/>
  <c r="P121" i="8"/>
  <c r="L83" i="5"/>
  <c r="N132" i="1"/>
  <c r="R82" i="5"/>
  <c r="U114" i="5"/>
  <c r="N14" i="6"/>
  <c r="Q14" i="11"/>
  <c r="N88" i="11"/>
  <c r="W13" i="12"/>
  <c r="Z38" i="13"/>
  <c r="S14" i="11"/>
  <c r="R98" i="7"/>
  <c r="Q116" i="7"/>
  <c r="M115" i="8"/>
  <c r="L103" i="10"/>
  <c r="L131" i="8"/>
  <c r="W118" i="12"/>
  <c r="AK29" i="11"/>
  <c r="Q82" i="12"/>
  <c r="O97" i="13"/>
  <c r="V133" i="9"/>
  <c r="AP38" i="9"/>
  <c r="O115" i="2"/>
  <c r="O14" i="2"/>
  <c r="K113" i="4"/>
  <c r="L114" i="4"/>
  <c r="R133" i="8"/>
  <c r="Y116" i="2"/>
  <c r="L80" i="12"/>
  <c r="M132" i="8"/>
  <c r="Z132" i="9"/>
  <c r="Q133" i="8"/>
  <c r="AD37" i="10"/>
  <c r="AH37" i="10"/>
  <c r="Q93" i="11"/>
  <c r="Q95" i="9"/>
  <c r="V119" i="12"/>
  <c r="N14" i="10"/>
  <c r="R14" i="10"/>
  <c r="P116" i="10"/>
  <c r="P123" i="4"/>
  <c r="S123" i="4"/>
  <c r="L94" i="6"/>
  <c r="O13" i="11"/>
  <c r="Z114" i="11"/>
  <c r="M14" i="12"/>
  <c r="N14" i="11"/>
  <c r="P108" i="8"/>
  <c r="AK36" i="10"/>
  <c r="AD38" i="7"/>
  <c r="AH38" i="7"/>
  <c r="AG37" i="13"/>
  <c r="V115" i="13"/>
  <c r="O126" i="10"/>
  <c r="S126" i="10"/>
  <c r="K12" i="5"/>
  <c r="O14" i="5"/>
  <c r="Y133" i="8"/>
  <c r="S13" i="11"/>
  <c r="T87" i="11"/>
  <c r="U85" i="13"/>
  <c r="L1" i="7"/>
  <c r="L96" i="13"/>
  <c r="Y37" i="6"/>
  <c r="AC37" i="6"/>
  <c r="T88" i="11"/>
  <c r="AD37" i="12"/>
  <c r="P118" i="12"/>
  <c r="Q103" i="6"/>
  <c r="T103" i="6"/>
  <c r="P91" i="7"/>
  <c r="Z118" i="12"/>
  <c r="U37" i="8"/>
  <c r="L96" i="8"/>
  <c r="O102" i="9"/>
  <c r="P95" i="8"/>
  <c r="AB30" i="11"/>
  <c r="L88" i="11"/>
  <c r="O13" i="12"/>
  <c r="M105" i="13"/>
  <c r="S13" i="10"/>
  <c r="S105" i="13"/>
  <c r="W13" i="10"/>
  <c r="AG30" i="11"/>
  <c r="AJ37" i="13"/>
  <c r="L38" i="13"/>
  <c r="X38" i="13"/>
  <c r="O114" i="11"/>
  <c r="AC37" i="7"/>
  <c r="P38" i="13"/>
  <c r="M115" i="9"/>
  <c r="R114" i="9"/>
  <c r="M117" i="10"/>
  <c r="R114" i="11"/>
  <c r="W115" i="11"/>
  <c r="L91" i="13"/>
  <c r="Q88" i="12"/>
  <c r="U29" i="11"/>
  <c r="O119" i="12"/>
  <c r="M82" i="12"/>
  <c r="AC29" i="11"/>
  <c r="T116" i="10"/>
  <c r="L37" i="12"/>
  <c r="U14" i="8"/>
  <c r="AM38" i="10"/>
  <c r="AF38" i="12"/>
  <c r="AG29" i="11"/>
  <c r="R85" i="13"/>
  <c r="L97" i="13"/>
  <c r="L83" i="13"/>
  <c r="Z29" i="11"/>
  <c r="AH29" i="11"/>
  <c r="AH37" i="12"/>
  <c r="Y38" i="12"/>
  <c r="Q123" i="9"/>
  <c r="P37" i="13"/>
  <c r="V37" i="13"/>
  <c r="AK28" i="11"/>
  <c r="P37" i="7"/>
  <c r="T37" i="7"/>
  <c r="W38" i="9"/>
  <c r="N38" i="8"/>
  <c r="AA38" i="9"/>
  <c r="P97" i="13"/>
  <c r="Y115" i="13"/>
  <c r="L95" i="10"/>
  <c r="U38" i="12"/>
  <c r="O13" i="13"/>
  <c r="L115" i="11"/>
  <c r="T107" i="11"/>
  <c r="X115" i="11"/>
  <c r="M100" i="11"/>
  <c r="AE37" i="12"/>
  <c r="T109" i="12"/>
  <c r="AA37" i="12"/>
  <c r="Y30" i="11"/>
  <c r="AE38" i="5"/>
  <c r="O101" i="12"/>
  <c r="AI38" i="5"/>
  <c r="O85" i="13"/>
  <c r="L90" i="5"/>
  <c r="O115" i="11"/>
  <c r="AB38" i="12"/>
  <c r="P95" i="5"/>
  <c r="N37" i="9"/>
  <c r="Q14" i="13"/>
  <c r="AC38" i="12"/>
  <c r="U14" i="13"/>
  <c r="AB29" i="11"/>
  <c r="L92" i="13"/>
  <c r="AF37" i="13"/>
  <c r="O30" i="11"/>
  <c r="V14" i="11"/>
  <c r="S115" i="13"/>
  <c r="T108" i="12"/>
  <c r="L14" i="13"/>
  <c r="AC37" i="13"/>
  <c r="T116"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<sst xmlns="http://schemas.openxmlformats.org/spreadsheetml/2006/main" count="1271" uniqueCount="155">
  <si>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</si>
  <si>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</si>
  <si>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</si>
  <si>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</si>
  <si>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</si>
  <si>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</si>
  <si>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</si>
  <si>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</si>
  <si>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</si>
  <si>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</si>
  <si>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</si>
  <si>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</si>
  <si>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</si>
  <si>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</si>
  <si>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</si>
  <si>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</si>
  <si>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</si>
  <si>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</si>
  <si>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</si>
  <si>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</si>
  <si>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</si>
  <si>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</si>
  <si>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</si>
  <si>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</si>
  <si>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</si>
  <si>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</si>
  <si>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</si>
  <si>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</si>
  <si>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</si>
  <si>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</si>
  <si>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</si>
  <si>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</si>
  <si>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</si>
  <si>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</si>
  <si>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</si>
  <si>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</si>
  <si>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</si>
  <si>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</si>
  <si>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</si>
  <si>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</si>
  <si>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</si>
  <si>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</si>
  <si>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</si>
  <si>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</si>
  <si>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</si>
  <si>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</si>
  <si>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</si>
  <si>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</si>
  <si>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</si>
  <si>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</si>
  <si>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</si>
  <si>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</si>
  <si>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</si>
  <si>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</si>
  <si>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</si>
  <si>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</si>
  <si>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</si>
  <si>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</si>
  <si>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</si>
  <si>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</si>
  <si>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</si>
  <si>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</si>
  <si>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</si>
  <si>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</si>
  <si>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</si>
  <si>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</si>
  <si>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</si>
  <si>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abscissaMeat2Kitchenware</t>
  </si>
  <si>
    <t>ordinateMeat2Kitchenware</t>
  </si>
  <si>
    <t>abscissaKitchenware2Meat</t>
  </si>
  <si>
    <t>ordinateKitchenware2Meat</t>
  </si>
  <si>
    <t>abscissaMeat2Hands</t>
  </si>
  <si>
    <t>ordinateMeat2Hands</t>
  </si>
  <si>
    <t>abscissaHands2Meat</t>
  </si>
  <si>
    <t>ordinateHands2Meat</t>
  </si>
  <si>
    <t>probHands</t>
  </si>
  <si>
    <t>probEnv</t>
  </si>
  <si>
    <t>abscissa of empiric probability for transfer rate of meat to kitchenware</t>
  </si>
  <si>
    <t>ordinate of empiric probability for transfer rate of meat to kitchenware</t>
  </si>
  <si>
    <t>abscissa of empiric probability for transfer rate of kitchenware to meat</t>
  </si>
  <si>
    <t>ordinate of empiric probability for transfer rate of kitchenware to meat</t>
  </si>
  <si>
    <t>abscissa of empiric probability for transfer rate of meat to hands</t>
  </si>
  <si>
    <t>ordinate of empiric probability for transfer rate of meat to hands</t>
  </si>
  <si>
    <t>abscissa of empiric probability for transfer rate of hands to meat</t>
  </si>
  <si>
    <t>ordinate of empiric probability for transfer rate of hands to meat</t>
  </si>
  <si>
    <t>general probability of contaminated by hands</t>
  </si>
  <si>
    <t>general probability of contaminated by environment</t>
  </si>
  <si>
    <t>c(0,0.002,0.004,0.009,0.011,0.012,0.014,0.016,0.019,0.023)</t>
  </si>
  <si>
    <t>c(0,0.18,0.27,0.45,0.54,0.64,0.73,0.82,0.91,1)</t>
  </si>
  <si>
    <t>c(0,5,6.7,7.7,9.1,10.5,14.3,20,33.3)</t>
  </si>
  <si>
    <t>c(0.18,0.27,0.45,0.54,0.64,0.73,0.82,0.91,1)</t>
  </si>
  <si>
    <t>c(0,0.2,0.3,0.6,0.9,1,1.2,1.6,2.5,2.6,3.6,7.8)</t>
  </si>
  <si>
    <t>c(0,0.09,0.18,0.27,0.36,0.45,0.54,0.64,0.73,0.82,0.91,1)</t>
  </si>
  <si>
    <t>c(0,0.4,0.8,1.8,1.9,9.5)</t>
  </si>
  <si>
    <t>c(0,0.2,0.4,0.6,0.61,1)</t>
  </si>
  <si>
    <t>Calistri consumer phase model for Campylobacter in chicken meat</t>
  </si>
  <si>
    <t>PUBLISHED SCIENTIFIC STUDIES</t>
  </si>
  <si>
    <t>CPM2008Calistri</t>
  </si>
  <si>
    <t>Calistri, Giovanni</t>
  </si>
  <si>
    <t>Other (Non-Commercial)</t>
  </si>
  <si>
    <t>Open access</t>
  </si>
  <si>
    <t>https://www.sciencedirect.com/science/article/pii/S0168160508004820</t>
  </si>
  <si>
    <t>Yes</t>
  </si>
  <si>
    <t>Journal Article</t>
  </si>
  <si>
    <t>doi:10.1016/j.ijfoodmicro.2008.08.021</t>
  </si>
  <si>
    <t>Paolo Calistri, Armando Giovannini</t>
  </si>
  <si>
    <t>Quantitative risk assessment of human campylobacteriosis related to the consumption of chicken meat in two Italian regions</t>
  </si>
  <si>
    <t>Campylobacteriosis is the most frequently reported zoonotic disease in humans within the European Union.
The consumption of contaminated chicken meat is considered one of the main sources of human infection.
Although there are no official data on the incidence of Campylobacter infection in Italy, the available studies
suggest that this infection is a major problem also in Italy. The authors developed a simulation model to
quantitatively estimate the expected annual number of human cases of campylobacteriosis in the Italian
regions of Abruzzo and Molise, due to the cross-contamination during the handling of Campylobacter jejuni
contaminated chicken meat in domestic kitchen. The authors considered two different models for the dose–
response relationship, given their crucial effects on the model's outputs. The expected percentage of human
population, experiencing Campylobacter gastroenteritis episodes every year in Abruzzo e Molise regions,
varied between 0.8% and 1.8%, according to the dose–response model.</t>
  </si>
  <si>
    <t>International Journal of Food Microbiology 128 (2008) 274–287</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</si>
  <si>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</si>
  <si>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</si>
  <si>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</si>
  <si>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</si>
  <si>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</si>
  <si>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</si>
  <si>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</si>
  <si>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</si>
  <si>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</si>
  <si>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</si>
  <si>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Campylobacteriosis</t>
  </si>
  <si>
    <t>Dr.</t>
  </si>
  <si>
    <t>Fuhrmann</t>
  </si>
  <si>
    <t>M.</t>
  </si>
  <si>
    <t>marcel.fuhrmann@bfr.bund.de</t>
  </si>
  <si>
    <t>Number of Monte Carlo iterations</t>
  </si>
  <si>
    <t>Dimensionless Quantity</t>
  </si>
  <si>
    <t>Means of the normal mixture model components</t>
  </si>
  <si>
    <t>log10(CFU/g)</t>
  </si>
  <si>
    <t>Number Content (count/mass)</t>
  </si>
  <si>
    <t>Standard deviation(s) of the concentration</t>
  </si>
  <si>
    <t>Standard deviations of the normal mixture model components</t>
  </si>
  <si>
    <t>Prevalence of Cabylobacter at retail</t>
  </si>
  <si>
    <t>[Probability]</t>
  </si>
  <si>
    <t>Mean of the portion size</t>
  </si>
  <si>
    <t>Mean of the log-normal distribution for the portion size [g]</t>
  </si>
  <si>
    <t>Mass</t>
  </si>
  <si>
    <t>Maximal possible portion size</t>
  </si>
  <si>
    <t>Maximum value of the normal distribution for the portion size [g]</t>
  </si>
  <si>
    <t>Mass,</t>
  </si>
  <si>
    <t>Standard deviation of the portion size</t>
  </si>
  <si>
    <t>Standard deviation of the log-normal distribution for the portion size [g]</t>
  </si>
  <si>
    <t>Others</t>
  </si>
  <si>
    <t>Number</t>
  </si>
  <si>
    <t>Article</t>
  </si>
  <si>
    <t>Product</t>
  </si>
  <si>
    <t>Assumption</t>
  </si>
  <si>
    <t>Other</t>
  </si>
  <si>
    <t>Log-Normal 2</t>
  </si>
  <si>
    <t>Variability between meat samples</t>
  </si>
  <si>
    <t>Point estimate</t>
  </si>
  <si>
    <t>Variability between portion sizes</t>
  </si>
  <si>
    <t xml:space="preserve"> Variability between portion sizes</t>
  </si>
  <si>
    <t>Variability in doses</t>
  </si>
  <si>
    <t>uncertainty of transfer probability</t>
  </si>
  <si>
    <t>Empirical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</si>
</sst>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0">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0" borderId="0" xfId="0" applyFont="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165" fontId="5" fillId="2" borderId="1" xfId="0" applyNumberFormat="1" applyFont="1" applyFill="1" applyBorder="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xf numFmtId="0" fontId="15" fillId="0" borderId="0" xfId="0" applyFont="1" applyAlignment="1">
      <alignment horizontal="center"/>
    </xf>
    <xf numFmtId="0" fontId="5" fillId="3" borderId="0" xfId="0" applyFont="1" applyFill="1" applyAlignment="1">
      <alignment horizontal="center"/>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Q131" zoomScale="115" zoomScaleNormal="115" workbookViewId="0">
      <selection activeCell="Q150" sqref="Q150"/>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4" t="str">
        <f ca="1">D6</f>
        <v>Creator</v>
      </c>
      <c r="L1" s="93"/>
      <c r="M1" s="93"/>
      <c r="N1" s="93"/>
      <c r="O1" s="93"/>
      <c r="P1" s="93"/>
      <c r="Q1" s="93"/>
      <c r="R1" s="93"/>
      <c r="S1" s="93"/>
      <c r="T1" s="93"/>
      <c r="U1" s="93"/>
      <c r="V1" s="93"/>
      <c r="W1" s="93"/>
      <c r="X1" s="93"/>
      <c r="Y1" s="93"/>
      <c r="Z1" s="4"/>
      <c r="AA1" s="94" t="str">
        <f ca="1">D5</f>
        <v>Author</v>
      </c>
      <c r="AB1" s="93"/>
      <c r="AC1" s="93"/>
      <c r="AD1" s="93"/>
      <c r="AE1" s="93"/>
      <c r="AF1" s="93"/>
      <c r="AG1" s="93"/>
      <c r="AH1" s="93"/>
      <c r="AI1" s="93"/>
      <c r="AJ1" s="93"/>
      <c r="AK1" s="93"/>
      <c r="AL1" s="93"/>
      <c r="AM1" s="93"/>
      <c r="AN1" s="93"/>
      <c r="AO1" s="93"/>
      <c r="AP1" s="4"/>
      <c r="AQ1" s="4"/>
      <c r="AR1" s="4"/>
      <c r="AS1" s="4"/>
      <c r="AT1" s="4"/>
      <c r="AU1" s="4"/>
      <c r="AV1" s="4"/>
    </row>
    <row r="2" spans="1:48" ht="12.5">
      <c r="A2" s="5" t="str">
        <f ca="1">IFERROR(__xludf.DUMMYFUNCTION("""COMPUTED_VALUE"""),"Yes")</f>
        <v>Yes</v>
      </c>
      <c r="B2" s="92" t="str">
        <f ca="1">IFERROR(__xludf.DUMMYFUNCTION("""COMPUTED_VALUE"""),"General information")</f>
        <v>General information</v>
      </c>
      <c r="C2" s="94" t="str">
        <f ca="1">IFERROR(__xludf.DUMMYFUNCTION("""COMPUTED_VALUE"""),"1")</f>
        <v>1</v>
      </c>
      <c r="D2" s="5" t="str">
        <f ca="1">IFERROR(__xludf.DUMMYFUNCTION("""COMPUTED_VALUE"""),"Study / Data / Model name")</f>
        <v>Study / Data / Model name</v>
      </c>
      <c r="E2" s="94" t="str">
        <f ca="1">IFERROR(__xludf.DUMMYFUNCTION("""COMPUTED_VALUE"""),"1")</f>
        <v>1</v>
      </c>
      <c r="F2" s="93"/>
      <c r="G2" s="93"/>
      <c r="H2" s="7" t="str">
        <f ca="1">IFERROR(__xludf.DUMMYFUNCTION("""COMPUTED_VALUE"""),"String")</f>
        <v>String</v>
      </c>
      <c r="I2" s="83" t="s">
        <v>95</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3"/>
      <c r="C3" s="93"/>
      <c r="D3" s="5" t="str">
        <f ca="1">IFERROR(__xludf.DUMMYFUNCTION("""COMPUTED_VALUE"""),"Source")</f>
        <v>Source</v>
      </c>
      <c r="E3" s="94" t="str">
        <f ca="1">IFERROR(__xludf.DUMMYFUNCTION("""COMPUTED_VALUE"""),"0:1")</f>
        <v>0:1</v>
      </c>
      <c r="F3" s="93"/>
      <c r="G3" s="93"/>
      <c r="H3" s="7" t="str">
        <f ca="1">IFERROR(__xludf.DUMMYFUNCTION("""COMPUTED_VALUE"""),"String")</f>
        <v>String</v>
      </c>
      <c r="I3" s="89" t="s">
        <v>96</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3"/>
      <c r="C4" s="93"/>
      <c r="D4" s="5" t="str">
        <f ca="1">IFERROR(__xludf.DUMMYFUNCTION("""COMPUTED_VALUE"""),"Identifier")</f>
        <v>Identifier</v>
      </c>
      <c r="E4" s="94" t="str">
        <f ca="1">IFERROR(__xludf.DUMMYFUNCTION("""COMPUTED_VALUE"""),"1")</f>
        <v>1</v>
      </c>
      <c r="F4" s="93"/>
      <c r="G4" s="93"/>
      <c r="H4" s="7" t="str">
        <f ca="1">IFERROR(__xludf.DUMMYFUNCTION("""COMPUTED_VALUE"""),"String")</f>
        <v>String</v>
      </c>
      <c r="I4" s="84" t="s">
        <v>97</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3"/>
      <c r="C5" s="93"/>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98</v>
      </c>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3"/>
      <c r="C6" s="93"/>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120</v>
      </c>
      <c r="L6" s="12" t="s">
        <v>121</v>
      </c>
      <c r="M6" s="12" t="s">
        <v>122</v>
      </c>
      <c r="N6" s="12"/>
      <c r="O6" s="12" t="s">
        <v>121</v>
      </c>
      <c r="P6" s="12"/>
      <c r="Q6" s="12"/>
      <c r="R6" s="12" t="s">
        <v>123</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3"/>
      <c r="C7" s="93"/>
      <c r="D7" s="94" t="str">
        <f ca="1">IFERROR(__xludf.DUMMYFUNCTION("""COMPUTED_VALUE"""),"Date")</f>
        <v>Date</v>
      </c>
      <c r="E7" s="94"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3"/>
      <c r="C8" s="93"/>
      <c r="D8" s="93"/>
      <c r="E8" s="93"/>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3"/>
      <c r="C9" s="93"/>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89" t="s">
        <v>99</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3"/>
      <c r="C10" s="93"/>
      <c r="D10" s="5" t="str">
        <f ca="1">IFERROR(__xludf.DUMMYFUNCTION("""COMPUTED_VALUE"""),"Availability")</f>
        <v>Availability</v>
      </c>
      <c r="E10" s="94" t="str">
        <f ca="1">IFERROR(__xludf.DUMMYFUNCTION("""COMPUTED_VALUE"""),"0:1")</f>
        <v>0:1</v>
      </c>
      <c r="F10" s="93"/>
      <c r="G10" s="93"/>
      <c r="H10" s="7" t="str">
        <f ca="1">IFERROR(__xludf.DUMMYFUNCTION("""COMPUTED_VALUE"""),"String")</f>
        <v>String</v>
      </c>
      <c r="I10" s="89" t="s">
        <v>100</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3"/>
      <c r="C11" s="93"/>
      <c r="D11" s="5" t="str">
        <f ca="1">IFERROR(__xludf.DUMMYFUNCTION("""COMPUTED_VALUE"""),"URL")</f>
        <v>URL</v>
      </c>
      <c r="E11" s="94" t="str">
        <f ca="1">IFERROR(__xludf.DUMMYFUNCTION("""COMPUTED_VALUE"""),"0:1")</f>
        <v>0:1</v>
      </c>
      <c r="F11" s="93"/>
      <c r="G11" s="93"/>
      <c r="H11" s="7" t="str">
        <f ca="1">IFERROR(__xludf.DUMMYFUNCTION("""COMPUTED_VALUE"""),"String")</f>
        <v>String</v>
      </c>
      <c r="I11" s="15" t="s">
        <v>101</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3"/>
      <c r="C12" s="93"/>
      <c r="D12" s="5" t="str">
        <f ca="1">IFERROR(__xludf.DUMMYFUNCTION("""COMPUTED_VALUE"""),"Format")</f>
        <v>Format</v>
      </c>
      <c r="E12" s="94" t="str">
        <f ca="1">IFERROR(__xludf.DUMMYFUNCTION("""COMPUTED_VALUE"""),"0:1")</f>
        <v>0:1</v>
      </c>
      <c r="F12" s="93"/>
      <c r="G12" s="93"/>
      <c r="H12" s="7" t="str">
        <f ca="1">IFERROR(__xludf.DUMMYFUNCTION("""COMPUTED_VALUE"""),"String")</f>
        <v>String</v>
      </c>
      <c r="I12" s="10"/>
      <c r="J12" s="4"/>
      <c r="K12" s="96" t="str">
        <f ca="1">D13</f>
        <v>References</v>
      </c>
      <c r="L12" s="93"/>
      <c r="M12" s="93"/>
      <c r="N12" s="93"/>
      <c r="O12" s="93"/>
      <c r="P12" s="93"/>
      <c r="Q12" s="93"/>
      <c r="R12" s="93"/>
      <c r="S12" s="93"/>
      <c r="T12" s="93"/>
      <c r="U12" s="93"/>
      <c r="V12" s="93"/>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3"/>
      <c r="C13" s="93"/>
      <c r="D13" s="94" t="str">
        <f ca="1">IFERROR(__xludf.DUMMYFUNCTION("""COMPUTED_VALUE"""),"References")</f>
        <v>References</v>
      </c>
      <c r="E13" s="94"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3"/>
      <c r="C14" s="93"/>
      <c r="D14" s="93"/>
      <c r="E14" s="93"/>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3"/>
      <c r="C15" s="93"/>
      <c r="D15" s="93"/>
      <c r="E15" s="93"/>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102</v>
      </c>
      <c r="L15" s="11" t="s">
        <v>103</v>
      </c>
      <c r="M15" s="14">
        <v>39688</v>
      </c>
      <c r="N15" s="11"/>
      <c r="O15" s="12" t="s">
        <v>104</v>
      </c>
      <c r="P15" s="12" t="s">
        <v>105</v>
      </c>
      <c r="Q15" s="12" t="s">
        <v>106</v>
      </c>
      <c r="R15" s="90" t="s">
        <v>107</v>
      </c>
      <c r="S15" s="12" t="s">
        <v>108</v>
      </c>
      <c r="T15" s="11" t="s">
        <v>109</v>
      </c>
      <c r="U15" s="11" t="s">
        <v>101</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3"/>
      <c r="C16" s="93"/>
      <c r="D16" s="93"/>
      <c r="E16" s="93"/>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2"/>
      <c r="R16" s="12"/>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3"/>
      <c r="C17" s="93"/>
      <c r="D17" s="93"/>
      <c r="E17" s="93"/>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2"/>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3"/>
      <c r="C18" s="93"/>
      <c r="D18" s="93"/>
      <c r="E18" s="93"/>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2"/>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3"/>
      <c r="C19" s="93"/>
      <c r="D19" s="93"/>
      <c r="E19" s="93"/>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2"/>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3"/>
      <c r="C20" s="93"/>
      <c r="D20" s="93"/>
      <c r="E20" s="93"/>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88"/>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3"/>
      <c r="C21" s="93"/>
      <c r="D21" s="93"/>
      <c r="E21" s="93"/>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88"/>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3"/>
      <c r="C22" s="93"/>
      <c r="D22" s="93"/>
      <c r="E22" s="93"/>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88"/>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3"/>
      <c r="C23" s="93"/>
      <c r="D23" s="93"/>
      <c r="E23" s="93"/>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88"/>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3"/>
      <c r="C24" s="93"/>
      <c r="D24" s="93"/>
      <c r="E24" s="93"/>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88"/>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3"/>
      <c r="C25" s="93"/>
      <c r="D25" s="5" t="str">
        <f ca="1">IFERROR(__xludf.DUMMYFUNCTION("""COMPUTED_VALUE"""),"Language")</f>
        <v>Language</v>
      </c>
      <c r="E25" s="94" t="str">
        <f ca="1">IFERROR(__xludf.DUMMYFUNCTION("""COMPUTED_VALUE"""),"0:1")</f>
        <v>0:1</v>
      </c>
      <c r="F25" s="93"/>
      <c r="G25" s="93"/>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3"/>
      <c r="C26" s="93"/>
      <c r="D26" s="5" t="str">
        <f ca="1">IFERROR(__xludf.DUMMYFUNCTION("""COMPUTED_VALUE"""),"Software")</f>
        <v>Software</v>
      </c>
      <c r="E26" s="94" t="str">
        <f ca="1">IFERROR(__xludf.DUMMYFUNCTION("""COMPUTED_VALUE"""),"0:1")</f>
        <v>0:1</v>
      </c>
      <c r="F26" s="93"/>
      <c r="G26" s="93"/>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3"/>
      <c r="C27" s="93"/>
      <c r="D27" s="5" t="str">
        <f ca="1">IFERROR(__xludf.DUMMYFUNCTION("""COMPUTED_VALUE"""),"Language written in")</f>
        <v>Language written in</v>
      </c>
      <c r="E27" s="94" t="str">
        <f ca="1">IFERROR(__xludf.DUMMYFUNCTION("""COMPUTED_VALUE"""),"0:1")</f>
        <v>0:1</v>
      </c>
      <c r="F27" s="93"/>
      <c r="G27" s="93"/>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3"/>
      <c r="C28" s="93"/>
      <c r="D28" s="94" t="str">
        <f ca="1">IFERROR(__xludf.DUMMYFUNCTION("""COMPUTED_VALUE"""),"Model category")</f>
        <v>Model category</v>
      </c>
      <c r="E28" s="94"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3"/>
      <c r="C29" s="93"/>
      <c r="D29" s="93"/>
      <c r="E29" s="93"/>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3"/>
      <c r="C30" s="93"/>
      <c r="D30" s="93"/>
      <c r="E30" s="93"/>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3"/>
      <c r="C31" s="93"/>
      <c r="D31" s="93"/>
      <c r="E31" s="93"/>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3"/>
      <c r="C32" s="93"/>
      <c r="D32" s="93"/>
      <c r="E32" s="93"/>
      <c r="F32" s="7"/>
      <c r="G32" s="5"/>
      <c r="H32" s="7"/>
      <c r="I32" s="15"/>
      <c r="J32" s="4"/>
    </row>
    <row r="33" spans="1:48" ht="12.5">
      <c r="A33" s="5" t="str">
        <f ca="1">IFERROR(__xludf.DUMMYFUNCTION("""COMPUTED_VALUE"""),"No")</f>
        <v>No</v>
      </c>
      <c r="B33" s="93"/>
      <c r="C33" s="93"/>
      <c r="D33" s="5" t="str">
        <f ca="1">IFERROR(__xludf.DUMMYFUNCTION("""COMPUTED_VALUE"""),"Status")</f>
        <v>Status</v>
      </c>
      <c r="E33" s="94" t="str">
        <f ca="1">IFERROR(__xludf.DUMMYFUNCTION("""COMPUTED_VALUE"""),"0:1")</f>
        <v>0:1</v>
      </c>
      <c r="F33" s="93"/>
      <c r="G33" s="93"/>
      <c r="H33" s="7" t="str">
        <f ca="1">IFERROR(__xludf.DUMMYFUNCTION("""COMPUTED_VALUE"""),"String")</f>
        <v>String</v>
      </c>
      <c r="I33" s="89" t="s">
        <v>110</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3"/>
      <c r="C34" s="93"/>
      <c r="D34" s="5" t="str">
        <f ca="1">IFERROR(__xludf.DUMMYFUNCTION("""COMPUTED_VALUE"""),"Objective")</f>
        <v>Objective</v>
      </c>
      <c r="E34" s="94" t="str">
        <f ca="1">IFERROR(__xludf.DUMMYFUNCTION("""COMPUTED_VALUE"""),"0:1")</f>
        <v>0:1</v>
      </c>
      <c r="F34" s="93"/>
      <c r="G34" s="93"/>
      <c r="H34" s="7" t="str">
        <f ca="1">IFERROR(__xludf.DUMMYFUNCTION("""COMPUTED_VALUE"""),"String")</f>
        <v>String</v>
      </c>
      <c r="I34" s="89" t="s">
        <v>111</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3"/>
      <c r="C35" s="93"/>
      <c r="D35" s="5" t="str">
        <f ca="1">IFERROR(__xludf.DUMMYFUNCTION("""COMPUTED_VALUE"""),"Description")</f>
        <v>Description</v>
      </c>
      <c r="E35" s="94" t="str">
        <f ca="1">IFERROR(__xludf.DUMMYFUNCTION("""COMPUTED_VALUE"""),"0:1")</f>
        <v>0:1</v>
      </c>
      <c r="F35" s="93"/>
      <c r="G35" s="93"/>
      <c r="H35" s="7" t="str">
        <f ca="1">IFERROR(__xludf.DUMMYFUNCTION("""COMPUTED_VALUE"""),"String")</f>
        <v>String</v>
      </c>
      <c r="I35" s="89" t="s">
        <v>112</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2" t="str">
        <f ca="1">IFERROR(__xludf.DUMMYFUNCTION("""COMPUTED_VALUE"""),"Scope")</f>
        <v>Scope</v>
      </c>
      <c r="C36" s="92" t="str">
        <f ca="1">IFERROR(__xludf.DUMMYFUNCTION("""COMPUTED_VALUE"""),"1")</f>
        <v>1</v>
      </c>
      <c r="D36" s="94" t="str">
        <f ca="1">IFERROR(__xludf.DUMMYFUNCTION("""COMPUTED_VALUE"""),"Product / matrix")</f>
        <v>Product / matrix</v>
      </c>
      <c r="E36" s="94"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96" t="str">
        <f ca="1">D36</f>
        <v>Product / matrix</v>
      </c>
      <c r="L36" s="93"/>
      <c r="M36" s="93"/>
      <c r="N36" s="93"/>
      <c r="O36" s="93"/>
      <c r="P36" s="93"/>
      <c r="Q36" s="93"/>
      <c r="R36" s="93"/>
      <c r="S36" s="93"/>
      <c r="T36" s="93"/>
      <c r="U36" s="93"/>
      <c r="V36" s="96" t="str">
        <f ca="1">D47</f>
        <v>Hazard</v>
      </c>
      <c r="W36" s="93"/>
      <c r="X36" s="93"/>
      <c r="Y36" s="93"/>
      <c r="Z36" s="93"/>
      <c r="AA36" s="93"/>
      <c r="AB36" s="93"/>
      <c r="AC36" s="93"/>
      <c r="AD36" s="93"/>
      <c r="AE36" s="93"/>
      <c r="AF36" s="93"/>
      <c r="AG36" s="93"/>
      <c r="AH36" s="93"/>
      <c r="AI36" s="93"/>
      <c r="AJ36" s="96" t="str">
        <f ca="1">D61</f>
        <v>Population Group</v>
      </c>
      <c r="AK36" s="93"/>
      <c r="AL36" s="93"/>
      <c r="AM36" s="93"/>
      <c r="AN36" s="93"/>
      <c r="AO36" s="93"/>
      <c r="AP36" s="93"/>
      <c r="AQ36" s="93"/>
      <c r="AR36" s="93"/>
      <c r="AS36" s="93"/>
      <c r="AT36" s="93"/>
      <c r="AU36" s="93"/>
      <c r="AV36" s="93"/>
    </row>
    <row r="37" spans="1:48" ht="12.5">
      <c r="A37" s="5" t="str">
        <f ca="1">IFERROR(__xludf.DUMMYFUNCTION("""COMPUTED_VALUE"""),"Yes")</f>
        <v>Yes</v>
      </c>
      <c r="B37" s="93"/>
      <c r="C37" s="93"/>
      <c r="D37" s="93"/>
      <c r="E37" s="93"/>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3"/>
      <c r="C38" s="93"/>
      <c r="D38" s="93"/>
      <c r="E38" s="93"/>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3"/>
      <c r="C39" s="93"/>
      <c r="D39" s="93"/>
      <c r="E39" s="93"/>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89" t="s">
        <v>113</v>
      </c>
      <c r="L39" s="89" t="s">
        <v>114</v>
      </c>
      <c r="M39" s="89" t="s">
        <v>115</v>
      </c>
      <c r="N39" s="89"/>
      <c r="O39" s="89"/>
      <c r="P39" s="89"/>
      <c r="Q39" s="89"/>
      <c r="R39" s="89"/>
      <c r="S39" s="89"/>
      <c r="T39" s="91"/>
      <c r="U39" s="91"/>
      <c r="V39" s="89" t="s">
        <v>116</v>
      </c>
      <c r="W39" s="89" t="s">
        <v>117</v>
      </c>
      <c r="X39" s="89"/>
      <c r="Y39" s="89" t="s">
        <v>118</v>
      </c>
      <c r="Z39" s="84" t="s">
        <v>119</v>
      </c>
      <c r="AA39" s="89"/>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3"/>
      <c r="C40" s="93"/>
      <c r="D40" s="93"/>
      <c r="E40" s="93"/>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3"/>
      <c r="C41" s="93"/>
      <c r="D41" s="93"/>
      <c r="E41" s="93"/>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3"/>
      <c r="C42" s="93"/>
      <c r="D42" s="93"/>
      <c r="E42" s="93"/>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3"/>
      <c r="C43" s="93"/>
      <c r="D43" s="93"/>
      <c r="E43" s="93"/>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3"/>
      <c r="C44" s="93"/>
      <c r="D44" s="93"/>
      <c r="E44" s="93"/>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3"/>
      <c r="C45" s="93"/>
      <c r="D45" s="93"/>
      <c r="E45" s="93"/>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3"/>
      <c r="C46" s="93"/>
      <c r="D46" s="93"/>
      <c r="E46" s="93"/>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3"/>
      <c r="C47" s="93"/>
      <c r="D47" s="94" t="str">
        <f ca="1">IFERROR(__xludf.DUMMYFUNCTION("""COMPUTED_VALUE"""),"Hazard")</f>
        <v>Hazard</v>
      </c>
      <c r="E47" s="94"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3"/>
      <c r="C48" s="93"/>
      <c r="D48" s="93"/>
      <c r="E48" s="93"/>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3"/>
      <c r="C49" s="93"/>
      <c r="D49" s="93"/>
      <c r="E49" s="93"/>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3"/>
      <c r="C50" s="93"/>
      <c r="D50" s="93"/>
      <c r="E50" s="93"/>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3"/>
      <c r="C51" s="93"/>
      <c r="D51" s="93"/>
      <c r="E51" s="93"/>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3"/>
      <c r="C52" s="93"/>
      <c r="D52" s="93"/>
      <c r="E52" s="93"/>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3"/>
      <c r="C53" s="93"/>
      <c r="D53" s="93"/>
      <c r="E53" s="93"/>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3"/>
      <c r="C54" s="93"/>
      <c r="D54" s="93"/>
      <c r="E54" s="93"/>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3"/>
      <c r="C55" s="93"/>
      <c r="D55" s="93"/>
      <c r="E55" s="93"/>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3"/>
      <c r="C56" s="93"/>
      <c r="D56" s="93"/>
      <c r="E56" s="93"/>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3"/>
      <c r="C57" s="93"/>
      <c r="D57" s="93"/>
      <c r="E57" s="93"/>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3"/>
      <c r="C58" s="93"/>
      <c r="D58" s="93"/>
      <c r="E58" s="93"/>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3"/>
      <c r="C59" s="93"/>
      <c r="D59" s="93"/>
      <c r="E59" s="93"/>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3"/>
      <c r="C60" s="93"/>
      <c r="D60" s="93"/>
      <c r="E60" s="93"/>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3"/>
      <c r="C61" s="93"/>
      <c r="D61" s="94" t="str">
        <f ca="1">IFERROR(__xludf.DUMMYFUNCTION("""COMPUTED_VALUE"""),"Population Group")</f>
        <v>Population Group</v>
      </c>
      <c r="E61" s="94"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3"/>
      <c r="C62" s="93"/>
      <c r="D62" s="93"/>
      <c r="E62" s="93"/>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3"/>
      <c r="C63" s="93"/>
      <c r="D63" s="93"/>
      <c r="E63" s="93"/>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3"/>
      <c r="C64" s="93"/>
      <c r="D64" s="93"/>
      <c r="E64" s="93"/>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3"/>
      <c r="C65" s="93"/>
      <c r="D65" s="93"/>
      <c r="E65" s="93"/>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3"/>
      <c r="C66" s="93"/>
      <c r="D66" s="93"/>
      <c r="E66" s="93"/>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3"/>
      <c r="C67" s="93"/>
      <c r="D67" s="93"/>
      <c r="E67" s="93"/>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3"/>
      <c r="C68" s="93"/>
      <c r="D68" s="93"/>
      <c r="E68" s="93"/>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3"/>
      <c r="C69" s="93"/>
      <c r="D69" s="93"/>
      <c r="E69" s="93"/>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3"/>
      <c r="C70" s="93"/>
      <c r="D70" s="93"/>
      <c r="E70" s="93"/>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3"/>
      <c r="C71" s="93"/>
      <c r="D71" s="93"/>
      <c r="E71" s="93"/>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3"/>
      <c r="C72" s="93"/>
      <c r="D72" s="93"/>
      <c r="E72" s="93"/>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3"/>
      <c r="C73" s="93"/>
      <c r="D73" s="93"/>
      <c r="E73" s="93"/>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3"/>
      <c r="C74" s="93"/>
      <c r="D74" s="5" t="str">
        <f ca="1">IFERROR(__xludf.DUMMYFUNCTION("""COMPUTED_VALUE"""),"General comment")</f>
        <v>General comment</v>
      </c>
      <c r="E74" s="94" t="str">
        <f ca="1">IFERROR(__xludf.DUMMYFUNCTION("""COMPUTED_VALUE"""),"0:1")</f>
        <v>0:1</v>
      </c>
      <c r="F74" s="93"/>
      <c r="G74" s="93"/>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3"/>
      <c r="C75" s="93"/>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3"/>
      <c r="C76" s="93"/>
      <c r="D76" s="94" t="str">
        <f ca="1">IFERROR(__xludf.DUMMYFUNCTION("""COMPUTED_VALUE"""),"Spatial information")</f>
        <v>Spatial information</v>
      </c>
      <c r="E76" s="94"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3"/>
      <c r="C77" s="93"/>
      <c r="D77" s="93"/>
      <c r="E77" s="93"/>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2" t="str">
        <f ca="1">IFERROR(__xludf.DUMMYFUNCTION("""COMPUTED_VALUE"""),"Data_background")</f>
        <v>Data_background</v>
      </c>
      <c r="C78" s="92" t="str">
        <f ca="1">IFERROR(__xludf.DUMMYFUNCTION("""COMPUTED_VALUE"""),"0:1")</f>
        <v>0:1</v>
      </c>
      <c r="D78" s="94" t="str">
        <f ca="1">IFERROR(__xludf.DUMMYFUNCTION("""COMPUTED_VALUE"""),"Study")</f>
        <v>Study</v>
      </c>
      <c r="E78" s="94"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3"/>
      <c r="C79" s="93"/>
      <c r="D79" s="93"/>
      <c r="E79" s="93"/>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3"/>
      <c r="C80" s="93"/>
      <c r="D80" s="93"/>
      <c r="E80" s="93"/>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3"/>
      <c r="C81" s="93"/>
      <c r="D81" s="93"/>
      <c r="E81" s="93"/>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3"/>
      <c r="C82" s="93"/>
      <c r="D82" s="93"/>
      <c r="E82" s="93"/>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3"/>
      <c r="C83" s="93"/>
      <c r="D83" s="93"/>
      <c r="E83" s="93"/>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3"/>
      <c r="C84" s="93"/>
      <c r="D84" s="93"/>
      <c r="E84" s="93"/>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3"/>
      <c r="C85" s="93"/>
      <c r="D85" s="93"/>
      <c r="E85" s="93"/>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3"/>
      <c r="C86" s="93"/>
      <c r="D86" s="93"/>
      <c r="E86" s="93"/>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3"/>
      <c r="C87" s="93"/>
      <c r="D87" s="93"/>
      <c r="E87" s="93"/>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3"/>
      <c r="C88" s="93"/>
      <c r="D88" s="93"/>
      <c r="E88" s="93"/>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3"/>
      <c r="C89" s="93"/>
      <c r="D89" s="93"/>
      <c r="E89" s="93"/>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3"/>
      <c r="C90" s="93"/>
      <c r="D90" s="93"/>
      <c r="E90" s="93"/>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3"/>
      <c r="C91" s="93"/>
      <c r="D91" s="93"/>
      <c r="E91" s="93"/>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3"/>
      <c r="C92" s="93"/>
      <c r="D92" s="93"/>
      <c r="E92" s="93"/>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3"/>
      <c r="C93" s="93"/>
      <c r="D93" s="93"/>
      <c r="E93" s="93"/>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3"/>
      <c r="C94" s="93"/>
      <c r="D94" s="94" t="str">
        <f ca="1">IFERROR(__xludf.DUMMYFUNCTION("""COMPUTED_VALUE"""),"Study Sample")</f>
        <v>Study Sample</v>
      </c>
      <c r="E94" s="94"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6" t="str">
        <f ca="1">D94</f>
        <v>Study Sample</v>
      </c>
      <c r="M94" s="93"/>
      <c r="N94" s="93"/>
      <c r="O94" s="93"/>
      <c r="P94" s="93"/>
      <c r="Q94" s="93"/>
      <c r="R94" s="93"/>
      <c r="S94" s="93"/>
      <c r="T94" s="93"/>
      <c r="U94" s="93"/>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3"/>
      <c r="C95" s="93"/>
      <c r="D95" s="93"/>
      <c r="E95" s="93"/>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3"/>
      <c r="C96" s="93"/>
      <c r="D96" s="93"/>
      <c r="E96" s="93"/>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3"/>
      <c r="C97" s="93"/>
      <c r="D97" s="93"/>
      <c r="E97" s="93"/>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3"/>
      <c r="C98" s="93"/>
      <c r="D98" s="93"/>
      <c r="E98" s="93"/>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3"/>
      <c r="C99" s="93"/>
      <c r="D99" s="93"/>
      <c r="E99" s="93"/>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3"/>
      <c r="C100" s="93"/>
      <c r="D100" s="93"/>
      <c r="E100" s="93"/>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3"/>
      <c r="C101" s="93"/>
      <c r="D101" s="93"/>
      <c r="E101" s="93"/>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6" t="str">
        <f ca="1">D104</f>
        <v>Dietary assessment method</v>
      </c>
      <c r="M101" s="93"/>
      <c r="N101" s="93"/>
      <c r="O101" s="93"/>
      <c r="P101" s="93"/>
      <c r="Q101" s="93"/>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3"/>
      <c r="C102" s="93"/>
      <c r="D102" s="93"/>
      <c r="E102" s="93"/>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3"/>
      <c r="C103" s="93"/>
      <c r="D103" s="93"/>
      <c r="E103" s="93"/>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3"/>
      <c r="C104" s="93"/>
      <c r="D104" s="94" t="str">
        <f ca="1">IFERROR(__xludf.DUMMYFUNCTION("""COMPUTED_VALUE"""),"Dietary assessment method")</f>
        <v>Dietary assessment method</v>
      </c>
      <c r="E104" s="94"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3"/>
      <c r="C105" s="93"/>
      <c r="D105" s="93"/>
      <c r="E105" s="93"/>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3"/>
      <c r="C106" s="93"/>
      <c r="D106" s="93"/>
      <c r="E106" s="93"/>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3"/>
      <c r="C107" s="93"/>
      <c r="D107" s="93"/>
      <c r="E107" s="93"/>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3"/>
      <c r="C108" s="93"/>
      <c r="D108" s="93"/>
      <c r="E108" s="93"/>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6" t="str">
        <f ca="1">D110</f>
        <v>Laboratory</v>
      </c>
      <c r="M108" s="93"/>
      <c r="N108" s="93"/>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3"/>
      <c r="C109" s="93"/>
      <c r="D109" s="93"/>
      <c r="E109" s="93"/>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3"/>
      <c r="C110" s="93"/>
      <c r="D110" s="94" t="str">
        <f ca="1">IFERROR(__xludf.DUMMYFUNCTION("""COMPUTED_VALUE"""),"Laboratory")</f>
        <v>Laboratory</v>
      </c>
      <c r="E110" s="94"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3"/>
      <c r="C111" s="93"/>
      <c r="D111" s="93"/>
      <c r="E111" s="93"/>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3"/>
      <c r="C112" s="93"/>
      <c r="D112" s="93"/>
      <c r="E112" s="93"/>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3"/>
      <c r="C113" s="93"/>
      <c r="D113" s="94" t="str">
        <f ca="1">IFERROR(__xludf.DUMMYFUNCTION("""COMPUTED_VALUE"""),"Assay")</f>
        <v>Assay</v>
      </c>
      <c r="E113" s="94"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3"/>
      <c r="C114" s="93"/>
      <c r="D114" s="93"/>
      <c r="E114" s="93"/>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3"/>
      <c r="C115" s="93"/>
      <c r="D115" s="93"/>
      <c r="E115" s="93"/>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6" t="str">
        <f ca="1">D113</f>
        <v>Assay</v>
      </c>
      <c r="M115" s="93"/>
      <c r="N115" s="93"/>
      <c r="O115" s="93"/>
      <c r="P115" s="93"/>
      <c r="Q115" s="93"/>
      <c r="R115" s="93"/>
      <c r="S115" s="93"/>
      <c r="T115" s="93"/>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3"/>
      <c r="C116" s="93"/>
      <c r="D116" s="93"/>
      <c r="E116" s="93"/>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3"/>
      <c r="C117" s="93"/>
      <c r="D117" s="93"/>
      <c r="E117" s="93"/>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3"/>
      <c r="C118" s="93"/>
      <c r="D118" s="93"/>
      <c r="E118" s="93"/>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3"/>
      <c r="C119" s="93"/>
      <c r="D119" s="93"/>
      <c r="E119" s="93"/>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3"/>
      <c r="C120" s="93"/>
      <c r="D120" s="93"/>
      <c r="E120" s="93"/>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3"/>
      <c r="C121" s="93"/>
      <c r="D121" s="93"/>
      <c r="E121" s="93"/>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5" t="str">
        <f ca="1">D140</f>
        <v>Quality measures</v>
      </c>
      <c r="N121" s="93"/>
      <c r="O121" s="23"/>
      <c r="P121" s="95" t="str">
        <f ca="1">D142</f>
        <v>Model equation</v>
      </c>
      <c r="Q121" s="93"/>
      <c r="R121" s="93"/>
      <c r="S121" s="93"/>
      <c r="T121" s="9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2" t="str">
        <f ca="1">IFERROR(__xludf.DUMMYFUNCTION("""COMPUTED_VALUE"""),"Model math / Data definition")</f>
        <v>Model math / Data definition</v>
      </c>
      <c r="C122" s="92" t="str">
        <f ca="1">IFERROR(__xludf.DUMMYFUNCTION("""COMPUTED_VALUE"""),"1")</f>
        <v>1</v>
      </c>
      <c r="D122" s="94" t="str">
        <f ca="1">IFERROR(__xludf.DUMMYFUNCTION("""COMPUTED_VALUE"""),"Parameter / Factor / Input / Output / ""Data column""")</f>
        <v>Parameter / Factor / Input / Output / "Data column"</v>
      </c>
      <c r="E122" s="94"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3"/>
      <c r="C123" s="93"/>
      <c r="D123" s="93"/>
      <c r="E123" s="93"/>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3"/>
      <c r="C124" s="93"/>
      <c r="D124" s="93"/>
      <c r="E124" s="93"/>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3"/>
      <c r="C125" s="93"/>
      <c r="D125" s="93"/>
      <c r="E125" s="93"/>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3"/>
      <c r="C126" s="93"/>
      <c r="D126" s="93"/>
      <c r="E126" s="93"/>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3"/>
      <c r="C127" s="93"/>
      <c r="D127" s="93"/>
      <c r="E127" s="93"/>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3"/>
      <c r="C128" s="93"/>
      <c r="D128" s="93"/>
      <c r="E128" s="93"/>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3"/>
      <c r="C129" s="93"/>
      <c r="D129" s="93"/>
      <c r="E129" s="93"/>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3"/>
      <c r="C130" s="93"/>
      <c r="D130" s="93"/>
      <c r="E130" s="93"/>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5" t="str">
        <f ca="1">D122</f>
        <v>Parameter / Factor / Input / Output / "Data column"</v>
      </c>
      <c r="M130" s="93"/>
      <c r="N130" s="93"/>
      <c r="O130" s="93"/>
      <c r="P130" s="93"/>
      <c r="Q130" s="93"/>
      <c r="R130" s="93"/>
      <c r="S130" s="93"/>
      <c r="T130" s="93"/>
      <c r="U130" s="93"/>
      <c r="V130" s="93"/>
      <c r="W130" s="93"/>
      <c r="X130" s="93"/>
      <c r="Y130" s="93"/>
      <c r="Z130" s="93"/>
      <c r="AA130" s="93"/>
      <c r="AB130" s="93"/>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3"/>
      <c r="C131" s="93"/>
      <c r="D131" s="93"/>
      <c r="E131" s="93"/>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3"/>
      <c r="C132" s="93"/>
      <c r="D132" s="93"/>
      <c r="E132" s="93"/>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3"/>
      <c r="C133" s="93"/>
      <c r="D133" s="93"/>
      <c r="E133" s="93"/>
      <c r="F133" s="7"/>
      <c r="G133" s="5"/>
      <c r="H133" s="7"/>
      <c r="I133" s="13"/>
      <c r="J133" s="4"/>
      <c r="K133" s="5"/>
      <c r="L133" s="86" t="s">
        <v>55</v>
      </c>
      <c r="M133" s="36" t="s">
        <v>24</v>
      </c>
      <c r="N133" s="87" t="s">
        <v>124</v>
      </c>
      <c r="O133" s="87" t="s">
        <v>124</v>
      </c>
      <c r="P133" s="98" t="s">
        <v>41</v>
      </c>
      <c r="Q133" s="99" t="s">
        <v>125</v>
      </c>
      <c r="R133" s="40" t="s">
        <v>61</v>
      </c>
      <c r="S133" s="87" t="s">
        <v>143</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3"/>
      <c r="C134" s="93"/>
      <c r="D134" s="93"/>
      <c r="E134" s="93"/>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63</v>
      </c>
      <c r="O134" s="87" t="s">
        <v>126</v>
      </c>
      <c r="P134" s="98" t="s">
        <v>127</v>
      </c>
      <c r="Q134" s="99" t="s">
        <v>128</v>
      </c>
      <c r="R134" s="40" t="s">
        <v>50</v>
      </c>
      <c r="S134" s="87" t="s">
        <v>0</v>
      </c>
      <c r="T134" s="87" t="s">
        <v>144</v>
      </c>
      <c r="U134" s="87"/>
      <c r="V134" s="40">
        <v>1.5</v>
      </c>
      <c r="W134" s="40"/>
      <c r="X134" s="87" t="s">
        <v>148</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3"/>
      <c r="C135" s="93"/>
      <c r="D135" s="93"/>
      <c r="E135" s="93"/>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129</v>
      </c>
      <c r="O135" s="87" t="s">
        <v>130</v>
      </c>
      <c r="P135" s="98" t="s">
        <v>127</v>
      </c>
      <c r="Q135" s="99" t="s">
        <v>128</v>
      </c>
      <c r="R135" s="40" t="s">
        <v>50</v>
      </c>
      <c r="S135" s="87" t="s">
        <v>0</v>
      </c>
      <c r="T135" s="87" t="s">
        <v>144</v>
      </c>
      <c r="U135" s="87"/>
      <c r="V135" s="40">
        <v>0.2</v>
      </c>
      <c r="W135" s="40"/>
      <c r="X135" s="87" t="s">
        <v>148</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3"/>
      <c r="C136" s="93"/>
      <c r="D136" s="93"/>
      <c r="E136" s="93"/>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64</v>
      </c>
      <c r="O136" s="87" t="s">
        <v>131</v>
      </c>
      <c r="P136" s="98" t="s">
        <v>132</v>
      </c>
      <c r="Q136" s="85" t="s">
        <v>125</v>
      </c>
      <c r="R136" s="40" t="s">
        <v>50</v>
      </c>
      <c r="S136" s="87" t="s">
        <v>0</v>
      </c>
      <c r="T136" s="87" t="s">
        <v>144</v>
      </c>
      <c r="U136" s="87"/>
      <c r="V136" s="40">
        <v>0.25</v>
      </c>
      <c r="W136" s="40"/>
      <c r="X136" s="87" t="s">
        <v>149</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3"/>
      <c r="C137" s="93"/>
      <c r="D137" s="93"/>
      <c r="E137" s="93"/>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133</v>
      </c>
      <c r="O137" s="87" t="s">
        <v>134</v>
      </c>
      <c r="P137" s="98" t="s">
        <v>115</v>
      </c>
      <c r="Q137" s="85" t="s">
        <v>135</v>
      </c>
      <c r="R137" s="40" t="s">
        <v>50</v>
      </c>
      <c r="S137" s="87" t="s">
        <v>145</v>
      </c>
      <c r="T137" s="87" t="s">
        <v>146</v>
      </c>
      <c r="U137" s="87" t="s">
        <v>147</v>
      </c>
      <c r="V137" s="40">
        <v>189</v>
      </c>
      <c r="W137" s="40"/>
      <c r="X137" s="87" t="s">
        <v>150</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3"/>
      <c r="C138" s="93"/>
      <c r="D138" s="93"/>
      <c r="E138" s="93"/>
      <c r="F138" t="str">
        <f ca="1">IFERROR(__xludf.DUMMYFUNCTION("""COMPUTED_VALUE"""),"Parameter value min")</f>
        <v>Parameter value min</v>
      </c>
      <c r="G138" s="5" t="str">
        <f ca="1">IFERROR(__xludf.DUMMYFUNCTION("""COMPUTED_VALUE"""),"0:1")</f>
        <v>0:1</v>
      </c>
      <c r="I138" s="13"/>
      <c r="J138" s="4"/>
      <c r="K138" s="5"/>
      <c r="L138" s="86" t="s">
        <v>56</v>
      </c>
      <c r="M138" s="40" t="s">
        <v>24</v>
      </c>
      <c r="N138" s="87" t="s">
        <v>136</v>
      </c>
      <c r="O138" s="87" t="s">
        <v>137</v>
      </c>
      <c r="P138" s="98" t="s">
        <v>115</v>
      </c>
      <c r="Q138" s="99" t="s">
        <v>138</v>
      </c>
      <c r="R138" s="40" t="s">
        <v>50</v>
      </c>
      <c r="S138" s="87" t="s">
        <v>145</v>
      </c>
      <c r="T138" s="87" t="s">
        <v>146</v>
      </c>
      <c r="U138" s="87" t="s">
        <v>147</v>
      </c>
      <c r="V138" s="40">
        <v>1000</v>
      </c>
      <c r="W138" s="40"/>
      <c r="X138" s="87" t="s">
        <v>150</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3"/>
      <c r="C139" s="93"/>
      <c r="D139" s="93"/>
      <c r="E139" s="93"/>
      <c r="F139" s="7" t="str">
        <f ca="1">IFERROR(__xludf.DUMMYFUNCTION("""COMPUTED_VALUE"""),"Parameter error")</f>
        <v>Parameter error</v>
      </c>
      <c r="G139" s="5" t="str">
        <f ca="1">IFERROR(__xludf.DUMMYFUNCTION("""COMPUTED_VALUE"""),"0:1")</f>
        <v>0:1</v>
      </c>
      <c r="H139" s="7"/>
      <c r="I139" s="13"/>
      <c r="J139" s="4"/>
      <c r="K139" s="5"/>
      <c r="L139" s="86" t="s">
        <v>57</v>
      </c>
      <c r="M139" s="40" t="s">
        <v>24</v>
      </c>
      <c r="N139" s="87" t="s">
        <v>139</v>
      </c>
      <c r="O139" s="87" t="s">
        <v>140</v>
      </c>
      <c r="P139" s="98" t="s">
        <v>115</v>
      </c>
      <c r="Q139" s="85" t="s">
        <v>135</v>
      </c>
      <c r="R139" s="40" t="s">
        <v>50</v>
      </c>
      <c r="S139" s="87" t="s">
        <v>145</v>
      </c>
      <c r="T139" s="87" t="s">
        <v>146</v>
      </c>
      <c r="U139" s="87" t="s">
        <v>147</v>
      </c>
      <c r="V139" s="40">
        <v>126.9</v>
      </c>
      <c r="W139" s="40"/>
      <c r="X139" s="87" t="s">
        <v>151</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3"/>
      <c r="C140" s="93"/>
      <c r="D140" s="94" t="str">
        <f ca="1">IFERROR(__xludf.DUMMYFUNCTION("""COMPUTED_VALUE"""),"Quality measures")</f>
        <v>Quality measures</v>
      </c>
      <c r="E140" s="94"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65</v>
      </c>
      <c r="O140" s="87"/>
      <c r="P140" s="98" t="s">
        <v>141</v>
      </c>
      <c r="Q140" s="85" t="s">
        <v>142</v>
      </c>
      <c r="R140" s="40" t="s">
        <v>62</v>
      </c>
      <c r="S140" s="87"/>
      <c r="T140" s="87"/>
      <c r="U140" s="87"/>
      <c r="V140" s="40"/>
      <c r="W140" s="40"/>
      <c r="X140" s="87" t="s">
        <v>152</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3"/>
      <c r="C141" s="93"/>
      <c r="D141" s="93"/>
      <c r="E141" s="93"/>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66</v>
      </c>
      <c r="O141" s="87"/>
      <c r="P141" s="98" t="s">
        <v>141</v>
      </c>
      <c r="Q141" s="85" t="s">
        <v>142</v>
      </c>
      <c r="R141" s="40" t="s">
        <v>50</v>
      </c>
      <c r="S141" s="87"/>
      <c r="T141" s="87"/>
      <c r="U141" s="87"/>
      <c r="V141" s="40"/>
      <c r="W141" s="40"/>
      <c r="X141" s="87" t="s">
        <v>149</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3"/>
      <c r="C142" s="93"/>
      <c r="D142" s="94" t="str">
        <f ca="1">IFERROR(__xludf.DUMMYFUNCTION("""COMPUTED_VALUE"""),"Model equation")</f>
        <v>Model equation</v>
      </c>
      <c r="E142" s="94"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67</v>
      </c>
      <c r="M142" s="40" t="s">
        <v>24</v>
      </c>
      <c r="N142" s="87" t="s">
        <v>77</v>
      </c>
      <c r="O142" s="87" t="s">
        <v>77</v>
      </c>
      <c r="P142" s="98" t="s">
        <v>132</v>
      </c>
      <c r="Q142" s="99" t="s">
        <v>125</v>
      </c>
      <c r="R142" s="40" t="s">
        <v>62</v>
      </c>
      <c r="S142" s="87" t="s">
        <v>0</v>
      </c>
      <c r="T142" s="87" t="s">
        <v>144</v>
      </c>
      <c r="U142" s="37" t="s">
        <v>154</v>
      </c>
      <c r="V142" s="40" t="s">
        <v>87</v>
      </c>
      <c r="W142" s="37"/>
      <c r="X142" s="87" t="s">
        <v>153</v>
      </c>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3"/>
      <c r="C143" s="93"/>
      <c r="D143" s="93"/>
      <c r="E143" s="93"/>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68</v>
      </c>
      <c r="M143" s="40" t="s">
        <v>24</v>
      </c>
      <c r="N143" s="87" t="s">
        <v>78</v>
      </c>
      <c r="O143" s="87" t="s">
        <v>78</v>
      </c>
      <c r="P143" s="98" t="s">
        <v>132</v>
      </c>
      <c r="Q143" s="99" t="s">
        <v>125</v>
      </c>
      <c r="R143" s="40" t="s">
        <v>62</v>
      </c>
      <c r="S143" s="87" t="s">
        <v>0</v>
      </c>
      <c r="T143" s="87" t="s">
        <v>144</v>
      </c>
      <c r="U143" s="40" t="s">
        <v>154</v>
      </c>
      <c r="V143" s="40" t="s">
        <v>88</v>
      </c>
      <c r="W143" s="37"/>
      <c r="X143" s="87" t="s">
        <v>153</v>
      </c>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3"/>
      <c r="C144" s="93"/>
      <c r="D144" s="93"/>
      <c r="E144" s="93"/>
      <c r="F144" s="7"/>
      <c r="G144" s="5"/>
      <c r="H144" s="7"/>
      <c r="I144" s="13"/>
      <c r="J144" s="4"/>
      <c r="K144" s="5"/>
      <c r="L144" s="86" t="s">
        <v>69</v>
      </c>
      <c r="M144" s="40" t="s">
        <v>24</v>
      </c>
      <c r="N144" s="87" t="s">
        <v>79</v>
      </c>
      <c r="O144" s="87" t="s">
        <v>79</v>
      </c>
      <c r="P144" s="98" t="s">
        <v>132</v>
      </c>
      <c r="Q144" s="99" t="s">
        <v>125</v>
      </c>
      <c r="R144" s="40" t="s">
        <v>62</v>
      </c>
      <c r="S144" s="87" t="s">
        <v>0</v>
      </c>
      <c r="T144" s="87" t="s">
        <v>144</v>
      </c>
      <c r="U144" s="40" t="s">
        <v>154</v>
      </c>
      <c r="V144" s="87" t="s">
        <v>89</v>
      </c>
      <c r="W144" s="37"/>
      <c r="X144" s="87" t="s">
        <v>153</v>
      </c>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3"/>
      <c r="C145" s="93"/>
      <c r="D145" s="93"/>
      <c r="E145" s="93"/>
      <c r="F145" s="7"/>
      <c r="G145" s="5"/>
      <c r="H145" s="7"/>
      <c r="I145" s="13"/>
      <c r="J145" s="4"/>
      <c r="K145" s="4"/>
      <c r="L145" s="86" t="s">
        <v>70</v>
      </c>
      <c r="M145" s="40" t="s">
        <v>24</v>
      </c>
      <c r="N145" s="87" t="s">
        <v>80</v>
      </c>
      <c r="O145" s="87" t="s">
        <v>80</v>
      </c>
      <c r="P145" s="98" t="s">
        <v>132</v>
      </c>
      <c r="Q145" s="99" t="s">
        <v>125</v>
      </c>
      <c r="R145" s="40" t="s">
        <v>62</v>
      </c>
      <c r="S145" s="87" t="s">
        <v>0</v>
      </c>
      <c r="T145" s="87" t="s">
        <v>144</v>
      </c>
      <c r="U145" s="40" t="s">
        <v>154</v>
      </c>
      <c r="V145" s="40" t="s">
        <v>90</v>
      </c>
      <c r="W145" s="37"/>
      <c r="X145" s="87" t="s">
        <v>153</v>
      </c>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3"/>
      <c r="C146" s="93"/>
      <c r="D146" s="93"/>
      <c r="E146" s="93"/>
      <c r="F146" s="7"/>
      <c r="G146" s="5"/>
      <c r="H146" s="7"/>
      <c r="I146" s="13"/>
      <c r="J146" s="4"/>
      <c r="K146" s="4"/>
      <c r="L146" s="77" t="s">
        <v>71</v>
      </c>
      <c r="M146" s="40" t="s">
        <v>24</v>
      </c>
      <c r="N146" s="87" t="s">
        <v>81</v>
      </c>
      <c r="O146" s="87" t="s">
        <v>81</v>
      </c>
      <c r="P146" s="98" t="s">
        <v>132</v>
      </c>
      <c r="Q146" s="99" t="s">
        <v>125</v>
      </c>
      <c r="R146" s="40" t="s">
        <v>62</v>
      </c>
      <c r="S146" s="87" t="s">
        <v>0</v>
      </c>
      <c r="T146" s="87" t="s">
        <v>144</v>
      </c>
      <c r="U146" s="40" t="s">
        <v>154</v>
      </c>
      <c r="V146" s="40" t="s">
        <v>91</v>
      </c>
      <c r="W146" s="37"/>
      <c r="X146" s="87" t="s">
        <v>153</v>
      </c>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3"/>
      <c r="C147" s="93"/>
      <c r="D147" s="93"/>
      <c r="E147" s="93"/>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72</v>
      </c>
      <c r="M147" s="40" t="s">
        <v>24</v>
      </c>
      <c r="N147" s="87" t="s">
        <v>82</v>
      </c>
      <c r="O147" s="87" t="s">
        <v>82</v>
      </c>
      <c r="P147" s="98" t="s">
        <v>132</v>
      </c>
      <c r="Q147" s="99" t="s">
        <v>125</v>
      </c>
      <c r="R147" s="40" t="s">
        <v>62</v>
      </c>
      <c r="S147" s="87" t="s">
        <v>0</v>
      </c>
      <c r="T147" s="87" t="s">
        <v>144</v>
      </c>
      <c r="U147" s="40" t="s">
        <v>154</v>
      </c>
      <c r="V147" s="87" t="s">
        <v>92</v>
      </c>
      <c r="W147" s="37"/>
      <c r="X147" s="87" t="s">
        <v>153</v>
      </c>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3"/>
      <c r="C148" s="93"/>
      <c r="D148" s="93"/>
      <c r="E148" s="93"/>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73</v>
      </c>
      <c r="M148" s="40" t="s">
        <v>24</v>
      </c>
      <c r="N148" s="87" t="s">
        <v>83</v>
      </c>
      <c r="O148" s="87" t="s">
        <v>83</v>
      </c>
      <c r="P148" s="98" t="s">
        <v>132</v>
      </c>
      <c r="Q148" s="99" t="s">
        <v>125</v>
      </c>
      <c r="R148" s="40" t="s">
        <v>62</v>
      </c>
      <c r="S148" s="87" t="s">
        <v>0</v>
      </c>
      <c r="T148" s="87" t="s">
        <v>144</v>
      </c>
      <c r="U148" s="40" t="s">
        <v>154</v>
      </c>
      <c r="V148" s="87" t="s">
        <v>93</v>
      </c>
      <c r="W148" s="37"/>
      <c r="X148" s="87" t="s">
        <v>153</v>
      </c>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3"/>
      <c r="C149" s="93"/>
      <c r="D149" s="93"/>
      <c r="E149" s="93"/>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74</v>
      </c>
      <c r="M149" s="40" t="s">
        <v>24</v>
      </c>
      <c r="N149" s="87" t="s">
        <v>84</v>
      </c>
      <c r="O149" s="87" t="s">
        <v>84</v>
      </c>
      <c r="P149" s="98" t="s">
        <v>132</v>
      </c>
      <c r="Q149" s="99" t="s">
        <v>125</v>
      </c>
      <c r="R149" s="40" t="s">
        <v>62</v>
      </c>
      <c r="S149" s="87" t="s">
        <v>0</v>
      </c>
      <c r="T149" s="87" t="s">
        <v>144</v>
      </c>
      <c r="U149" s="40" t="s">
        <v>154</v>
      </c>
      <c r="V149" s="40" t="s">
        <v>94</v>
      </c>
      <c r="W149" s="37"/>
      <c r="X149" s="87" t="s">
        <v>153</v>
      </c>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3"/>
      <c r="C150" s="93"/>
      <c r="D150" s="5" t="str">
        <f ca="1">IFERROR(__xludf.DUMMYFUNCTION("""COMPUTED_VALUE"""),"Fitting procedure")</f>
        <v>Fitting procedure</v>
      </c>
      <c r="E150" s="94" t="str">
        <f ca="1">IFERROR(__xludf.DUMMYFUNCTION("""COMPUTED_VALUE"""),"0:1")</f>
        <v>0:1</v>
      </c>
      <c r="F150" s="93"/>
      <c r="G150" s="93"/>
      <c r="H150" s="7" t="str">
        <f ca="1">IFERROR(__xludf.DUMMYFUNCTION("""COMPUTED_VALUE"""),"String
")</f>
        <v xml:space="preserve">String
</v>
      </c>
      <c r="I150" s="10"/>
      <c r="J150" s="4"/>
      <c r="K150" s="4"/>
      <c r="L150" s="86" t="s">
        <v>75</v>
      </c>
      <c r="M150" s="40" t="s">
        <v>24</v>
      </c>
      <c r="N150" s="87" t="s">
        <v>85</v>
      </c>
      <c r="O150" s="87" t="s">
        <v>85</v>
      </c>
      <c r="P150" s="98" t="s">
        <v>132</v>
      </c>
      <c r="Q150" s="99" t="s">
        <v>125</v>
      </c>
      <c r="R150" s="40" t="s">
        <v>50</v>
      </c>
      <c r="S150" s="87" t="s">
        <v>143</v>
      </c>
      <c r="T150" s="87" t="s">
        <v>144</v>
      </c>
      <c r="U150" s="37"/>
      <c r="V150" s="40">
        <v>0.25917000000000001</v>
      </c>
      <c r="W150" s="37"/>
      <c r="X150" s="87" t="s">
        <v>153</v>
      </c>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3"/>
      <c r="C151" s="93"/>
      <c r="D151" s="94" t="str">
        <f ca="1">IFERROR(__xludf.DUMMYFUNCTION("""COMPUTED_VALUE"""),"Exposure")</f>
        <v>Exposure</v>
      </c>
      <c r="E151" s="94"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76</v>
      </c>
      <c r="M151" s="40" t="s">
        <v>24</v>
      </c>
      <c r="N151" s="87" t="s">
        <v>86</v>
      </c>
      <c r="O151" s="87" t="s">
        <v>86</v>
      </c>
      <c r="P151" s="98" t="s">
        <v>132</v>
      </c>
      <c r="Q151" s="99" t="s">
        <v>125</v>
      </c>
      <c r="R151" s="40" t="s">
        <v>50</v>
      </c>
      <c r="S151" s="87" t="s">
        <v>143</v>
      </c>
      <c r="T151" s="87" t="s">
        <v>144</v>
      </c>
      <c r="U151" s="37"/>
      <c r="V151" s="40">
        <v>0.14208000000000001</v>
      </c>
      <c r="W151" s="37"/>
      <c r="X151" s="87" t="s">
        <v>153</v>
      </c>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3"/>
      <c r="C152" s="93"/>
      <c r="D152" s="93"/>
      <c r="E152" s="93"/>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77"/>
      <c r="M152" s="40"/>
      <c r="N152" s="87"/>
      <c r="O152" s="37"/>
      <c r="P152" s="36"/>
      <c r="Q152" s="38"/>
      <c r="R152" s="40"/>
      <c r="S152" s="37"/>
      <c r="T152" s="37"/>
      <c r="U152" s="37"/>
      <c r="V152" s="40"/>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3"/>
      <c r="C153" s="93"/>
      <c r="D153" s="93"/>
      <c r="E153" s="93"/>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c r="M153" s="40"/>
      <c r="N153" s="87"/>
      <c r="O153" s="37"/>
      <c r="P153" s="36"/>
      <c r="Q153" s="38"/>
      <c r="R153" s="40"/>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3"/>
      <c r="C154" s="93"/>
      <c r="D154" s="93"/>
      <c r="E154" s="93"/>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3"/>
      <c r="C155" s="93"/>
      <c r="D155" s="93"/>
      <c r="E155" s="93"/>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3"/>
      <c r="C156" s="93"/>
      <c r="D156" s="5" t="str">
        <f ca="1">IFERROR(__xludf.DUMMYFUNCTION("""COMPUTED_VALUE"""),"Events")</f>
        <v>Events</v>
      </c>
      <c r="E156" s="94" t="str">
        <f ca="1">IFERROR(__xludf.DUMMYFUNCTION("""COMPUTED_VALUE"""),"0:N")</f>
        <v>0:N</v>
      </c>
      <c r="F156" s="93"/>
      <c r="G156" s="93"/>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61">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M140:M141 M152:M153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P40:P50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Y40:Y50 T97:T99 M40:M50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N40:N50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S40:S50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U142:U153</xm:sqref>
        </x14:dataValidation>
        <x14:dataValidation type="list" allowBlank="1" showErrorMessage="1">
          <x14:formula1>
            <xm:f>Country!$A$2:$A$1000</xm:f>
          </x14:formula1>
          <xm:sqref>Q40:Q50</xm:sqref>
        </x14:dataValidation>
        <x14:dataValidation type="list" allowBlank="1" showErrorMessage="1">
          <x14:formula1>
            <xm:f>'Parameter subject'!$A$2:$A$500</xm:f>
          </x14:formula1>
          <xm:sqref>T152:T153</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P152:P153</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R139:R153</xm:sqref>
        </x14:dataValidation>
        <x14:dataValidation type="list" allowBlank="1" showErrorMessage="1">
          <x14:formula1>
            <xm:f>'Parameter classification'!$A$2:$A$50</xm:f>
          </x14:formula1>
          <xm:sqref>M133:M139 M142:M151</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O40:O50</xm:sqref>
        </x14:dataValidation>
        <x14:dataValidation type="list" allowBlank="1">
          <x14:formula1>
            <xm:f>'Parameter data type'!$A$2:$A$50</xm:f>
          </x14:formula1>
          <xm:sqref>R138</xm:sqref>
        </x14:dataValidation>
        <x14:dataValidation type="list" allowBlank="1" showErrorMessage="1">
          <x14:formula1>
            <xm:f>'Area of origin'!$A$2:$A$3000</xm:f>
          </x14:formula1>
          <xm:sqref>R40:R50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L15:L19</xm:sqref>
        </x14:dataValidation>
        <x14:dataValidation type="list" allowBlank="1" showErrorMessage="1">
          <x14:formula1>
            <xm:f>'Parameter source'!$A$2:$A$50</xm:f>
          </x14:formula1>
          <xm:sqref>S152:S153</xm:sqref>
        </x14:dataValidation>
        <x14:dataValidation type="list" allowBlank="1" showErrorMessage="1">
          <x14:formula1>
            <xm:f>'Model Sub-Class'!$A$2:$A$35</xm:f>
          </x14:formula1>
          <xm:sqref>I29</xm:sqref>
        </x14:dataValidation>
        <x14:dataValidation type="list" allowBlank="1" showErrorMessage="1">
          <x14:formula1>
            <xm:f>[lindqvist_metadata.xlsx]Source!#REF!</xm:f>
          </x14:formula1>
          <xm:sqref>I3</xm:sqref>
        </x14:dataValidation>
        <x14:dataValidation type="list" allowBlank="1" showErrorMessage="1">
          <x14:formula1>
            <xm:f>[lindqvist_metadata.xlsx]Rights!#REF!</xm:f>
          </x14:formula1>
          <xm:sqref>I9</xm:sqref>
        </x14:dataValidation>
        <x14:dataValidation type="list" allowBlank="1" showErrorMessage="1">
          <x14:formula1>
            <xm:f>[lindqvist_metadata.xlsx]Availability!#REF!</xm:f>
          </x14:formula1>
          <xm:sqref>I10</xm:sqref>
        </x14:dataValidation>
        <x14:dataValidation type="list" allowBlank="1" showErrorMessage="1">
          <x14:formula1>
            <xm:f>[lindqvist_metadata.xlsx]Status!#REF!</xm:f>
          </x14:formula1>
          <xm:sqref>I33</xm:sqref>
        </x14:dataValidation>
        <x14:dataValidation type="list" allowBlank="1" showErrorMessage="1">
          <x14:formula1>
            <xm:f>'[lindqvist_metadata.xlsx]Area of origin'!#REF!</xm:f>
          </x14:formula1>
          <xm:sqref>R39</xm:sqref>
        </x14:dataValidation>
        <x14:dataValidation type="list" allowBlank="1" showErrorMessage="1">
          <x14:formula1>
            <xm:f>[lindqvist_metadata.xlsx]Packaging!#REF!</xm:f>
          </x14:formula1>
          <xm:sqref>O39</xm:sqref>
        </x14:dataValidation>
        <x14:dataValidation type="list" allowBlank="1" showErrorMessage="1">
          <x14:formula1>
            <xm:f>[lindqvist_metadata.xlsx]Country!#REF!</xm:f>
          </x14:formula1>
          <xm:sqref>Q39</xm:sqref>
        </x14:dataValidation>
        <x14:dataValidation type="list" allowBlank="1" showErrorMessage="1">
          <x14:formula1>
            <xm:f>'[lindqvist_metadata.xlsx]Fisheries area'!#REF!</xm:f>
          </x14:formula1>
          <xm:sqref>S39</xm:sqref>
        </x14:dataValidation>
        <x14:dataValidation type="list" allowBlank="1" showErrorMessage="1">
          <x14:formula1>
            <xm:f>'[lindqvist_metadata.xlsx]Hazard type'!#REF!</xm:f>
          </x14:formula1>
          <xm:sqref>V39</xm:sqref>
        </x14:dataValidation>
        <x14:dataValidation type="list" allowBlank="1" showErrorMessage="1">
          <x14:formula1>
            <xm:f>'[lindqvist_metadata.xlsx]Method of production'!#REF!</xm:f>
          </x14:formula1>
          <xm:sqref>N39</xm:sqref>
        </x14:dataValidation>
        <x14:dataValidation type="list" allowBlank="1" showErrorMessage="1">
          <x14:formula1>
            <xm:f>'[lindqvist_metadata.xlsx]Hazard name'!#REF!</xm:f>
          </x14:formula1>
          <xm:sqref>W39</xm:sqref>
        </x14:dataValidation>
        <x14:dataValidation type="list" allowBlank="1" showErrorMessage="1">
          <x14:formula1>
            <xm:f>'[lindqvist_metadata.xlsx]Parameter unit'!#REF!</xm:f>
          </x14:formula1>
          <xm:sqref>M39 Y39</xm:sqref>
        </x14:dataValidation>
        <x14:dataValidation type="list" allowBlank="1" showErrorMessage="1">
          <x14:formula1>
            <xm:f>'[lindqvist_metadata.xlsx]Product treatment'!#REF!</xm:f>
          </x14:formula1>
          <xm:sqref>P39</xm:sqref>
        </x14:dataValidation>
        <x14:dataValidation type="list" allowBlank="1" showErrorMessage="1">
          <x14:formula1>
            <xm:f>'[lindqvist_metadata.xlsx]Product-matrix name'!#REF!</xm:f>
          </x14:formula1>
          <xm:sqref>K39</xm:sqref>
        </x14:dataValidation>
        <x14:dataValidation type="list" allowBlank="1" showErrorMessage="1">
          <x14:formula1>
            <xm:f>'[lindqvist_metadata.xlsx]Parameter subject'!#REF!</xm:f>
          </x14:formula1>
          <xm:sqref>T133:T151</xm:sqref>
        </x14:dataValidation>
        <x14:dataValidation type="list" allowBlank="1" showErrorMessage="1">
          <x14:formula1>
            <xm:f>'[lindqvist_metadata.xlsx]Parameter distribution'!#REF!</xm:f>
          </x14:formula1>
          <xm:sqref>U133:U141</xm:sqref>
        </x14:dataValidation>
        <x14:dataValidation type="list" allowBlank="1" showErrorMessage="1">
          <x14:formula1>
            <xm:f>'[lindqvist_metadata.xlsx]Parameter source'!#REF!</xm:f>
          </x14:formula1>
          <xm:sqref>S133:S151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4" t="str">
        <f ca="1">E6</f>
        <v>Creator</v>
      </c>
      <c r="L1" s="93"/>
      <c r="M1" s="93"/>
      <c r="N1" s="93"/>
      <c r="O1" s="93"/>
      <c r="P1" s="93"/>
      <c r="Q1" s="93"/>
      <c r="R1" s="93"/>
      <c r="S1" s="93"/>
      <c r="T1" s="93"/>
      <c r="U1" s="93"/>
      <c r="V1" s="93"/>
      <c r="W1" s="93"/>
      <c r="X1" s="93"/>
      <c r="Y1" s="93"/>
      <c r="Z1" s="4"/>
      <c r="AA1" s="94" t="str">
        <f ca="1">E5</f>
        <v>Author</v>
      </c>
      <c r="AB1" s="93"/>
      <c r="AC1" s="93"/>
      <c r="AD1" s="93"/>
      <c r="AE1" s="93"/>
      <c r="AF1" s="93"/>
      <c r="AG1" s="93"/>
      <c r="AH1" s="93"/>
      <c r="AI1" s="93"/>
      <c r="AJ1" s="93"/>
      <c r="AK1" s="93"/>
      <c r="AL1" s="93"/>
      <c r="AM1" s="93"/>
      <c r="AN1" s="93"/>
      <c r="AO1" s="93"/>
    </row>
    <row r="2" spans="1:41" ht="12.5">
      <c r="A2" s="4" t="str">
        <f ca="1">IFERROR(__xludf.DUMMYFUNCTION("""COMPUTED_VALUE"""),"Yes")</f>
        <v>Yes</v>
      </c>
      <c r="B2" s="4" t="str">
        <f ca="1">IFERROR(__xludf.DUMMYFUNCTION("""COMPUTED_VALUE"""),"Yes")</f>
        <v>Yes</v>
      </c>
      <c r="C2" s="92" t="str">
        <f ca="1">IFERROR(__xludf.DUMMYFUNCTION("""COMPUTED_VALUE"""),"General information")</f>
        <v>General information</v>
      </c>
      <c r="D2" s="97" t="str">
        <f ca="1">IFERROR(__xludf.DUMMYFUNCTION("""COMPUTED_VALUE"""),"1")</f>
        <v>1</v>
      </c>
      <c r="E2" s="5" t="str">
        <f ca="1">IFERROR(__xludf.DUMMYFUNCTION("""COMPUTED_VALUE"""),"Model name")</f>
        <v>Model name</v>
      </c>
      <c r="F2" s="94" t="str">
        <f ca="1">IFERROR(__xludf.DUMMYFUNCTION("""COMPUTED_VALUE"""),"1")</f>
        <v>1</v>
      </c>
      <c r="G2" s="93"/>
      <c r="H2" s="93"/>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3"/>
      <c r="D7" s="93"/>
      <c r="E7" s="94"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3"/>
      <c r="D8" s="93"/>
      <c r="E8" s="93"/>
      <c r="F8" s="93"/>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10"/>
      <c r="J12" s="4"/>
      <c r="K12" s="96" t="str">
        <f ca="1">E13</f>
        <v>References</v>
      </c>
      <c r="L12" s="93"/>
      <c r="M12" s="93"/>
      <c r="N12" s="93"/>
      <c r="O12" s="93"/>
      <c r="P12" s="93"/>
      <c r="Q12" s="93"/>
      <c r="R12" s="93"/>
      <c r="S12" s="93"/>
      <c r="T12" s="93"/>
      <c r="U12" s="93"/>
      <c r="V12" s="93"/>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3"/>
      <c r="D32" s="93"/>
      <c r="E32" s="93"/>
      <c r="F32" s="93"/>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15"/>
    </row>
    <row r="36" spans="1:41" ht="12.5">
      <c r="A36" s="4" t="str">
        <f ca="1">IFERROR(__xludf.DUMMYFUNCTION("""COMPUTED_VALUE"""),"Yes")</f>
        <v>Yes</v>
      </c>
      <c r="B36" s="4" t="str">
        <f ca="1">IFERROR(__xludf.DUMMYFUNCTION("""COMPUTED_VALUE"""),"Yes")</f>
        <v>Yes</v>
      </c>
      <c r="C36" s="92" t="str">
        <f ca="1">IFERROR(__xludf.DUMMYFUNCTION("""COMPUTED_VALUE"""),"Scope")</f>
        <v>Scope</v>
      </c>
      <c r="D36" s="97" t="str">
        <f ca="1">IFERROR(__xludf.DUMMYFUNCTION("""COMPUTED_VALUE"""),"1")</f>
        <v>1</v>
      </c>
      <c r="E36" s="94" t="str">
        <f ca="1">IFERROR(__xludf.DUMMYFUNCTION("""COMPUTED_VALUE"""),"Hazard")</f>
        <v>Hazard</v>
      </c>
      <c r="F36" s="94" t="str">
        <f ca="1">IFERROR(__xludf.DUMMYFUNCTION("""COMPUTED_VALUE"""),"1:N")</f>
        <v>1:N</v>
      </c>
      <c r="G36" s="5" t="str">
        <f ca="1">IFERROR(__xludf.DUMMYFUNCTION("""COMPUTED_VALUE"""),"Hazard type")</f>
        <v>Hazard type</v>
      </c>
      <c r="H36" s="5" t="str">
        <f ca="1">IFERROR(__xludf.DUMMYFUNCTION("""COMPUTED_VALUE"""),"0:1")</f>
        <v>0:1</v>
      </c>
      <c r="I36" s="13"/>
      <c r="J36" s="45"/>
      <c r="K36" s="96" t="str">
        <f ca="1">E36</f>
        <v>Hazard</v>
      </c>
      <c r="L36" s="93"/>
      <c r="M36" s="93"/>
      <c r="N36" s="93"/>
      <c r="O36" s="93"/>
      <c r="P36" s="93"/>
      <c r="Q36" s="93"/>
      <c r="R36" s="93"/>
      <c r="S36" s="93"/>
      <c r="T36" s="93"/>
      <c r="U36" s="93"/>
      <c r="V36" s="93"/>
      <c r="W36" s="93"/>
      <c r="X36" s="93"/>
      <c r="Y36" s="96" t="str">
        <f ca="1">E50</f>
        <v>Population Group</v>
      </c>
      <c r="Z36" s="93"/>
      <c r="AA36" s="93"/>
      <c r="AB36" s="93"/>
      <c r="AC36" s="93"/>
      <c r="AD36" s="93"/>
      <c r="AE36" s="93"/>
      <c r="AF36" s="93"/>
      <c r="AG36" s="93"/>
      <c r="AH36" s="93"/>
      <c r="AI36" s="93"/>
      <c r="AJ36" s="93"/>
      <c r="AK36" s="93"/>
      <c r="AL36" s="4"/>
      <c r="AM36" s="4"/>
      <c r="AN36" s="4"/>
      <c r="AO36" s="4"/>
    </row>
    <row r="37" spans="1:41" ht="12.5">
      <c r="A37" s="4" t="str">
        <f ca="1">IFERROR(__xludf.DUMMYFUNCTION("""COMPUTED_VALUE"""),"Yes")</f>
        <v>Yes</v>
      </c>
      <c r="B37" s="4" t="str">
        <f ca="1">IFERROR(__xludf.DUMMYFUNCTION("""COMPUTED_VALUE"""),"Yes")</f>
        <v>Yes</v>
      </c>
      <c r="C37" s="93"/>
      <c r="D37" s="93"/>
      <c r="E37" s="93"/>
      <c r="F37" s="93"/>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3"/>
      <c r="D38" s="93"/>
      <c r="E38" s="93"/>
      <c r="F38" s="93"/>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3"/>
      <c r="D39" s="93"/>
      <c r="E39" s="93"/>
      <c r="F39" s="93"/>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3"/>
      <c r="D40" s="93"/>
      <c r="E40" s="93"/>
      <c r="F40" s="93"/>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3"/>
      <c r="D41" s="93"/>
      <c r="E41" s="93"/>
      <c r="F41" s="93"/>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3"/>
      <c r="D42" s="93"/>
      <c r="E42" s="93"/>
      <c r="F42" s="93"/>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3"/>
      <c r="D43" s="93"/>
      <c r="E43" s="93"/>
      <c r="F43" s="93"/>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3"/>
      <c r="D44" s="93"/>
      <c r="E44" s="93"/>
      <c r="F44" s="93"/>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3"/>
      <c r="D45" s="93"/>
      <c r="E45" s="93"/>
      <c r="F45" s="93"/>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3"/>
      <c r="D46" s="93"/>
      <c r="E46" s="93"/>
      <c r="F46" s="93"/>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3"/>
      <c r="D47" s="93"/>
      <c r="E47" s="93"/>
      <c r="F47" s="93"/>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3"/>
      <c r="D48" s="93"/>
      <c r="E48" s="93"/>
      <c r="F48" s="93"/>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3"/>
      <c r="D49" s="93"/>
      <c r="E49" s="93"/>
      <c r="F49" s="93"/>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3"/>
      <c r="D50" s="93"/>
      <c r="E50" s="94" t="str">
        <f ca="1">IFERROR(__xludf.DUMMYFUNCTION("""COMPUTED_VALUE"""),"Population Group")</f>
        <v>Population Group</v>
      </c>
      <c r="F50" s="94"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3"/>
      <c r="D51" s="93"/>
      <c r="E51" s="93"/>
      <c r="F51" s="93"/>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3"/>
      <c r="D52" s="93"/>
      <c r="E52" s="93"/>
      <c r="F52" s="93"/>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3"/>
      <c r="D53" s="93"/>
      <c r="E53" s="93"/>
      <c r="F53" s="93"/>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3"/>
      <c r="D54" s="93"/>
      <c r="E54" s="93"/>
      <c r="F54" s="93"/>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3"/>
      <c r="D55" s="93"/>
      <c r="E55" s="93"/>
      <c r="F55" s="93"/>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3"/>
      <c r="D56" s="93"/>
      <c r="E56" s="93"/>
      <c r="F56" s="93"/>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3"/>
      <c r="D57" s="93"/>
      <c r="E57" s="93"/>
      <c r="F57" s="93"/>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3"/>
      <c r="D58" s="93"/>
      <c r="E58" s="93"/>
      <c r="F58" s="93"/>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3"/>
      <c r="D59" s="93"/>
      <c r="E59" s="93"/>
      <c r="F59" s="93"/>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3"/>
      <c r="D60" s="93"/>
      <c r="E60" s="93"/>
      <c r="F60" s="93"/>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3"/>
      <c r="D61" s="93"/>
      <c r="E61" s="93"/>
      <c r="F61" s="93"/>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3"/>
      <c r="D62" s="93"/>
      <c r="E62" s="93"/>
      <c r="F62" s="93"/>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3"/>
      <c r="D63" s="93"/>
      <c r="E63" s="5" t="str">
        <f ca="1">IFERROR(__xludf.DUMMYFUNCTION("""COMPUTED_VALUE"""),"General comment")</f>
        <v>General comment</v>
      </c>
      <c r="F63" s="94" t="str">
        <f ca="1">IFERROR(__xludf.DUMMYFUNCTION("""COMPUTED_VALUE"""),"0:1")</f>
        <v>0:1</v>
      </c>
      <c r="G63" s="93"/>
      <c r="H63" s="93"/>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3"/>
      <c r="D64" s="93"/>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3"/>
      <c r="D65" s="93"/>
      <c r="E65" s="94" t="str">
        <f ca="1">IFERROR(__xludf.DUMMYFUNCTION("""COMPUTED_VALUE"""),"Spatial information")</f>
        <v>Spatial information</v>
      </c>
      <c r="F65" s="94"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3"/>
      <c r="D66" s="93"/>
      <c r="E66" s="93"/>
      <c r="F66" s="93"/>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2" t="str">
        <f ca="1">IFERROR(__xludf.DUMMYFUNCTION("""COMPUTED_VALUE"""),"Data_background")</f>
        <v>Data_background</v>
      </c>
      <c r="D67" s="97" t="str">
        <f ca="1">IFERROR(__xludf.DUMMYFUNCTION("""COMPUTED_VALUE"""),"0:1")</f>
        <v>0:1</v>
      </c>
      <c r="E67" s="94" t="str">
        <f ca="1">IFERROR(__xludf.DUMMYFUNCTION("""COMPUTED_VALUE"""),"Study")</f>
        <v>Study</v>
      </c>
      <c r="F67" s="94"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3"/>
      <c r="D68" s="93"/>
      <c r="E68" s="93"/>
      <c r="F68" s="93"/>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3"/>
      <c r="D69" s="93"/>
      <c r="E69" s="93"/>
      <c r="F69" s="93"/>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3"/>
      <c r="D70" s="93"/>
      <c r="E70" s="93"/>
      <c r="F70" s="93"/>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3"/>
      <c r="D71" s="93"/>
      <c r="E71" s="93"/>
      <c r="F71" s="93"/>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3"/>
      <c r="D72" s="93"/>
      <c r="E72" s="93"/>
      <c r="F72" s="93"/>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3"/>
      <c r="D73" s="93"/>
      <c r="E73" s="93"/>
      <c r="F73" s="93"/>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3"/>
      <c r="D74" s="93"/>
      <c r="E74" s="93"/>
      <c r="F74" s="93"/>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3"/>
      <c r="D75" s="93"/>
      <c r="E75" s="93"/>
      <c r="F75" s="93"/>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3"/>
      <c r="D76" s="93"/>
      <c r="E76" s="93"/>
      <c r="F76" s="93"/>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3"/>
      <c r="D77" s="93"/>
      <c r="E77" s="93"/>
      <c r="F77" s="93"/>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3"/>
      <c r="D78" s="93"/>
      <c r="E78" s="93"/>
      <c r="F78" s="93"/>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3"/>
      <c r="D79" s="93"/>
      <c r="E79" s="93"/>
      <c r="F79" s="93"/>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3"/>
      <c r="D80" s="93"/>
      <c r="E80" s="93"/>
      <c r="F80" s="93"/>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3"/>
      <c r="D81" s="93"/>
      <c r="E81" s="93"/>
      <c r="F81" s="93"/>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3"/>
      <c r="D82" s="93"/>
      <c r="E82" s="93"/>
      <c r="F82" s="93"/>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3"/>
      <c r="D83" s="93"/>
      <c r="E83" s="94" t="str">
        <f ca="1">IFERROR(__xludf.DUMMYFUNCTION("""COMPUTED_VALUE"""),"Study Sample")</f>
        <v>Study Sample</v>
      </c>
      <c r="F83" s="94" t="str">
        <f ca="1">IFERROR(__xludf.DUMMYFUNCTION("""COMPUTED_VALUE"""),"0:N")</f>
        <v>0:N</v>
      </c>
      <c r="G83" s="5" t="str">
        <f ca="1">IFERROR(__xludf.DUMMYFUNCTION("""COMPUTED_VALUE"""),"Sample Name (ID)")</f>
        <v>Sample Name (ID)</v>
      </c>
      <c r="H83" s="5" t="str">
        <f ca="1">IFERROR(__xludf.DUMMYFUNCTION("""COMPUTED_VALUE"""),"1")</f>
        <v>1</v>
      </c>
      <c r="I83" s="41"/>
      <c r="J83" s="4"/>
      <c r="K83" s="96" t="str">
        <f ca="1">E83</f>
        <v>Study Sample</v>
      </c>
      <c r="L83" s="93"/>
      <c r="M83" s="93"/>
      <c r="N83" s="93"/>
      <c r="O83" s="93"/>
      <c r="P83" s="93"/>
      <c r="Q83" s="93"/>
      <c r="R83" s="93"/>
      <c r="S83" s="93"/>
      <c r="T83" s="93"/>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3"/>
      <c r="D84" s="93"/>
      <c r="E84" s="93"/>
      <c r="F84" s="93"/>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3"/>
      <c r="D85" s="93"/>
      <c r="E85" s="93"/>
      <c r="F85" s="93"/>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3"/>
      <c r="D86" s="93"/>
      <c r="E86" s="93"/>
      <c r="F86" s="93"/>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3"/>
      <c r="D87" s="93"/>
      <c r="E87" s="93"/>
      <c r="F87" s="93"/>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3"/>
      <c r="D88" s="93"/>
      <c r="E88" s="93"/>
      <c r="F88" s="93"/>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3"/>
      <c r="D89" s="93"/>
      <c r="E89" s="93"/>
      <c r="F89" s="93"/>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3"/>
      <c r="D90" s="93"/>
      <c r="E90" s="93"/>
      <c r="F90" s="93"/>
      <c r="G90" s="5" t="str">
        <f ca="1">IFERROR(__xludf.DUMMYFUNCTION("""COMPUTED_VALUE"""),"Sampling size")</f>
        <v>Sampling size</v>
      </c>
      <c r="H90" s="5" t="str">
        <f ca="1">IFERROR(__xludf.DUMMYFUNCTION("""COMPUTED_VALUE"""),"1")</f>
        <v>1</v>
      </c>
      <c r="I90" s="41"/>
      <c r="J90" s="4"/>
      <c r="K90" s="96" t="str">
        <f ca="1">E93</f>
        <v>Laboratory</v>
      </c>
      <c r="L90" s="93"/>
      <c r="M90" s="93"/>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3"/>
      <c r="D91" s="93"/>
      <c r="E91" s="93"/>
      <c r="F91" s="93"/>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3"/>
      <c r="D92" s="93"/>
      <c r="E92" s="93"/>
      <c r="F92" s="93"/>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3"/>
      <c r="D93" s="93"/>
      <c r="E93" s="94" t="str">
        <f ca="1">IFERROR(__xludf.DUMMYFUNCTION("""COMPUTED_VALUE"""),"Laboratory")</f>
        <v>Laboratory</v>
      </c>
      <c r="F93" s="94"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3"/>
      <c r="D94" s="93"/>
      <c r="E94" s="93"/>
      <c r="F94" s="93"/>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3"/>
      <c r="D95" s="93"/>
      <c r="E95" s="93"/>
      <c r="F95" s="93"/>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3"/>
      <c r="D96" s="93"/>
      <c r="E96" s="94" t="str">
        <f ca="1">IFERROR(__xludf.DUMMYFUNCTION("""COMPUTED_VALUE"""),"Assay")</f>
        <v>Assay</v>
      </c>
      <c r="F96" s="94"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3"/>
      <c r="D97" s="93"/>
      <c r="E97" s="93"/>
      <c r="F97" s="93"/>
      <c r="G97" s="5" t="str">
        <f ca="1">IFERROR(__xludf.DUMMYFUNCTION("""COMPUTED_VALUE"""),"Assay description")</f>
        <v>Assay description</v>
      </c>
      <c r="H97" s="5" t="str">
        <f ca="1">IFERROR(__xludf.DUMMYFUNCTION("""COMPUTED_VALUE"""),"0:1")</f>
        <v>0:1</v>
      </c>
      <c r="I97" s="41"/>
      <c r="J97" s="4"/>
      <c r="K97" s="96" t="str">
        <f ca="1">E96</f>
        <v>Assay</v>
      </c>
      <c r="L97" s="93"/>
      <c r="M97" s="93"/>
      <c r="N97" s="93"/>
      <c r="O97" s="93"/>
      <c r="P97" s="93"/>
      <c r="Q97" s="93"/>
      <c r="R97" s="93"/>
      <c r="S97" s="93"/>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3"/>
      <c r="D98" s="93"/>
      <c r="E98" s="93"/>
      <c r="F98" s="93"/>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3"/>
      <c r="D99" s="93"/>
      <c r="E99" s="93"/>
      <c r="F99" s="93"/>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3"/>
      <c r="D100" s="93"/>
      <c r="E100" s="93"/>
      <c r="F100" s="93"/>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3"/>
      <c r="D101" s="93"/>
      <c r="E101" s="93"/>
      <c r="F101" s="93"/>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3"/>
      <c r="D102" s="93"/>
      <c r="E102" s="93"/>
      <c r="F102" s="93"/>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3"/>
      <c r="D103" s="93"/>
      <c r="E103" s="93"/>
      <c r="F103" s="93"/>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3"/>
      <c r="D104" s="93"/>
      <c r="E104" s="93"/>
      <c r="F104" s="93"/>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2" t="str">
        <f ca="1">IFERROR(__xludf.DUMMYFUNCTION("""COMPUTED_VALUE"""),"Model math / Data definition")</f>
        <v>Model math / Data definition</v>
      </c>
      <c r="D105" s="97" t="str">
        <f ca="1">IFERROR(__xludf.DUMMYFUNCTION("""COMPUTED_VALUE"""),"1")</f>
        <v>1</v>
      </c>
      <c r="E105" s="94" t="str">
        <f ca="1">IFERROR(__xludf.DUMMYFUNCTION("""COMPUTED_VALUE"""),"Parameter / Factor / Input / Output / ""Data column""")</f>
        <v>Parameter / Factor / Input / Output / "Data column"</v>
      </c>
      <c r="F105" s="94" t="str">
        <f ca="1">IFERROR(__xludf.DUMMYFUNCTION("""COMPUTED_VALUE"""),"1:N")</f>
        <v>1:N</v>
      </c>
      <c r="G105" s="5" t="str">
        <f ca="1">IFERROR(__xludf.DUMMYFUNCTION("""COMPUTED_VALUE"""),"Parameter ID")</f>
        <v>Parameter ID</v>
      </c>
      <c r="H105" s="5" t="str">
        <f ca="1">IFERROR(__xludf.DUMMYFUNCTION("""COMPUTED_VALUE"""),"1")</f>
        <v>1</v>
      </c>
      <c r="I105" s="41"/>
      <c r="J105" s="4"/>
      <c r="K105" s="23"/>
      <c r="L105" s="95" t="str">
        <f ca="1">E123</f>
        <v>Quality measures</v>
      </c>
      <c r="M105" s="93"/>
      <c r="N105" s="23"/>
      <c r="O105" s="95" t="str">
        <f ca="1">E125</f>
        <v>Model equation</v>
      </c>
      <c r="P105" s="93"/>
      <c r="Q105" s="93"/>
      <c r="R105" s="93"/>
      <c r="S105" s="93"/>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3"/>
      <c r="D106" s="93"/>
      <c r="E106" s="93"/>
      <c r="F106" s="93"/>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3"/>
      <c r="D107" s="93"/>
      <c r="E107" s="93"/>
      <c r="F107" s="93"/>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3"/>
      <c r="D108" s="93"/>
      <c r="E108" s="93"/>
      <c r="F108" s="93"/>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3"/>
      <c r="D109" s="93"/>
      <c r="E109" s="93"/>
      <c r="F109" s="93"/>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3"/>
      <c r="D110" s="93"/>
      <c r="E110" s="93"/>
      <c r="F110" s="93"/>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3"/>
      <c r="D111" s="93"/>
      <c r="E111" s="93"/>
      <c r="F111" s="93"/>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3"/>
      <c r="D112" s="93"/>
      <c r="E112" s="93"/>
      <c r="F112" s="93"/>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3"/>
      <c r="D113" s="93"/>
      <c r="E113" s="93"/>
      <c r="F113" s="93"/>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3"/>
      <c r="D114" s="93"/>
      <c r="E114" s="93"/>
      <c r="F114" s="93"/>
      <c r="G114" s="5" t="str">
        <f ca="1">IFERROR(__xludf.DUMMYFUNCTION("""COMPUTED_VALUE"""),"Parameter distribution")</f>
        <v>Parameter distribution</v>
      </c>
      <c r="H114" s="5" t="str">
        <f ca="1">IFERROR(__xludf.DUMMYFUNCTION("""COMPUTED_VALUE"""),"0:1")</f>
        <v>0:1</v>
      </c>
      <c r="I114" s="41"/>
      <c r="J114" s="35" t="s">
        <v>23</v>
      </c>
      <c r="K114" s="95" t="str">
        <f ca="1">E105</f>
        <v>Parameter / Factor / Input / Output / "Data column"</v>
      </c>
      <c r="L114" s="93"/>
      <c r="M114" s="93"/>
      <c r="N114" s="93"/>
      <c r="O114" s="93"/>
      <c r="P114" s="93"/>
      <c r="Q114" s="93"/>
      <c r="R114" s="93"/>
      <c r="S114" s="93"/>
      <c r="T114" s="93"/>
      <c r="U114" s="93"/>
      <c r="V114" s="93"/>
      <c r="W114" s="93"/>
      <c r="X114" s="93"/>
      <c r="Y114" s="93"/>
      <c r="Z114" s="93"/>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3"/>
      <c r="D115" s="93"/>
      <c r="E115" s="93"/>
      <c r="F115" s="93"/>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3"/>
      <c r="D116" s="93"/>
      <c r="E116" s="93"/>
      <c r="F116" s="93"/>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3"/>
      <c r="D117" s="93"/>
      <c r="E117" s="93"/>
      <c r="F117" s="93"/>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3"/>
      <c r="D118" s="93"/>
      <c r="E118" s="93"/>
      <c r="F118" s="93"/>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3"/>
      <c r="D119" s="93"/>
      <c r="E119" s="93"/>
      <c r="F119" s="93"/>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3"/>
      <c r="D120" s="93"/>
      <c r="E120" s="93"/>
      <c r="F120" s="93"/>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3"/>
      <c r="D121" s="93"/>
      <c r="E121" s="93"/>
      <c r="F121" s="93"/>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3"/>
      <c r="D122" s="93"/>
      <c r="E122" s="93"/>
      <c r="F122" s="93"/>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3"/>
      <c r="D123" s="93"/>
      <c r="E123" s="94" t="str">
        <f ca="1">IFERROR(__xludf.DUMMYFUNCTION("""COMPUTED_VALUE"""),"Quality measures")</f>
        <v>Quality measures</v>
      </c>
      <c r="F123" s="94"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3"/>
      <c r="D124" s="93"/>
      <c r="E124" s="93"/>
      <c r="F124" s="93"/>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3"/>
      <c r="D125" s="93"/>
      <c r="E125" s="94" t="str">
        <f ca="1">IFERROR(__xludf.DUMMYFUNCTION("""COMPUTED_VALUE"""),"Model equation")</f>
        <v>Model equation</v>
      </c>
      <c r="F125" s="94"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3"/>
      <c r="D126" s="93"/>
      <c r="E126" s="93"/>
      <c r="F126" s="93"/>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3"/>
      <c r="D127" s="93"/>
      <c r="E127" s="93"/>
      <c r="F127" s="93"/>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3"/>
      <c r="D128" s="93"/>
      <c r="E128" s="93"/>
      <c r="F128" s="93"/>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3"/>
      <c r="D129" s="93"/>
      <c r="E129" s="93"/>
      <c r="F129" s="93"/>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3"/>
      <c r="D130" s="93"/>
      <c r="E130" s="93"/>
      <c r="F130" s="93"/>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3"/>
      <c r="D131" s="93"/>
      <c r="E131" s="93"/>
      <c r="F131" s="93"/>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3"/>
      <c r="D132" s="93"/>
      <c r="E132" s="93"/>
      <c r="F132" s="93"/>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3"/>
      <c r="D133" s="93"/>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3"/>
      <c r="D134" s="93"/>
      <c r="E134" s="94" t="str">
        <f ca="1">IFERROR(__xludf.DUMMYFUNCTION("""COMPUTED_VALUE"""),"Exposure")</f>
        <v>Exposure</v>
      </c>
      <c r="F134" s="94"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3"/>
      <c r="D135" s="93"/>
      <c r="E135" s="93"/>
      <c r="F135" s="93"/>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3"/>
      <c r="D136" s="93"/>
      <c r="E136" s="93"/>
      <c r="F136" s="93"/>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3"/>
      <c r="D137" s="93"/>
      <c r="E137" s="93"/>
      <c r="F137" s="93"/>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3"/>
      <c r="D138" s="93"/>
      <c r="E138" s="93"/>
      <c r="F138" s="93"/>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3"/>
      <c r="D139" s="93"/>
      <c r="E139" s="5" t="str">
        <f ca="1">IFERROR(__xludf.DUMMYFUNCTION("""COMPUTED_VALUE"""),"Events")</f>
        <v>Events</v>
      </c>
      <c r="F139" s="94" t="str">
        <f ca="1">IFERROR(__xludf.DUMMYFUNCTION("""COMPUTED_VALUE"""),"0:N")</f>
        <v>0:N</v>
      </c>
      <c r="G139" s="93"/>
      <c r="H139" s="93"/>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f>'Generic Metadata Schema'!P152</f>
        <v>0</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f>'Generic Metadata Schema'!P153</f>
        <v>0</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f>'Generic Metadata Schema'!P154</f>
        <v>0</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f>'Generic Metadata Schema'!P155</f>
        <v>0</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f>'Generic Metadata Schema'!P156</f>
        <v>0</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f>'Generic Metadata Schema'!P157</f>
        <v>0</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f>'Generic Metadata Schema'!P158</f>
        <v>0</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f>'Generic Metadata Schema'!P159</f>
        <v>0</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f>'Generic Metadata Schema'!P160</f>
        <v>0</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f>'Generic Metadata Schema'!P161</f>
        <v>0</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f>'Generic Metadata Schema'!P162</f>
        <v>0</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f>'Generic Metadata Schema'!P163</f>
        <v>0</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f>'Generic Metadata Schema'!P164</f>
        <v>0</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Schema'!P165</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Schema'!P166</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Schema'!P167</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4" t="str">
        <f ca="1">E6</f>
        <v>Creator</v>
      </c>
      <c r="L1" s="93"/>
      <c r="M1" s="93"/>
      <c r="N1" s="93"/>
      <c r="O1" s="93"/>
      <c r="P1" s="93"/>
      <c r="Q1" s="93"/>
      <c r="R1" s="93"/>
      <c r="S1" s="93"/>
      <c r="T1" s="93"/>
      <c r="U1" s="93"/>
      <c r="V1" s="93"/>
      <c r="W1" s="93"/>
      <c r="X1" s="93"/>
      <c r="Y1" s="93"/>
      <c r="Z1" s="4"/>
      <c r="AA1" s="94" t="str">
        <f ca="1">E5</f>
        <v>Author</v>
      </c>
      <c r="AB1" s="93"/>
      <c r="AC1" s="93"/>
      <c r="AD1" s="93"/>
      <c r="AE1" s="93"/>
      <c r="AF1" s="93"/>
      <c r="AG1" s="93"/>
      <c r="AH1" s="93"/>
      <c r="AI1" s="93"/>
      <c r="AJ1" s="93"/>
      <c r="AK1" s="93"/>
      <c r="AL1" s="93"/>
      <c r="AM1" s="93"/>
      <c r="AN1" s="93"/>
      <c r="AO1" s="93"/>
      <c r="AP1" s="4"/>
      <c r="AQ1" s="4"/>
      <c r="AR1" s="4"/>
      <c r="AS1" s="4"/>
      <c r="AT1" s="4"/>
      <c r="AU1" s="4"/>
      <c r="AV1" s="4"/>
    </row>
    <row r="2" spans="1:48"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3"/>
      <c r="D7" s="93"/>
      <c r="E7" s="94" t="str">
        <f ca="1">IFERROR(__xludf.DUMMYFUNCTION("""COMPUTED_VALUE"""),"Date")</f>
        <v>Date</v>
      </c>
      <c r="F7" s="94"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3"/>
      <c r="D8" s="93"/>
      <c r="E8" s="93"/>
      <c r="F8" s="93"/>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10"/>
      <c r="J12" s="4"/>
      <c r="K12" s="96" t="str">
        <f ca="1">E13</f>
        <v>References</v>
      </c>
      <c r="L12" s="93"/>
      <c r="M12" s="93"/>
      <c r="N12" s="93"/>
      <c r="O12" s="93"/>
      <c r="P12" s="93"/>
      <c r="Q12" s="93"/>
      <c r="R12" s="93"/>
      <c r="S12" s="93"/>
      <c r="T12" s="93"/>
      <c r="U12" s="93"/>
      <c r="V12" s="93"/>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3"/>
      <c r="D14" s="93"/>
      <c r="E14" s="93"/>
      <c r="F14" s="93"/>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3"/>
      <c r="D15" s="93"/>
      <c r="E15" s="93"/>
      <c r="F15" s="93"/>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3"/>
      <c r="D16" s="93"/>
      <c r="E16" s="93"/>
      <c r="F16" s="93"/>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3"/>
      <c r="D17" s="93"/>
      <c r="E17" s="93"/>
      <c r="F17" s="93"/>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3"/>
      <c r="D18" s="93"/>
      <c r="E18" s="93"/>
      <c r="F18" s="93"/>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3"/>
      <c r="D19" s="93"/>
      <c r="E19" s="93"/>
      <c r="F19" s="93"/>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3"/>
      <c r="D20" s="93"/>
      <c r="E20" s="93"/>
      <c r="F20" s="93"/>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3"/>
      <c r="D21" s="93"/>
      <c r="E21" s="93"/>
      <c r="F21" s="93"/>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3"/>
      <c r="D22" s="93"/>
      <c r="E22" s="93"/>
      <c r="F22" s="93"/>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3"/>
      <c r="D23" s="93"/>
      <c r="E23" s="93"/>
      <c r="F23" s="93"/>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3"/>
      <c r="D24" s="93"/>
      <c r="E24" s="93"/>
      <c r="F24" s="93"/>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3"/>
      <c r="D29" s="93"/>
      <c r="E29" s="93"/>
      <c r="F29" s="93"/>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3"/>
      <c r="D30" s="93"/>
      <c r="E30" s="93"/>
      <c r="F30" s="93"/>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3"/>
      <c r="D31" s="93"/>
      <c r="E31" s="93"/>
      <c r="F31" s="93"/>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3"/>
      <c r="D32" s="93"/>
      <c r="E32" s="93"/>
      <c r="F32" s="93"/>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13"/>
      <c r="J36" s="4"/>
      <c r="K36" s="96" t="str">
        <f ca="1">E36</f>
        <v>Product / matrix</v>
      </c>
      <c r="L36" s="93"/>
      <c r="M36" s="93"/>
      <c r="N36" s="93"/>
      <c r="O36" s="93"/>
      <c r="P36" s="93"/>
      <c r="Q36" s="93"/>
      <c r="R36" s="93"/>
      <c r="S36" s="93"/>
      <c r="T36" s="93"/>
      <c r="U36" s="93"/>
      <c r="V36" s="96" t="str">
        <f ca="1">E47</f>
        <v>Hazard</v>
      </c>
      <c r="W36" s="93"/>
      <c r="X36" s="93"/>
      <c r="Y36" s="93"/>
      <c r="Z36" s="93"/>
      <c r="AA36" s="93"/>
      <c r="AB36" s="93"/>
      <c r="AC36" s="93"/>
      <c r="AD36" s="93"/>
      <c r="AE36" s="93"/>
      <c r="AF36" s="93"/>
      <c r="AG36" s="93"/>
      <c r="AH36" s="93"/>
      <c r="AI36" s="93"/>
      <c r="AJ36" s="96" t="str">
        <f ca="1">E61</f>
        <v>Population Group</v>
      </c>
      <c r="AK36" s="93"/>
      <c r="AL36" s="93"/>
      <c r="AM36" s="93"/>
      <c r="AN36" s="93"/>
      <c r="AO36" s="93"/>
      <c r="AP36" s="93"/>
      <c r="AQ36" s="93"/>
      <c r="AR36" s="93"/>
      <c r="AS36" s="93"/>
      <c r="AT36" s="93"/>
      <c r="AU36" s="93"/>
      <c r="AV36" s="93"/>
    </row>
    <row r="37" spans="1:48"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3"/>
      <c r="D39" s="93"/>
      <c r="E39" s="93"/>
      <c r="F39" s="93"/>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3"/>
      <c r="D40" s="93"/>
      <c r="E40" s="93"/>
      <c r="F40" s="93"/>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3"/>
      <c r="D41" s="93"/>
      <c r="E41" s="93"/>
      <c r="F41" s="93"/>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3"/>
      <c r="D42" s="93"/>
      <c r="E42" s="93"/>
      <c r="F42" s="93"/>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3"/>
      <c r="D43" s="93"/>
      <c r="E43" s="93"/>
      <c r="F43" s="93"/>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3"/>
      <c r="D44" s="93"/>
      <c r="E44" s="93"/>
      <c r="F44" s="93"/>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3"/>
      <c r="D45" s="93"/>
      <c r="E45" s="93"/>
      <c r="F45" s="93"/>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3"/>
      <c r="D46" s="93"/>
      <c r="E46" s="93"/>
      <c r="F46" s="93"/>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3"/>
      <c r="D48" s="93"/>
      <c r="E48" s="93"/>
      <c r="F48" s="93"/>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3"/>
      <c r="D49" s="93"/>
      <c r="E49" s="93"/>
      <c r="F49" s="93"/>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3"/>
      <c r="D54" s="93"/>
      <c r="E54" s="93"/>
      <c r="F54" s="93"/>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3"/>
      <c r="D55" s="93"/>
      <c r="E55" s="93"/>
      <c r="F55" s="93"/>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3"/>
      <c r="D56" s="93"/>
      <c r="E56" s="93"/>
      <c r="F56" s="93"/>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3"/>
      <c r="D57" s="93"/>
      <c r="E57" s="93"/>
      <c r="F57" s="93"/>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3"/>
      <c r="D58" s="93"/>
      <c r="E58" s="93"/>
      <c r="F58" s="93"/>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3"/>
      <c r="D59" s="93"/>
      <c r="E59" s="93"/>
      <c r="F59" s="93"/>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3"/>
      <c r="D60" s="93"/>
      <c r="E60" s="93"/>
      <c r="F60" s="93"/>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3"/>
      <c r="D61" s="93"/>
      <c r="E61" s="94" t="str">
        <f ca="1">IFERROR(__xludf.DUMMYFUNCTION("""COMPUTED_VALUE"""),"Population Group")</f>
        <v>Population Group</v>
      </c>
      <c r="F61" s="94"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3"/>
      <c r="D62" s="93"/>
      <c r="E62" s="93"/>
      <c r="F62" s="93"/>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3"/>
      <c r="D63" s="93"/>
      <c r="E63" s="93"/>
      <c r="F63" s="93"/>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3"/>
      <c r="D64" s="93"/>
      <c r="E64" s="93"/>
      <c r="F64" s="93"/>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3"/>
      <c r="D65" s="93"/>
      <c r="E65" s="93"/>
      <c r="F65" s="93"/>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3"/>
      <c r="D66" s="93"/>
      <c r="E66" s="93"/>
      <c r="F66" s="93"/>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3"/>
      <c r="D67" s="93"/>
      <c r="E67" s="93"/>
      <c r="F67" s="93"/>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3"/>
      <c r="D68" s="93"/>
      <c r="E68" s="93"/>
      <c r="F68" s="93"/>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3"/>
      <c r="D69" s="93"/>
      <c r="E69" s="93"/>
      <c r="F69" s="93"/>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3"/>
      <c r="D70" s="93"/>
      <c r="E70" s="93"/>
      <c r="F70" s="93"/>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3"/>
      <c r="D71" s="93"/>
      <c r="E71" s="93"/>
      <c r="F71" s="93"/>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3"/>
      <c r="D72" s="93"/>
      <c r="E72" s="93"/>
      <c r="F72" s="93"/>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3"/>
      <c r="D73" s="93"/>
      <c r="E73" s="93"/>
      <c r="F73" s="93"/>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3"/>
      <c r="D74" s="93"/>
      <c r="E74" s="5" t="str">
        <f ca="1">IFERROR(__xludf.DUMMYFUNCTION("""COMPUTED_VALUE"""),"General comment")</f>
        <v>General comment</v>
      </c>
      <c r="F74" s="94" t="str">
        <f ca="1">IFERROR(__xludf.DUMMYFUNCTION("""COMPUTED_VALUE"""),"0:1")</f>
        <v>0:1</v>
      </c>
      <c r="G74" s="93"/>
      <c r="H74" s="93"/>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3"/>
      <c r="D75" s="93"/>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3"/>
      <c r="D76" s="93"/>
      <c r="E76" s="94" t="str">
        <f ca="1">IFERROR(__xludf.DUMMYFUNCTION("""COMPUTED_VALUE"""),"Spatial information")</f>
        <v>Spatial information</v>
      </c>
      <c r="F76" s="94"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3"/>
      <c r="D77" s="93"/>
      <c r="E77" s="93"/>
      <c r="F77" s="93"/>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2" t="str">
        <f ca="1">IFERROR(__xludf.DUMMYFUNCTION("""COMPUTED_VALUE"""),"Data_background")</f>
        <v>Data_background</v>
      </c>
      <c r="D78" s="92" t="str">
        <f ca="1">IFERROR(__xludf.DUMMYFUNCTION("""COMPUTED_VALUE"""),"0:1")</f>
        <v>0:1</v>
      </c>
      <c r="E78" s="94" t="str">
        <f ca="1">IFERROR(__xludf.DUMMYFUNCTION("""COMPUTED_VALUE"""),"Study")</f>
        <v>Study</v>
      </c>
      <c r="F78" s="94"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3"/>
      <c r="D79" s="93"/>
      <c r="E79" s="93"/>
      <c r="F79" s="93"/>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3"/>
      <c r="D80" s="93"/>
      <c r="E80" s="93"/>
      <c r="F80" s="93"/>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3"/>
      <c r="D81" s="93"/>
      <c r="E81" s="93"/>
      <c r="F81" s="93"/>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3"/>
      <c r="D82" s="93"/>
      <c r="E82" s="93"/>
      <c r="F82" s="93"/>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3"/>
      <c r="D83" s="93"/>
      <c r="E83" s="93"/>
      <c r="F83" s="93"/>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3"/>
      <c r="D84" s="93"/>
      <c r="E84" s="93"/>
      <c r="F84" s="93"/>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3"/>
      <c r="D85" s="93"/>
      <c r="E85" s="93"/>
      <c r="F85" s="93"/>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3"/>
      <c r="D86" s="93"/>
      <c r="E86" s="93"/>
      <c r="F86" s="93"/>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3"/>
      <c r="D87" s="93"/>
      <c r="E87" s="93"/>
      <c r="F87" s="93"/>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3"/>
      <c r="D88" s="93"/>
      <c r="E88" s="93"/>
      <c r="F88" s="93"/>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3"/>
      <c r="D89" s="93"/>
      <c r="E89" s="93"/>
      <c r="F89" s="93"/>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3"/>
      <c r="D90" s="93"/>
      <c r="E90" s="93"/>
      <c r="F90" s="93"/>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3"/>
      <c r="D91" s="93"/>
      <c r="E91" s="93"/>
      <c r="F91" s="93"/>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3"/>
      <c r="D92" s="93"/>
      <c r="E92" s="93"/>
      <c r="F92" s="93"/>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3"/>
      <c r="D93" s="93"/>
      <c r="E93" s="93"/>
      <c r="F93" s="93"/>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3"/>
      <c r="D94" s="93"/>
      <c r="E94" s="94" t="str">
        <f ca="1">IFERROR(__xludf.DUMMYFUNCTION("""COMPUTED_VALUE"""),"Study Sample")</f>
        <v>Study Sample</v>
      </c>
      <c r="F94" s="94" t="str">
        <f ca="1">IFERROR(__xludf.DUMMYFUNCTION("""COMPUTED_VALUE"""),"0:N")</f>
        <v>0:N</v>
      </c>
      <c r="G94" s="7" t="str">
        <f ca="1">IFERROR(__xludf.DUMMYFUNCTION("""COMPUTED_VALUE"""),"Sample Name (ID)")</f>
        <v>Sample Name (ID)</v>
      </c>
      <c r="H94" s="5" t="str">
        <f ca="1">IFERROR(__xludf.DUMMYFUNCTION("""COMPUTED_VALUE"""),"1")</f>
        <v>1</v>
      </c>
      <c r="I94" s="13"/>
      <c r="J94" s="4"/>
      <c r="K94" s="96" t="str">
        <f ca="1">E94</f>
        <v>Study Sample</v>
      </c>
      <c r="L94" s="93"/>
      <c r="M94" s="93"/>
      <c r="N94" s="93"/>
      <c r="O94" s="93"/>
      <c r="P94" s="93"/>
      <c r="Q94" s="93"/>
      <c r="R94" s="93"/>
      <c r="S94" s="93"/>
      <c r="T94" s="93"/>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3"/>
      <c r="D95" s="93"/>
      <c r="E95" s="93"/>
      <c r="F95" s="93"/>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3"/>
      <c r="D96" s="93"/>
      <c r="E96" s="93"/>
      <c r="F96" s="93"/>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3"/>
      <c r="D97" s="93"/>
      <c r="E97" s="93"/>
      <c r="F97" s="93"/>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3"/>
      <c r="D98" s="93"/>
      <c r="E98" s="93"/>
      <c r="F98" s="93"/>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3"/>
      <c r="D99" s="93"/>
      <c r="E99" s="93"/>
      <c r="F99" s="93"/>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3"/>
      <c r="D100" s="93"/>
      <c r="E100" s="93"/>
      <c r="F100" s="93"/>
      <c r="G100" s="7" t="str">
        <f ca="1">IFERROR(__xludf.DUMMYFUNCTION("""COMPUTED_VALUE"""),"Sampling weight")</f>
        <v>Sampling weight</v>
      </c>
      <c r="H100" s="5" t="str">
        <f ca="1">IFERROR(__xludf.DUMMYFUNCTION("""COMPUTED_VALUE"""),"1")</f>
        <v>1</v>
      </c>
      <c r="I100" s="13"/>
      <c r="J100" s="4"/>
      <c r="K100" s="96" t="str">
        <f ca="1">E104</f>
        <v>Dietary assessment method</v>
      </c>
      <c r="L100" s="93"/>
      <c r="M100" s="93"/>
      <c r="N100" s="93"/>
      <c r="O100" s="93"/>
      <c r="P100" s="93"/>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3"/>
      <c r="D101" s="93"/>
      <c r="E101" s="93"/>
      <c r="F101" s="93"/>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3"/>
      <c r="D102" s="93"/>
      <c r="E102" s="93"/>
      <c r="F102" s="93"/>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3"/>
      <c r="D103" s="93"/>
      <c r="E103" s="93"/>
      <c r="F103" s="93"/>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3"/>
      <c r="D104" s="93"/>
      <c r="E104" s="94" t="str">
        <f ca="1">IFERROR(__xludf.DUMMYFUNCTION("""COMPUTED_VALUE"""),"Dietary assessment method")</f>
        <v>Dietary assessment method</v>
      </c>
      <c r="F104" s="94"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3"/>
      <c r="D105" s="93"/>
      <c r="E105" s="93"/>
      <c r="F105" s="93"/>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3"/>
      <c r="D106" s="93"/>
      <c r="E106" s="93"/>
      <c r="F106" s="93"/>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3"/>
      <c r="D107" s="93"/>
      <c r="E107" s="93"/>
      <c r="F107" s="93"/>
      <c r="G107" s="7" t="str">
        <f ca="1">IFERROR(__xludf.DUMMYFUNCTION("""COMPUTED_VALUE"""),"Number of food items")</f>
        <v>Number of food items</v>
      </c>
      <c r="H107" s="5" t="str">
        <f ca="1">IFERROR(__xludf.DUMMYFUNCTION("""COMPUTED_VALUE"""),"1:N")</f>
        <v>1:N</v>
      </c>
      <c r="I107" s="13"/>
      <c r="J107" s="4"/>
      <c r="K107" s="96" t="str">
        <f ca="1">E110</f>
        <v>Laboratory</v>
      </c>
      <c r="L107" s="93"/>
      <c r="M107" s="93"/>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3"/>
      <c r="D108" s="93"/>
      <c r="E108" s="93"/>
      <c r="F108" s="93"/>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3"/>
      <c r="D109" s="93"/>
      <c r="E109" s="93"/>
      <c r="F109" s="93"/>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3"/>
      <c r="D110" s="93"/>
      <c r="E110" s="94" t="str">
        <f ca="1">IFERROR(__xludf.DUMMYFUNCTION("""COMPUTED_VALUE"""),"Laboratory")</f>
        <v>Laboratory</v>
      </c>
      <c r="F110" s="94"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3"/>
      <c r="D111" s="93"/>
      <c r="E111" s="93"/>
      <c r="F111" s="93"/>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3"/>
      <c r="D112" s="93"/>
      <c r="E112" s="93"/>
      <c r="F112" s="93"/>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3"/>
      <c r="D113" s="93"/>
      <c r="E113" s="94" t="str">
        <f ca="1">IFERROR(__xludf.DUMMYFUNCTION("""COMPUTED_VALUE"""),"Assay")</f>
        <v>Assay</v>
      </c>
      <c r="F113" s="94" t="str">
        <f ca="1">IFERROR(__xludf.DUMMYFUNCTION("""COMPUTED_VALUE"""),"0:N")</f>
        <v>0:N</v>
      </c>
      <c r="G113" s="7" t="str">
        <f ca="1">IFERROR(__xludf.DUMMYFUNCTION("""COMPUTED_VALUE"""),"Assay Name")</f>
        <v>Assay Name</v>
      </c>
      <c r="H113" s="5" t="str">
        <f ca="1">IFERROR(__xludf.DUMMYFUNCTION("""COMPUTED_VALUE"""),"1")</f>
        <v>1</v>
      </c>
      <c r="I113" s="13"/>
      <c r="J113" s="4"/>
      <c r="K113" s="96" t="str">
        <f ca="1">E113</f>
        <v>Assay</v>
      </c>
      <c r="L113" s="93"/>
      <c r="M113" s="93"/>
      <c r="N113" s="93"/>
      <c r="O113" s="93"/>
      <c r="P113" s="93"/>
      <c r="Q113" s="93"/>
      <c r="R113" s="93"/>
      <c r="S113" s="93"/>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3"/>
      <c r="D114" s="93"/>
      <c r="E114" s="93"/>
      <c r="F114" s="93"/>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3"/>
      <c r="D115" s="93"/>
      <c r="E115" s="93"/>
      <c r="F115" s="93"/>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3"/>
      <c r="D116" s="93"/>
      <c r="E116" s="93"/>
      <c r="F116" s="93"/>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3"/>
      <c r="D117" s="93"/>
      <c r="E117" s="93"/>
      <c r="F117" s="93"/>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3"/>
      <c r="D118" s="93"/>
      <c r="E118" s="93"/>
      <c r="F118" s="93"/>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3"/>
      <c r="D119" s="93"/>
      <c r="E119" s="93"/>
      <c r="F119" s="93"/>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3"/>
      <c r="D120" s="93"/>
      <c r="E120" s="93"/>
      <c r="F120" s="93"/>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3"/>
      <c r="D121" s="93"/>
      <c r="E121" s="93"/>
      <c r="F121" s="93"/>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2" t="str">
        <f ca="1">IFERROR(__xludf.DUMMYFUNCTION("""COMPUTED_VALUE"""),"Model math / Data definition")</f>
        <v>Model math / Data definition</v>
      </c>
      <c r="D122" s="92" t="str">
        <f ca="1">IFERROR(__xludf.DUMMYFUNCTION("""COMPUTED_VALUE"""),"1")</f>
        <v>1</v>
      </c>
      <c r="E122" s="94" t="str">
        <f ca="1">IFERROR(__xludf.DUMMYFUNCTION("""COMPUTED_VALUE"""),"Parameter / Factor / Input / Output / ""Data column""")</f>
        <v>Parameter / Factor / Input / Output / "Data column"</v>
      </c>
      <c r="F122" s="94" t="str">
        <f ca="1">IFERROR(__xludf.DUMMYFUNCTION("""COMPUTED_VALUE"""),"1:N")</f>
        <v>1:N</v>
      </c>
      <c r="G122" s="7" t="str">
        <f ca="1">IFERROR(__xludf.DUMMYFUNCTION("""COMPUTED_VALUE"""),"Parameter ID")</f>
        <v>Parameter ID</v>
      </c>
      <c r="H122" s="5" t="str">
        <f ca="1">IFERROR(__xludf.DUMMYFUNCTION("""COMPUTED_VALUE"""),"1")</f>
        <v>1</v>
      </c>
      <c r="I122" s="41"/>
      <c r="J122" s="4"/>
      <c r="K122" s="23"/>
      <c r="L122" s="95" t="str">
        <f ca="1">E140</f>
        <v>Quality measures</v>
      </c>
      <c r="M122" s="93"/>
      <c r="N122" s="23"/>
      <c r="O122" s="95" t="str">
        <f ca="1">E142</f>
        <v>Model equation</v>
      </c>
      <c r="P122" s="93"/>
      <c r="Q122" s="93"/>
      <c r="R122" s="93"/>
      <c r="S122" s="93"/>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3"/>
      <c r="D123" s="93"/>
      <c r="E123" s="93"/>
      <c r="F123" s="93"/>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3"/>
      <c r="D124" s="93"/>
      <c r="E124" s="93"/>
      <c r="F124" s="93"/>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3"/>
      <c r="D125" s="93"/>
      <c r="E125" s="93"/>
      <c r="F125" s="93"/>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3"/>
      <c r="D126" s="93"/>
      <c r="E126" s="93"/>
      <c r="F126" s="93"/>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3"/>
      <c r="D127" s="93"/>
      <c r="E127" s="93"/>
      <c r="F127" s="93"/>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3"/>
      <c r="D128" s="93"/>
      <c r="E128" s="93"/>
      <c r="F128" s="93"/>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3"/>
      <c r="D129" s="93"/>
      <c r="E129" s="93"/>
      <c r="F129" s="93"/>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3"/>
      <c r="D130" s="93"/>
      <c r="E130" s="93"/>
      <c r="F130" s="93"/>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3"/>
      <c r="D131" s="93"/>
      <c r="E131" s="93"/>
      <c r="F131" s="93"/>
      <c r="G131" s="7" t="str">
        <f ca="1">IFERROR(__xludf.DUMMYFUNCTION("""COMPUTED_VALUE"""),"Parameter distribution")</f>
        <v>Parameter distribution</v>
      </c>
      <c r="H131" s="5" t="str">
        <f ca="1">IFERROR(__xludf.DUMMYFUNCTION("""COMPUTED_VALUE"""),"0:1")</f>
        <v>0:1</v>
      </c>
      <c r="I131" s="41"/>
      <c r="J131" s="35" t="s">
        <v>23</v>
      </c>
      <c r="K131" s="95" t="str">
        <f ca="1">E122</f>
        <v>Parameter / Factor / Input / Output / "Data column"</v>
      </c>
      <c r="L131" s="93"/>
      <c r="M131" s="93"/>
      <c r="N131" s="93"/>
      <c r="O131" s="93"/>
      <c r="P131" s="93"/>
      <c r="Q131" s="93"/>
      <c r="R131" s="93"/>
      <c r="S131" s="93"/>
      <c r="T131" s="93"/>
      <c r="U131" s="93"/>
      <c r="V131" s="93"/>
      <c r="W131" s="93"/>
      <c r="X131" s="93"/>
      <c r="Y131" s="93"/>
      <c r="Z131" s="93"/>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3"/>
      <c r="D132" s="93"/>
      <c r="E132" s="93"/>
      <c r="F132" s="93"/>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3"/>
      <c r="D133" s="93"/>
      <c r="E133" s="93"/>
      <c r="F133" s="93"/>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3"/>
      <c r="D134" s="93"/>
      <c r="E134" s="93"/>
      <c r="F134" s="93"/>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3"/>
      <c r="D135" s="93"/>
      <c r="E135" s="93"/>
      <c r="F135" s="93"/>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3"/>
      <c r="D136" s="93"/>
      <c r="E136" s="93"/>
      <c r="F136" s="93"/>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3"/>
      <c r="D137" s="93"/>
      <c r="E137" s="93"/>
      <c r="F137" s="93"/>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3"/>
      <c r="D138" s="93"/>
      <c r="E138" s="93"/>
      <c r="F138" s="93"/>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3"/>
      <c r="D139" s="93"/>
      <c r="E139" s="93"/>
      <c r="F139" s="93"/>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3"/>
      <c r="D140" s="93"/>
      <c r="E140" s="94" t="str">
        <f ca="1">IFERROR(__xludf.DUMMYFUNCTION("""COMPUTED_VALUE"""),"Quality measures")</f>
        <v>Quality measures</v>
      </c>
      <c r="F140" s="94"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3"/>
      <c r="D141" s="93"/>
      <c r="E141" s="93"/>
      <c r="F141" s="93"/>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3"/>
      <c r="D142" s="93"/>
      <c r="E142" s="94" t="str">
        <f ca="1">IFERROR(__xludf.DUMMYFUNCTION("""COMPUTED_VALUE"""),"Model equation")</f>
        <v>Model equation</v>
      </c>
      <c r="F142" s="94"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3"/>
      <c r="D143" s="93"/>
      <c r="E143" s="93"/>
      <c r="F143" s="93"/>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3"/>
      <c r="D144" s="93"/>
      <c r="E144" s="93"/>
      <c r="F144" s="93"/>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3"/>
      <c r="D145" s="93"/>
      <c r="E145" s="93"/>
      <c r="F145" s="93"/>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3"/>
      <c r="D146" s="93"/>
      <c r="E146" s="93"/>
      <c r="F146" s="93"/>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3"/>
      <c r="D147" s="93"/>
      <c r="E147" s="93"/>
      <c r="F147" s="93"/>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3"/>
      <c r="D148" s="93"/>
      <c r="E148" s="93"/>
      <c r="F148" s="93"/>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3"/>
      <c r="D149" s="93"/>
      <c r="E149" s="93"/>
      <c r="F149" s="93"/>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3"/>
      <c r="D150" s="93"/>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3"/>
      <c r="D151" s="93"/>
      <c r="E151" s="94" t="str">
        <f ca="1">IFERROR(__xludf.DUMMYFUNCTION("""COMPUTED_VALUE"""),"Exposure")</f>
        <v>Exposure</v>
      </c>
      <c r="F151" s="94"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3"/>
      <c r="D152" s="93"/>
      <c r="E152" s="93"/>
      <c r="F152" s="93"/>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3"/>
      <c r="D153" s="93"/>
      <c r="E153" s="93"/>
      <c r="F153" s="93"/>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3"/>
      <c r="D154" s="93"/>
      <c r="E154" s="93"/>
      <c r="F154" s="93"/>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3"/>
      <c r="D155" s="93"/>
      <c r="E155" s="93"/>
      <c r="F155" s="93"/>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3"/>
      <c r="D156" s="93"/>
      <c r="E156" s="5" t="str">
        <f ca="1">IFERROR(__xludf.DUMMYFUNCTION("""COMPUTED_VALUE"""),"Events")</f>
        <v>Events</v>
      </c>
      <c r="F156" s="94" t="str">
        <f ca="1">IFERROR(__xludf.DUMMYFUNCTION("""COMPUTED_VALUE"""),"0:N")</f>
        <v>0:N</v>
      </c>
      <c r="G156" s="93"/>
      <c r="H156" s="93"/>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4" t="str">
        <f ca="1">E6</f>
        <v>Creator</v>
      </c>
      <c r="L1" s="93"/>
      <c r="M1" s="93"/>
      <c r="N1" s="93"/>
      <c r="O1" s="93"/>
      <c r="P1" s="93"/>
      <c r="Q1" s="93"/>
      <c r="R1" s="93"/>
      <c r="S1" s="93"/>
      <c r="T1" s="93"/>
      <c r="U1" s="93"/>
      <c r="V1" s="93"/>
      <c r="W1" s="93"/>
      <c r="X1" s="93"/>
      <c r="Y1" s="93"/>
      <c r="Z1" s="4"/>
      <c r="AA1" s="94" t="str">
        <f ca="1">E5</f>
        <v>Author</v>
      </c>
      <c r="AB1" s="93"/>
      <c r="AC1" s="93"/>
      <c r="AD1" s="93"/>
      <c r="AE1" s="93"/>
      <c r="AF1" s="93"/>
      <c r="AG1" s="93"/>
      <c r="AH1" s="93"/>
      <c r="AI1" s="93"/>
      <c r="AJ1" s="93"/>
      <c r="AK1" s="93"/>
      <c r="AL1" s="93"/>
      <c r="AM1" s="93"/>
      <c r="AN1" s="93"/>
      <c r="AO1" s="93"/>
    </row>
    <row r="2" spans="1:41"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3"/>
      <c r="D6" s="93"/>
      <c r="E6" s="94"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3"/>
      <c r="D7" s="93"/>
      <c r="E7" s="93"/>
      <c r="F7" s="94"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3"/>
      <c r="D8" s="93"/>
      <c r="E8" s="5"/>
      <c r="F8" s="93"/>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10"/>
      <c r="J12" s="4"/>
      <c r="K12" s="96" t="str">
        <f ca="1">E13</f>
        <v>References</v>
      </c>
      <c r="L12" s="93"/>
      <c r="M12" s="93"/>
      <c r="N12" s="93"/>
      <c r="O12" s="93"/>
      <c r="P12" s="93"/>
      <c r="Q12" s="93"/>
      <c r="R12" s="93"/>
      <c r="S12" s="93"/>
      <c r="T12" s="93"/>
      <c r="U12" s="93"/>
      <c r="V12" s="93"/>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3"/>
      <c r="D32" s="93"/>
      <c r="E32" s="93"/>
      <c r="F32" s="93"/>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41"/>
      <c r="J36" s="4"/>
      <c r="K36" s="96" t="str">
        <f ca="1">E36</f>
        <v>Product / matrix</v>
      </c>
      <c r="L36" s="93"/>
      <c r="M36" s="93"/>
      <c r="N36" s="93"/>
      <c r="O36" s="93"/>
      <c r="P36" s="93"/>
      <c r="Q36" s="93"/>
      <c r="R36" s="93"/>
      <c r="S36" s="93"/>
      <c r="T36" s="93"/>
      <c r="U36" s="93"/>
      <c r="V36" s="96" t="str">
        <f ca="1">E47</f>
        <v>Hazard</v>
      </c>
      <c r="W36" s="93"/>
      <c r="X36" s="93"/>
      <c r="Y36" s="93"/>
      <c r="Z36" s="93"/>
      <c r="AA36" s="93"/>
      <c r="AB36" s="93"/>
      <c r="AC36" s="93"/>
      <c r="AD36" s="93"/>
      <c r="AE36" s="93"/>
      <c r="AF36" s="93"/>
      <c r="AG36" s="93"/>
      <c r="AH36" s="93"/>
      <c r="AI36" s="93"/>
      <c r="AJ36" s="4"/>
      <c r="AK36" s="4"/>
      <c r="AL36" s="4"/>
      <c r="AM36" s="4"/>
      <c r="AN36" s="4"/>
      <c r="AO36" s="4"/>
    </row>
    <row r="37" spans="1:41"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3"/>
      <c r="D48" s="93"/>
      <c r="E48" s="93"/>
      <c r="F48" s="93"/>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3"/>
      <c r="D49" s="93"/>
      <c r="E49" s="93"/>
      <c r="F49" s="93"/>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3"/>
      <c r="D54" s="93"/>
      <c r="E54" s="93"/>
      <c r="F54" s="93"/>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3"/>
      <c r="D55" s="93"/>
      <c r="E55" s="93"/>
      <c r="F55" s="93"/>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3"/>
      <c r="D56" s="93"/>
      <c r="E56" s="93"/>
      <c r="F56" s="93"/>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3"/>
      <c r="D57" s="93"/>
      <c r="E57" s="93"/>
      <c r="F57" s="93"/>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3"/>
      <c r="D58" s="93"/>
      <c r="E58" s="93"/>
      <c r="F58" s="93"/>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3"/>
      <c r="D59" s="93"/>
      <c r="E59" s="93"/>
      <c r="F59" s="93"/>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3"/>
      <c r="D60" s="93"/>
      <c r="E60" s="93"/>
      <c r="F60" s="93"/>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3"/>
      <c r="D61" s="93"/>
      <c r="E61" s="5" t="str">
        <f ca="1">IFERROR(__xludf.DUMMYFUNCTION("""COMPUTED_VALUE"""),"General comment")</f>
        <v>General comment</v>
      </c>
      <c r="F61" s="94" t="str">
        <f ca="1">IFERROR(__xludf.DUMMYFUNCTION("""COMPUTED_VALUE"""),"0:1")</f>
        <v>0:1</v>
      </c>
      <c r="G61" s="93"/>
      <c r="H61" s="93"/>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3"/>
      <c r="D62" s="93"/>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3"/>
      <c r="D63" s="93"/>
      <c r="E63" s="94" t="str">
        <f ca="1">IFERROR(__xludf.DUMMYFUNCTION("""COMPUTED_VALUE"""),"Spatial information")</f>
        <v>Spatial information</v>
      </c>
      <c r="F63" s="94"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3"/>
      <c r="D64" s="93"/>
      <c r="E64" s="93"/>
      <c r="F64" s="93"/>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2" t="str">
        <f ca="1">IFERROR(__xludf.DUMMYFUNCTION("""COMPUTED_VALUE"""),"Data_background")</f>
        <v>Data_background</v>
      </c>
      <c r="D65" s="92" t="str">
        <f ca="1">IFERROR(__xludf.DUMMYFUNCTION("""COMPUTED_VALUE"""),"0:1")</f>
        <v>0:1</v>
      </c>
      <c r="E65" s="94" t="str">
        <f ca="1">IFERROR(__xludf.DUMMYFUNCTION("""COMPUTED_VALUE"""),"Study")</f>
        <v>Study</v>
      </c>
      <c r="F65" s="94"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3"/>
      <c r="D66" s="93"/>
      <c r="E66" s="93"/>
      <c r="F66" s="93"/>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3"/>
      <c r="D67" s="93"/>
      <c r="E67" s="93"/>
      <c r="F67" s="93"/>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3"/>
      <c r="D68" s="93"/>
      <c r="E68" s="93"/>
      <c r="F68" s="93"/>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3"/>
      <c r="D69" s="93"/>
      <c r="E69" s="93"/>
      <c r="F69" s="93"/>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3"/>
      <c r="D70" s="93"/>
      <c r="E70" s="93"/>
      <c r="F70" s="93"/>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3"/>
      <c r="D71" s="93"/>
      <c r="E71" s="93"/>
      <c r="F71" s="93"/>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3"/>
      <c r="D72" s="93"/>
      <c r="E72" s="93"/>
      <c r="F72" s="93"/>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3"/>
      <c r="D73" s="93"/>
      <c r="E73" s="93"/>
      <c r="F73" s="93"/>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3"/>
      <c r="D74" s="93"/>
      <c r="E74" s="93"/>
      <c r="F74" s="93"/>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3"/>
      <c r="D75" s="93"/>
      <c r="E75" s="93"/>
      <c r="F75" s="93"/>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3"/>
      <c r="D76" s="93"/>
      <c r="E76" s="93"/>
      <c r="F76" s="93"/>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3"/>
      <c r="D77" s="93"/>
      <c r="E77" s="93"/>
      <c r="F77" s="93"/>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3"/>
      <c r="D78" s="93"/>
      <c r="E78" s="93"/>
      <c r="F78" s="93"/>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3"/>
      <c r="D79" s="93"/>
      <c r="E79" s="93"/>
      <c r="F79" s="93"/>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3"/>
      <c r="D80" s="93"/>
      <c r="E80" s="93"/>
      <c r="F80" s="93"/>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3"/>
      <c r="D81" s="93"/>
      <c r="E81" s="94" t="str">
        <f ca="1">IFERROR(__xludf.DUMMYFUNCTION("""COMPUTED_VALUE"""),"Study Sample")</f>
        <v>Study Sample</v>
      </c>
      <c r="F81" s="94" t="str">
        <f ca="1">IFERROR(__xludf.DUMMYFUNCTION("""COMPUTED_VALUE"""),"0:N")</f>
        <v>0:N</v>
      </c>
      <c r="G81" s="5" t="str">
        <f ca="1">IFERROR(__xludf.DUMMYFUNCTION("""COMPUTED_VALUE"""),"Sample Name (ID)")</f>
        <v>Sample Name (ID)</v>
      </c>
      <c r="H81" s="5" t="str">
        <f ca="1">IFERROR(__xludf.DUMMYFUNCTION("""COMPUTED_VALUE"""),"1")</f>
        <v>1</v>
      </c>
      <c r="I81" s="13"/>
      <c r="J81" s="4"/>
      <c r="K81" s="96" t="str">
        <f ca="1">E81</f>
        <v>Study Sample</v>
      </c>
      <c r="L81" s="93"/>
      <c r="M81" s="93"/>
      <c r="N81" s="93"/>
      <c r="O81" s="93"/>
      <c r="P81" s="93"/>
      <c r="Q81" s="93"/>
      <c r="R81" s="93"/>
      <c r="S81" s="93"/>
      <c r="T81" s="93"/>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3"/>
      <c r="D82" s="93"/>
      <c r="E82" s="93"/>
      <c r="F82" s="93"/>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3"/>
      <c r="D83" s="93"/>
      <c r="E83" s="93"/>
      <c r="F83" s="93"/>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3"/>
      <c r="D84" s="93"/>
      <c r="E84" s="93"/>
      <c r="F84" s="93"/>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3"/>
      <c r="D85" s="93"/>
      <c r="E85" s="93"/>
      <c r="F85" s="93"/>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3"/>
      <c r="D86" s="93"/>
      <c r="E86" s="93"/>
      <c r="F86" s="93"/>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3"/>
      <c r="D87" s="93"/>
      <c r="E87" s="93"/>
      <c r="F87" s="93"/>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3"/>
      <c r="D88" s="93"/>
      <c r="E88" s="93"/>
      <c r="F88" s="93"/>
      <c r="G88" s="5" t="str">
        <f ca="1">IFERROR(__xludf.DUMMYFUNCTION("""COMPUTED_VALUE"""),"Sampling size")</f>
        <v>Sampling size</v>
      </c>
      <c r="H88" s="5" t="str">
        <f ca="1">IFERROR(__xludf.DUMMYFUNCTION("""COMPUTED_VALUE"""),"1")</f>
        <v>1</v>
      </c>
      <c r="I88" s="13"/>
      <c r="J88" s="4"/>
      <c r="K88" s="96" t="str">
        <f ca="1">E91</f>
        <v>Laboratory</v>
      </c>
      <c r="L88" s="93"/>
      <c r="M88" s="93"/>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3"/>
      <c r="D89" s="93"/>
      <c r="E89" s="93"/>
      <c r="F89" s="93"/>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3"/>
      <c r="D90" s="93"/>
      <c r="E90" s="93"/>
      <c r="F90" s="93"/>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3"/>
      <c r="D91" s="93"/>
      <c r="E91" s="94" t="str">
        <f ca="1">IFERROR(__xludf.DUMMYFUNCTION("""COMPUTED_VALUE"""),"Laboratory")</f>
        <v>Laboratory</v>
      </c>
      <c r="F91" s="94"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3"/>
      <c r="D92" s="93"/>
      <c r="E92" s="93"/>
      <c r="F92" s="93"/>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3"/>
      <c r="D93" s="93"/>
      <c r="E93" s="93"/>
      <c r="F93" s="93"/>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3"/>
      <c r="D94" s="93"/>
      <c r="E94" s="94" t="str">
        <f ca="1">IFERROR(__xludf.DUMMYFUNCTION("""COMPUTED_VALUE"""),"Assay")</f>
        <v>Assay</v>
      </c>
      <c r="F94" s="94" t="str">
        <f ca="1">IFERROR(__xludf.DUMMYFUNCTION("""COMPUTED_VALUE"""),"0:N")</f>
        <v>0:N</v>
      </c>
      <c r="G94" s="5" t="str">
        <f ca="1">IFERROR(__xludf.DUMMYFUNCTION("""COMPUTED_VALUE"""),"Assay Name")</f>
        <v>Assay Name</v>
      </c>
      <c r="H94" s="5" t="str">
        <f ca="1">IFERROR(__xludf.DUMMYFUNCTION("""COMPUTED_VALUE"""),"1")</f>
        <v>1</v>
      </c>
      <c r="I94" s="13"/>
      <c r="J94" s="4"/>
      <c r="K94" s="96" t="str">
        <f ca="1">E94</f>
        <v>Assay</v>
      </c>
      <c r="L94" s="93"/>
      <c r="M94" s="93"/>
      <c r="N94" s="93"/>
      <c r="O94" s="93"/>
      <c r="P94" s="93"/>
      <c r="Q94" s="93"/>
      <c r="R94" s="93"/>
      <c r="S94" s="9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3"/>
      <c r="D95" s="93"/>
      <c r="E95" s="93"/>
      <c r="F95" s="93"/>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3"/>
      <c r="D96" s="93"/>
      <c r="E96" s="93"/>
      <c r="F96" s="93"/>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3"/>
      <c r="D97" s="93"/>
      <c r="E97" s="93"/>
      <c r="F97" s="93"/>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3"/>
      <c r="D98" s="93"/>
      <c r="E98" s="93"/>
      <c r="F98" s="93"/>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3"/>
      <c r="D99" s="93"/>
      <c r="E99" s="93"/>
      <c r="F99" s="93"/>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3"/>
      <c r="D100" s="93"/>
      <c r="E100" s="93"/>
      <c r="F100" s="93"/>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3"/>
      <c r="D101" s="93"/>
      <c r="E101" s="93"/>
      <c r="F101" s="93"/>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3"/>
      <c r="D102" s="93"/>
      <c r="E102" s="93"/>
      <c r="F102" s="93"/>
      <c r="G102" s="5" t="str">
        <f ca="1">IFERROR(__xludf.DUMMYFUNCTION("""COMPUTED_VALUE"""),"Uncertainty value")</f>
        <v>Uncertainty value</v>
      </c>
      <c r="H102" s="5" t="str">
        <f ca="1">IFERROR(__xludf.DUMMYFUNCTION("""COMPUTED_VALUE"""),"0:1")</f>
        <v>0:1</v>
      </c>
      <c r="I102" s="13"/>
      <c r="J102" s="4"/>
      <c r="K102" s="23"/>
      <c r="L102" s="95" t="str">
        <f ca="1">E121</f>
        <v>Quality measures</v>
      </c>
      <c r="M102" s="93"/>
      <c r="N102" s="23"/>
      <c r="O102" s="95" t="str">
        <f ca="1">E123</f>
        <v>Model equation</v>
      </c>
      <c r="P102" s="93"/>
      <c r="Q102" s="93"/>
      <c r="R102" s="93"/>
      <c r="S102" s="93"/>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2" t="str">
        <f ca="1">IFERROR(__xludf.DUMMYFUNCTION("""COMPUTED_VALUE"""),"Model math / Data definition")</f>
        <v>Model math / Data definition</v>
      </c>
      <c r="D103" s="92" t="str">
        <f ca="1">IFERROR(__xludf.DUMMYFUNCTION("""COMPUTED_VALUE"""),"1")</f>
        <v>1</v>
      </c>
      <c r="E103" s="94" t="str">
        <f ca="1">IFERROR(__xludf.DUMMYFUNCTION("""COMPUTED_VALUE"""),"Parameter / Factor / Input / Output / ""Data column""")</f>
        <v>Parameter / Factor / Input / Output / "Data column"</v>
      </c>
      <c r="F103" s="94"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3"/>
      <c r="D104" s="93"/>
      <c r="E104" s="93"/>
      <c r="F104" s="93"/>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3"/>
      <c r="D105" s="93"/>
      <c r="E105" s="93"/>
      <c r="F105" s="93"/>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3"/>
      <c r="D106" s="93"/>
      <c r="E106" s="93"/>
      <c r="F106" s="93"/>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3"/>
      <c r="D107" s="93"/>
      <c r="E107" s="93"/>
      <c r="F107" s="93"/>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3"/>
      <c r="D108" s="93"/>
      <c r="E108" s="93"/>
      <c r="F108" s="93"/>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3"/>
      <c r="D109" s="93"/>
      <c r="E109" s="93"/>
      <c r="F109" s="93"/>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3"/>
      <c r="D110" s="93"/>
      <c r="E110" s="93"/>
      <c r="F110" s="93"/>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3"/>
      <c r="D111" s="93"/>
      <c r="E111" s="93"/>
      <c r="F111" s="93"/>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3"/>
      <c r="D112" s="93"/>
      <c r="E112" s="93"/>
      <c r="F112" s="93"/>
      <c r="G112" s="5" t="str">
        <f ca="1">IFERROR(__xludf.DUMMYFUNCTION("""COMPUTED_VALUE"""),"Parameter distribution")</f>
        <v>Parameter distribution</v>
      </c>
      <c r="H112" s="5" t="str">
        <f ca="1">IFERROR(__xludf.DUMMYFUNCTION("""COMPUTED_VALUE"""),"0:1")</f>
        <v>0:1</v>
      </c>
      <c r="I112" s="41"/>
      <c r="J112" s="35" t="s">
        <v>23</v>
      </c>
      <c r="K112" s="95" t="str">
        <f ca="1">E103</f>
        <v>Parameter / Factor / Input / Output / "Data column"</v>
      </c>
      <c r="L112" s="93"/>
      <c r="M112" s="93"/>
      <c r="N112" s="93"/>
      <c r="O112" s="93"/>
      <c r="P112" s="93"/>
      <c r="Q112" s="93"/>
      <c r="R112" s="93"/>
      <c r="S112" s="93"/>
      <c r="T112" s="93"/>
      <c r="U112" s="93"/>
      <c r="V112" s="93"/>
      <c r="W112" s="93"/>
      <c r="X112" s="93"/>
      <c r="Y112" s="93"/>
      <c r="Z112" s="93"/>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3"/>
      <c r="D113" s="93"/>
      <c r="E113" s="93"/>
      <c r="F113" s="93"/>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3"/>
      <c r="D114" s="93"/>
      <c r="E114" s="93"/>
      <c r="F114" s="93"/>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3"/>
      <c r="D115" s="93"/>
      <c r="E115" s="93"/>
      <c r="F115" s="93"/>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3"/>
      <c r="D116" s="93"/>
      <c r="E116" s="93"/>
      <c r="F116" s="93"/>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3"/>
      <c r="D117" s="93"/>
      <c r="E117" s="93"/>
      <c r="F117" s="93"/>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3"/>
      <c r="D118" s="93"/>
      <c r="E118" s="93"/>
      <c r="F118" s="93"/>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3"/>
      <c r="D119" s="93"/>
      <c r="E119" s="93"/>
      <c r="F119" s="93"/>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3"/>
      <c r="D120" s="93"/>
      <c r="E120" s="93"/>
      <c r="F120" s="93"/>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3"/>
      <c r="D121" s="93"/>
      <c r="E121" s="94" t="str">
        <f ca="1">IFERROR(__xludf.DUMMYFUNCTION("""COMPUTED_VALUE"""),"Quality measures")</f>
        <v>Quality measures</v>
      </c>
      <c r="F121" s="94"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3"/>
      <c r="D122" s="93"/>
      <c r="E122" s="93"/>
      <c r="F122" s="93"/>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3"/>
      <c r="D123" s="93"/>
      <c r="E123" s="94" t="str">
        <f ca="1">IFERROR(__xludf.DUMMYFUNCTION("""COMPUTED_VALUE"""),"Model equation")</f>
        <v>Model equation</v>
      </c>
      <c r="F123" s="94"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3"/>
      <c r="D124" s="93"/>
      <c r="E124" s="93"/>
      <c r="F124" s="93"/>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3"/>
      <c r="D125" s="93"/>
      <c r="E125" s="93"/>
      <c r="F125" s="93"/>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3"/>
      <c r="D126" s="93"/>
      <c r="E126" s="93"/>
      <c r="F126" s="93"/>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3"/>
      <c r="D127" s="93"/>
      <c r="E127" s="93"/>
      <c r="F127" s="93"/>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3"/>
      <c r="D128" s="93"/>
      <c r="E128" s="93"/>
      <c r="F128" s="93"/>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3"/>
      <c r="D129" s="93"/>
      <c r="E129" s="93"/>
      <c r="F129" s="93"/>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3"/>
      <c r="D130" s="93"/>
      <c r="E130" s="93"/>
      <c r="F130" s="93"/>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3"/>
      <c r="D131" s="93"/>
      <c r="E131" s="5" t="str">
        <f ca="1">IFERROR(__xludf.DUMMYFUNCTION("""COMPUTED_VALUE"""),"Fitting procedure")</f>
        <v>Fitting procedure</v>
      </c>
      <c r="F131" s="94" t="str">
        <f ca="1">IFERROR(__xludf.DUMMYFUNCTION("""COMPUTED_VALUE"""),"0:1")</f>
        <v>0:1</v>
      </c>
      <c r="G131" s="93"/>
      <c r="H131" s="93"/>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3"/>
      <c r="D132" s="93"/>
      <c r="E132" s="5" t="str">
        <f ca="1">IFERROR(__xludf.DUMMYFUNCTION("""COMPUTED_VALUE"""),"Events")</f>
        <v>Events</v>
      </c>
      <c r="F132" s="94" t="str">
        <f ca="1">IFERROR(__xludf.DUMMYFUNCTION("""COMPUTED_VALUE"""),"0:N")</f>
        <v>0:N</v>
      </c>
      <c r="G132" s="93"/>
      <c r="H132" s="93"/>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row>
    <row r="2" spans="1:42"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3"/>
      <c r="D7" s="93"/>
      <c r="E7" s="94"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3"/>
      <c r="D8" s="93"/>
      <c r="E8" s="93"/>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row>
    <row r="12" spans="1:42"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5"/>
      <c r="J36" s="13"/>
      <c r="K36" s="4"/>
      <c r="L36" s="96" t="str">
        <f ca="1">E36</f>
        <v>Product / matrix</v>
      </c>
      <c r="M36" s="93"/>
      <c r="N36" s="93"/>
      <c r="O36" s="93"/>
      <c r="P36" s="93"/>
      <c r="Q36" s="93"/>
      <c r="R36" s="93"/>
      <c r="S36" s="93"/>
      <c r="T36" s="93"/>
      <c r="U36" s="93"/>
      <c r="V36" s="93"/>
      <c r="W36" s="96" t="str">
        <f ca="1">E47</f>
        <v>Hazard</v>
      </c>
      <c r="X36" s="93"/>
      <c r="Y36" s="93"/>
      <c r="Z36" s="93"/>
      <c r="AA36" s="93"/>
      <c r="AB36" s="93"/>
      <c r="AC36" s="93"/>
      <c r="AD36" s="93"/>
      <c r="AE36" s="93"/>
      <c r="AF36" s="93"/>
      <c r="AG36" s="93"/>
      <c r="AH36" s="93"/>
      <c r="AI36" s="93"/>
      <c r="AJ36" s="93"/>
      <c r="AK36" s="4"/>
      <c r="AL36" s="4"/>
      <c r="AM36" s="4"/>
      <c r="AN36" s="4"/>
      <c r="AO36" s="4"/>
      <c r="AP36" s="4"/>
    </row>
    <row r="37" spans="1:42"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3"/>
      <c r="D48" s="93"/>
      <c r="E48" s="93"/>
      <c r="F48" s="93"/>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3"/>
      <c r="D49" s="93"/>
      <c r="E49" s="93"/>
      <c r="F49" s="93"/>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3"/>
      <c r="D54" s="93"/>
      <c r="E54" s="93"/>
      <c r="F54" s="93"/>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3"/>
      <c r="D55" s="93"/>
      <c r="E55" s="93"/>
      <c r="F55" s="93"/>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3"/>
      <c r="D56" s="93"/>
      <c r="E56" s="93"/>
      <c r="F56" s="93"/>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3"/>
      <c r="D57" s="93"/>
      <c r="E57" s="93"/>
      <c r="F57" s="93"/>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3"/>
      <c r="D58" s="93"/>
      <c r="E58" s="93"/>
      <c r="F58" s="93"/>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3"/>
      <c r="D59" s="93"/>
      <c r="E59" s="93"/>
      <c r="F59" s="93"/>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3"/>
      <c r="D60" s="93"/>
      <c r="E60" s="93"/>
      <c r="F60" s="93"/>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3"/>
      <c r="D61" s="93"/>
      <c r="E61" s="5" t="str">
        <f ca="1">IFERROR(__xludf.DUMMYFUNCTION("""COMPUTED_VALUE"""),"General comment")</f>
        <v>General comment</v>
      </c>
      <c r="F61" s="94" t="str">
        <f ca="1">IFERROR(__xludf.DUMMYFUNCTION("""COMPUTED_VALUE"""),"0:1")</f>
        <v>0:1</v>
      </c>
      <c r="G61" s="93"/>
      <c r="H61" s="93"/>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3"/>
      <c r="D62" s="93"/>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3"/>
      <c r="D63" s="93"/>
      <c r="E63" s="94" t="str">
        <f ca="1">IFERROR(__xludf.DUMMYFUNCTION("""COMPUTED_VALUE"""),"Spatial information")</f>
        <v>Spatial information</v>
      </c>
      <c r="F63" s="94"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3"/>
      <c r="D64" s="93"/>
      <c r="E64" s="93"/>
      <c r="F64" s="93"/>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t="str">
        <f ca="1">IFERROR(__xludf.DUMMYFUNCTION("""COMPUTED_VALUE"""),"Data_background")</f>
        <v>Data_background</v>
      </c>
      <c r="D65" s="92" t="str">
        <f ca="1">IFERROR(__xludf.DUMMYFUNCTION("""COMPUTED_VALUE"""),"0:1")</f>
        <v>0:1</v>
      </c>
      <c r="E65" s="94" t="str">
        <f ca="1">IFERROR(__xludf.DUMMYFUNCTION("""COMPUTED_VALUE"""),"Study")</f>
        <v>Study</v>
      </c>
      <c r="F65" s="94"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3"/>
      <c r="D66" s="93"/>
      <c r="E66" s="93"/>
      <c r="F66" s="93"/>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3"/>
      <c r="D67" s="93"/>
      <c r="E67" s="93"/>
      <c r="F67" s="93"/>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3"/>
      <c r="D68" s="93"/>
      <c r="E68" s="93"/>
      <c r="F68" s="93"/>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3"/>
      <c r="D69" s="93"/>
      <c r="E69" s="93"/>
      <c r="F69" s="93"/>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3"/>
      <c r="D70" s="93"/>
      <c r="E70" s="93"/>
      <c r="F70" s="93"/>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3"/>
      <c r="D71" s="93"/>
      <c r="E71" s="93"/>
      <c r="F71" s="93"/>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3"/>
      <c r="D72" s="93"/>
      <c r="E72" s="93"/>
      <c r="F72" s="93"/>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3"/>
      <c r="D73" s="93"/>
      <c r="E73" s="93"/>
      <c r="F73" s="93"/>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3"/>
      <c r="D74" s="93"/>
      <c r="E74" s="93"/>
      <c r="F74" s="93"/>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3"/>
      <c r="D75" s="93"/>
      <c r="E75" s="93"/>
      <c r="F75" s="93"/>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3"/>
      <c r="D76" s="93"/>
      <c r="E76" s="93"/>
      <c r="F76" s="93"/>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3"/>
      <c r="D77" s="93"/>
      <c r="E77" s="93"/>
      <c r="F77" s="93"/>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3"/>
      <c r="D78" s="93"/>
      <c r="E78" s="93"/>
      <c r="F78" s="93"/>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3"/>
      <c r="D79" s="93"/>
      <c r="E79" s="93"/>
      <c r="F79" s="93"/>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3"/>
      <c r="D80" s="93"/>
      <c r="E80" s="93"/>
      <c r="F80" s="93"/>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3"/>
      <c r="D81" s="93"/>
      <c r="E81" s="94" t="str">
        <f ca="1">IFERROR(__xludf.DUMMYFUNCTION("""COMPUTED_VALUE"""),"Study Sample")</f>
        <v>Study Sample</v>
      </c>
      <c r="F81" s="94" t="str">
        <f ca="1">IFERROR(__xludf.DUMMYFUNCTION("""COMPUTED_VALUE"""),"0:N")</f>
        <v>0:N</v>
      </c>
      <c r="G81" s="5" t="str">
        <f ca="1">IFERROR(__xludf.DUMMYFUNCTION("""COMPUTED_VALUE"""),"Sample Name (ID)")</f>
        <v>Sample Name (ID)</v>
      </c>
      <c r="H81" s="5" t="str">
        <f ca="1">IFERROR(__xludf.DUMMYFUNCTION("""COMPUTED_VALUE"""),"1")</f>
        <v>1</v>
      </c>
      <c r="I81" s="5"/>
      <c r="J81" s="13"/>
      <c r="K81" s="4"/>
      <c r="L81" s="96" t="str">
        <f ca="1">E81</f>
        <v>Study Sample</v>
      </c>
      <c r="M81" s="93"/>
      <c r="N81" s="93"/>
      <c r="O81" s="93"/>
      <c r="P81" s="93"/>
      <c r="Q81" s="93"/>
      <c r="R81" s="93"/>
      <c r="S81" s="93"/>
      <c r="T81" s="93"/>
      <c r="U81" s="93"/>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3"/>
      <c r="D82" s="93"/>
      <c r="E82" s="93"/>
      <c r="F82" s="93"/>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3"/>
      <c r="D83" s="93"/>
      <c r="E83" s="93"/>
      <c r="F83" s="93"/>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3"/>
      <c r="D84" s="93"/>
      <c r="E84" s="93"/>
      <c r="F84" s="93"/>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3"/>
      <c r="D85" s="93"/>
      <c r="E85" s="93"/>
      <c r="F85" s="93"/>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3"/>
      <c r="D86" s="93"/>
      <c r="E86" s="93"/>
      <c r="F86" s="93"/>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3"/>
      <c r="D87" s="93"/>
      <c r="E87" s="93"/>
      <c r="F87" s="93"/>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3"/>
      <c r="D88" s="93"/>
      <c r="E88" s="93"/>
      <c r="F88" s="93"/>
      <c r="G88" s="5" t="str">
        <f ca="1">IFERROR(__xludf.DUMMYFUNCTION("""COMPUTED_VALUE"""),"Sampling size")</f>
        <v>Sampling size</v>
      </c>
      <c r="H88" s="5" t="str">
        <f ca="1">IFERROR(__xludf.DUMMYFUNCTION("""COMPUTED_VALUE"""),"1")</f>
        <v>1</v>
      </c>
      <c r="I88" s="5"/>
      <c r="J88" s="13"/>
      <c r="K88" s="4"/>
      <c r="L88" s="96" t="str">
        <f ca="1">E91</f>
        <v>Laboratory</v>
      </c>
      <c r="M88" s="93"/>
      <c r="N88" s="93"/>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3"/>
      <c r="D89" s="93"/>
      <c r="E89" s="93"/>
      <c r="F89" s="93"/>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3"/>
      <c r="D90" s="93"/>
      <c r="E90" s="93"/>
      <c r="F90" s="93"/>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3"/>
      <c r="D91" s="93"/>
      <c r="E91" s="94" t="str">
        <f ca="1">IFERROR(__xludf.DUMMYFUNCTION("""COMPUTED_VALUE"""),"Laboratory")</f>
        <v>Laboratory</v>
      </c>
      <c r="F91" s="94"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3"/>
      <c r="D92" s="93"/>
      <c r="E92" s="93"/>
      <c r="F92" s="93"/>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3"/>
      <c r="D93" s="93"/>
      <c r="E93" s="93"/>
      <c r="F93" s="93"/>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3"/>
      <c r="D94" s="93"/>
      <c r="E94" s="94" t="str">
        <f ca="1">IFERROR(__xludf.DUMMYFUNCTION("""COMPUTED_VALUE"""),"Assay")</f>
        <v>Assay</v>
      </c>
      <c r="F94" s="94" t="str">
        <f ca="1">IFERROR(__xludf.DUMMYFUNCTION("""COMPUTED_VALUE"""),"0:N")</f>
        <v>0:N</v>
      </c>
      <c r="G94" s="5" t="str">
        <f ca="1">IFERROR(__xludf.DUMMYFUNCTION("""COMPUTED_VALUE"""),"Assay Name")</f>
        <v>Assay Name</v>
      </c>
      <c r="H94" s="5" t="str">
        <f ca="1">IFERROR(__xludf.DUMMYFUNCTION("""COMPUTED_VALUE"""),"1")</f>
        <v>1</v>
      </c>
      <c r="I94" s="5"/>
      <c r="J94" s="13"/>
      <c r="K94" s="4"/>
      <c r="L94" s="96" t="str">
        <f ca="1">E94</f>
        <v>Assay</v>
      </c>
      <c r="M94" s="93"/>
      <c r="N94" s="93"/>
      <c r="O94" s="93"/>
      <c r="P94" s="93"/>
      <c r="Q94" s="93"/>
      <c r="R94" s="93"/>
      <c r="S94" s="93"/>
      <c r="T94" s="93"/>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3"/>
      <c r="D95" s="93"/>
      <c r="E95" s="93"/>
      <c r="F95" s="93"/>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3"/>
      <c r="D96" s="93"/>
      <c r="E96" s="93"/>
      <c r="F96" s="93"/>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3"/>
      <c r="D97" s="93"/>
      <c r="E97" s="93"/>
      <c r="F97" s="93"/>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3"/>
      <c r="D98" s="93"/>
      <c r="E98" s="93"/>
      <c r="F98" s="93"/>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3"/>
      <c r="D99" s="93"/>
      <c r="E99" s="93"/>
      <c r="F99" s="93"/>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3"/>
      <c r="D100" s="93"/>
      <c r="E100" s="93"/>
      <c r="F100" s="93"/>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3"/>
      <c r="D101" s="93"/>
      <c r="E101" s="93"/>
      <c r="F101" s="93"/>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3"/>
      <c r="D102" s="93"/>
      <c r="E102" s="93"/>
      <c r="F102" s="93"/>
      <c r="G102" s="5" t="str">
        <f ca="1">IFERROR(__xludf.DUMMYFUNCTION("""COMPUTED_VALUE"""),"Uncertainty value")</f>
        <v>Uncertainty value</v>
      </c>
      <c r="H102" s="5" t="str">
        <f ca="1">IFERROR(__xludf.DUMMYFUNCTION("""COMPUTED_VALUE"""),"0:1")</f>
        <v>0:1</v>
      </c>
      <c r="I102" s="5"/>
      <c r="J102" s="13"/>
      <c r="K102" s="4"/>
      <c r="L102" s="23"/>
      <c r="M102" s="95" t="str">
        <f ca="1">E121</f>
        <v>Quality measures</v>
      </c>
      <c r="N102" s="93"/>
      <c r="O102" s="23"/>
      <c r="P102" s="95" t="str">
        <f ca="1">E123</f>
        <v>Model equation</v>
      </c>
      <c r="Q102" s="93"/>
      <c r="R102" s="93"/>
      <c r="S102" s="93"/>
      <c r="T102" s="93"/>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2" t="str">
        <f ca="1">IFERROR(__xludf.DUMMYFUNCTION("""COMPUTED_VALUE"""),"Model math / Data definition")</f>
        <v>Model math / Data definition</v>
      </c>
      <c r="D103" s="92" t="str">
        <f ca="1">IFERROR(__xludf.DUMMYFUNCTION("""COMPUTED_VALUE"""),"1")</f>
        <v>1</v>
      </c>
      <c r="E103" s="94" t="str">
        <f ca="1">IFERROR(__xludf.DUMMYFUNCTION("""COMPUTED_VALUE"""),"Parameter / Factor / Input / Output / ""Data column""")</f>
        <v>Parameter / Factor / Input / Output / "Data column"</v>
      </c>
      <c r="F103" s="94"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3"/>
      <c r="D104" s="93"/>
      <c r="E104" s="93"/>
      <c r="F104" s="93"/>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3"/>
      <c r="D105" s="93"/>
      <c r="E105" s="93"/>
      <c r="F105" s="93"/>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3"/>
      <c r="D106" s="93"/>
      <c r="E106" s="93"/>
      <c r="F106" s="93"/>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3"/>
      <c r="D107" s="93"/>
      <c r="E107" s="93"/>
      <c r="F107" s="93"/>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3"/>
      <c r="D108" s="93"/>
      <c r="E108" s="93"/>
      <c r="F108" s="93"/>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3"/>
      <c r="D109" s="93"/>
      <c r="E109" s="93"/>
      <c r="F109" s="93"/>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3"/>
      <c r="D110" s="93"/>
      <c r="E110" s="93"/>
      <c r="F110" s="93"/>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3"/>
      <c r="D111" s="93"/>
      <c r="E111" s="93"/>
      <c r="F111" s="93"/>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3"/>
      <c r="D112" s="93"/>
      <c r="E112" s="93"/>
      <c r="F112" s="93"/>
      <c r="G112" s="5" t="str">
        <f ca="1">IFERROR(__xludf.DUMMYFUNCTION("""COMPUTED_VALUE"""),"Parameter distribution")</f>
        <v>Parameter distribution</v>
      </c>
      <c r="H112" s="5" t="str">
        <f ca="1">IFERROR(__xludf.DUMMYFUNCTION("""COMPUTED_VALUE"""),"0:1")</f>
        <v>0:1</v>
      </c>
      <c r="I112" s="5"/>
      <c r="J112" s="41"/>
      <c r="K112" s="35" t="s">
        <v>23</v>
      </c>
      <c r="L112" s="95" t="str">
        <f ca="1">E103</f>
        <v>Parameter / Factor / Input / Output / "Data column"</v>
      </c>
      <c r="M112" s="93"/>
      <c r="N112" s="93"/>
      <c r="O112" s="93"/>
      <c r="P112" s="93"/>
      <c r="Q112" s="93"/>
      <c r="R112" s="93"/>
      <c r="S112" s="93"/>
      <c r="T112" s="93"/>
      <c r="U112" s="93"/>
      <c r="V112" s="93"/>
      <c r="W112" s="93"/>
      <c r="X112" s="93"/>
      <c r="Y112" s="93"/>
      <c r="Z112" s="93"/>
      <c r="AA112" s="93"/>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3"/>
      <c r="D113" s="93"/>
      <c r="E113" s="93"/>
      <c r="F113" s="93"/>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3"/>
      <c r="D114" s="93"/>
      <c r="E114" s="93"/>
      <c r="F114" s="93"/>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3"/>
      <c r="D115" s="93"/>
      <c r="E115" s="93"/>
      <c r="F115" s="93"/>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3"/>
      <c r="D116" s="93"/>
      <c r="E116" s="93"/>
      <c r="F116" s="93"/>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3"/>
      <c r="D117" s="93"/>
      <c r="E117" s="93"/>
      <c r="F117" s="93"/>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3"/>
      <c r="D118" s="93"/>
      <c r="E118" s="93"/>
      <c r="F118" s="93"/>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3"/>
      <c r="D119" s="93"/>
      <c r="E119" s="93"/>
      <c r="F119" s="93"/>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3"/>
      <c r="D120" s="93"/>
      <c r="E120" s="93"/>
      <c r="F120" s="93"/>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3"/>
      <c r="D121" s="93"/>
      <c r="E121" s="94" t="str">
        <f ca="1">IFERROR(__xludf.DUMMYFUNCTION("""COMPUTED_VALUE"""),"Quality measures")</f>
        <v>Quality measures</v>
      </c>
      <c r="F121" s="94"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3"/>
      <c r="D122" s="93"/>
      <c r="E122" s="93"/>
      <c r="F122" s="93"/>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3"/>
      <c r="D123" s="93"/>
      <c r="E123" s="94" t="str">
        <f ca="1">IFERROR(__xludf.DUMMYFUNCTION("""COMPUTED_VALUE"""),"Model equation")</f>
        <v>Model equation</v>
      </c>
      <c r="F123" s="94"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3"/>
      <c r="D124" s="93"/>
      <c r="E124" s="93"/>
      <c r="F124" s="93"/>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3"/>
      <c r="D125" s="93"/>
      <c r="E125" s="93"/>
      <c r="F125" s="93"/>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3"/>
      <c r="D126" s="93"/>
      <c r="E126" s="93"/>
      <c r="F126" s="93"/>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3"/>
      <c r="D127" s="93"/>
      <c r="E127" s="93"/>
      <c r="F127" s="93"/>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3"/>
      <c r="D128" s="93"/>
      <c r="E128" s="93"/>
      <c r="F128" s="93"/>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3"/>
      <c r="D129" s="93"/>
      <c r="E129" s="93"/>
      <c r="F129" s="93"/>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3"/>
      <c r="D130" s="93"/>
      <c r="E130" s="93"/>
      <c r="F130" s="93"/>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3"/>
      <c r="D131" s="93"/>
      <c r="E131" s="5" t="str">
        <f ca="1">IFERROR(__xludf.DUMMYFUNCTION("""COMPUTED_VALUE"""),"Fitting procedure")</f>
        <v>Fitting procedure</v>
      </c>
      <c r="F131" s="94" t="str">
        <f ca="1">IFERROR(__xludf.DUMMYFUNCTION("""COMPUTED_VALUE"""),"0:1")</f>
        <v>0:1</v>
      </c>
      <c r="G131" s="93"/>
      <c r="H131" s="93"/>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row>
    <row r="2" spans="1:42"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3"/>
      <c r="D6" s="93"/>
      <c r="E6" s="94"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3"/>
      <c r="D7" s="93"/>
      <c r="E7" s="93"/>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3"/>
      <c r="D8" s="93"/>
      <c r="E8" s="5"/>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IFERROR(__xludf.DUMMYFUNCTION("""COMPUTED_VALUE"""),"Hazard")</f>
        <v>Hazard</v>
      </c>
      <c r="F36" s="94" t="str">
        <f ca="1">IFERROR(__xludf.DUMMYFUNCTION("""COMPUTED_VALUE"""),"1:N")</f>
        <v>1:N</v>
      </c>
      <c r="G36" s="5" t="str">
        <f ca="1">IFERROR(__xludf.DUMMYFUNCTION("""COMPUTED_VALUE"""),"Hazard type")</f>
        <v>Hazard type</v>
      </c>
      <c r="H36" s="5" t="str">
        <f ca="1">IFERROR(__xludf.DUMMYFUNCTION("""COMPUTED_VALUE"""),"0:1")</f>
        <v>0:1</v>
      </c>
      <c r="I36" s="5"/>
      <c r="J36" s="13"/>
      <c r="K36" s="4"/>
      <c r="L36" s="96" t="str">
        <f ca="1">E36</f>
        <v>Hazard</v>
      </c>
      <c r="M36" s="93"/>
      <c r="N36" s="93"/>
      <c r="O36" s="93"/>
      <c r="P36" s="93"/>
      <c r="Q36" s="93"/>
      <c r="R36" s="93"/>
      <c r="S36" s="93"/>
      <c r="T36" s="93"/>
      <c r="U36" s="93"/>
      <c r="V36" s="93"/>
      <c r="W36" s="93"/>
      <c r="X36" s="93"/>
      <c r="Y36" s="93"/>
      <c r="Z36" s="96" t="str">
        <f ca="1">E50</f>
        <v>Population Group</v>
      </c>
      <c r="AA36" s="93"/>
      <c r="AB36" s="93"/>
      <c r="AC36" s="93"/>
      <c r="AD36" s="93"/>
      <c r="AE36" s="93"/>
      <c r="AF36" s="93"/>
      <c r="AG36" s="93"/>
      <c r="AH36" s="93"/>
      <c r="AI36" s="93"/>
      <c r="AJ36" s="93"/>
      <c r="AK36" s="93"/>
      <c r="AL36" s="93"/>
      <c r="AM36" s="4"/>
      <c r="AN36" s="4"/>
      <c r="AO36" s="4"/>
      <c r="AP36" s="4"/>
    </row>
    <row r="37" spans="1:42" ht="12.5">
      <c r="A37" s="4" t="str">
        <f ca="1">IFERROR(__xludf.DUMMYFUNCTION("""COMPUTED_VALUE"""),"Yes")</f>
        <v>Yes</v>
      </c>
      <c r="B37" s="4" t="str">
        <f ca="1">IFERROR(__xludf.DUMMYFUNCTION("""COMPUTED_VALUE"""),"Yes")</f>
        <v>Yes</v>
      </c>
      <c r="C37" s="93"/>
      <c r="D37" s="93"/>
      <c r="E37" s="93"/>
      <c r="F37" s="93"/>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3"/>
      <c r="D38" s="93"/>
      <c r="E38" s="93"/>
      <c r="F38" s="93"/>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3"/>
      <c r="D39" s="93"/>
      <c r="E39" s="93"/>
      <c r="F39" s="93"/>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3"/>
      <c r="D40" s="93"/>
      <c r="E40" s="93"/>
      <c r="F40" s="93"/>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3"/>
      <c r="D41" s="93"/>
      <c r="E41" s="93"/>
      <c r="F41" s="93"/>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3"/>
      <c r="D42" s="93"/>
      <c r="E42" s="93"/>
      <c r="F42" s="93"/>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3"/>
      <c r="D43" s="93"/>
      <c r="E43" s="93"/>
      <c r="F43" s="93"/>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3"/>
      <c r="D44" s="93"/>
      <c r="E44" s="93"/>
      <c r="F44" s="93"/>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3"/>
      <c r="D45" s="93"/>
      <c r="E45" s="93"/>
      <c r="F45" s="93"/>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3"/>
      <c r="D46" s="93"/>
      <c r="E46" s="93"/>
      <c r="F46" s="93"/>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3"/>
      <c r="D47" s="93"/>
      <c r="E47" s="93"/>
      <c r="F47" s="93"/>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3"/>
      <c r="D48" s="93"/>
      <c r="E48" s="93"/>
      <c r="F48" s="93"/>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3"/>
      <c r="D49" s="93"/>
      <c r="E49" s="93"/>
      <c r="F49" s="93"/>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3"/>
      <c r="D50" s="93"/>
      <c r="E50" s="94" t="str">
        <f ca="1">IFERROR(__xludf.DUMMYFUNCTION("""COMPUTED_VALUE"""),"Population Group")</f>
        <v>Population Group</v>
      </c>
      <c r="F50" s="94"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3"/>
      <c r="D51" s="93"/>
      <c r="E51" s="93"/>
      <c r="F51" s="93"/>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3"/>
      <c r="D52" s="93"/>
      <c r="E52" s="93"/>
      <c r="F52" s="93"/>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3"/>
      <c r="D53" s="93"/>
      <c r="E53" s="93"/>
      <c r="F53" s="93"/>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3"/>
      <c r="D54" s="93"/>
      <c r="E54" s="93"/>
      <c r="F54" s="93"/>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3"/>
      <c r="D55" s="93"/>
      <c r="E55" s="93"/>
      <c r="F55" s="93"/>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3"/>
      <c r="D56" s="93"/>
      <c r="E56" s="93"/>
      <c r="F56" s="93"/>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3"/>
      <c r="D57" s="93"/>
      <c r="E57" s="93"/>
      <c r="F57" s="93"/>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3"/>
      <c r="D58" s="93"/>
      <c r="E58" s="93"/>
      <c r="F58" s="93"/>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3"/>
      <c r="D59" s="93"/>
      <c r="E59" s="93"/>
      <c r="F59" s="93"/>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3"/>
      <c r="D60" s="93"/>
      <c r="E60" s="93"/>
      <c r="F60" s="93"/>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3"/>
      <c r="D61" s="93"/>
      <c r="E61" s="93"/>
      <c r="F61" s="93"/>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3"/>
      <c r="D62" s="93"/>
      <c r="E62" s="93"/>
      <c r="F62" s="93"/>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3"/>
      <c r="D63" s="93"/>
      <c r="E63" s="5" t="str">
        <f ca="1">IFERROR(__xludf.DUMMYFUNCTION("""COMPUTED_VALUE"""),"General comment")</f>
        <v>General comment</v>
      </c>
      <c r="F63" s="94" t="str">
        <f ca="1">IFERROR(__xludf.DUMMYFUNCTION("""COMPUTED_VALUE"""),"0:1")</f>
        <v>0:1</v>
      </c>
      <c r="G63" s="93"/>
      <c r="H63" s="93"/>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3"/>
      <c r="D64" s="93"/>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3"/>
      <c r="D65" s="93"/>
      <c r="E65" s="94" t="str">
        <f ca="1">IFERROR(__xludf.DUMMYFUNCTION("""COMPUTED_VALUE"""),"Spatial information")</f>
        <v>Spatial information</v>
      </c>
      <c r="F65" s="94"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3"/>
      <c r="D66" s="93"/>
      <c r="E66" s="93"/>
      <c r="F66" s="93"/>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t="str">
        <f ca="1">IFERROR(__xludf.DUMMYFUNCTION("""COMPUTED_VALUE"""),"Data_background")</f>
        <v>Data_background</v>
      </c>
      <c r="D67" s="92" t="str">
        <f ca="1">IFERROR(__xludf.DUMMYFUNCTION("""COMPUTED_VALUE"""),"0:1")</f>
        <v>0:1</v>
      </c>
      <c r="E67" s="94" t="str">
        <f ca="1">IFERROR(__xludf.DUMMYFUNCTION("""COMPUTED_VALUE"""),"Study")</f>
        <v>Study</v>
      </c>
      <c r="F67" s="94"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3"/>
      <c r="D68" s="93"/>
      <c r="E68" s="93"/>
      <c r="F68" s="93"/>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3"/>
      <c r="D69" s="93"/>
      <c r="E69" s="93"/>
      <c r="F69" s="93"/>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3"/>
      <c r="D70" s="93"/>
      <c r="E70" s="93"/>
      <c r="F70" s="93"/>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3"/>
      <c r="D71" s="93"/>
      <c r="E71" s="93"/>
      <c r="F71" s="93"/>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3"/>
      <c r="D72" s="93"/>
      <c r="E72" s="93"/>
      <c r="F72" s="93"/>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3"/>
      <c r="D73" s="93"/>
      <c r="E73" s="93"/>
      <c r="F73" s="93"/>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3"/>
      <c r="D74" s="93"/>
      <c r="E74" s="93"/>
      <c r="F74" s="93"/>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3"/>
      <c r="D75" s="93"/>
      <c r="E75" s="93"/>
      <c r="F75" s="93"/>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3"/>
      <c r="D76" s="93"/>
      <c r="E76" s="93"/>
      <c r="F76" s="93"/>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3"/>
      <c r="D77" s="93"/>
      <c r="E77" s="93"/>
      <c r="F77" s="93"/>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3"/>
      <c r="D78" s="93"/>
      <c r="E78" s="93"/>
      <c r="F78" s="93"/>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3"/>
      <c r="D79" s="93"/>
      <c r="E79" s="93"/>
      <c r="F79" s="93"/>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3"/>
      <c r="D80" s="93"/>
      <c r="E80" s="93"/>
      <c r="F80" s="93"/>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3"/>
      <c r="D81" s="93"/>
      <c r="E81" s="93"/>
      <c r="F81" s="93"/>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3"/>
      <c r="D82" s="93"/>
      <c r="E82" s="93"/>
      <c r="F82" s="93"/>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3"/>
      <c r="D83" s="93"/>
      <c r="E83" s="94" t="str">
        <f ca="1">IFERROR(__xludf.DUMMYFUNCTION("""COMPUTED_VALUE"""),"Study Sample")</f>
        <v>Study Sample</v>
      </c>
      <c r="F83" s="94" t="str">
        <f ca="1">IFERROR(__xludf.DUMMYFUNCTION("""COMPUTED_VALUE"""),"0:N")</f>
        <v>0:N</v>
      </c>
      <c r="G83" s="5" t="str">
        <f ca="1">IFERROR(__xludf.DUMMYFUNCTION("""COMPUTED_VALUE"""),"Sample Name (ID)")</f>
        <v>Sample Name (ID)</v>
      </c>
      <c r="H83" s="5" t="str">
        <f ca="1">IFERROR(__xludf.DUMMYFUNCTION("""COMPUTED_VALUE"""),"1")</f>
        <v>1</v>
      </c>
      <c r="I83" s="5"/>
      <c r="J83" s="13"/>
      <c r="K83" s="4"/>
      <c r="L83" s="96" t="str">
        <f ca="1">E83</f>
        <v>Study Sample</v>
      </c>
      <c r="M83" s="93"/>
      <c r="N83" s="93"/>
      <c r="O83" s="93"/>
      <c r="P83" s="93"/>
      <c r="Q83" s="93"/>
      <c r="R83" s="93"/>
      <c r="S83" s="93"/>
      <c r="T83" s="93"/>
      <c r="U83" s="93"/>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3"/>
      <c r="D84" s="93"/>
      <c r="E84" s="93"/>
      <c r="F84" s="93"/>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3"/>
      <c r="D85" s="93"/>
      <c r="E85" s="93"/>
      <c r="F85" s="93"/>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3"/>
      <c r="D86" s="93"/>
      <c r="E86" s="93"/>
      <c r="F86" s="93"/>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3"/>
      <c r="D87" s="93"/>
      <c r="E87" s="93"/>
      <c r="F87" s="93"/>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3"/>
      <c r="D88" s="93"/>
      <c r="E88" s="93"/>
      <c r="F88" s="93"/>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3"/>
      <c r="D89" s="93"/>
      <c r="E89" s="93"/>
      <c r="F89" s="93"/>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3"/>
      <c r="D90" s="93"/>
      <c r="E90" s="93"/>
      <c r="F90" s="93"/>
      <c r="G90" s="5" t="str">
        <f ca="1">IFERROR(__xludf.DUMMYFUNCTION("""COMPUTED_VALUE"""),"Sampling size")</f>
        <v>Sampling size</v>
      </c>
      <c r="H90" s="5" t="str">
        <f ca="1">IFERROR(__xludf.DUMMYFUNCTION("""COMPUTED_VALUE"""),"1")</f>
        <v>1</v>
      </c>
      <c r="I90" s="5"/>
      <c r="J90" s="13"/>
      <c r="K90" s="4"/>
      <c r="L90" s="96" t="str">
        <f ca="1">E93</f>
        <v>Laboratory</v>
      </c>
      <c r="M90" s="93"/>
      <c r="N90" s="93"/>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3"/>
      <c r="D91" s="93"/>
      <c r="E91" s="93"/>
      <c r="F91" s="93"/>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3"/>
      <c r="D92" s="93"/>
      <c r="E92" s="93"/>
      <c r="F92" s="93"/>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3"/>
      <c r="D93" s="93"/>
      <c r="E93" s="94" t="str">
        <f ca="1">IFERROR(__xludf.DUMMYFUNCTION("""COMPUTED_VALUE"""),"Laboratory")</f>
        <v>Laboratory</v>
      </c>
      <c r="F93" s="94"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3"/>
      <c r="D94" s="93"/>
      <c r="E94" s="93"/>
      <c r="F94" s="93"/>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3"/>
      <c r="D95" s="93"/>
      <c r="E95" s="93"/>
      <c r="F95" s="93"/>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3"/>
      <c r="D96" s="93"/>
      <c r="E96" s="94" t="str">
        <f ca="1">IFERROR(__xludf.DUMMYFUNCTION("""COMPUTED_VALUE"""),"Assay")</f>
        <v>Assay</v>
      </c>
      <c r="F96" s="94" t="str">
        <f ca="1">IFERROR(__xludf.DUMMYFUNCTION("""COMPUTED_VALUE"""),"0:N")</f>
        <v>0:N</v>
      </c>
      <c r="G96" s="5" t="str">
        <f ca="1">IFERROR(__xludf.DUMMYFUNCTION("""COMPUTED_VALUE"""),"Assay Name")</f>
        <v>Assay Name</v>
      </c>
      <c r="H96" s="5" t="str">
        <f ca="1">IFERROR(__xludf.DUMMYFUNCTION("""COMPUTED_VALUE"""),"1")</f>
        <v>1</v>
      </c>
      <c r="I96" s="5"/>
      <c r="J96" s="13"/>
      <c r="K96" s="4"/>
      <c r="L96" s="96" t="str">
        <f ca="1">E96</f>
        <v>Assay</v>
      </c>
      <c r="M96" s="93"/>
      <c r="N96" s="93"/>
      <c r="O96" s="93"/>
      <c r="P96" s="93"/>
      <c r="Q96" s="93"/>
      <c r="R96" s="93"/>
      <c r="S96" s="93"/>
      <c r="T96" s="93"/>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3"/>
      <c r="D97" s="93"/>
      <c r="E97" s="93"/>
      <c r="F97" s="93"/>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3"/>
      <c r="D98" s="93"/>
      <c r="E98" s="93"/>
      <c r="F98" s="93"/>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3"/>
      <c r="D99" s="93"/>
      <c r="E99" s="93"/>
      <c r="F99" s="93"/>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3"/>
      <c r="D100" s="93"/>
      <c r="E100" s="93"/>
      <c r="F100" s="93"/>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3"/>
      <c r="D101" s="93"/>
      <c r="E101" s="93"/>
      <c r="F101" s="93"/>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3"/>
      <c r="D102" s="93"/>
      <c r="E102" s="93"/>
      <c r="F102" s="93"/>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3"/>
      <c r="D103" s="93"/>
      <c r="E103" s="93"/>
      <c r="F103" s="93"/>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3"/>
      <c r="D104" s="93"/>
      <c r="E104" s="93"/>
      <c r="F104" s="93"/>
      <c r="G104" s="5" t="str">
        <f ca="1">IFERROR(__xludf.DUMMYFUNCTION("""COMPUTED_VALUE"""),"Uncertainty value")</f>
        <v>Uncertainty value</v>
      </c>
      <c r="H104" s="5" t="str">
        <f ca="1">IFERROR(__xludf.DUMMYFUNCTION("""COMPUTED_VALUE"""),"0:1")</f>
        <v>0:1</v>
      </c>
      <c r="I104" s="5"/>
      <c r="J104" s="13"/>
      <c r="K104" s="4"/>
      <c r="L104" s="23"/>
      <c r="M104" s="95" t="str">
        <f ca="1">E123</f>
        <v>Quality measures</v>
      </c>
      <c r="N104" s="93"/>
      <c r="O104" s="23"/>
      <c r="P104" s="95" t="str">
        <f ca="1">E125</f>
        <v>Model equation</v>
      </c>
      <c r="Q104" s="93"/>
      <c r="R104" s="93"/>
      <c r="S104" s="93"/>
      <c r="T104" s="93"/>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2" t="str">
        <f ca="1">IFERROR(__xludf.DUMMYFUNCTION("""COMPUTED_VALUE"""),"Model math / Data definition")</f>
        <v>Model math / Data definition</v>
      </c>
      <c r="D105" s="92" t="str">
        <f ca="1">IFERROR(__xludf.DUMMYFUNCTION("""COMPUTED_VALUE"""),"1")</f>
        <v>1</v>
      </c>
      <c r="E105" s="94" t="str">
        <f ca="1">IFERROR(__xludf.DUMMYFUNCTION("""COMPUTED_VALUE"""),"Parameter / Factor / Input / Output / ""Data column""")</f>
        <v>Parameter / Factor / Input / Output / "Data column"</v>
      </c>
      <c r="F105" s="94"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3"/>
      <c r="D106" s="93"/>
      <c r="E106" s="93"/>
      <c r="F106" s="93"/>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3"/>
      <c r="D107" s="93"/>
      <c r="E107" s="93"/>
      <c r="F107" s="93"/>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3"/>
      <c r="D108" s="93"/>
      <c r="E108" s="93"/>
      <c r="F108" s="93"/>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3"/>
      <c r="D109" s="93"/>
      <c r="E109" s="93"/>
      <c r="F109" s="93"/>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3"/>
      <c r="D110" s="93"/>
      <c r="E110" s="93"/>
      <c r="F110" s="93"/>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3"/>
      <c r="D111" s="93"/>
      <c r="E111" s="93"/>
      <c r="F111" s="93"/>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3"/>
      <c r="D112" s="93"/>
      <c r="E112" s="93"/>
      <c r="F112" s="93"/>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3"/>
      <c r="D113" s="93"/>
      <c r="E113" s="93"/>
      <c r="F113" s="93"/>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3"/>
      <c r="D114" s="93"/>
      <c r="E114" s="93"/>
      <c r="F114" s="93"/>
      <c r="G114" s="5" t="str">
        <f ca="1">IFERROR(__xludf.DUMMYFUNCTION("""COMPUTED_VALUE"""),"Parameter distribution")</f>
        <v>Parameter distribution</v>
      </c>
      <c r="H114" s="5" t="str">
        <f ca="1">IFERROR(__xludf.DUMMYFUNCTION("""COMPUTED_VALUE"""),"0:1")</f>
        <v>0:1</v>
      </c>
      <c r="I114" s="5"/>
      <c r="J114" s="41"/>
      <c r="K114" s="35" t="s">
        <v>23</v>
      </c>
      <c r="L114" s="95" t="str">
        <f ca="1">E105</f>
        <v>Parameter / Factor / Input / Output / "Data column"</v>
      </c>
      <c r="M114" s="93"/>
      <c r="N114" s="93"/>
      <c r="O114" s="93"/>
      <c r="P114" s="93"/>
      <c r="Q114" s="93"/>
      <c r="R114" s="93"/>
      <c r="S114" s="93"/>
      <c r="T114" s="93"/>
      <c r="U114" s="93"/>
      <c r="V114" s="93"/>
      <c r="W114" s="93"/>
      <c r="X114" s="93"/>
      <c r="Y114" s="93"/>
      <c r="Z114" s="93"/>
      <c r="AA114" s="93"/>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3"/>
      <c r="D115" s="93"/>
      <c r="E115" s="93"/>
      <c r="F115" s="93"/>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3"/>
      <c r="D116" s="93"/>
      <c r="E116" s="93"/>
      <c r="F116" s="93"/>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3"/>
      <c r="D117" s="93"/>
      <c r="E117" s="93"/>
      <c r="F117" s="93"/>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3"/>
      <c r="D118" s="93"/>
      <c r="E118" s="93"/>
      <c r="F118" s="93"/>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3"/>
      <c r="D119" s="93"/>
      <c r="E119" s="93"/>
      <c r="F119" s="93"/>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3"/>
      <c r="D120" s="93"/>
      <c r="E120" s="93"/>
      <c r="F120" s="93"/>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3"/>
      <c r="D121" s="93"/>
      <c r="E121" s="93"/>
      <c r="F121" s="93"/>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3"/>
      <c r="D122" s="93"/>
      <c r="E122" s="93"/>
      <c r="F122" s="93"/>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3"/>
      <c r="D123" s="93"/>
      <c r="E123" s="94" t="str">
        <f ca="1">IFERROR(__xludf.DUMMYFUNCTION("""COMPUTED_VALUE"""),"Quality measures")</f>
        <v>Quality measures</v>
      </c>
      <c r="F123" s="94"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3"/>
      <c r="D124" s="93"/>
      <c r="E124" s="93"/>
      <c r="F124" s="93"/>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3"/>
      <c r="D125" s="93"/>
      <c r="E125" s="94" t="str">
        <f ca="1">IFERROR(__xludf.DUMMYFUNCTION("""COMPUTED_VALUE"""),"Model equation")</f>
        <v>Model equation</v>
      </c>
      <c r="F125" s="94"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3"/>
      <c r="D126" s="93"/>
      <c r="E126" s="93"/>
      <c r="F126" s="93"/>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3"/>
      <c r="D127" s="93"/>
      <c r="E127" s="93"/>
      <c r="F127" s="93"/>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3"/>
      <c r="D128" s="93"/>
      <c r="E128" s="93"/>
      <c r="F128" s="93"/>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3"/>
      <c r="D129" s="93"/>
      <c r="E129" s="93"/>
      <c r="F129" s="93"/>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3"/>
      <c r="D130" s="93"/>
      <c r="E130" s="93"/>
      <c r="F130" s="93"/>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3"/>
      <c r="D131" s="93"/>
      <c r="E131" s="93"/>
      <c r="F131" s="93"/>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3"/>
      <c r="D132" s="93"/>
      <c r="E132" s="93"/>
      <c r="F132" s="93"/>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3"/>
      <c r="D133" s="93"/>
      <c r="E133" s="5" t="str">
        <f ca="1">IFERROR(__xludf.DUMMYFUNCTION("""COMPUTED_VALUE"""),"Fitting procedure")</f>
        <v>Fitting procedure</v>
      </c>
      <c r="F133" s="94" t="str">
        <f ca="1">IFERROR(__xludf.DUMMYFUNCTION("""COMPUTED_VALUE"""),"0:1")</f>
        <v>0:1</v>
      </c>
      <c r="G133" s="93"/>
      <c r="H133" s="93"/>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3"/>
      <c r="D134" s="93"/>
      <c r="E134" s="94" t="str">
        <f ca="1">IFERROR(__xludf.DUMMYFUNCTION("""COMPUTED_VALUE"""),"Exposure")</f>
        <v>Exposure</v>
      </c>
      <c r="F134" s="94"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3"/>
      <c r="D135" s="93"/>
      <c r="E135" s="93"/>
      <c r="F135" s="93"/>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3"/>
      <c r="D136" s="93"/>
      <c r="E136" s="93"/>
      <c r="F136" s="93"/>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3"/>
      <c r="D137" s="93"/>
      <c r="E137" s="93"/>
      <c r="F137" s="93"/>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3"/>
      <c r="D138" s="93"/>
      <c r="E138" s="93"/>
      <c r="F138" s="93"/>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3"/>
      <c r="D139" s="93"/>
      <c r="E139" s="5" t="str">
        <f ca="1">IFERROR(__xludf.DUMMYFUNCTION("""COMPUTED_VALUE"""),"Events")</f>
        <v>Events</v>
      </c>
      <c r="F139" s="94" t="str">
        <f ca="1">IFERROR(__xludf.DUMMYFUNCTION("""COMPUTED_VALUE"""),"0:N")</f>
        <v>0:N</v>
      </c>
      <c r="G139" s="93"/>
      <c r="H139" s="93"/>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C105:C139"/>
    <mergeCell ref="E125:E132"/>
    <mergeCell ref="E123:E124"/>
    <mergeCell ref="D67:D104"/>
    <mergeCell ref="C67:C104"/>
    <mergeCell ref="E134:E138"/>
    <mergeCell ref="F12:H12"/>
    <mergeCell ref="F34:H34"/>
    <mergeCell ref="E105:E122"/>
    <mergeCell ref="E96:E104"/>
    <mergeCell ref="D105:D139"/>
    <mergeCell ref="F96:F104"/>
    <mergeCell ref="F50:F62"/>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34:F138"/>
    <mergeCell ref="F139:H139"/>
    <mergeCell ref="F133:H133"/>
    <mergeCell ref="F125:F132"/>
    <mergeCell ref="F105:F122"/>
    <mergeCell ref="F123:F124"/>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 ref="F13:F24"/>
    <mergeCell ref="F27:H27"/>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c r="AQ1" s="4"/>
      <c r="AR1" s="4"/>
      <c r="AS1" s="4"/>
      <c r="AT1" s="4"/>
      <c r="AU1" s="4"/>
      <c r="AV1" s="4"/>
      <c r="AW1" s="4"/>
    </row>
    <row r="2" spans="1:49"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3"/>
      <c r="D7" s="93"/>
      <c r="E7"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3"/>
      <c r="D8" s="93"/>
      <c r="E8" s="5"/>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3"/>
      <c r="D26" s="93"/>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5"/>
      <c r="J36" s="13"/>
      <c r="K36" s="4"/>
      <c r="L36" s="96" t="str">
        <f ca="1">E36</f>
        <v>Product / matrix</v>
      </c>
      <c r="M36" s="93"/>
      <c r="N36" s="93"/>
      <c r="O36" s="93"/>
      <c r="P36" s="93"/>
      <c r="Q36" s="93"/>
      <c r="R36" s="93"/>
      <c r="S36" s="93"/>
      <c r="T36" s="93"/>
      <c r="U36" s="93"/>
      <c r="V36" s="93"/>
      <c r="W36" s="96" t="str">
        <f ca="1">E47</f>
        <v>Hazard</v>
      </c>
      <c r="X36" s="93"/>
      <c r="Y36" s="93"/>
      <c r="Z36" s="93"/>
      <c r="AA36" s="93"/>
      <c r="AB36" s="93"/>
      <c r="AC36" s="93"/>
      <c r="AD36" s="93"/>
      <c r="AE36" s="93"/>
      <c r="AF36" s="93"/>
      <c r="AG36" s="93"/>
      <c r="AH36" s="93"/>
      <c r="AI36" s="93"/>
      <c r="AJ36" s="93"/>
      <c r="AK36" s="96" t="str">
        <f ca="1">E61</f>
        <v>Population Group</v>
      </c>
      <c r="AL36" s="93"/>
      <c r="AM36" s="93"/>
      <c r="AN36" s="93"/>
      <c r="AO36" s="93"/>
      <c r="AP36" s="93"/>
      <c r="AQ36" s="93"/>
      <c r="AR36" s="93"/>
      <c r="AS36" s="93"/>
      <c r="AT36" s="93"/>
      <c r="AU36" s="93"/>
      <c r="AV36" s="93"/>
      <c r="AW36" s="93"/>
    </row>
    <row r="37" spans="1:49"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3"/>
      <c r="D48" s="93"/>
      <c r="E48" s="93"/>
      <c r="F48" s="93"/>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3"/>
      <c r="D49" s="93"/>
      <c r="E49" s="93"/>
      <c r="F49" s="93"/>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3"/>
      <c r="D54" s="93"/>
      <c r="E54" s="93"/>
      <c r="F54" s="93"/>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3"/>
      <c r="D55" s="93"/>
      <c r="E55" s="93"/>
      <c r="F55" s="93"/>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3"/>
      <c r="D56" s="93"/>
      <c r="E56" s="93"/>
      <c r="F56" s="93"/>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3"/>
      <c r="D57" s="93"/>
      <c r="E57" s="93"/>
      <c r="F57" s="93"/>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3"/>
      <c r="D58" s="93"/>
      <c r="E58" s="93"/>
      <c r="F58" s="93"/>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3"/>
      <c r="D59" s="93"/>
      <c r="E59" s="93"/>
      <c r="F59" s="93"/>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3"/>
      <c r="D60" s="93"/>
      <c r="E60" s="93"/>
      <c r="F60" s="93"/>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3"/>
      <c r="D61" s="93"/>
      <c r="E61" s="94" t="str">
        <f ca="1">IFERROR(__xludf.DUMMYFUNCTION("""COMPUTED_VALUE"""),"Population Group")</f>
        <v>Population Group</v>
      </c>
      <c r="F61" s="94"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3"/>
      <c r="AT61" s="93"/>
      <c r="AU61" s="93"/>
      <c r="AV61" s="93"/>
      <c r="AW61" s="93"/>
    </row>
    <row r="62" spans="1:49" ht="12.5">
      <c r="A62" s="4" t="str">
        <f ca="1">IFERROR(__xludf.DUMMYFUNCTION("""COMPUTED_VALUE"""),"Yes")</f>
        <v>Yes</v>
      </c>
      <c r="B62" s="4" t="str">
        <f ca="1">IFERROR(__xludf.DUMMYFUNCTION("""COMPUTED_VALUE"""),"No")</f>
        <v>No</v>
      </c>
      <c r="C62" s="93"/>
      <c r="D62" s="93"/>
      <c r="E62" s="93"/>
      <c r="F62" s="93"/>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3"/>
      <c r="D63" s="93"/>
      <c r="E63" s="93"/>
      <c r="F63" s="93"/>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3"/>
      <c r="D64" s="93"/>
      <c r="E64" s="93"/>
      <c r="F64" s="93"/>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3"/>
      <c r="D65" s="93"/>
      <c r="E65" s="93"/>
      <c r="F65" s="93"/>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3"/>
      <c r="D66" s="93"/>
      <c r="E66" s="93"/>
      <c r="F66" s="93"/>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3"/>
      <c r="D67" s="93"/>
      <c r="E67" s="93"/>
      <c r="F67" s="93"/>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3"/>
      <c r="D68" s="93"/>
      <c r="E68" s="93"/>
      <c r="F68" s="93"/>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3"/>
      <c r="D69" s="93"/>
      <c r="E69" s="93"/>
      <c r="F69" s="93"/>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3"/>
      <c r="D70" s="93"/>
      <c r="E70" s="93"/>
      <c r="F70" s="93"/>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3"/>
      <c r="D71" s="93"/>
      <c r="E71" s="93"/>
      <c r="F71" s="93"/>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3"/>
      <c r="D72" s="93"/>
      <c r="E72" s="93"/>
      <c r="F72" s="93"/>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3"/>
      <c r="D73" s="93"/>
      <c r="E73" s="93"/>
      <c r="F73" s="93"/>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3"/>
      <c r="D74" s="93"/>
      <c r="E74" s="5" t="str">
        <f ca="1">IFERROR(__xludf.DUMMYFUNCTION("""COMPUTED_VALUE"""),"General comment")</f>
        <v>General comment</v>
      </c>
      <c r="F74" s="94" t="str">
        <f ca="1">IFERROR(__xludf.DUMMYFUNCTION("""COMPUTED_VALUE"""),"0:1")</f>
        <v>0:1</v>
      </c>
      <c r="G74" s="93"/>
      <c r="H74" s="93"/>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3"/>
      <c r="D75" s="93"/>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3"/>
      <c r="D76" s="93"/>
      <c r="E76" s="94" t="str">
        <f ca="1">IFERROR(__xludf.DUMMYFUNCTION("""COMPUTED_VALUE"""),"Spatial information")</f>
        <v>Spatial information</v>
      </c>
      <c r="F76" s="94"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3"/>
      <c r="D77" s="93"/>
      <c r="E77" s="93"/>
      <c r="F77" s="93"/>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t="str">
        <f ca="1">IFERROR(__xludf.DUMMYFUNCTION("""COMPUTED_VALUE"""),"Data_background")</f>
        <v>Data_background</v>
      </c>
      <c r="D78" s="92" t="str">
        <f ca="1">IFERROR(__xludf.DUMMYFUNCTION("""COMPUTED_VALUE"""),"0:1")</f>
        <v>0:1</v>
      </c>
      <c r="E78" s="94" t="str">
        <f ca="1">IFERROR(__xludf.DUMMYFUNCTION("""COMPUTED_VALUE"""),"Study")</f>
        <v>Study</v>
      </c>
      <c r="F78" s="94"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3"/>
      <c r="D79" s="93"/>
      <c r="E79" s="93"/>
      <c r="F79" s="93"/>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3"/>
      <c r="D80" s="93"/>
      <c r="E80" s="93"/>
      <c r="F80" s="93"/>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3"/>
      <c r="D81" s="93"/>
      <c r="E81" s="93"/>
      <c r="F81" s="93"/>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3"/>
      <c r="D82" s="93"/>
      <c r="E82" s="93"/>
      <c r="F82" s="93"/>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3"/>
      <c r="D83" s="93"/>
      <c r="E83" s="93"/>
      <c r="F83" s="93"/>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3"/>
      <c r="D84" s="93"/>
      <c r="E84" s="93"/>
      <c r="F84" s="93"/>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3"/>
      <c r="D85" s="93"/>
      <c r="E85" s="93"/>
      <c r="F85" s="93"/>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3"/>
      <c r="D86" s="93"/>
      <c r="E86" s="93"/>
      <c r="F86" s="93"/>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3"/>
      <c r="D87" s="93"/>
      <c r="E87" s="93"/>
      <c r="F87" s="93"/>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3"/>
      <c r="D88" s="93"/>
      <c r="E88" s="93"/>
      <c r="F88" s="93"/>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3"/>
      <c r="D89" s="93"/>
      <c r="E89" s="93"/>
      <c r="F89" s="93"/>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3"/>
      <c r="D90" s="93"/>
      <c r="E90" s="93"/>
      <c r="F90" s="93"/>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3"/>
      <c r="D91" s="93"/>
      <c r="E91" s="93"/>
      <c r="F91" s="93"/>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3"/>
      <c r="D92" s="93"/>
      <c r="E92" s="93"/>
      <c r="F92" s="93"/>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3"/>
      <c r="D93" s="93"/>
      <c r="E93" s="93"/>
      <c r="F93" s="93"/>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3"/>
      <c r="D94" s="93"/>
      <c r="E94" s="94" t="str">
        <f ca="1">IFERROR(__xludf.DUMMYFUNCTION("""COMPUTED_VALUE"""),"Study Sample")</f>
        <v>Study Sample</v>
      </c>
      <c r="F94" s="94" t="str">
        <f ca="1">IFERROR(__xludf.DUMMYFUNCTION("""COMPUTED_VALUE"""),"0:N")</f>
        <v>0:N</v>
      </c>
      <c r="G94" s="5" t="str">
        <f ca="1">IFERROR(__xludf.DUMMYFUNCTION("""COMPUTED_VALUE"""),"Sample Name (ID)")</f>
        <v>Sample Name (ID)</v>
      </c>
      <c r="H94" s="5" t="str">
        <f ca="1">IFERROR(__xludf.DUMMYFUNCTION("""COMPUTED_VALUE"""),"1")</f>
        <v>1</v>
      </c>
      <c r="I94" s="5"/>
      <c r="J94" s="13"/>
      <c r="K94" s="4"/>
      <c r="L94" s="96" t="str">
        <f ca="1">E94</f>
        <v>Study Sample</v>
      </c>
      <c r="M94" s="93"/>
      <c r="N94" s="93"/>
      <c r="O94" s="93"/>
      <c r="P94" s="93"/>
      <c r="Q94" s="93"/>
      <c r="R94" s="93"/>
      <c r="S94" s="93"/>
      <c r="T94" s="93"/>
      <c r="U94" s="93"/>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3"/>
      <c r="D95" s="93"/>
      <c r="E95" s="93"/>
      <c r="F95" s="93"/>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3"/>
      <c r="D96" s="93"/>
      <c r="E96" s="93"/>
      <c r="F96" s="93"/>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3"/>
      <c r="D97" s="93"/>
      <c r="E97" s="93"/>
      <c r="F97" s="93"/>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3"/>
      <c r="D98" s="93"/>
      <c r="E98" s="93"/>
      <c r="F98" s="93"/>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3"/>
      <c r="D99" s="93"/>
      <c r="E99" s="93"/>
      <c r="F99" s="93"/>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3"/>
      <c r="D100" s="93"/>
      <c r="E100" s="93"/>
      <c r="F100" s="93"/>
      <c r="G100" s="5" t="str">
        <f ca="1">IFERROR(__xludf.DUMMYFUNCTION("""COMPUTED_VALUE"""),"Sampling weight")</f>
        <v>Sampling weight</v>
      </c>
      <c r="H100" s="5" t="str">
        <f ca="1">IFERROR(__xludf.DUMMYFUNCTION("""COMPUTED_VALUE"""),"1")</f>
        <v>1</v>
      </c>
      <c r="I100" s="5"/>
      <c r="J100" s="13"/>
      <c r="K100" s="4"/>
      <c r="L100" s="96" t="str">
        <f ca="1">E104</f>
        <v>Dietary assessment method</v>
      </c>
      <c r="M100" s="93"/>
      <c r="N100" s="93"/>
      <c r="O100" s="93"/>
      <c r="P100" s="93"/>
      <c r="Q100" s="93"/>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3"/>
      <c r="D101" s="93"/>
      <c r="E101" s="93"/>
      <c r="F101" s="93"/>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3"/>
      <c r="D102" s="93"/>
      <c r="E102" s="93"/>
      <c r="F102" s="93"/>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3"/>
      <c r="D103" s="93"/>
      <c r="E103" s="93"/>
      <c r="F103" s="93"/>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3"/>
      <c r="D104" s="93"/>
      <c r="E104" s="94" t="str">
        <f ca="1">IFERROR(__xludf.DUMMYFUNCTION("""COMPUTED_VALUE"""),"Dietary assessment method")</f>
        <v>Dietary assessment method</v>
      </c>
      <c r="F104" s="94"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3"/>
      <c r="D105" s="93"/>
      <c r="E105" s="93"/>
      <c r="F105" s="93"/>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3"/>
      <c r="D106" s="93"/>
      <c r="E106" s="93"/>
      <c r="F106" s="93"/>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3"/>
      <c r="D107" s="93"/>
      <c r="E107" s="93"/>
      <c r="F107" s="93"/>
      <c r="G107" s="5" t="str">
        <f ca="1">IFERROR(__xludf.DUMMYFUNCTION("""COMPUTED_VALUE"""),"Number of food items")</f>
        <v>Number of food items</v>
      </c>
      <c r="H107" s="5" t="str">
        <f ca="1">IFERROR(__xludf.DUMMYFUNCTION("""COMPUTED_VALUE"""),"1:N")</f>
        <v>1:N</v>
      </c>
      <c r="I107" s="5"/>
      <c r="J107" s="13"/>
      <c r="K107" s="4"/>
      <c r="L107" s="96" t="str">
        <f ca="1">E110</f>
        <v>Laboratory</v>
      </c>
      <c r="M107" s="93"/>
      <c r="N107" s="93"/>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3"/>
      <c r="D108" s="93"/>
      <c r="E108" s="93"/>
      <c r="F108" s="93"/>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3"/>
      <c r="D109" s="93"/>
      <c r="E109" s="93"/>
      <c r="F109" s="93"/>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3"/>
      <c r="D110" s="93"/>
      <c r="E110" s="94" t="str">
        <f ca="1">IFERROR(__xludf.DUMMYFUNCTION("""COMPUTED_VALUE"""),"Laboratory")</f>
        <v>Laboratory</v>
      </c>
      <c r="F110" s="94"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3"/>
      <c r="D111" s="93"/>
      <c r="E111" s="93"/>
      <c r="F111" s="93"/>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3"/>
      <c r="D112" s="93"/>
      <c r="E112" s="93"/>
      <c r="F112" s="93"/>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3"/>
      <c r="D113" s="93"/>
      <c r="E113" s="94" t="str">
        <f ca="1">IFERROR(__xludf.DUMMYFUNCTION("""COMPUTED_VALUE"""),"Assay")</f>
        <v>Assay</v>
      </c>
      <c r="F113" s="94" t="str">
        <f ca="1">IFERROR(__xludf.DUMMYFUNCTION("""COMPUTED_VALUE"""),"0:N")</f>
        <v>0:N</v>
      </c>
      <c r="G113" s="5" t="str">
        <f ca="1">IFERROR(__xludf.DUMMYFUNCTION("""COMPUTED_VALUE"""),"Assay Name")</f>
        <v>Assay Name</v>
      </c>
      <c r="H113" s="5" t="str">
        <f ca="1">IFERROR(__xludf.DUMMYFUNCTION("""COMPUTED_VALUE"""),"1")</f>
        <v>1</v>
      </c>
      <c r="I113" s="5"/>
      <c r="J113" s="13"/>
      <c r="K113" s="4"/>
      <c r="L113" s="96" t="str">
        <f ca="1">E113</f>
        <v>Assay</v>
      </c>
      <c r="M113" s="93"/>
      <c r="N113" s="93"/>
      <c r="O113" s="93"/>
      <c r="P113" s="93"/>
      <c r="Q113" s="93"/>
      <c r="R113" s="93"/>
      <c r="S113" s="93"/>
      <c r="T113" s="93"/>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3"/>
      <c r="D114" s="93"/>
      <c r="E114" s="93"/>
      <c r="F114" s="93"/>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3"/>
      <c r="D115" s="93"/>
      <c r="E115" s="93"/>
      <c r="F115" s="93"/>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3"/>
      <c r="D116" s="93"/>
      <c r="E116" s="93"/>
      <c r="F116" s="93"/>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3"/>
      <c r="D117" s="93"/>
      <c r="E117" s="93"/>
      <c r="F117" s="93"/>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3"/>
      <c r="D118" s="93"/>
      <c r="E118" s="93"/>
      <c r="F118" s="93"/>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3"/>
      <c r="D119" s="93"/>
      <c r="E119" s="93"/>
      <c r="F119" s="93"/>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3"/>
      <c r="D120" s="93"/>
      <c r="E120" s="93"/>
      <c r="F120" s="93"/>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3"/>
      <c r="D121" s="93"/>
      <c r="E121" s="93"/>
      <c r="F121" s="93"/>
      <c r="G121" s="5" t="str">
        <f ca="1">IFERROR(__xludf.DUMMYFUNCTION("""COMPUTED_VALUE"""),"Uncertainty value")</f>
        <v>Uncertainty value</v>
      </c>
      <c r="H121" s="5" t="str">
        <f ca="1">IFERROR(__xludf.DUMMYFUNCTION("""COMPUTED_VALUE"""),"0:1")</f>
        <v>0:1</v>
      </c>
      <c r="I121" s="5"/>
      <c r="J121" s="13"/>
      <c r="K121" s="4"/>
      <c r="L121" s="23"/>
      <c r="M121" s="95" t="str">
        <f ca="1">E140</f>
        <v>Quality measures</v>
      </c>
      <c r="N121" s="93"/>
      <c r="O121" s="23"/>
      <c r="P121" s="95" t="str">
        <f ca="1">E142</f>
        <v>Model equation</v>
      </c>
      <c r="Q121" s="93"/>
      <c r="R121" s="93"/>
      <c r="S121" s="93"/>
      <c r="T121" s="93"/>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2" t="str">
        <f ca="1">IFERROR(__xludf.DUMMYFUNCTION("""COMPUTED_VALUE"""),"Model math / Data definition")</f>
        <v>Model math / Data definition</v>
      </c>
      <c r="D122" s="92" t="str">
        <f ca="1">IFERROR(__xludf.DUMMYFUNCTION("""COMPUTED_VALUE"""),"1")</f>
        <v>1</v>
      </c>
      <c r="E122" s="94" t="str">
        <f ca="1">IFERROR(__xludf.DUMMYFUNCTION("""COMPUTED_VALUE"""),"Parameter / Factor / Input / Output / ""Data column""")</f>
        <v>Parameter / Factor / Input / Output / "Data column"</v>
      </c>
      <c r="F122" s="94"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3"/>
      <c r="D123" s="93"/>
      <c r="E123" s="93"/>
      <c r="F123" s="93"/>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3"/>
      <c r="D124" s="93"/>
      <c r="E124" s="93"/>
      <c r="F124" s="93"/>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3"/>
      <c r="D125" s="93"/>
      <c r="E125" s="93"/>
      <c r="F125" s="93"/>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3"/>
      <c r="D126" s="93"/>
      <c r="E126" s="93"/>
      <c r="F126" s="93"/>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3"/>
      <c r="D127" s="93"/>
      <c r="E127" s="93"/>
      <c r="F127" s="93"/>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3"/>
      <c r="D128" s="93"/>
      <c r="E128" s="93"/>
      <c r="F128" s="93"/>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3"/>
      <c r="D129" s="93"/>
      <c r="E129" s="93"/>
      <c r="F129" s="93"/>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3"/>
      <c r="D130" s="93"/>
      <c r="E130" s="93"/>
      <c r="F130" s="93"/>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3"/>
      <c r="D131" s="93"/>
      <c r="E131" s="93"/>
      <c r="F131" s="93"/>
      <c r="G131" s="5" t="str">
        <f ca="1">IFERROR(__xludf.DUMMYFUNCTION("""COMPUTED_VALUE"""),"Parameter distribution")</f>
        <v>Parameter distribution</v>
      </c>
      <c r="H131" s="5" t="str">
        <f ca="1">IFERROR(__xludf.DUMMYFUNCTION("""COMPUTED_VALUE"""),"0:1")</f>
        <v>0:1</v>
      </c>
      <c r="I131" s="5"/>
      <c r="J131" s="13"/>
      <c r="K131" s="35" t="s">
        <v>23</v>
      </c>
      <c r="L131" s="95" t="str">
        <f ca="1">E122</f>
        <v>Parameter / Factor / Input / Output / "Data column"</v>
      </c>
      <c r="M131" s="93"/>
      <c r="N131" s="93"/>
      <c r="O131" s="93"/>
      <c r="P131" s="93"/>
      <c r="Q131" s="93"/>
      <c r="R131" s="93"/>
      <c r="S131" s="93"/>
      <c r="T131" s="93"/>
      <c r="U131" s="93"/>
      <c r="V131" s="93"/>
      <c r="W131" s="93"/>
      <c r="X131" s="93"/>
      <c r="Y131" s="93"/>
      <c r="Z131" s="93"/>
      <c r="AA131" s="93"/>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3"/>
      <c r="D132" s="93"/>
      <c r="E132" s="93"/>
      <c r="F132" s="93"/>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3"/>
      <c r="D133" s="93"/>
      <c r="E133" s="93"/>
      <c r="F133" s="93"/>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3"/>
      <c r="D134" s="93"/>
      <c r="E134" s="93"/>
      <c r="F134" s="93"/>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3"/>
      <c r="D135" s="93"/>
      <c r="E135" s="93"/>
      <c r="F135" s="93"/>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3"/>
      <c r="D136" s="93"/>
      <c r="E136" s="93"/>
      <c r="F136" s="93"/>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3"/>
      <c r="D137" s="93"/>
      <c r="E137" s="93"/>
      <c r="F137" s="93"/>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3"/>
      <c r="D138" s="93"/>
      <c r="E138" s="93"/>
      <c r="F138" s="93"/>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3"/>
      <c r="D139" s="93"/>
      <c r="E139" s="93"/>
      <c r="F139" s="93"/>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3"/>
      <c r="D140" s="93"/>
      <c r="E140" s="94" t="str">
        <f ca="1">IFERROR(__xludf.DUMMYFUNCTION("""COMPUTED_VALUE"""),"Quality measures")</f>
        <v>Quality measures</v>
      </c>
      <c r="F140" s="94"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3"/>
      <c r="D141" s="93"/>
      <c r="E141" s="93"/>
      <c r="F141" s="93"/>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3"/>
      <c r="D142" s="93"/>
      <c r="E142" s="94" t="str">
        <f ca="1">IFERROR(__xludf.DUMMYFUNCTION("""COMPUTED_VALUE"""),"Model equation")</f>
        <v>Model equation</v>
      </c>
      <c r="F142" s="94"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3"/>
      <c r="D143" s="93"/>
      <c r="E143" s="93"/>
      <c r="F143" s="93"/>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3"/>
      <c r="D144" s="93"/>
      <c r="E144" s="93"/>
      <c r="F144" s="93"/>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3"/>
      <c r="D145" s="93"/>
      <c r="E145" s="93"/>
      <c r="F145" s="93"/>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3"/>
      <c r="D146" s="93"/>
      <c r="E146" s="93"/>
      <c r="F146" s="93"/>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3"/>
      <c r="D147" s="93"/>
      <c r="E147" s="93"/>
      <c r="F147" s="93"/>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3"/>
      <c r="D148" s="93"/>
      <c r="E148" s="93"/>
      <c r="F148" s="93"/>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3"/>
      <c r="D149" s="93"/>
      <c r="E149" s="93"/>
      <c r="F149" s="93"/>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3"/>
      <c r="D150" s="93"/>
      <c r="E150" s="5" t="str">
        <f ca="1">IFERROR(__xludf.DUMMYFUNCTION("""COMPUTED_VALUE"""),"Fitting procedure")</f>
        <v>Fitting procedure</v>
      </c>
      <c r="F150" s="94" t="str">
        <f ca="1">IFERROR(__xludf.DUMMYFUNCTION("""COMPUTED_VALUE"""),"0:1")</f>
        <v>0:1</v>
      </c>
      <c r="G150" s="93"/>
      <c r="H150" s="93"/>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3"/>
      <c r="D151" s="93"/>
      <c r="E151" s="94" t="str">
        <f ca="1">IFERROR(__xludf.DUMMYFUNCTION("""COMPUTED_VALUE"""),"Exposure")</f>
        <v>Exposure</v>
      </c>
      <c r="F151" s="94"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3"/>
      <c r="D152" s="93"/>
      <c r="E152" s="93"/>
      <c r="F152" s="93"/>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3"/>
      <c r="D153" s="93"/>
      <c r="E153" s="93"/>
      <c r="F153" s="93"/>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3"/>
      <c r="D154" s="93"/>
      <c r="E154" s="93"/>
      <c r="F154" s="93"/>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3"/>
      <c r="D155" s="93"/>
      <c r="E155" s="93"/>
      <c r="F155" s="93"/>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3"/>
      <c r="D156" s="93"/>
      <c r="E156" s="5" t="str">
        <f ca="1">IFERROR(__xludf.DUMMYFUNCTION("""COMPUTED_VALUE"""),"Events")</f>
        <v>Events</v>
      </c>
      <c r="F156" s="94" t="str">
        <f ca="1">IFERROR(__xludf.DUMMYFUNCTION("""COMPUTED_VALUE"""),"0:N")</f>
        <v>0:N</v>
      </c>
      <c r="G156" s="93"/>
      <c r="H156" s="93"/>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c r="AQ1" s="4"/>
      <c r="AR1" s="4"/>
      <c r="AS1" s="4"/>
      <c r="AT1" s="4"/>
      <c r="AU1" s="4"/>
      <c r="AV1" s="4"/>
      <c r="AW1" s="4"/>
    </row>
    <row r="2" spans="1:49"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3"/>
      <c r="D7" s="93"/>
      <c r="E7"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3"/>
      <c r="D8" s="93"/>
      <c r="E8" s="5"/>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3"/>
      <c r="D26" s="93"/>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5"/>
      <c r="J36" s="13"/>
      <c r="K36" s="4"/>
      <c r="L36" s="96" t="str">
        <f ca="1">E36</f>
        <v>Product / matrix</v>
      </c>
      <c r="M36" s="93"/>
      <c r="N36" s="93"/>
      <c r="O36" s="93"/>
      <c r="P36" s="93"/>
      <c r="Q36" s="93"/>
      <c r="R36" s="93"/>
      <c r="S36" s="93"/>
      <c r="T36" s="93"/>
      <c r="U36" s="93"/>
      <c r="V36" s="93"/>
      <c r="W36" s="96" t="str">
        <f ca="1">E47</f>
        <v>Hazard</v>
      </c>
      <c r="X36" s="93"/>
      <c r="Y36" s="93"/>
      <c r="Z36" s="93"/>
      <c r="AA36" s="93"/>
      <c r="AB36" s="93"/>
      <c r="AC36" s="93"/>
      <c r="AD36" s="93"/>
      <c r="AE36" s="93"/>
      <c r="AF36" s="93"/>
      <c r="AG36" s="93"/>
      <c r="AH36" s="93"/>
      <c r="AI36" s="93"/>
      <c r="AJ36" s="93"/>
      <c r="AK36" s="96" t="str">
        <f ca="1">E61</f>
        <v>Population Group</v>
      </c>
      <c r="AL36" s="93"/>
      <c r="AM36" s="93"/>
      <c r="AN36" s="93"/>
      <c r="AO36" s="93"/>
      <c r="AP36" s="93"/>
      <c r="AQ36" s="93"/>
      <c r="AR36" s="93"/>
      <c r="AS36" s="93"/>
      <c r="AT36" s="93"/>
      <c r="AU36" s="93"/>
      <c r="AV36" s="93"/>
      <c r="AW36" s="93"/>
    </row>
    <row r="37" spans="1:49"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3"/>
      <c r="D48" s="93"/>
      <c r="E48" s="93"/>
      <c r="F48" s="93"/>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3"/>
      <c r="D49" s="93"/>
      <c r="E49" s="93"/>
      <c r="F49" s="93"/>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3"/>
      <c r="D54" s="93"/>
      <c r="E54" s="93"/>
      <c r="F54" s="93"/>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3"/>
      <c r="D55" s="93"/>
      <c r="E55" s="93"/>
      <c r="F55" s="93"/>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3"/>
      <c r="D56" s="93"/>
      <c r="E56" s="93"/>
      <c r="F56" s="93"/>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3"/>
      <c r="D57" s="93"/>
      <c r="E57" s="93"/>
      <c r="F57" s="93"/>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3"/>
      <c r="D58" s="93"/>
      <c r="E58" s="93"/>
      <c r="F58" s="93"/>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3"/>
      <c r="D59" s="93"/>
      <c r="E59" s="93"/>
      <c r="F59" s="93"/>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3"/>
      <c r="D60" s="93"/>
      <c r="E60" s="93"/>
      <c r="F60" s="93"/>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3"/>
      <c r="D61" s="93"/>
      <c r="E61" s="94" t="str">
        <f ca="1">IFERROR(__xludf.DUMMYFUNCTION("""COMPUTED_VALUE"""),"Population Group")</f>
        <v>Population Group</v>
      </c>
      <c r="F61" s="94"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3"/>
      <c r="AT61" s="93"/>
      <c r="AU61" s="93"/>
      <c r="AV61" s="93"/>
      <c r="AW61" s="93"/>
    </row>
    <row r="62" spans="1:49" ht="12.5">
      <c r="A62" s="4" t="str">
        <f ca="1">IFERROR(__xludf.DUMMYFUNCTION("""COMPUTED_VALUE"""),"Yes")</f>
        <v>Yes</v>
      </c>
      <c r="B62" s="4" t="str">
        <f ca="1">IFERROR(__xludf.DUMMYFUNCTION("""COMPUTED_VALUE"""),"No")</f>
        <v>No</v>
      </c>
      <c r="C62" s="93"/>
      <c r="D62" s="93"/>
      <c r="E62" s="93"/>
      <c r="F62" s="93"/>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3"/>
      <c r="D63" s="93"/>
      <c r="E63" s="93"/>
      <c r="F63" s="93"/>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3"/>
      <c r="D64" s="93"/>
      <c r="E64" s="93"/>
      <c r="F64" s="93"/>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3"/>
      <c r="D65" s="93"/>
      <c r="E65" s="93"/>
      <c r="F65" s="93"/>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3"/>
      <c r="D66" s="93"/>
      <c r="E66" s="93"/>
      <c r="F66" s="93"/>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3"/>
      <c r="D67" s="93"/>
      <c r="E67" s="93"/>
      <c r="F67" s="93"/>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3"/>
      <c r="D68" s="93"/>
      <c r="E68" s="93"/>
      <c r="F68" s="93"/>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3"/>
      <c r="D69" s="93"/>
      <c r="E69" s="93"/>
      <c r="F69" s="93"/>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3"/>
      <c r="D70" s="93"/>
      <c r="E70" s="93"/>
      <c r="F70" s="93"/>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3"/>
      <c r="D71" s="93"/>
      <c r="E71" s="93"/>
      <c r="F71" s="93"/>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3"/>
      <c r="D72" s="93"/>
      <c r="E72" s="93"/>
      <c r="F72" s="93"/>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3"/>
      <c r="D73" s="93"/>
      <c r="E73" s="93"/>
      <c r="F73" s="93"/>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3"/>
      <c r="D74" s="93"/>
      <c r="E74" s="5" t="str">
        <f ca="1">IFERROR(__xludf.DUMMYFUNCTION("""COMPUTED_VALUE"""),"General comment")</f>
        <v>General comment</v>
      </c>
      <c r="F74" s="94" t="str">
        <f ca="1">IFERROR(__xludf.DUMMYFUNCTION("""COMPUTED_VALUE"""),"0:1")</f>
        <v>0:1</v>
      </c>
      <c r="G74" s="93"/>
      <c r="H74" s="93"/>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3"/>
      <c r="D75" s="93"/>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3"/>
      <c r="D76" s="93"/>
      <c r="E76" s="94" t="str">
        <f ca="1">IFERROR(__xludf.DUMMYFUNCTION("""COMPUTED_VALUE"""),"Spatial information")</f>
        <v>Spatial information</v>
      </c>
      <c r="F76" s="94"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3"/>
      <c r="D77" s="93"/>
      <c r="E77" s="93"/>
      <c r="F77" s="93"/>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t="str">
        <f ca="1">IFERROR(__xludf.DUMMYFUNCTION("""COMPUTED_VALUE"""),"Data_background")</f>
        <v>Data_background</v>
      </c>
      <c r="D78" s="92" t="str">
        <f ca="1">IFERROR(__xludf.DUMMYFUNCTION("""COMPUTED_VALUE"""),"0:1")</f>
        <v>0:1</v>
      </c>
      <c r="E78" s="94" t="str">
        <f ca="1">IFERROR(__xludf.DUMMYFUNCTION("""COMPUTED_VALUE"""),"Study")</f>
        <v>Study</v>
      </c>
      <c r="F78" s="94"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3"/>
      <c r="D79" s="93"/>
      <c r="E79" s="93"/>
      <c r="F79" s="93"/>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3"/>
      <c r="D80" s="93"/>
      <c r="E80" s="93"/>
      <c r="F80" s="93"/>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3"/>
      <c r="D81" s="93"/>
      <c r="E81" s="93"/>
      <c r="F81" s="93"/>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3"/>
      <c r="D82" s="93"/>
      <c r="E82" s="93"/>
      <c r="F82" s="93"/>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3"/>
      <c r="D83" s="93"/>
      <c r="E83" s="93"/>
      <c r="F83" s="93"/>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3"/>
      <c r="D84" s="93"/>
      <c r="E84" s="93"/>
      <c r="F84" s="93"/>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3"/>
      <c r="D85" s="93"/>
      <c r="E85" s="93"/>
      <c r="F85" s="93"/>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3"/>
      <c r="D86" s="93"/>
      <c r="E86" s="93"/>
      <c r="F86" s="93"/>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3"/>
      <c r="D87" s="93"/>
      <c r="E87" s="93"/>
      <c r="F87" s="93"/>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3"/>
      <c r="D88" s="93"/>
      <c r="E88" s="93"/>
      <c r="F88" s="93"/>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3"/>
      <c r="D89" s="93"/>
      <c r="E89" s="93"/>
      <c r="F89" s="93"/>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3"/>
      <c r="D90" s="93"/>
      <c r="E90" s="93"/>
      <c r="F90" s="93"/>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3"/>
      <c r="D91" s="93"/>
      <c r="E91" s="93"/>
      <c r="F91" s="93"/>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3"/>
      <c r="D92" s="93"/>
      <c r="E92" s="93"/>
      <c r="F92" s="93"/>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3"/>
      <c r="D93" s="93"/>
      <c r="E93" s="93"/>
      <c r="F93" s="93"/>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3"/>
      <c r="D94" s="93"/>
      <c r="E94" s="94" t="str">
        <f ca="1">IFERROR(__xludf.DUMMYFUNCTION("""COMPUTED_VALUE"""),"Study Sample")</f>
        <v>Study Sample</v>
      </c>
      <c r="F94" s="94" t="str">
        <f ca="1">IFERROR(__xludf.DUMMYFUNCTION("""COMPUTED_VALUE"""),"0:N")</f>
        <v>0:N</v>
      </c>
      <c r="G94" s="5" t="str">
        <f ca="1">IFERROR(__xludf.DUMMYFUNCTION("""COMPUTED_VALUE"""),"Sample Name (ID)")</f>
        <v>Sample Name (ID)</v>
      </c>
      <c r="H94" s="5" t="str">
        <f ca="1">IFERROR(__xludf.DUMMYFUNCTION("""COMPUTED_VALUE"""),"1")</f>
        <v>1</v>
      </c>
      <c r="I94" s="5"/>
      <c r="J94" s="13"/>
      <c r="K94" s="4"/>
      <c r="L94" s="96" t="str">
        <f ca="1">E94</f>
        <v>Study Sample</v>
      </c>
      <c r="M94" s="93"/>
      <c r="N94" s="93"/>
      <c r="O94" s="93"/>
      <c r="P94" s="93"/>
      <c r="Q94" s="93"/>
      <c r="R94" s="93"/>
      <c r="S94" s="93"/>
      <c r="T94" s="93"/>
      <c r="U94" s="93"/>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3"/>
      <c r="D95" s="93"/>
      <c r="E95" s="93"/>
      <c r="F95" s="93"/>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3"/>
      <c r="D96" s="93"/>
      <c r="E96" s="93"/>
      <c r="F96" s="93"/>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3"/>
      <c r="D97" s="93"/>
      <c r="E97" s="93"/>
      <c r="F97" s="93"/>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3"/>
      <c r="D98" s="93"/>
      <c r="E98" s="93"/>
      <c r="F98" s="93"/>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3"/>
      <c r="D99" s="93"/>
      <c r="E99" s="93"/>
      <c r="F99" s="93"/>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3"/>
      <c r="D100" s="93"/>
      <c r="E100" s="93"/>
      <c r="F100" s="93"/>
      <c r="G100" s="5" t="str">
        <f ca="1">IFERROR(__xludf.DUMMYFUNCTION("""COMPUTED_VALUE"""),"Sampling weight")</f>
        <v>Sampling weight</v>
      </c>
      <c r="H100" s="5" t="str">
        <f ca="1">IFERROR(__xludf.DUMMYFUNCTION("""COMPUTED_VALUE"""),"1")</f>
        <v>1</v>
      </c>
      <c r="I100" s="5"/>
      <c r="J100" s="13"/>
      <c r="K100" s="4"/>
      <c r="L100" s="96" t="str">
        <f ca="1">E104</f>
        <v>Dietary assessment method</v>
      </c>
      <c r="M100" s="93"/>
      <c r="N100" s="93"/>
      <c r="O100" s="93"/>
      <c r="P100" s="93"/>
      <c r="Q100" s="93"/>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3"/>
      <c r="D101" s="93"/>
      <c r="E101" s="93"/>
      <c r="F101" s="93"/>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3"/>
      <c r="D102" s="93"/>
      <c r="E102" s="93"/>
      <c r="F102" s="93"/>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3"/>
      <c r="D103" s="93"/>
      <c r="E103" s="93"/>
      <c r="F103" s="93"/>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3"/>
      <c r="D104" s="93"/>
      <c r="E104" s="94" t="str">
        <f ca="1">IFERROR(__xludf.DUMMYFUNCTION("""COMPUTED_VALUE"""),"Dietary assessment method")</f>
        <v>Dietary assessment method</v>
      </c>
      <c r="F104" s="94"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3"/>
      <c r="D105" s="93"/>
      <c r="E105" s="93"/>
      <c r="F105" s="93"/>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3"/>
      <c r="D106" s="93"/>
      <c r="E106" s="93"/>
      <c r="F106" s="93"/>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3"/>
      <c r="D107" s="93"/>
      <c r="E107" s="93"/>
      <c r="F107" s="93"/>
      <c r="G107" s="5" t="str">
        <f ca="1">IFERROR(__xludf.DUMMYFUNCTION("""COMPUTED_VALUE"""),"Number of food items")</f>
        <v>Number of food items</v>
      </c>
      <c r="H107" s="5" t="str">
        <f ca="1">IFERROR(__xludf.DUMMYFUNCTION("""COMPUTED_VALUE"""),"1:N")</f>
        <v>1:N</v>
      </c>
      <c r="I107" s="5"/>
      <c r="J107" s="13"/>
      <c r="K107" s="4"/>
      <c r="L107" s="96" t="str">
        <f ca="1">E110</f>
        <v>Laboratory</v>
      </c>
      <c r="M107" s="93"/>
      <c r="N107" s="93"/>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3"/>
      <c r="D108" s="93"/>
      <c r="E108" s="93"/>
      <c r="F108" s="93"/>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3"/>
      <c r="D109" s="93"/>
      <c r="E109" s="93"/>
      <c r="F109" s="93"/>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3"/>
      <c r="D110" s="93"/>
      <c r="E110" s="94" t="str">
        <f ca="1">IFERROR(__xludf.DUMMYFUNCTION("""COMPUTED_VALUE"""),"Laboratory")</f>
        <v>Laboratory</v>
      </c>
      <c r="F110" s="94"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3"/>
      <c r="D111" s="93"/>
      <c r="E111" s="93"/>
      <c r="F111" s="93"/>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3"/>
      <c r="D112" s="93"/>
      <c r="E112" s="93"/>
      <c r="F112" s="93"/>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3"/>
      <c r="D113" s="93"/>
      <c r="E113" s="94" t="str">
        <f ca="1">IFERROR(__xludf.DUMMYFUNCTION("""COMPUTED_VALUE"""),"Assay")</f>
        <v>Assay</v>
      </c>
      <c r="F113" s="94" t="str">
        <f ca="1">IFERROR(__xludf.DUMMYFUNCTION("""COMPUTED_VALUE"""),"0:N")</f>
        <v>0:N</v>
      </c>
      <c r="G113" s="5" t="str">
        <f ca="1">IFERROR(__xludf.DUMMYFUNCTION("""COMPUTED_VALUE"""),"Assay Name")</f>
        <v>Assay Name</v>
      </c>
      <c r="H113" s="5" t="str">
        <f ca="1">IFERROR(__xludf.DUMMYFUNCTION("""COMPUTED_VALUE"""),"1")</f>
        <v>1</v>
      </c>
      <c r="I113" s="5"/>
      <c r="J113" s="13"/>
      <c r="K113" s="4"/>
      <c r="L113" s="96" t="str">
        <f ca="1">E113</f>
        <v>Assay</v>
      </c>
      <c r="M113" s="93"/>
      <c r="N113" s="93"/>
      <c r="O113" s="93"/>
      <c r="P113" s="93"/>
      <c r="Q113" s="93"/>
      <c r="R113" s="93"/>
      <c r="S113" s="93"/>
      <c r="T113" s="93"/>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3"/>
      <c r="D114" s="93"/>
      <c r="E114" s="93"/>
      <c r="F114" s="93"/>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3"/>
      <c r="D115" s="93"/>
      <c r="E115" s="93"/>
      <c r="F115" s="93"/>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3"/>
      <c r="D116" s="93"/>
      <c r="E116" s="93"/>
      <c r="F116" s="93"/>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3"/>
      <c r="D117" s="93"/>
      <c r="E117" s="93"/>
      <c r="F117" s="93"/>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3"/>
      <c r="D118" s="93"/>
      <c r="E118" s="93"/>
      <c r="F118" s="93"/>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3"/>
      <c r="D119" s="93"/>
      <c r="E119" s="93"/>
      <c r="F119" s="93"/>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3"/>
      <c r="D120" s="93"/>
      <c r="E120" s="93"/>
      <c r="F120" s="93"/>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3"/>
      <c r="D121" s="93"/>
      <c r="E121" s="93"/>
      <c r="F121" s="93"/>
      <c r="G121" s="5" t="str">
        <f ca="1">IFERROR(__xludf.DUMMYFUNCTION("""COMPUTED_VALUE"""),"Uncertainty value")</f>
        <v>Uncertainty value</v>
      </c>
      <c r="H121" s="5" t="str">
        <f ca="1">IFERROR(__xludf.DUMMYFUNCTION("""COMPUTED_VALUE"""),"0:1")</f>
        <v>0:1</v>
      </c>
      <c r="I121" s="5"/>
      <c r="J121" s="13"/>
      <c r="K121" s="4"/>
      <c r="L121" s="23"/>
      <c r="M121" s="95" t="str">
        <f ca="1">E140</f>
        <v>Quality measures</v>
      </c>
      <c r="N121" s="93"/>
      <c r="O121" s="23"/>
      <c r="P121" s="95" t="str">
        <f ca="1">E142</f>
        <v>Model equation</v>
      </c>
      <c r="Q121" s="93"/>
      <c r="R121" s="93"/>
      <c r="S121" s="93"/>
      <c r="T121" s="93"/>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2" t="str">
        <f ca="1">IFERROR(__xludf.DUMMYFUNCTION("""COMPUTED_VALUE"""),"Model math / Data definition")</f>
        <v>Model math / Data definition</v>
      </c>
      <c r="D122" s="92" t="str">
        <f ca="1">IFERROR(__xludf.DUMMYFUNCTION("""COMPUTED_VALUE"""),"1")</f>
        <v>1</v>
      </c>
      <c r="E122" s="94" t="str">
        <f ca="1">IFERROR(__xludf.DUMMYFUNCTION("""COMPUTED_VALUE"""),"Parameter / Factor / Input / Output / ""Data column""")</f>
        <v>Parameter / Factor / Input / Output / "Data column"</v>
      </c>
      <c r="F122" s="94"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3"/>
      <c r="D123" s="93"/>
      <c r="E123" s="93"/>
      <c r="F123" s="93"/>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3"/>
      <c r="D124" s="93"/>
      <c r="E124" s="93"/>
      <c r="F124" s="93"/>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3"/>
      <c r="D125" s="93"/>
      <c r="E125" s="93"/>
      <c r="F125" s="93"/>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3"/>
      <c r="D126" s="93"/>
      <c r="E126" s="93"/>
      <c r="F126" s="93"/>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3"/>
      <c r="D127" s="93"/>
      <c r="E127" s="93"/>
      <c r="F127" s="93"/>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3"/>
      <c r="D128" s="93"/>
      <c r="E128" s="93"/>
      <c r="F128" s="93"/>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3"/>
      <c r="D129" s="93"/>
      <c r="E129" s="93"/>
      <c r="F129" s="93"/>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3"/>
      <c r="D130" s="93"/>
      <c r="E130" s="93"/>
      <c r="F130" s="93"/>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3"/>
      <c r="D131" s="93"/>
      <c r="E131" s="93"/>
      <c r="F131" s="93"/>
      <c r="G131" s="5" t="str">
        <f ca="1">IFERROR(__xludf.DUMMYFUNCTION("""COMPUTED_VALUE"""),"Parameter distribution")</f>
        <v>Parameter distribution</v>
      </c>
      <c r="H131" s="5" t="str">
        <f ca="1">IFERROR(__xludf.DUMMYFUNCTION("""COMPUTED_VALUE"""),"0:1")</f>
        <v>0:1</v>
      </c>
      <c r="I131" s="5"/>
      <c r="J131" s="13"/>
      <c r="K131" s="35" t="s">
        <v>23</v>
      </c>
      <c r="L131" s="95" t="str">
        <f ca="1">E122</f>
        <v>Parameter / Factor / Input / Output / "Data column"</v>
      </c>
      <c r="M131" s="93"/>
      <c r="N131" s="93"/>
      <c r="O131" s="93"/>
      <c r="P131" s="93"/>
      <c r="Q131" s="93"/>
      <c r="R131" s="93"/>
      <c r="S131" s="93"/>
      <c r="T131" s="93"/>
      <c r="U131" s="93"/>
      <c r="V131" s="93"/>
      <c r="W131" s="93"/>
      <c r="X131" s="93"/>
      <c r="Y131" s="93"/>
      <c r="Z131" s="93"/>
      <c r="AA131" s="93"/>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3"/>
      <c r="D132" s="93"/>
      <c r="E132" s="93"/>
      <c r="F132" s="93"/>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3"/>
      <c r="D133" s="93"/>
      <c r="E133" s="93"/>
      <c r="F133" s="93"/>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3"/>
      <c r="D134" s="93"/>
      <c r="E134" s="93"/>
      <c r="F134" s="93"/>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3"/>
      <c r="D135" s="93"/>
      <c r="E135" s="93"/>
      <c r="F135" s="93"/>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3"/>
      <c r="D136" s="93"/>
      <c r="E136" s="93"/>
      <c r="F136" s="93"/>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3"/>
      <c r="D137" s="93"/>
      <c r="E137" s="93"/>
      <c r="F137" s="93"/>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3"/>
      <c r="D138" s="93"/>
      <c r="E138" s="93"/>
      <c r="F138" s="93"/>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3"/>
      <c r="D139" s="93"/>
      <c r="E139" s="93"/>
      <c r="F139" s="93"/>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3"/>
      <c r="D140" s="93"/>
      <c r="E140" s="94" t="str">
        <f ca="1">IFERROR(__xludf.DUMMYFUNCTION("""COMPUTED_VALUE"""),"Quality measures")</f>
        <v>Quality measures</v>
      </c>
      <c r="F140" s="94"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3"/>
      <c r="D141" s="93"/>
      <c r="E141" s="93"/>
      <c r="F141" s="93"/>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3"/>
      <c r="D142" s="93"/>
      <c r="E142" s="94" t="str">
        <f ca="1">IFERROR(__xludf.DUMMYFUNCTION("""COMPUTED_VALUE"""),"Model equation")</f>
        <v>Model equation</v>
      </c>
      <c r="F142" s="94"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3"/>
      <c r="D143" s="93"/>
      <c r="E143" s="93"/>
      <c r="F143" s="93"/>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3"/>
      <c r="D144" s="93"/>
      <c r="E144" s="93"/>
      <c r="F144" s="93"/>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3"/>
      <c r="D145" s="93"/>
      <c r="E145" s="93"/>
      <c r="F145" s="93"/>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3"/>
      <c r="D146" s="93"/>
      <c r="E146" s="93"/>
      <c r="F146" s="93"/>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3"/>
      <c r="D147" s="93"/>
      <c r="E147" s="93"/>
      <c r="F147" s="93"/>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3"/>
      <c r="D148" s="93"/>
      <c r="E148" s="93"/>
      <c r="F148" s="93"/>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3"/>
      <c r="D149" s="93"/>
      <c r="E149" s="93"/>
      <c r="F149" s="93"/>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3"/>
      <c r="D150" s="93"/>
      <c r="E150" s="5" t="str">
        <f ca="1">IFERROR(__xludf.DUMMYFUNCTION("""COMPUTED_VALUE"""),"Fitting procedure")</f>
        <v>Fitting procedure</v>
      </c>
      <c r="F150" s="94" t="str">
        <f ca="1">IFERROR(__xludf.DUMMYFUNCTION("""COMPUTED_VALUE"""),"0:1")</f>
        <v>0:1</v>
      </c>
      <c r="G150" s="93"/>
      <c r="H150" s="93"/>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3"/>
      <c r="D151" s="93"/>
      <c r="E151" s="94" t="str">
        <f ca="1">IFERROR(__xludf.DUMMYFUNCTION("""COMPUTED_VALUE"""),"Exposure")</f>
        <v>Exposure</v>
      </c>
      <c r="F151" s="94"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3"/>
      <c r="D152" s="93"/>
      <c r="E152" s="93"/>
      <c r="F152" s="93"/>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3"/>
      <c r="D153" s="93"/>
      <c r="E153" s="93"/>
      <c r="F153" s="93"/>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3"/>
      <c r="D154" s="93"/>
      <c r="E154" s="93"/>
      <c r="F154" s="93"/>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3"/>
      <c r="D155" s="93"/>
      <c r="E155" s="93"/>
      <c r="F155" s="93"/>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3"/>
      <c r="D156" s="93"/>
      <c r="E156" s="5" t="str">
        <f ca="1">IFERROR(__xludf.DUMMYFUNCTION("""COMPUTED_VALUE"""),"Events")</f>
        <v>Events</v>
      </c>
      <c r="F156" s="94" t="str">
        <f ca="1">IFERROR(__xludf.DUMMYFUNCTION("""COMPUTED_VALUE"""),"0:N")</f>
        <v>0:N</v>
      </c>
      <c r="G156" s="93"/>
      <c r="H156" s="93"/>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c r="AQ1" s="4"/>
      <c r="AR1" s="4"/>
      <c r="AS1" s="4"/>
      <c r="AT1" s="4"/>
      <c r="AU1" s="4"/>
      <c r="AV1" s="4"/>
      <c r="AW1" s="4"/>
    </row>
    <row r="2" spans="1:49"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3"/>
      <c r="D7" s="93"/>
      <c r="E7" s="5"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3"/>
      <c r="D8" s="93"/>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IFERROR(__xludf.DUMMYFUNCTION("""COMPUTED_VALUE"""),"0:N")</f>
        <v>0:N</v>
      </c>
      <c r="G36" s="5" t="str">
        <f ca="1">IFERROR(__xludf.DUMMYFUNCTION("""COMPUTED_VALUE"""),"Product/matrix name")</f>
        <v>Product/matrix name</v>
      </c>
      <c r="H36" s="5" t="str">
        <f ca="1">IFERROR(__xludf.DUMMYFUNCTION("""COMPUTED_VALUE"""),"1")</f>
        <v>1</v>
      </c>
      <c r="I36" s="5"/>
      <c r="J36" s="13"/>
      <c r="K36" s="4"/>
      <c r="L36" s="96" t="str">
        <f ca="1">E36</f>
        <v>Product / matrix</v>
      </c>
      <c r="M36" s="93"/>
      <c r="N36" s="93"/>
      <c r="O36" s="93"/>
      <c r="P36" s="93"/>
      <c r="Q36" s="93"/>
      <c r="R36" s="93"/>
      <c r="S36" s="93"/>
      <c r="T36" s="93"/>
      <c r="U36" s="93"/>
      <c r="V36" s="93"/>
      <c r="W36" s="96" t="str">
        <f ca="1">E47</f>
        <v>Hazard</v>
      </c>
      <c r="X36" s="93"/>
      <c r="Y36" s="93"/>
      <c r="Z36" s="93"/>
      <c r="AA36" s="93"/>
      <c r="AB36" s="93"/>
      <c r="AC36" s="93"/>
      <c r="AD36" s="93"/>
      <c r="AE36" s="93"/>
      <c r="AF36" s="93"/>
      <c r="AG36" s="93"/>
      <c r="AH36" s="93"/>
      <c r="AI36" s="93"/>
      <c r="AJ36" s="93"/>
      <c r="AK36" s="96" t="str">
        <f ca="1">E61</f>
        <v>Population Group</v>
      </c>
      <c r="AL36" s="93"/>
      <c r="AM36" s="93"/>
      <c r="AN36" s="93"/>
      <c r="AO36" s="93"/>
      <c r="AP36" s="93"/>
      <c r="AQ36" s="93"/>
      <c r="AR36" s="93"/>
      <c r="AS36" s="93"/>
      <c r="AT36" s="93"/>
      <c r="AU36" s="93"/>
      <c r="AV36" s="93"/>
      <c r="AW36" s="93"/>
    </row>
    <row r="37" spans="1:49"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3"/>
      <c r="D47" s="93"/>
      <c r="E47" s="94" t="str">
        <f ca="1">IFERROR(__xludf.DUMMYFUNCTION("""COMPUTED_VALUE"""),"Hazard")</f>
        <v>Hazard</v>
      </c>
      <c r="F47" s="94"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3"/>
      <c r="D48" s="93"/>
      <c r="E48" s="93"/>
      <c r="F48" s="93"/>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3"/>
      <c r="D49" s="93"/>
      <c r="E49" s="93"/>
      <c r="F49" s="93"/>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3"/>
      <c r="D50" s="93"/>
      <c r="E50" s="93"/>
      <c r="F50" s="93"/>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3"/>
      <c r="D51" s="93"/>
      <c r="E51" s="93"/>
      <c r="F51" s="93"/>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3"/>
      <c r="D52" s="93"/>
      <c r="E52" s="93"/>
      <c r="F52" s="93"/>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3"/>
      <c r="D53" s="93"/>
      <c r="E53" s="93"/>
      <c r="F53" s="93"/>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3"/>
      <c r="D54" s="93"/>
      <c r="E54" s="93"/>
      <c r="F54" s="93"/>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3"/>
      <c r="D55" s="93"/>
      <c r="E55" s="93"/>
      <c r="F55" s="93"/>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3"/>
      <c r="D56" s="93"/>
      <c r="E56" s="93"/>
      <c r="F56" s="93"/>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3"/>
      <c r="D57" s="93"/>
      <c r="E57" s="93"/>
      <c r="F57" s="93"/>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3"/>
      <c r="D58" s="93"/>
      <c r="E58" s="93"/>
      <c r="F58" s="93"/>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3"/>
      <c r="D59" s="93"/>
      <c r="E59" s="93"/>
      <c r="F59" s="93"/>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3"/>
      <c r="D60" s="93"/>
      <c r="E60" s="93"/>
      <c r="F60" s="93"/>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3"/>
      <c r="D61" s="93"/>
      <c r="E61" s="94" t="str">
        <f ca="1">IFERROR(__xludf.DUMMYFUNCTION("""COMPUTED_VALUE"""),"Population Group")</f>
        <v>Population Group</v>
      </c>
      <c r="F61" s="94"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3"/>
      <c r="D62" s="93"/>
      <c r="E62" s="93"/>
      <c r="F62" s="93"/>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3"/>
      <c r="D63" s="93"/>
      <c r="E63" s="93"/>
      <c r="F63" s="93"/>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3"/>
      <c r="D64" s="93"/>
      <c r="E64" s="93"/>
      <c r="F64" s="93"/>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3"/>
      <c r="D65" s="93"/>
      <c r="E65" s="93"/>
      <c r="F65" s="93"/>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3"/>
      <c r="D66" s="93"/>
      <c r="E66" s="93"/>
      <c r="F66" s="93"/>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3"/>
      <c r="D67" s="93"/>
      <c r="E67" s="93"/>
      <c r="F67" s="93"/>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3"/>
      <c r="D68" s="93"/>
      <c r="E68" s="93"/>
      <c r="F68" s="93"/>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3"/>
      <c r="D69" s="93"/>
      <c r="E69" s="93"/>
      <c r="F69" s="93"/>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3"/>
      <c r="D70" s="93"/>
      <c r="E70" s="93"/>
      <c r="F70" s="93"/>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3"/>
      <c r="D71" s="93"/>
      <c r="E71" s="93"/>
      <c r="F71" s="93"/>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3"/>
      <c r="D72" s="93"/>
      <c r="E72" s="93"/>
      <c r="F72" s="93"/>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3"/>
      <c r="D73" s="93"/>
      <c r="E73" s="93"/>
      <c r="F73" s="93"/>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3"/>
      <c r="D74" s="93"/>
      <c r="E74" s="5" t="str">
        <f ca="1">IFERROR(__xludf.DUMMYFUNCTION("""COMPUTED_VALUE"""),"General comment")</f>
        <v>General comment</v>
      </c>
      <c r="F74" s="94" t="str">
        <f ca="1">IFERROR(__xludf.DUMMYFUNCTION("""COMPUTED_VALUE"""),"0:1")</f>
        <v>0:1</v>
      </c>
      <c r="G74" s="93"/>
      <c r="H74" s="93"/>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3"/>
      <c r="D75" s="93"/>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3"/>
      <c r="D76" s="93"/>
      <c r="E76" s="94" t="str">
        <f ca="1">IFERROR(__xludf.DUMMYFUNCTION("""COMPUTED_VALUE"""),"Spatial information")</f>
        <v>Spatial information</v>
      </c>
      <c r="F76" s="94"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3"/>
      <c r="D77" s="93"/>
      <c r="E77" s="93"/>
      <c r="F77" s="93"/>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t="str">
        <f ca="1">IFERROR(__xludf.DUMMYFUNCTION("""COMPUTED_VALUE"""),"Data_background")</f>
        <v>Data_background</v>
      </c>
      <c r="D78" s="92" t="str">
        <f ca="1">IFERROR(__xludf.DUMMYFUNCTION("""COMPUTED_VALUE"""),"0:1")</f>
        <v>0:1</v>
      </c>
      <c r="E78" s="94" t="str">
        <f ca="1">IFERROR(__xludf.DUMMYFUNCTION("""COMPUTED_VALUE"""),"Study")</f>
        <v>Study</v>
      </c>
      <c r="F78" s="94"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3"/>
      <c r="D79" s="93"/>
      <c r="E79" s="93"/>
      <c r="F79" s="93"/>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3"/>
      <c r="D80" s="93"/>
      <c r="E80" s="93"/>
      <c r="F80" s="93"/>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3"/>
      <c r="D81" s="93"/>
      <c r="E81" s="93"/>
      <c r="F81" s="93"/>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3"/>
      <c r="D82" s="93"/>
      <c r="E82" s="93"/>
      <c r="F82" s="93"/>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3"/>
      <c r="D83" s="93"/>
      <c r="E83" s="93"/>
      <c r="F83" s="93"/>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3"/>
      <c r="D84" s="93"/>
      <c r="E84" s="93"/>
      <c r="F84" s="93"/>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3"/>
      <c r="D85" s="93"/>
      <c r="E85" s="93"/>
      <c r="F85" s="93"/>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3"/>
      <c r="D86" s="93"/>
      <c r="E86" s="93"/>
      <c r="F86" s="93"/>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3"/>
      <c r="D87" s="93"/>
      <c r="E87" s="93"/>
      <c r="F87" s="93"/>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3"/>
      <c r="D88" s="93"/>
      <c r="E88" s="93"/>
      <c r="F88" s="93"/>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3"/>
      <c r="D89" s="93"/>
      <c r="E89" s="93"/>
      <c r="F89" s="93"/>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3"/>
      <c r="D90" s="93"/>
      <c r="E90" s="93"/>
      <c r="F90" s="93"/>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3"/>
      <c r="D91" s="93"/>
      <c r="E91" s="93"/>
      <c r="F91" s="93"/>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3"/>
      <c r="D92" s="93"/>
      <c r="E92" s="93"/>
      <c r="F92" s="93"/>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3"/>
      <c r="D93" s="93"/>
      <c r="E93" s="93"/>
      <c r="F93" s="93"/>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3"/>
      <c r="D94" s="93"/>
      <c r="E94" s="94" t="str">
        <f ca="1">IFERROR(__xludf.DUMMYFUNCTION("""COMPUTED_VALUE"""),"Study Sample")</f>
        <v>Study Sample</v>
      </c>
      <c r="F94" s="94" t="str">
        <f ca="1">IFERROR(__xludf.DUMMYFUNCTION("""COMPUTED_VALUE"""),"0:N")</f>
        <v>0:N</v>
      </c>
      <c r="G94" s="5" t="str">
        <f ca="1">IFERROR(__xludf.DUMMYFUNCTION("""COMPUTED_VALUE"""),"Sample Name (ID)")</f>
        <v>Sample Name (ID)</v>
      </c>
      <c r="H94" s="5" t="str">
        <f ca="1">IFERROR(__xludf.DUMMYFUNCTION("""COMPUTED_VALUE"""),"1")</f>
        <v>1</v>
      </c>
      <c r="I94" s="5"/>
      <c r="J94" s="13"/>
      <c r="K94" s="4"/>
      <c r="L94" s="96" t="str">
        <f ca="1">E94</f>
        <v>Study Sample</v>
      </c>
      <c r="M94" s="93"/>
      <c r="N94" s="93"/>
      <c r="O94" s="93"/>
      <c r="P94" s="93"/>
      <c r="Q94" s="93"/>
      <c r="R94" s="93"/>
      <c r="S94" s="93"/>
      <c r="T94" s="93"/>
      <c r="U94" s="93"/>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3"/>
      <c r="D95" s="93"/>
      <c r="E95" s="93"/>
      <c r="F95" s="93"/>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3"/>
      <c r="D96" s="93"/>
      <c r="E96" s="93"/>
      <c r="F96" s="93"/>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3"/>
      <c r="D97" s="93"/>
      <c r="E97" s="93"/>
      <c r="F97" s="93"/>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3"/>
      <c r="D98" s="93"/>
      <c r="E98" s="93"/>
      <c r="F98" s="93"/>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3"/>
      <c r="D99" s="93"/>
      <c r="E99" s="93"/>
      <c r="F99" s="93"/>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3"/>
      <c r="D100" s="93"/>
      <c r="E100" s="93"/>
      <c r="F100" s="93"/>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3"/>
      <c r="D101" s="93"/>
      <c r="E101" s="93"/>
      <c r="F101" s="93"/>
      <c r="G101" s="5" t="str">
        <f ca="1">IFERROR(__xludf.DUMMYFUNCTION("""COMPUTED_VALUE"""),"Sampling size")</f>
        <v>Sampling size</v>
      </c>
      <c r="H101" s="5" t="str">
        <f ca="1">IFERROR(__xludf.DUMMYFUNCTION("""COMPUTED_VALUE"""),"1")</f>
        <v>1</v>
      </c>
      <c r="I101" s="5"/>
      <c r="J101" s="13"/>
      <c r="K101" s="4"/>
      <c r="L101" s="96" t="str">
        <f ca="1">E104</f>
        <v>Laboratory</v>
      </c>
      <c r="M101" s="93"/>
      <c r="N101" s="93"/>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3"/>
      <c r="D102" s="93"/>
      <c r="E102" s="93"/>
      <c r="F102" s="93"/>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3"/>
      <c r="D103" s="93"/>
      <c r="E103" s="93"/>
      <c r="F103" s="93"/>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3"/>
      <c r="D104" s="93"/>
      <c r="E104" s="94" t="str">
        <f ca="1">IFERROR(__xludf.DUMMYFUNCTION("""COMPUTED_VALUE"""),"Laboratory")</f>
        <v>Laboratory</v>
      </c>
      <c r="F104" s="94"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3"/>
      <c r="D105" s="93"/>
      <c r="E105" s="93"/>
      <c r="F105" s="93"/>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3"/>
      <c r="D106" s="93"/>
      <c r="E106" s="93"/>
      <c r="F106" s="93"/>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3"/>
      <c r="D107" s="93"/>
      <c r="E107" s="94" t="str">
        <f ca="1">IFERROR(__xludf.DUMMYFUNCTION("""COMPUTED_VALUE"""),"Assay")</f>
        <v>Assay</v>
      </c>
      <c r="F107" s="94" t="str">
        <f ca="1">IFERROR(__xludf.DUMMYFUNCTION("""COMPUTED_VALUE"""),"0:N")</f>
        <v>0:N</v>
      </c>
      <c r="G107" s="5" t="str">
        <f ca="1">IFERROR(__xludf.DUMMYFUNCTION("""COMPUTED_VALUE"""),"Assay Name")</f>
        <v>Assay Name</v>
      </c>
      <c r="H107" s="5" t="str">
        <f ca="1">IFERROR(__xludf.DUMMYFUNCTION("""COMPUTED_VALUE"""),"1")</f>
        <v>1</v>
      </c>
      <c r="I107" s="5"/>
      <c r="J107" s="13"/>
      <c r="K107" s="4"/>
      <c r="L107" s="96" t="str">
        <f ca="1">E107</f>
        <v>Assay</v>
      </c>
      <c r="M107" s="93"/>
      <c r="N107" s="93"/>
      <c r="O107" s="93"/>
      <c r="P107" s="93"/>
      <c r="Q107" s="93"/>
      <c r="R107" s="93"/>
      <c r="S107" s="93"/>
      <c r="T107" s="93"/>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3"/>
      <c r="D108" s="93"/>
      <c r="E108" s="93"/>
      <c r="F108" s="93"/>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3"/>
      <c r="D109" s="93"/>
      <c r="E109" s="93"/>
      <c r="F109" s="93"/>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3"/>
      <c r="D110" s="93"/>
      <c r="E110" s="93"/>
      <c r="F110" s="93"/>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3"/>
      <c r="D111" s="93"/>
      <c r="E111" s="93"/>
      <c r="F111" s="93"/>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3"/>
      <c r="D112" s="93"/>
      <c r="E112" s="93"/>
      <c r="F112" s="93"/>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3"/>
      <c r="D113" s="93"/>
      <c r="E113" s="93"/>
      <c r="F113" s="93"/>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3"/>
      <c r="D114" s="93"/>
      <c r="E114" s="93"/>
      <c r="F114" s="93"/>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3"/>
      <c r="D115" s="93"/>
      <c r="E115" s="93"/>
      <c r="F115" s="93"/>
      <c r="G115" s="5" t="str">
        <f ca="1">IFERROR(__xludf.DUMMYFUNCTION("""COMPUTED_VALUE"""),"Uncertainty value")</f>
        <v>Uncertainty value</v>
      </c>
      <c r="H115" s="5" t="str">
        <f ca="1">IFERROR(__xludf.DUMMYFUNCTION("""COMPUTED_VALUE"""),"0:1")</f>
        <v>0:1</v>
      </c>
      <c r="I115" s="5"/>
      <c r="J115" s="13"/>
      <c r="K115" s="4"/>
      <c r="L115" s="23"/>
      <c r="M115" s="95" t="str">
        <f ca="1">E134</f>
        <v>Quality measures</v>
      </c>
      <c r="N115" s="93"/>
      <c r="O115" s="23"/>
      <c r="P115" s="95" t="str">
        <f ca="1">E136</f>
        <v>Model equation</v>
      </c>
      <c r="Q115" s="93"/>
      <c r="R115" s="93"/>
      <c r="S115" s="93"/>
      <c r="T115" s="93"/>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2" t="str">
        <f ca="1">IFERROR(__xludf.DUMMYFUNCTION("""COMPUTED_VALUE"""),"Model math / Data definition")</f>
        <v>Model math / Data definition</v>
      </c>
      <c r="D116" s="92" t="str">
        <f ca="1">IFERROR(__xludf.DUMMYFUNCTION("""COMPUTED_VALUE"""),"1")</f>
        <v>1</v>
      </c>
      <c r="E116" s="94" t="str">
        <f ca="1">IFERROR(__xludf.DUMMYFUNCTION("""COMPUTED_VALUE"""),"Parameter / Factor / Input / Output / ""Data column""")</f>
        <v>Parameter / Factor / Input / Output / "Data column"</v>
      </c>
      <c r="F116" s="94"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3"/>
      <c r="D117" s="93"/>
      <c r="E117" s="93"/>
      <c r="F117" s="93"/>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3"/>
      <c r="D118" s="93"/>
      <c r="E118" s="93"/>
      <c r="F118" s="93"/>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3"/>
      <c r="D119" s="93"/>
      <c r="E119" s="93"/>
      <c r="F119" s="93"/>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3"/>
      <c r="D120" s="93"/>
      <c r="E120" s="93"/>
      <c r="F120" s="93"/>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3"/>
      <c r="D121" s="93"/>
      <c r="E121" s="93"/>
      <c r="F121" s="93"/>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3"/>
      <c r="D122" s="93"/>
      <c r="E122" s="93"/>
      <c r="F122" s="93"/>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3"/>
      <c r="D123" s="93"/>
      <c r="E123" s="93"/>
      <c r="F123" s="93"/>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3"/>
      <c r="D124" s="93"/>
      <c r="E124" s="93"/>
      <c r="F124" s="93"/>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3"/>
      <c r="D125" s="93"/>
      <c r="E125" s="93"/>
      <c r="F125" s="93"/>
      <c r="G125" s="5" t="str">
        <f ca="1">IFERROR(__xludf.DUMMYFUNCTION("""COMPUTED_VALUE"""),"Parameter distribution")</f>
        <v>Parameter distribution</v>
      </c>
      <c r="H125" s="5" t="str">
        <f ca="1">IFERROR(__xludf.DUMMYFUNCTION("""COMPUTED_VALUE"""),"0:1")</f>
        <v>0:1</v>
      </c>
      <c r="I125" s="5"/>
      <c r="J125" s="41"/>
      <c r="K125" s="35" t="s">
        <v>23</v>
      </c>
      <c r="L125" s="95" t="str">
        <f ca="1">E116</f>
        <v>Parameter / Factor / Input / Output / "Data column"</v>
      </c>
      <c r="M125" s="93"/>
      <c r="N125" s="93"/>
      <c r="O125" s="93"/>
      <c r="P125" s="93"/>
      <c r="Q125" s="93"/>
      <c r="R125" s="93"/>
      <c r="S125" s="93"/>
      <c r="T125" s="93"/>
      <c r="U125" s="93"/>
      <c r="V125" s="93"/>
      <c r="W125" s="93"/>
      <c r="X125" s="93"/>
      <c r="Y125" s="93"/>
      <c r="Z125" s="93"/>
      <c r="AA125" s="93"/>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3"/>
      <c r="D126" s="93"/>
      <c r="E126" s="93"/>
      <c r="F126" s="93"/>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3"/>
      <c r="D127" s="93"/>
      <c r="E127" s="93"/>
      <c r="F127" s="93"/>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3"/>
      <c r="D128" s="93"/>
      <c r="E128" s="93"/>
      <c r="F128" s="93"/>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3"/>
      <c r="D129" s="93"/>
      <c r="E129" s="93"/>
      <c r="F129" s="93"/>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3"/>
      <c r="D130" s="93"/>
      <c r="E130" s="93"/>
      <c r="F130" s="93"/>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3"/>
      <c r="D131" s="93"/>
      <c r="E131" s="93"/>
      <c r="F131" s="93"/>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3"/>
      <c r="D132" s="93"/>
      <c r="E132" s="93"/>
      <c r="F132" s="93"/>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3"/>
      <c r="D133" s="93"/>
      <c r="E133" s="93"/>
      <c r="F133" s="93"/>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3"/>
      <c r="D134" s="93"/>
      <c r="E134" s="94" t="str">
        <f ca="1">IFERROR(__xludf.DUMMYFUNCTION("""COMPUTED_VALUE"""),"Quality measures")</f>
        <v>Quality measures</v>
      </c>
      <c r="F134" s="94"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3"/>
      <c r="D135" s="93"/>
      <c r="E135" s="93"/>
      <c r="F135" s="93"/>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3"/>
      <c r="D136" s="93"/>
      <c r="E136" s="94" t="str">
        <f ca="1">IFERROR(__xludf.DUMMYFUNCTION("""COMPUTED_VALUE"""),"Model equation")</f>
        <v>Model equation</v>
      </c>
      <c r="F136" s="94"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3"/>
      <c r="D137" s="93"/>
      <c r="E137" s="93"/>
      <c r="F137" s="93"/>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3"/>
      <c r="D138" s="93"/>
      <c r="E138" s="93"/>
      <c r="F138" s="93"/>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3"/>
      <c r="D139" s="93"/>
      <c r="E139" s="93"/>
      <c r="F139" s="93"/>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3"/>
      <c r="D140" s="93"/>
      <c r="E140" s="93"/>
      <c r="F140" s="93"/>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3"/>
      <c r="D141" s="93"/>
      <c r="E141" s="93"/>
      <c r="F141" s="93"/>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3"/>
      <c r="D142" s="93"/>
      <c r="E142" s="93"/>
      <c r="F142" s="93"/>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3"/>
      <c r="D143" s="93"/>
      <c r="E143" s="93"/>
      <c r="F143" s="93"/>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3"/>
      <c r="D144" s="93"/>
      <c r="E144" s="5" t="str">
        <f ca="1">IFERROR(__xludf.DUMMYFUNCTION("""COMPUTED_VALUE"""),"Fitting procedure")</f>
        <v>Fitting procedure</v>
      </c>
      <c r="F144" s="94" t="str">
        <f ca="1">IFERROR(__xludf.DUMMYFUNCTION("""COMPUTED_VALUE"""),"0:1")</f>
        <v>0:1</v>
      </c>
      <c r="G144" s="93"/>
      <c r="H144" s="93"/>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c r="AQ1" s="4"/>
      <c r="AR1" s="4"/>
      <c r="AS1" s="4"/>
      <c r="AT1" s="4"/>
      <c r="AU1" s="4"/>
      <c r="AV1" s="4"/>
      <c r="AW1" s="4"/>
    </row>
    <row r="2" spans="1:49"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IFERROR(__xludf.DUMMYFUNCTION("""COMPUTED_VALUE"""),"Data name")</f>
        <v>Data name</v>
      </c>
      <c r="F2" s="94" t="str">
        <f ca="1">IFERROR(__xludf.DUMMYFUNCTION("""COMPUTED_VALUE"""),"1")</f>
        <v>1</v>
      </c>
      <c r="G2" s="93"/>
      <c r="H2" s="93"/>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3"/>
      <c r="D4" s="93"/>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3"/>
      <c r="D7" s="93"/>
      <c r="E7" s="94" t="str">
        <f ca="1">IFERROR(__xludf.DUMMYFUNCTION("""COMPUTED_VALUE"""),"Date")</f>
        <v>Date</v>
      </c>
      <c r="F7" s="94"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3"/>
      <c r="D8" s="93"/>
      <c r="E8" s="93"/>
      <c r="F8" s="93"/>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3"/>
      <c r="D14" s="93"/>
      <c r="E14" s="93"/>
      <c r="F14" s="93"/>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3"/>
      <c r="D15" s="93"/>
      <c r="E15" s="93"/>
      <c r="F15" s="93"/>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3"/>
      <c r="D16" s="93"/>
      <c r="E16" s="93"/>
      <c r="F16" s="93"/>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3"/>
      <c r="D17" s="93"/>
      <c r="E17" s="93"/>
      <c r="F17" s="93"/>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3"/>
      <c r="D18" s="93"/>
      <c r="E18" s="93"/>
      <c r="F18" s="93"/>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3"/>
      <c r="D19" s="93"/>
      <c r="E19" s="93"/>
      <c r="F19" s="93"/>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3"/>
      <c r="D20" s="93"/>
      <c r="E20" s="93"/>
      <c r="F20" s="93"/>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3"/>
      <c r="D21" s="93"/>
      <c r="E21" s="93"/>
      <c r="F21" s="93"/>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3"/>
      <c r="D22" s="93"/>
      <c r="E22" s="93"/>
      <c r="F22" s="93"/>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3"/>
      <c r="D23" s="93"/>
      <c r="E23" s="93"/>
      <c r="F23" s="93"/>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3"/>
      <c r="D24" s="93"/>
      <c r="E24" s="93"/>
      <c r="F24" s="93"/>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3"/>
      <c r="D26" s="93"/>
      <c r="E26" s="5" t="str">
        <f ca="1">IFERROR(__xludf.DUMMYFUNCTION("""COMPUTED_VALUE"""),"Objective")</f>
        <v>Objective</v>
      </c>
      <c r="F26" s="94" t="str">
        <f ca="1">IFERROR(__xludf.DUMMYFUNCTION("""COMPUTED_VALUE"""),"0:1")</f>
        <v>0:1</v>
      </c>
      <c r="G26" s="93"/>
      <c r="H26" s="93"/>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3"/>
      <c r="D27" s="93"/>
      <c r="E27" s="5" t="str">
        <f ca="1">IFERROR(__xludf.DUMMYFUNCTION("""COMPUTED_VALUE"""),"Description")</f>
        <v>Description</v>
      </c>
      <c r="F27" s="94" t="str">
        <f ca="1">IFERROR(__xludf.DUMMYFUNCTION("""COMPUTED_VALUE"""),"0:1")</f>
        <v>0:1</v>
      </c>
      <c r="G27" s="93"/>
      <c r="H27" s="93"/>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2" t="str">
        <f ca="1">IFERROR(__xludf.DUMMYFUNCTION("""COMPUTED_VALUE"""),"Scope")</f>
        <v>Scope</v>
      </c>
      <c r="D28" s="92" t="str">
        <f ca="1">IFERROR(__xludf.DUMMYFUNCTION("""COMPUTED_VALUE"""),"1")</f>
        <v>1</v>
      </c>
      <c r="E28" s="94" t="str">
        <f ca="1">IFERROR(__xludf.DUMMYFUNCTION("""COMPUTED_VALUE"""),"Product / matrix")</f>
        <v>Product / matrix</v>
      </c>
      <c r="F28" s="94" t="str">
        <f ca="1">IFERROR(__xludf.DUMMYFUNCTION("""COMPUTED_VALUE"""),"0:N")</f>
        <v>0:N</v>
      </c>
      <c r="G28" s="7" t="str">
        <f ca="1">IFERROR(__xludf.DUMMYFUNCTION("""COMPUTED_VALUE"""),"Product/matrix name")</f>
        <v>Product/matrix name</v>
      </c>
      <c r="H28" s="5" t="str">
        <f ca="1">IFERROR(__xludf.DUMMYFUNCTION("""COMPUTED_VALUE"""),"1")</f>
        <v>1</v>
      </c>
      <c r="I28" s="5"/>
      <c r="J28" s="13"/>
      <c r="K28" s="4"/>
      <c r="L28" s="96" t="str">
        <f ca="1">E28</f>
        <v>Product / matrix</v>
      </c>
      <c r="M28" s="93"/>
      <c r="N28" s="93"/>
      <c r="O28" s="93"/>
      <c r="P28" s="93"/>
      <c r="Q28" s="93"/>
      <c r="R28" s="93"/>
      <c r="S28" s="93"/>
      <c r="T28" s="93"/>
      <c r="U28" s="93"/>
      <c r="V28" s="93"/>
      <c r="W28" s="96" t="str">
        <f ca="1">E39</f>
        <v>Hazard</v>
      </c>
      <c r="X28" s="93"/>
      <c r="Y28" s="93"/>
      <c r="Z28" s="93"/>
      <c r="AA28" s="93"/>
      <c r="AB28" s="93"/>
      <c r="AC28" s="93"/>
      <c r="AD28" s="93"/>
      <c r="AE28" s="93"/>
      <c r="AF28" s="93"/>
      <c r="AG28" s="93"/>
      <c r="AH28" s="93"/>
      <c r="AI28" s="93"/>
      <c r="AJ28" s="93"/>
      <c r="AK28" s="96" t="str">
        <f ca="1">E53</f>
        <v>Population Group</v>
      </c>
      <c r="AL28" s="93"/>
      <c r="AM28" s="93"/>
      <c r="AN28" s="93"/>
      <c r="AO28" s="93"/>
      <c r="AP28" s="93"/>
      <c r="AQ28" s="93"/>
      <c r="AR28" s="93"/>
      <c r="AS28" s="93"/>
      <c r="AT28" s="93"/>
      <c r="AU28" s="93"/>
      <c r="AV28" s="93"/>
      <c r="AW28" s="93"/>
    </row>
    <row r="29" spans="1:49" ht="12.5">
      <c r="A29" s="4" t="str">
        <f ca="1">IFERROR(__xludf.DUMMYFUNCTION("""COMPUTED_VALUE"""),"Yes")</f>
        <v>Yes</v>
      </c>
      <c r="B29" s="4" t="str">
        <f ca="1">IFERROR(__xludf.DUMMYFUNCTION("""COMPUTED_VALUE"""),"Yes")</f>
        <v>Yes</v>
      </c>
      <c r="C29" s="93"/>
      <c r="D29" s="93"/>
      <c r="E29" s="93"/>
      <c r="F29" s="93"/>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3"/>
      <c r="D30" s="93"/>
      <c r="E30" s="93"/>
      <c r="F30" s="93"/>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3"/>
      <c r="D31" s="93"/>
      <c r="E31" s="93"/>
      <c r="F31" s="93"/>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3"/>
      <c r="D32" s="93"/>
      <c r="E32" s="93"/>
      <c r="F32" s="93"/>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3"/>
      <c r="D33" s="93"/>
      <c r="E33" s="93"/>
      <c r="F33" s="93"/>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3"/>
      <c r="D34" s="93"/>
      <c r="E34" s="93"/>
      <c r="F34" s="93"/>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3"/>
      <c r="D35" s="93"/>
      <c r="E35" s="93"/>
      <c r="F35" s="93"/>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3"/>
      <c r="D36" s="93"/>
      <c r="E36" s="93"/>
      <c r="F36" s="93"/>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3"/>
      <c r="D37" s="93"/>
      <c r="E37" s="93"/>
      <c r="F37" s="93"/>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3"/>
      <c r="D38" s="93"/>
      <c r="E38" s="93"/>
      <c r="F38" s="93"/>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3"/>
      <c r="D39" s="93"/>
      <c r="E39" s="94" t="str">
        <f ca="1">IFERROR(__xludf.DUMMYFUNCTION("""COMPUTED_VALUE"""),"Hazard")</f>
        <v>Hazard</v>
      </c>
      <c r="F39" s="94"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3"/>
      <c r="D40" s="93"/>
      <c r="E40" s="93"/>
      <c r="F40" s="93"/>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3"/>
      <c r="D41" s="93"/>
      <c r="E41" s="93"/>
      <c r="F41" s="93"/>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3"/>
      <c r="D42" s="93"/>
      <c r="E42" s="93"/>
      <c r="F42" s="93"/>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3"/>
      <c r="D43" s="93"/>
      <c r="E43" s="93"/>
      <c r="F43" s="93"/>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3"/>
      <c r="D44" s="93"/>
      <c r="E44" s="93"/>
      <c r="F44" s="93"/>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3"/>
      <c r="D45" s="93"/>
      <c r="E45" s="93"/>
      <c r="F45" s="93"/>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3"/>
      <c r="D46" s="93"/>
      <c r="E46" s="93"/>
      <c r="F46" s="93"/>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3"/>
      <c r="D47" s="93"/>
      <c r="E47" s="93"/>
      <c r="F47" s="93"/>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3"/>
      <c r="D48" s="93"/>
      <c r="E48" s="93"/>
      <c r="F48" s="93"/>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3"/>
      <c r="D49" s="93"/>
      <c r="E49" s="93"/>
      <c r="F49" s="93"/>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3"/>
      <c r="D50" s="93"/>
      <c r="E50" s="93"/>
      <c r="F50" s="93"/>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3"/>
      <c r="D51" s="93"/>
      <c r="E51" s="93"/>
      <c r="F51" s="93"/>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3"/>
      <c r="D52" s="93"/>
      <c r="E52" s="93"/>
      <c r="F52" s="93"/>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3"/>
      <c r="D53" s="93"/>
      <c r="E53" s="94" t="str">
        <f ca="1">IFERROR(__xludf.DUMMYFUNCTION("""COMPUTED_VALUE"""),"Population Group")</f>
        <v>Population Group</v>
      </c>
      <c r="F53" s="94"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3"/>
      <c r="D54" s="93"/>
      <c r="E54" s="93"/>
      <c r="F54" s="93"/>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3"/>
      <c r="D55" s="93"/>
      <c r="E55" s="93"/>
      <c r="F55" s="93"/>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3"/>
      <c r="D56" s="93"/>
      <c r="E56" s="93"/>
      <c r="F56" s="93"/>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3"/>
      <c r="D57" s="93"/>
      <c r="E57" s="93"/>
      <c r="F57" s="93"/>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3"/>
      <c r="D58" s="93"/>
      <c r="E58" s="93"/>
      <c r="F58" s="93"/>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3"/>
      <c r="D59" s="93"/>
      <c r="E59" s="93"/>
      <c r="F59" s="93"/>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3"/>
      <c r="D60" s="93"/>
      <c r="E60" s="93"/>
      <c r="F60" s="93"/>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3"/>
      <c r="D61" s="93"/>
      <c r="E61" s="93"/>
      <c r="F61" s="93"/>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3"/>
      <c r="D62" s="93"/>
      <c r="E62" s="93"/>
      <c r="F62" s="93"/>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3"/>
      <c r="D63" s="93"/>
      <c r="E63" s="93"/>
      <c r="F63" s="93"/>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3"/>
      <c r="D64" s="93"/>
      <c r="E64" s="93"/>
      <c r="F64" s="93"/>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3"/>
      <c r="D65" s="93"/>
      <c r="E65" s="93"/>
      <c r="F65" s="93"/>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3"/>
      <c r="D66" s="93"/>
      <c r="E66" s="5" t="str">
        <f ca="1">IFERROR(__xludf.DUMMYFUNCTION("""COMPUTED_VALUE"""),"General comment")</f>
        <v>General comment</v>
      </c>
      <c r="F66" s="94" t="str">
        <f ca="1">IFERROR(__xludf.DUMMYFUNCTION("""COMPUTED_VALUE"""),"0:1")</f>
        <v>0:1</v>
      </c>
      <c r="G66" s="93"/>
      <c r="H66" s="93"/>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3"/>
      <c r="D67" s="93"/>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3"/>
      <c r="D68" s="93"/>
      <c r="E68" s="94" t="str">
        <f ca="1">IFERROR(__xludf.DUMMYFUNCTION("""COMPUTED_VALUE"""),"Spatial information")</f>
        <v>Spatial information</v>
      </c>
      <c r="F68" s="94"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3"/>
      <c r="D69" s="93"/>
      <c r="E69" s="93"/>
      <c r="F69" s="93"/>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t="str">
        <f ca="1">IFERROR(__xludf.DUMMYFUNCTION("""COMPUTED_VALUE"""),"Data_background")</f>
        <v>Data_background</v>
      </c>
      <c r="D70" s="92" t="str">
        <f ca="1">IFERROR(__xludf.DUMMYFUNCTION("""COMPUTED_VALUE"""),"1")</f>
        <v>1</v>
      </c>
      <c r="E70" s="94" t="str">
        <f ca="1">IFERROR(__xludf.DUMMYFUNCTION("""COMPUTED_VALUE"""),"Study")</f>
        <v>Study</v>
      </c>
      <c r="F70" s="94"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3"/>
      <c r="D71" s="93"/>
      <c r="E71" s="93"/>
      <c r="F71" s="93"/>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3"/>
      <c r="D72" s="93"/>
      <c r="E72" s="93"/>
      <c r="F72" s="93"/>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3"/>
      <c r="D73" s="93"/>
      <c r="E73" s="93"/>
      <c r="F73" s="93"/>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3"/>
      <c r="D74" s="93"/>
      <c r="E74" s="93"/>
      <c r="F74" s="93"/>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3"/>
      <c r="D75" s="93"/>
      <c r="E75" s="93"/>
      <c r="F75" s="93"/>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3"/>
      <c r="D76" s="93"/>
      <c r="E76" s="93"/>
      <c r="F76" s="93"/>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3"/>
      <c r="D77" s="93"/>
      <c r="E77" s="93"/>
      <c r="F77" s="93"/>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3"/>
      <c r="D78" s="93"/>
      <c r="E78" s="93"/>
      <c r="F78" s="93"/>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3"/>
      <c r="D79" s="93"/>
      <c r="E79" s="93"/>
      <c r="F79" s="93"/>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3"/>
      <c r="D80" s="93"/>
      <c r="E80" s="93"/>
      <c r="F80" s="93"/>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3"/>
      <c r="D81" s="93"/>
      <c r="E81" s="93"/>
      <c r="F81" s="93"/>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3"/>
      <c r="D82" s="93"/>
      <c r="E82" s="93"/>
      <c r="F82" s="93"/>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3"/>
      <c r="D83" s="93"/>
      <c r="E83" s="93"/>
      <c r="F83" s="93"/>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3"/>
      <c r="D84" s="93"/>
      <c r="E84" s="93"/>
      <c r="F84" s="93"/>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3"/>
      <c r="D85" s="93"/>
      <c r="E85" s="93"/>
      <c r="F85" s="93"/>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3"/>
      <c r="D86" s="93"/>
      <c r="E86" s="94" t="str">
        <f ca="1">IFERROR(__xludf.DUMMYFUNCTION("""COMPUTED_VALUE"""),"Study Sample")</f>
        <v>Study Sample</v>
      </c>
      <c r="F86" s="94" t="str">
        <f ca="1">IFERROR(__xludf.DUMMYFUNCTION("""COMPUTED_VALUE"""),"0:N")</f>
        <v>0:N</v>
      </c>
      <c r="G86" s="7" t="str">
        <f ca="1">IFERROR(__xludf.DUMMYFUNCTION("""COMPUTED_VALUE"""),"Sample Name (ID)")</f>
        <v>Sample Name (ID)</v>
      </c>
      <c r="H86" s="5" t="str">
        <f ca="1">IFERROR(__xludf.DUMMYFUNCTION("""COMPUTED_VALUE"""),"1")</f>
        <v>1</v>
      </c>
      <c r="I86" s="75"/>
      <c r="J86" s="13"/>
      <c r="K86" s="4"/>
      <c r="L86" s="96" t="str">
        <f ca="1">E86</f>
        <v>Study Sample</v>
      </c>
      <c r="M86" s="93"/>
      <c r="N86" s="93"/>
      <c r="O86" s="93"/>
      <c r="P86" s="93"/>
      <c r="Q86" s="93"/>
      <c r="R86" s="93"/>
      <c r="S86" s="93"/>
      <c r="T86" s="93"/>
      <c r="U86" s="93"/>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3"/>
      <c r="D87" s="93"/>
      <c r="E87" s="93"/>
      <c r="F87" s="93"/>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3"/>
      <c r="D88" s="93"/>
      <c r="E88" s="93"/>
      <c r="F88" s="93"/>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3"/>
      <c r="D89" s="93"/>
      <c r="E89" s="93"/>
      <c r="F89" s="93"/>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3"/>
      <c r="D90" s="93"/>
      <c r="E90" s="93"/>
      <c r="F90" s="93"/>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3"/>
      <c r="D91" s="93"/>
      <c r="E91" s="93"/>
      <c r="F91" s="93"/>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3"/>
      <c r="D92" s="93"/>
      <c r="E92" s="93"/>
      <c r="F92" s="93"/>
      <c r="G92" s="7" t="str">
        <f ca="1">IFERROR(__xludf.DUMMYFUNCTION("""COMPUTED_VALUE"""),"Sampling weight")</f>
        <v>Sampling weight</v>
      </c>
      <c r="H92" s="5" t="str">
        <f ca="1">IFERROR(__xludf.DUMMYFUNCTION("""COMPUTED_VALUE"""),"1")</f>
        <v>1</v>
      </c>
      <c r="I92" s="5"/>
      <c r="J92" s="13"/>
      <c r="K92" s="4"/>
      <c r="L92" s="96" t="str">
        <f ca="1">E96</f>
        <v>Dietary assessment method</v>
      </c>
      <c r="M92" s="93"/>
      <c r="N92" s="93"/>
      <c r="O92" s="93"/>
      <c r="P92" s="93"/>
      <c r="Q92" s="93"/>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3"/>
      <c r="D93" s="93"/>
      <c r="E93" s="93"/>
      <c r="F93" s="93"/>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3"/>
      <c r="D94" s="93"/>
      <c r="E94" s="93"/>
      <c r="F94" s="93"/>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3"/>
      <c r="D95" s="93"/>
      <c r="E95" s="93"/>
      <c r="F95" s="93"/>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3"/>
      <c r="D96" s="93"/>
      <c r="E96" s="94" t="str">
        <f ca="1">IFERROR(__xludf.DUMMYFUNCTION("""COMPUTED_VALUE"""),"Dietary assessment method")</f>
        <v>Dietary assessment method</v>
      </c>
      <c r="F96" s="94"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3"/>
      <c r="D97" s="93"/>
      <c r="E97" s="93"/>
      <c r="F97" s="93"/>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3"/>
      <c r="D98" s="93"/>
      <c r="E98" s="93"/>
      <c r="F98" s="93"/>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3"/>
      <c r="D99" s="93"/>
      <c r="E99" s="93"/>
      <c r="F99" s="93"/>
      <c r="G99" s="7" t="str">
        <f ca="1">IFERROR(__xludf.DUMMYFUNCTION("""COMPUTED_VALUE"""),"Number of food items")</f>
        <v>Number of food items</v>
      </c>
      <c r="H99" s="5" t="str">
        <f ca="1">IFERROR(__xludf.DUMMYFUNCTION("""COMPUTED_VALUE"""),"1:N")</f>
        <v>1:N</v>
      </c>
      <c r="I99" s="5"/>
      <c r="J99" s="13"/>
      <c r="K99" s="4"/>
      <c r="L99" s="96" t="str">
        <f ca="1">E102</f>
        <v>Laboratory</v>
      </c>
      <c r="M99" s="93"/>
      <c r="N99" s="93"/>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3"/>
      <c r="D100" s="93"/>
      <c r="E100" s="93"/>
      <c r="F100" s="93"/>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3"/>
      <c r="D101" s="93"/>
      <c r="E101" s="93"/>
      <c r="F101" s="93"/>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3"/>
      <c r="D102" s="93"/>
      <c r="E102" s="94" t="str">
        <f ca="1">IFERROR(__xludf.DUMMYFUNCTION("""COMPUTED_VALUE"""),"Laboratory")</f>
        <v>Laboratory</v>
      </c>
      <c r="F102" s="94"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3"/>
      <c r="D103" s="93"/>
      <c r="E103" s="93"/>
      <c r="F103" s="93"/>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3"/>
      <c r="D104" s="93"/>
      <c r="E104" s="93"/>
      <c r="F104" s="93"/>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3"/>
      <c r="D105" s="93"/>
      <c r="E105" s="94" t="str">
        <f ca="1">IFERROR(__xludf.DUMMYFUNCTION("""COMPUTED_VALUE"""),"Assay")</f>
        <v>Assay</v>
      </c>
      <c r="F105" s="94" t="str">
        <f ca="1">IFERROR(__xludf.DUMMYFUNCTION("""COMPUTED_VALUE"""),"0:N")</f>
        <v>0:N</v>
      </c>
      <c r="G105" s="7" t="str">
        <f ca="1">IFERROR(__xludf.DUMMYFUNCTION("""COMPUTED_VALUE"""),"Assay Name")</f>
        <v>Assay Name</v>
      </c>
      <c r="H105" s="5" t="str">
        <f ca="1">IFERROR(__xludf.DUMMYFUNCTION("""COMPUTED_VALUE"""),"1")</f>
        <v>1</v>
      </c>
      <c r="I105" s="5"/>
      <c r="J105" s="13"/>
      <c r="K105" s="4"/>
      <c r="L105" s="96" t="str">
        <f ca="1">E105</f>
        <v>Assay</v>
      </c>
      <c r="M105" s="93"/>
      <c r="N105" s="93"/>
      <c r="O105" s="93"/>
      <c r="P105" s="93"/>
      <c r="Q105" s="93"/>
      <c r="R105" s="93"/>
      <c r="S105" s="93"/>
      <c r="T105" s="93"/>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3"/>
      <c r="D106" s="93"/>
      <c r="E106" s="93"/>
      <c r="F106" s="93"/>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3"/>
      <c r="D107" s="93"/>
      <c r="E107" s="93"/>
      <c r="F107" s="93"/>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3"/>
      <c r="D108" s="93"/>
      <c r="E108" s="93"/>
      <c r="F108" s="93"/>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3"/>
      <c r="D109" s="93"/>
      <c r="E109" s="93"/>
      <c r="F109" s="93"/>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3"/>
      <c r="D110" s="93"/>
      <c r="E110" s="93"/>
      <c r="F110" s="93"/>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3"/>
      <c r="D111" s="93"/>
      <c r="E111" s="93"/>
      <c r="F111" s="93"/>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3"/>
      <c r="D112" s="93"/>
      <c r="E112" s="93"/>
      <c r="F112" s="93"/>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3"/>
      <c r="D113" s="93"/>
      <c r="E113" s="93"/>
      <c r="F113" s="93"/>
      <c r="G113" s="7" t="str">
        <f ca="1">IFERROR(__xludf.DUMMYFUNCTION("""COMPUTED_VALUE"""),"Uncertainty value")</f>
        <v>Uncertainty value</v>
      </c>
      <c r="H113" s="5" t="str">
        <f ca="1">IFERROR(__xludf.DUMMYFUNCTION("""COMPUTED_VALUE"""),"0:1")</f>
        <v>0:1</v>
      </c>
      <c r="I113" s="5"/>
      <c r="J113" s="13"/>
      <c r="K113" s="4"/>
      <c r="L113" s="95" t="str">
        <f ca="1">E114</f>
        <v>Parameter / Factor / Input / Output / "Data column"</v>
      </c>
      <c r="M113" s="93"/>
      <c r="N113" s="93"/>
      <c r="O113" s="93"/>
      <c r="P113" s="93"/>
      <c r="Q113" s="93"/>
      <c r="R113" s="93"/>
      <c r="S113" s="93"/>
      <c r="T113" s="93"/>
      <c r="U113" s="93"/>
      <c r="V113" s="93"/>
      <c r="W113" s="93"/>
      <c r="X113" s="93"/>
      <c r="Y113" s="93"/>
      <c r="Z113" s="93"/>
      <c r="AA113" s="93"/>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2" t="str">
        <f ca="1">IFERROR(__xludf.DUMMYFUNCTION("""COMPUTED_VALUE"""),"Model math / Data definition")</f>
        <v>Model math / Data definition</v>
      </c>
      <c r="D114" s="94" t="str">
        <f ca="1">IFERROR(__xludf.DUMMYFUNCTION("""COMPUTED_VALUE"""),"1")</f>
        <v>1</v>
      </c>
      <c r="E114" s="94" t="str">
        <f ca="1">IFERROR(__xludf.DUMMYFUNCTION("""COMPUTED_VALUE"""),"Parameter / Factor / Input / Output / ""Data column""")</f>
        <v>Parameter / Factor / Input / Output / "Data column"</v>
      </c>
      <c r="F114" s="94"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3"/>
      <c r="D115" s="93"/>
      <c r="E115" s="93"/>
      <c r="F115" s="93"/>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3"/>
      <c r="D116" s="93"/>
      <c r="E116" s="93"/>
      <c r="F116" s="93"/>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3"/>
      <c r="D117" s="93"/>
      <c r="E117" s="93"/>
      <c r="F117" s="93"/>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3"/>
      <c r="D118" s="93"/>
      <c r="E118" s="93"/>
      <c r="F118" s="93"/>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3"/>
      <c r="D119" s="93"/>
      <c r="E119" s="93"/>
      <c r="F119" s="93"/>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3"/>
      <c r="D120" s="93"/>
      <c r="E120" s="93"/>
      <c r="F120" s="93"/>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3"/>
      <c r="D121" s="93"/>
      <c r="E121" s="93"/>
      <c r="F121" s="93"/>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3"/>
      <c r="D122" s="93"/>
      <c r="E122" s="93"/>
      <c r="F122" s="93"/>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3"/>
      <c r="D123" s="93"/>
      <c r="E123" s="93"/>
      <c r="F123" s="93"/>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3"/>
      <c r="D124" s="93"/>
      <c r="E124" s="93"/>
      <c r="F124" s="93"/>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3"/>
      <c r="D125" s="93"/>
      <c r="E125" s="93"/>
      <c r="F125" s="93"/>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3"/>
      <c r="D126" s="93"/>
      <c r="E126" s="93"/>
      <c r="F126" s="93"/>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3"/>
      <c r="D127" s="93"/>
      <c r="E127" s="93"/>
      <c r="F127" s="93"/>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3"/>
      <c r="D128" s="93"/>
      <c r="E128" s="93"/>
      <c r="F128" s="93"/>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3"/>
      <c r="D129" s="93"/>
      <c r="E129" s="93"/>
      <c r="F129" s="93"/>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3"/>
      <c r="D130" s="93"/>
      <c r="E130" s="93"/>
      <c r="F130" s="93"/>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3"/>
      <c r="D131" s="93"/>
      <c r="E131" s="93"/>
      <c r="F131" s="93"/>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row>
    <row r="2" spans="1:42" ht="12.5">
      <c r="A2" s="4" t="str">
        <f ca="1">IFERROR(__xludf.DUMMYFUNCTION("""COMPUTED_VALUE"""),"Yes")</f>
        <v>Yes</v>
      </c>
      <c r="B2" s="4"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3"/>
      <c r="D7" s="93"/>
      <c r="E7" s="94"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3"/>
      <c r="D8" s="93"/>
      <c r="E8" s="93"/>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3"/>
      <c r="D24" s="93"/>
      <c r="E24" s="93"/>
      <c r="F24" s="93"/>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3"/>
      <c r="D26" s="93"/>
      <c r="E26" s="5" t="str">
        <f ca="1">IFERROR(__xludf.DUMMYFUNCTION("""COMPUTED_VALUE"""),"Software")</f>
        <v>Software</v>
      </c>
      <c r="F26" s="94" t="str">
        <f ca="1">IFERROR(__xludf.DUMMYFUNCTION("""COMPUTED_VALUE"""),"0:1")</f>
        <v>0:1</v>
      </c>
      <c r="G26" s="93"/>
      <c r="H26" s="93"/>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2" t="str">
        <f ca="1">IFERROR(__xludf.DUMMYFUNCTION("""COMPUTED_VALUE"""),"Scope")</f>
        <v>Scope</v>
      </c>
      <c r="D36" s="92" t="str">
        <f ca="1">IFERROR(__xludf.DUMMYFUNCTION("""COMPUTED_VALUE"""),"1")</f>
        <v>1</v>
      </c>
      <c r="E36" s="94" t="str">
        <f ca="1">IFERROR(__xludf.DUMMYFUNCTION("""COMPUTED_VALUE"""),"Product / matrix")</f>
        <v>Product / matrix</v>
      </c>
      <c r="F36" s="94" t="str">
        <f ca="1">IFERROR(__xludf.DUMMYFUNCTION("""COMPUTED_VALUE"""),"1:N")</f>
        <v>1:N</v>
      </c>
      <c r="G36" s="5" t="str">
        <f ca="1">IFERROR(__xludf.DUMMYFUNCTION("""COMPUTED_VALUE"""),"Product/matrix name")</f>
        <v>Product/matrix name</v>
      </c>
      <c r="H36" s="5" t="str">
        <f ca="1">IFERROR(__xludf.DUMMYFUNCTION("""COMPUTED_VALUE"""),"1")</f>
        <v>1</v>
      </c>
      <c r="I36" s="5"/>
      <c r="J36" s="13"/>
      <c r="K36" s="4"/>
      <c r="L36" s="96" t="str">
        <f ca="1">E36</f>
        <v>Product / matrix</v>
      </c>
      <c r="M36" s="93"/>
      <c r="N36" s="93"/>
      <c r="O36" s="93"/>
      <c r="P36" s="93"/>
      <c r="Q36" s="93"/>
      <c r="R36" s="93"/>
      <c r="S36" s="93"/>
      <c r="T36" s="93"/>
      <c r="U36" s="93"/>
      <c r="V36" s="93"/>
      <c r="W36" s="96" t="str">
        <f ca="1">E47</f>
        <v>Population Group</v>
      </c>
      <c r="X36" s="93"/>
      <c r="Y36" s="93"/>
      <c r="Z36" s="93"/>
      <c r="AA36" s="93"/>
      <c r="AB36" s="93"/>
      <c r="AC36" s="93"/>
      <c r="AD36" s="93"/>
      <c r="AE36" s="93"/>
      <c r="AF36" s="93"/>
      <c r="AG36" s="93"/>
      <c r="AH36" s="93"/>
      <c r="AI36" s="93"/>
      <c r="AJ36" s="4"/>
      <c r="AK36" s="4"/>
      <c r="AL36" s="4"/>
      <c r="AM36" s="4"/>
      <c r="AN36" s="4"/>
      <c r="AO36" s="4"/>
      <c r="AP36" s="4"/>
    </row>
    <row r="37" spans="1:42" ht="12.5">
      <c r="A37" s="4" t="str">
        <f ca="1">IFERROR(__xludf.DUMMYFUNCTION("""COMPUTED_VALUE"""),"Yes")</f>
        <v>Yes</v>
      </c>
      <c r="B37" s="4" t="str">
        <f ca="1">IFERROR(__xludf.DUMMYFUNCTION("""COMPUTED_VALUE"""),"Yes")</f>
        <v>Yes</v>
      </c>
      <c r="C37" s="93"/>
      <c r="D37" s="93"/>
      <c r="E37" s="93"/>
      <c r="F37" s="93"/>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3"/>
      <c r="D38" s="93"/>
      <c r="E38" s="93"/>
      <c r="F38" s="93"/>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3"/>
      <c r="D39" s="93"/>
      <c r="E39" s="93"/>
      <c r="F39" s="93"/>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3"/>
      <c r="D40" s="93"/>
      <c r="E40" s="93"/>
      <c r="F40" s="93"/>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3"/>
      <c r="D41" s="93"/>
      <c r="E41" s="93"/>
      <c r="F41" s="93"/>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3"/>
      <c r="D42" s="93"/>
      <c r="E42" s="93"/>
      <c r="F42" s="93"/>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3"/>
      <c r="D43" s="93"/>
      <c r="E43" s="93"/>
      <c r="F43" s="93"/>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3"/>
      <c r="D44" s="93"/>
      <c r="E44" s="93"/>
      <c r="F44" s="93"/>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3"/>
      <c r="D45" s="93"/>
      <c r="E45" s="93"/>
      <c r="F45" s="93"/>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3"/>
      <c r="D46" s="93"/>
      <c r="E46" s="93"/>
      <c r="F46" s="93"/>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3"/>
      <c r="D47" s="93"/>
      <c r="E47" s="94" t="str">
        <f ca="1">IFERROR(__xludf.DUMMYFUNCTION("""COMPUTED_VALUE"""),"Population Group")</f>
        <v>Population Group</v>
      </c>
      <c r="F47" s="94"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3"/>
      <c r="D48" s="93"/>
      <c r="E48" s="93"/>
      <c r="F48" s="93"/>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3"/>
      <c r="D49" s="93"/>
      <c r="E49" s="93"/>
      <c r="F49" s="93"/>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3"/>
      <c r="D50" s="93"/>
      <c r="E50" s="93"/>
      <c r="F50" s="93"/>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3"/>
      <c r="D51" s="93"/>
      <c r="E51" s="93"/>
      <c r="F51" s="93"/>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3"/>
      <c r="D52" s="93"/>
      <c r="E52" s="93"/>
      <c r="F52" s="93"/>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3"/>
      <c r="D53" s="93"/>
      <c r="E53" s="93"/>
      <c r="F53" s="93"/>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3"/>
      <c r="D54" s="93"/>
      <c r="E54" s="93"/>
      <c r="F54" s="93"/>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3"/>
      <c r="D55" s="93"/>
      <c r="E55" s="93"/>
      <c r="F55" s="93"/>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3"/>
      <c r="D56" s="93"/>
      <c r="E56" s="93"/>
      <c r="F56" s="93"/>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3"/>
      <c r="D57" s="93"/>
      <c r="E57" s="93"/>
      <c r="F57" s="93"/>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3"/>
      <c r="D58" s="93"/>
      <c r="E58" s="93"/>
      <c r="F58" s="93"/>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3"/>
      <c r="D59" s="93"/>
      <c r="E59" s="93"/>
      <c r="F59" s="93"/>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3"/>
      <c r="D60" s="93"/>
      <c r="E60" s="5" t="str">
        <f ca="1">IFERROR(__xludf.DUMMYFUNCTION("""COMPUTED_VALUE"""),"General comment")</f>
        <v>General comment</v>
      </c>
      <c r="F60" s="94" t="str">
        <f ca="1">IFERROR(__xludf.DUMMYFUNCTION("""COMPUTED_VALUE"""),"0:1")</f>
        <v>0:1</v>
      </c>
      <c r="G60" s="93"/>
      <c r="H60" s="93"/>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3"/>
      <c r="D61" s="93"/>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3"/>
      <c r="D62" s="93"/>
      <c r="E62" s="94" t="str">
        <f ca="1">IFERROR(__xludf.DUMMYFUNCTION("""COMPUTED_VALUE"""),"Spatial information")</f>
        <v>Spatial information</v>
      </c>
      <c r="F62" s="94"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3"/>
      <c r="D63" s="93"/>
      <c r="E63" s="93"/>
      <c r="F63" s="93"/>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t="str">
        <f ca="1">IFERROR(__xludf.DUMMYFUNCTION("""COMPUTED_VALUE"""),"Data_background")</f>
        <v>Data_background</v>
      </c>
      <c r="D64" s="92" t="str">
        <f ca="1">IFERROR(__xludf.DUMMYFUNCTION("""COMPUTED_VALUE"""),"0:1")</f>
        <v>0:1</v>
      </c>
      <c r="E64" s="94" t="str">
        <f ca="1">IFERROR(__xludf.DUMMYFUNCTION("""COMPUTED_VALUE"""),"Study")</f>
        <v>Study</v>
      </c>
      <c r="F64" s="94"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3"/>
      <c r="D65" s="93"/>
      <c r="E65" s="93"/>
      <c r="F65" s="93"/>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3"/>
      <c r="D66" s="93"/>
      <c r="E66" s="93"/>
      <c r="F66" s="93"/>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3"/>
      <c r="D67" s="93"/>
      <c r="E67" s="93"/>
      <c r="F67" s="93"/>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3"/>
      <c r="D68" s="93"/>
      <c r="E68" s="93"/>
      <c r="F68" s="93"/>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3"/>
      <c r="D69" s="93"/>
      <c r="E69" s="93"/>
      <c r="F69" s="93"/>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3"/>
      <c r="D70" s="93"/>
      <c r="E70" s="93"/>
      <c r="F70" s="93"/>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3"/>
      <c r="D71" s="93"/>
      <c r="E71" s="93"/>
      <c r="F71" s="93"/>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3"/>
      <c r="D72" s="93"/>
      <c r="E72" s="93"/>
      <c r="F72" s="93"/>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3"/>
      <c r="D73" s="93"/>
      <c r="E73" s="93"/>
      <c r="F73" s="93"/>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3"/>
      <c r="D74" s="93"/>
      <c r="E74" s="93"/>
      <c r="F74" s="93"/>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3"/>
      <c r="D75" s="93"/>
      <c r="E75" s="93"/>
      <c r="F75" s="93"/>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3"/>
      <c r="D76" s="93"/>
      <c r="E76" s="93"/>
      <c r="F76" s="93"/>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3"/>
      <c r="D77" s="93"/>
      <c r="E77" s="93"/>
      <c r="F77" s="93"/>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3"/>
      <c r="D78" s="93"/>
      <c r="E78" s="93"/>
      <c r="F78" s="93"/>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3"/>
      <c r="D79" s="93"/>
      <c r="E79" s="93"/>
      <c r="F79" s="93"/>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3"/>
      <c r="D80" s="93"/>
      <c r="E80" s="94" t="str">
        <f ca="1">IFERROR(__xludf.DUMMYFUNCTION("""COMPUTED_VALUE"""),"Study Sample")</f>
        <v>Study Sample</v>
      </c>
      <c r="F80" s="94" t="str">
        <f ca="1">IFERROR(__xludf.DUMMYFUNCTION("""COMPUTED_VALUE"""),"0:N")</f>
        <v>0:N</v>
      </c>
      <c r="G80" s="5" t="str">
        <f ca="1">IFERROR(__xludf.DUMMYFUNCTION("""COMPUTED_VALUE"""),"Sample Name (ID)")</f>
        <v>Sample Name (ID)</v>
      </c>
      <c r="H80" s="5" t="str">
        <f ca="1">IFERROR(__xludf.DUMMYFUNCTION("""COMPUTED_VALUE"""),"1")</f>
        <v>1</v>
      </c>
      <c r="I80" s="5"/>
      <c r="J80" s="13"/>
      <c r="K80" s="4"/>
      <c r="L80" s="96" t="str">
        <f ca="1">E80</f>
        <v>Study Sample</v>
      </c>
      <c r="M80" s="93"/>
      <c r="N80" s="93"/>
      <c r="O80" s="93"/>
      <c r="P80" s="93"/>
      <c r="Q80" s="93"/>
      <c r="R80" s="93"/>
      <c r="S80" s="93"/>
      <c r="T80" s="93"/>
      <c r="U80" s="93"/>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3"/>
      <c r="D81" s="93"/>
      <c r="E81" s="93"/>
      <c r="F81" s="93"/>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3"/>
      <c r="D82" s="93"/>
      <c r="E82" s="93"/>
      <c r="F82" s="93"/>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3"/>
      <c r="D83" s="93"/>
      <c r="E83" s="93"/>
      <c r="F83" s="93"/>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3"/>
      <c r="D84" s="93"/>
      <c r="E84" s="93"/>
      <c r="F84" s="93"/>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3"/>
      <c r="D85" s="93"/>
      <c r="E85" s="93"/>
      <c r="F85" s="93"/>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3"/>
      <c r="D86" s="93"/>
      <c r="E86" s="93"/>
      <c r="F86" s="93"/>
      <c r="G86" s="5" t="str">
        <f ca="1">IFERROR(__xludf.DUMMYFUNCTION("""COMPUTED_VALUE"""),"Sampling weight")</f>
        <v>Sampling weight</v>
      </c>
      <c r="H86" s="5" t="str">
        <f ca="1">IFERROR(__xludf.DUMMYFUNCTION("""COMPUTED_VALUE"""),"1")</f>
        <v>1</v>
      </c>
      <c r="I86" s="5"/>
      <c r="J86" s="13"/>
      <c r="K86" s="4"/>
      <c r="L86" s="96" t="str">
        <f ca="1">E90</f>
        <v>Dietary assessment method</v>
      </c>
      <c r="M86" s="93"/>
      <c r="N86" s="93"/>
      <c r="O86" s="93"/>
      <c r="P86" s="93"/>
      <c r="Q86" s="93"/>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3"/>
      <c r="D87" s="93"/>
      <c r="E87" s="93"/>
      <c r="F87" s="93"/>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3"/>
      <c r="D88" s="93"/>
      <c r="E88" s="93"/>
      <c r="F88" s="93"/>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3"/>
      <c r="D89" s="93"/>
      <c r="E89" s="93"/>
      <c r="F89" s="93"/>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3"/>
      <c r="D90" s="93"/>
      <c r="E90" s="94" t="str">
        <f ca="1">IFERROR(__xludf.DUMMYFUNCTION("""COMPUTED_VALUE"""),"Dietary assessment method")</f>
        <v>Dietary assessment method</v>
      </c>
      <c r="F90" s="94"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3"/>
      <c r="D91" s="93"/>
      <c r="E91" s="93"/>
      <c r="F91" s="93"/>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3"/>
      <c r="D92" s="93"/>
      <c r="E92" s="93"/>
      <c r="F92" s="93"/>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3"/>
      <c r="D93" s="93"/>
      <c r="E93" s="93"/>
      <c r="F93" s="93"/>
      <c r="G93" s="5" t="str">
        <f ca="1">IFERROR(__xludf.DUMMYFUNCTION("""COMPUTED_VALUE"""),"Number of food items")</f>
        <v>Number of food items</v>
      </c>
      <c r="H93" s="5" t="str">
        <f ca="1">IFERROR(__xludf.DUMMYFUNCTION("""COMPUTED_VALUE"""),"1:N")</f>
        <v>1:N</v>
      </c>
      <c r="I93" s="5"/>
      <c r="J93" s="13"/>
      <c r="K93" s="4"/>
      <c r="L93" s="96" t="str">
        <f ca="1">E96</f>
        <v>Laboratory</v>
      </c>
      <c r="M93" s="93"/>
      <c r="N93" s="93"/>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3"/>
      <c r="D94" s="93"/>
      <c r="E94" s="93"/>
      <c r="F94" s="93"/>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3"/>
      <c r="D95" s="93"/>
      <c r="E95" s="93"/>
      <c r="F95" s="93"/>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3"/>
      <c r="D96" s="93"/>
      <c r="E96" s="94" t="str">
        <f ca="1">IFERROR(__xludf.DUMMYFUNCTION("""COMPUTED_VALUE"""),"Laboratory")</f>
        <v>Laboratory</v>
      </c>
      <c r="F96" s="94"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3"/>
      <c r="D97" s="93"/>
      <c r="E97" s="93"/>
      <c r="F97" s="93"/>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3"/>
      <c r="D98" s="93"/>
      <c r="E98" s="93"/>
      <c r="F98" s="93"/>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3"/>
      <c r="D99" s="93"/>
      <c r="E99" s="94" t="str">
        <f ca="1">IFERROR(__xludf.DUMMYFUNCTION("""COMPUTED_VALUE"""),"Assay")</f>
        <v>Assay</v>
      </c>
      <c r="F99" s="94" t="str">
        <f ca="1">IFERROR(__xludf.DUMMYFUNCTION("""COMPUTED_VALUE"""),"0:N")</f>
        <v>0:N</v>
      </c>
      <c r="G99" s="5" t="str">
        <f ca="1">IFERROR(__xludf.DUMMYFUNCTION("""COMPUTED_VALUE"""),"Assay Name")</f>
        <v>Assay Name</v>
      </c>
      <c r="H99" s="5" t="str">
        <f ca="1">IFERROR(__xludf.DUMMYFUNCTION("""COMPUTED_VALUE"""),"1")</f>
        <v>1</v>
      </c>
      <c r="I99" s="5"/>
      <c r="J99" s="13"/>
      <c r="K99" s="4"/>
      <c r="L99" s="96" t="str">
        <f ca="1">E99</f>
        <v>Assay</v>
      </c>
      <c r="M99" s="93"/>
      <c r="N99" s="93"/>
      <c r="O99" s="93"/>
      <c r="P99" s="93"/>
      <c r="Q99" s="93"/>
      <c r="R99" s="93"/>
      <c r="S99" s="93"/>
      <c r="T99" s="93"/>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3"/>
      <c r="D100" s="93"/>
      <c r="E100" s="93"/>
      <c r="F100" s="93"/>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3"/>
      <c r="D101" s="93"/>
      <c r="E101" s="93"/>
      <c r="F101" s="93"/>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3"/>
      <c r="D102" s="93"/>
      <c r="E102" s="93"/>
      <c r="F102" s="93"/>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3"/>
      <c r="D103" s="93"/>
      <c r="E103" s="93"/>
      <c r="F103" s="93"/>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3"/>
      <c r="D104" s="93"/>
      <c r="E104" s="93"/>
      <c r="F104" s="93"/>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3"/>
      <c r="D105" s="93"/>
      <c r="E105" s="93"/>
      <c r="F105" s="93"/>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3"/>
      <c r="D106" s="93"/>
      <c r="E106" s="93"/>
      <c r="F106" s="93"/>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3"/>
      <c r="D107" s="93"/>
      <c r="E107" s="93"/>
      <c r="F107" s="93"/>
      <c r="G107" s="5" t="str">
        <f ca="1">IFERROR(__xludf.DUMMYFUNCTION("""COMPUTED_VALUE"""),"Uncertainty value")</f>
        <v>Uncertainty value</v>
      </c>
      <c r="H107" s="5" t="str">
        <f ca="1">IFERROR(__xludf.DUMMYFUNCTION("""COMPUTED_VALUE"""),"0:1")</f>
        <v>0:1</v>
      </c>
      <c r="I107" s="5"/>
      <c r="J107" s="13"/>
      <c r="K107" s="4"/>
      <c r="L107" s="4"/>
      <c r="M107" s="95" t="str">
        <f ca="1">E126</f>
        <v>Quality measures</v>
      </c>
      <c r="N107" s="93"/>
      <c r="O107" s="23"/>
      <c r="P107" s="95" t="str">
        <f ca="1">E128</f>
        <v>Model equation</v>
      </c>
      <c r="Q107" s="93"/>
      <c r="R107" s="93"/>
      <c r="S107" s="93"/>
      <c r="T107" s="93"/>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2" t="str">
        <f ca="1">IFERROR(__xludf.DUMMYFUNCTION("""COMPUTED_VALUE"""),"Model math / Data definition")</f>
        <v>Model math / Data definition</v>
      </c>
      <c r="D108" s="92" t="str">
        <f ca="1">IFERROR(__xludf.DUMMYFUNCTION("""COMPUTED_VALUE"""),"1")</f>
        <v>1</v>
      </c>
      <c r="E108" s="94" t="str">
        <f ca="1">IFERROR(__xludf.DUMMYFUNCTION("""COMPUTED_VALUE"""),"Parameter / Factor / Input / Output / ""Data column""")</f>
        <v>Parameter / Factor / Input / Output / "Data column"</v>
      </c>
      <c r="F108" s="94"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3"/>
      <c r="D109" s="93"/>
      <c r="E109" s="93"/>
      <c r="F109" s="93"/>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3"/>
      <c r="D110" s="93"/>
      <c r="E110" s="93"/>
      <c r="F110" s="93"/>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3"/>
      <c r="D111" s="93"/>
      <c r="E111" s="93"/>
      <c r="F111" s="93"/>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3"/>
      <c r="D112" s="93"/>
      <c r="E112" s="93"/>
      <c r="F112" s="93"/>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3"/>
      <c r="D113" s="93"/>
      <c r="E113" s="93"/>
      <c r="F113" s="93"/>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3"/>
      <c r="D114" s="93"/>
      <c r="E114" s="93"/>
      <c r="F114" s="93"/>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3"/>
      <c r="D115" s="93"/>
      <c r="E115" s="93"/>
      <c r="F115" s="93"/>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3"/>
      <c r="D116" s="93"/>
      <c r="E116" s="93"/>
      <c r="F116" s="93"/>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3"/>
      <c r="D117" s="93"/>
      <c r="E117" s="93"/>
      <c r="F117" s="93"/>
      <c r="G117" s="5" t="str">
        <f ca="1">IFERROR(__xludf.DUMMYFUNCTION("""COMPUTED_VALUE"""),"Parameter distribution")</f>
        <v>Parameter distribution</v>
      </c>
      <c r="H117" s="5" t="str">
        <f ca="1">IFERROR(__xludf.DUMMYFUNCTION("""COMPUTED_VALUE"""),"0:1")</f>
        <v>0:1</v>
      </c>
      <c r="I117" s="5"/>
      <c r="J117" s="13"/>
      <c r="K117" s="35" t="s">
        <v>23</v>
      </c>
      <c r="L117" s="95" t="str">
        <f ca="1">E108</f>
        <v>Parameter / Factor / Input / Output / "Data column"</v>
      </c>
      <c r="M117" s="93"/>
      <c r="N117" s="93"/>
      <c r="O117" s="93"/>
      <c r="P117" s="93"/>
      <c r="Q117" s="93"/>
      <c r="R117" s="93"/>
      <c r="S117" s="93"/>
      <c r="T117" s="93"/>
      <c r="U117" s="93"/>
      <c r="V117" s="93"/>
      <c r="W117" s="93"/>
      <c r="X117" s="93"/>
      <c r="Y117" s="93"/>
      <c r="Z117" s="93"/>
      <c r="AA117" s="93"/>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3"/>
      <c r="D118" s="93"/>
      <c r="E118" s="93"/>
      <c r="F118" s="93"/>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3"/>
      <c r="D119" s="93"/>
      <c r="E119" s="93"/>
      <c r="F119" s="93"/>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3"/>
      <c r="D120" s="93"/>
      <c r="E120" s="93"/>
      <c r="F120" s="93"/>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3"/>
      <c r="D121" s="93"/>
      <c r="E121" s="93"/>
      <c r="F121" s="93"/>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3"/>
      <c r="D122" s="93"/>
      <c r="E122" s="93"/>
      <c r="F122" s="93"/>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3"/>
      <c r="D123" s="93"/>
      <c r="E123" s="93"/>
      <c r="F123" s="93"/>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3"/>
      <c r="D124" s="93"/>
      <c r="E124" s="93"/>
      <c r="F124" s="93"/>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3"/>
      <c r="D125" s="93"/>
      <c r="E125" s="93"/>
      <c r="F125" s="93"/>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3"/>
      <c r="D126" s="93"/>
      <c r="E126" s="94" t="str">
        <f ca="1">IFERROR(__xludf.DUMMYFUNCTION("""COMPUTED_VALUE"""),"Quality measures")</f>
        <v>Quality measures</v>
      </c>
      <c r="F126" s="94"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3"/>
      <c r="D127" s="93"/>
      <c r="E127" s="93"/>
      <c r="F127" s="93"/>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3"/>
      <c r="D128" s="93"/>
      <c r="E128" s="94" t="str">
        <f ca="1">IFERROR(__xludf.DUMMYFUNCTION("""COMPUTED_VALUE"""),"Model equation")</f>
        <v>Model equation</v>
      </c>
      <c r="F128" s="94"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3"/>
      <c r="D129" s="93"/>
      <c r="E129" s="93"/>
      <c r="F129" s="93"/>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3"/>
      <c r="D130" s="93"/>
      <c r="E130" s="93"/>
      <c r="F130" s="93"/>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3"/>
      <c r="D131" s="93"/>
      <c r="E131" s="93"/>
      <c r="F131" s="93"/>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3"/>
      <c r="D132" s="93"/>
      <c r="E132" s="93"/>
      <c r="F132" s="93"/>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3"/>
      <c r="D133" s="93"/>
      <c r="E133" s="93"/>
      <c r="F133" s="93"/>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3"/>
      <c r="D134" s="93"/>
      <c r="E134" s="93"/>
      <c r="F134" s="93"/>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3"/>
      <c r="D135" s="93"/>
      <c r="E135" s="93"/>
      <c r="F135" s="93"/>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3"/>
      <c r="D136" s="93"/>
      <c r="E136" s="5" t="str">
        <f ca="1">IFERROR(__xludf.DUMMYFUNCTION("""COMPUTED_VALUE"""),"Fitting procedure")</f>
        <v>Fitting procedure</v>
      </c>
      <c r="F136" s="94" t="str">
        <f ca="1">IFERROR(__xludf.DUMMYFUNCTION("""COMPUTED_VALUE"""),"0:1")</f>
        <v>0:1</v>
      </c>
      <c r="G136" s="93"/>
      <c r="H136" s="93"/>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3"/>
      <c r="D137" s="93"/>
      <c r="E137" s="5" t="str">
        <f ca="1">IFERROR(__xludf.DUMMYFUNCTION("""COMPUTED_VALUE"""),"Events")</f>
        <v>Events</v>
      </c>
      <c r="F137" s="94" t="str">
        <f ca="1">IFERROR(__xludf.DUMMYFUNCTION("""COMPUTED_VALUE"""),"0:N")</f>
        <v>0:N</v>
      </c>
      <c r="G137" s="93"/>
      <c r="H137" s="93"/>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4" t="str">
        <f ca="1">E6</f>
        <v>Creator</v>
      </c>
      <c r="M1" s="93"/>
      <c r="N1" s="93"/>
      <c r="O1" s="93"/>
      <c r="P1" s="93"/>
      <c r="Q1" s="93"/>
      <c r="R1" s="93"/>
      <c r="S1" s="93"/>
      <c r="T1" s="93"/>
      <c r="U1" s="93"/>
      <c r="V1" s="93"/>
      <c r="W1" s="93"/>
      <c r="X1" s="93"/>
      <c r="Y1" s="93"/>
      <c r="Z1" s="93"/>
      <c r="AA1" s="4"/>
      <c r="AB1" s="94" t="str">
        <f ca="1">E5</f>
        <v>Author</v>
      </c>
      <c r="AC1" s="93"/>
      <c r="AD1" s="93"/>
      <c r="AE1" s="93"/>
      <c r="AF1" s="93"/>
      <c r="AG1" s="93"/>
      <c r="AH1" s="93"/>
      <c r="AI1" s="93"/>
      <c r="AJ1" s="93"/>
      <c r="AK1" s="93"/>
      <c r="AL1" s="93"/>
      <c r="AM1" s="93"/>
      <c r="AN1" s="93"/>
      <c r="AO1" s="93"/>
      <c r="AP1" s="93"/>
    </row>
    <row r="2" spans="1:42" ht="12.5">
      <c r="A2" s="23" t="str">
        <f ca="1">IFERROR(__xludf.DUMMYFUNCTION("""COMPUTED_VALUE"""),"Yes")</f>
        <v>Yes</v>
      </c>
      <c r="B2" s="23" t="str">
        <f ca="1">IFERROR(__xludf.DUMMYFUNCTION("""COMPUTED_VALUE"""),"Yes")</f>
        <v>Yes</v>
      </c>
      <c r="C2" s="92" t="str">
        <f ca="1">IFERROR(__xludf.DUMMYFUNCTION("""COMPUTED_VALUE"""),"General information")</f>
        <v>General information</v>
      </c>
      <c r="D2" s="92" t="str">
        <f ca="1">IFERROR(__xludf.DUMMYFUNCTION("""COMPUTED_VALUE"""),"1")</f>
        <v>1</v>
      </c>
      <c r="E2" s="5" t="str">
        <f ca="1">IFERROR(__xludf.DUMMYFUNCTION("""COMPUTED_VALUE"""),"Model name")</f>
        <v>Model name</v>
      </c>
      <c r="F2" s="94" t="str">
        <f ca="1">IFERROR(__xludf.DUMMYFUNCTION("""COMPUTED_VALUE"""),"1")</f>
        <v>1</v>
      </c>
      <c r="G2" s="93"/>
      <c r="H2" s="93"/>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3"/>
      <c r="D3" s="93"/>
      <c r="E3" s="5" t="str">
        <f ca="1">IFERROR(__xludf.DUMMYFUNCTION("""COMPUTED_VALUE"""),"Source")</f>
        <v>Source</v>
      </c>
      <c r="F3" s="94" t="str">
        <f ca="1">IFERROR(__xludf.DUMMYFUNCTION("""COMPUTED_VALUE"""),"0:1")</f>
        <v>0:1</v>
      </c>
      <c r="G3" s="93"/>
      <c r="H3" s="93"/>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3"/>
      <c r="D4" s="93"/>
      <c r="E4" s="5" t="str">
        <f ca="1">IFERROR(__xludf.DUMMYFUNCTION("""COMPUTED_VALUE"""),"Identifier")</f>
        <v>Identifier</v>
      </c>
      <c r="F4" s="94" t="str">
        <f ca="1">IFERROR(__xludf.DUMMYFUNCTION("""COMPUTED_VALUE"""),"1")</f>
        <v>1</v>
      </c>
      <c r="G4" s="93"/>
      <c r="H4" s="93"/>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3"/>
      <c r="D5" s="93"/>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3"/>
      <c r="D6" s="93"/>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3"/>
      <c r="D7" s="93"/>
      <c r="E7" s="94" t="str">
        <f ca="1">IFERROR(__xludf.DUMMYFUNCTION("""COMPUTED_VALUE"""),"Date")</f>
        <v>Date</v>
      </c>
      <c r="F7" s="94"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3"/>
      <c r="D8" s="93"/>
      <c r="E8" s="93"/>
      <c r="F8" s="93"/>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3"/>
      <c r="D9" s="93"/>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3"/>
      <c r="D10" s="93"/>
      <c r="E10" s="5" t="str">
        <f ca="1">IFERROR(__xludf.DUMMYFUNCTION("""COMPUTED_VALUE"""),"Availability")</f>
        <v>Availability</v>
      </c>
      <c r="F10" s="94" t="str">
        <f ca="1">IFERROR(__xludf.DUMMYFUNCTION("""COMPUTED_VALUE"""),"0:1")</f>
        <v>0:1</v>
      </c>
      <c r="G10" s="93"/>
      <c r="H10" s="93"/>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3"/>
      <c r="D11" s="93"/>
      <c r="E11" s="5" t="str">
        <f ca="1">IFERROR(__xludf.DUMMYFUNCTION("""COMPUTED_VALUE"""),"URL")</f>
        <v>URL</v>
      </c>
      <c r="F11" s="94" t="str">
        <f ca="1">IFERROR(__xludf.DUMMYFUNCTION("""COMPUTED_VALUE"""),"0:1")</f>
        <v>0:1</v>
      </c>
      <c r="G11" s="93"/>
      <c r="H11" s="93"/>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3"/>
      <c r="D12" s="93"/>
      <c r="E12" s="5" t="str">
        <f ca="1">IFERROR(__xludf.DUMMYFUNCTION("""COMPUTED_VALUE"""),"Format")</f>
        <v>Format</v>
      </c>
      <c r="F12" s="94" t="str">
        <f ca="1">IFERROR(__xludf.DUMMYFUNCTION("""COMPUTED_VALUE"""),"0:1")</f>
        <v>0:1</v>
      </c>
      <c r="G12" s="93"/>
      <c r="H12" s="93"/>
      <c r="I12" s="5"/>
      <c r="J12" s="10"/>
      <c r="K12" s="4"/>
      <c r="L12" s="96" t="str">
        <f ca="1">E13</f>
        <v>References</v>
      </c>
      <c r="M12" s="93"/>
      <c r="N12" s="93"/>
      <c r="O12" s="93"/>
      <c r="P12" s="93"/>
      <c r="Q12" s="93"/>
      <c r="R12" s="93"/>
      <c r="S12" s="93"/>
      <c r="T12" s="93"/>
      <c r="U12" s="93"/>
      <c r="V12" s="93"/>
      <c r="W12" s="93"/>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3"/>
      <c r="D13" s="93"/>
      <c r="E13" s="94" t="str">
        <f ca="1">IFERROR(__xludf.DUMMYFUNCTION("""COMPUTED_VALUE"""),"References")</f>
        <v>References</v>
      </c>
      <c r="F13" s="94"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3"/>
      <c r="D14" s="93"/>
      <c r="E14" s="93"/>
      <c r="F14" s="93"/>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3"/>
      <c r="D15" s="93"/>
      <c r="E15" s="93"/>
      <c r="F15" s="93"/>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3"/>
      <c r="D16" s="93"/>
      <c r="E16" s="93"/>
      <c r="F16" s="93"/>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3"/>
      <c r="D17" s="93"/>
      <c r="E17" s="93"/>
      <c r="F17" s="93"/>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3"/>
      <c r="D18" s="93"/>
      <c r="E18" s="93"/>
      <c r="F18" s="93"/>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3"/>
      <c r="D19" s="93"/>
      <c r="E19" s="93"/>
      <c r="F19" s="93"/>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3"/>
      <c r="D20" s="93"/>
      <c r="E20" s="93"/>
      <c r="F20" s="93"/>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3"/>
      <c r="D21" s="93"/>
      <c r="E21" s="93"/>
      <c r="F21" s="93"/>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3"/>
      <c r="D22" s="93"/>
      <c r="E22" s="93"/>
      <c r="F22" s="93"/>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3"/>
      <c r="D23" s="93"/>
      <c r="E23" s="93"/>
      <c r="F23" s="93"/>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3"/>
      <c r="D24" s="93"/>
      <c r="E24" s="93"/>
      <c r="F24" s="93"/>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3"/>
      <c r="D25" s="93"/>
      <c r="E25" s="5" t="str">
        <f ca="1">IFERROR(__xludf.DUMMYFUNCTION("""COMPUTED_VALUE"""),"Language")</f>
        <v>Language</v>
      </c>
      <c r="F25" s="94" t="str">
        <f ca="1">IFERROR(__xludf.DUMMYFUNCTION("""COMPUTED_VALUE"""),"0:1")</f>
        <v>0:1</v>
      </c>
      <c r="G25" s="93"/>
      <c r="H25" s="93"/>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3"/>
      <c r="D26" s="93"/>
      <c r="E26" s="5" t="str">
        <f ca="1">IFERROR(__xludf.DUMMYFUNCTION("""COMPUTED_VALUE"""),"Software")</f>
        <v>Software</v>
      </c>
      <c r="F26" s="94" t="str">
        <f ca="1">IFERROR(__xludf.DUMMYFUNCTION("""COMPUTED_VALUE"""),"0:1")</f>
        <v>0:1</v>
      </c>
      <c r="G26" s="93"/>
      <c r="H26" s="93"/>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3"/>
      <c r="D27" s="93"/>
      <c r="E27" s="5" t="str">
        <f ca="1">IFERROR(__xludf.DUMMYFUNCTION("""COMPUTED_VALUE"""),"Language written in")</f>
        <v>Language written in</v>
      </c>
      <c r="F27" s="94" t="str">
        <f ca="1">IFERROR(__xludf.DUMMYFUNCTION("""COMPUTED_VALUE"""),"1")</f>
        <v>1</v>
      </c>
      <c r="G27" s="93"/>
      <c r="H27" s="93"/>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3"/>
      <c r="D28" s="93"/>
      <c r="E28" s="94" t="str">
        <f ca="1">IFERROR(__xludf.DUMMYFUNCTION("""COMPUTED_VALUE"""),"Model category")</f>
        <v>Model category</v>
      </c>
      <c r="F28" s="94"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3"/>
      <c r="D29" s="93"/>
      <c r="E29" s="93"/>
      <c r="F29" s="93"/>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3"/>
      <c r="D30" s="93"/>
      <c r="E30" s="93"/>
      <c r="F30" s="93"/>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3"/>
      <c r="D31" s="93"/>
      <c r="E31" s="93"/>
      <c r="F31" s="93"/>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3"/>
      <c r="D32" s="93"/>
      <c r="E32" s="93"/>
      <c r="F32" s="93"/>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3"/>
      <c r="D33" s="93"/>
      <c r="E33" s="5" t="str">
        <f ca="1">IFERROR(__xludf.DUMMYFUNCTION("""COMPUTED_VALUE"""),"Status")</f>
        <v>Status</v>
      </c>
      <c r="F33" s="94" t="str">
        <f ca="1">IFERROR(__xludf.DUMMYFUNCTION("""COMPUTED_VALUE"""),"0:1")</f>
        <v>0:1</v>
      </c>
      <c r="G33" s="93"/>
      <c r="H33" s="93"/>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3"/>
      <c r="D34" s="93"/>
      <c r="E34" s="5" t="str">
        <f ca="1">IFERROR(__xludf.DUMMYFUNCTION("""COMPUTED_VALUE"""),"Objective")</f>
        <v>Objective</v>
      </c>
      <c r="F34" s="94" t="str">
        <f ca="1">IFERROR(__xludf.DUMMYFUNCTION("""COMPUTED_VALUE"""),"0:1")</f>
        <v>0:1</v>
      </c>
      <c r="G34" s="93"/>
      <c r="H34" s="93"/>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3"/>
      <c r="D35" s="93"/>
      <c r="E35" s="5" t="str">
        <f ca="1">IFERROR(__xludf.DUMMYFUNCTION("""COMPUTED_VALUE"""),"Description")</f>
        <v>Description</v>
      </c>
      <c r="F35" s="94" t="str">
        <f ca="1">IFERROR(__xludf.DUMMYFUNCTION("""COMPUTED_VALUE"""),"0:1")</f>
        <v>0:1</v>
      </c>
      <c r="G35" s="93"/>
      <c r="H35" s="93"/>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2" t="str">
        <f ca="1">IFERROR(__xludf.DUMMYFUNCTION("""COMPUTED_VALUE"""),"Scope")</f>
        <v>Scope</v>
      </c>
      <c r="D36" s="92" t="str">
        <f ca="1">IFERROR(__xludf.DUMMYFUNCTION("""COMPUTED_VALUE"""),"1")</f>
        <v>1</v>
      </c>
      <c r="E36" s="94" t="str">
        <f ca="1">IFERROR(__xludf.DUMMYFUNCTION("""COMPUTED_VALUE"""),"Hazard")</f>
        <v>Hazard</v>
      </c>
      <c r="F36" s="94" t="str">
        <f ca="1">IFERROR(__xludf.DUMMYFUNCTION("""COMPUTED_VALUE"""),"1:N")</f>
        <v>1:N</v>
      </c>
      <c r="G36" s="5" t="str">
        <f ca="1">IFERROR(__xludf.DUMMYFUNCTION("""COMPUTED_VALUE"""),"Hazard type")</f>
        <v>Hazard type</v>
      </c>
      <c r="H36" s="5" t="str">
        <f ca="1">IFERROR(__xludf.DUMMYFUNCTION("""COMPUTED_VALUE"""),"0:1")</f>
        <v>0:1</v>
      </c>
      <c r="I36" s="5"/>
      <c r="J36" s="13"/>
      <c r="K36" s="4"/>
      <c r="L36" s="96" t="str">
        <f ca="1">E36</f>
        <v>Hazard</v>
      </c>
      <c r="M36" s="93"/>
      <c r="N36" s="93"/>
      <c r="O36" s="93"/>
      <c r="P36" s="93"/>
      <c r="Q36" s="93"/>
      <c r="R36" s="93"/>
      <c r="S36" s="93"/>
      <c r="T36" s="93"/>
      <c r="U36" s="93"/>
      <c r="V36" s="93"/>
      <c r="W36" s="93"/>
      <c r="X36" s="93"/>
      <c r="Y36" s="93"/>
      <c r="Z36" s="96" t="str">
        <f ca="1">E50</f>
        <v>Population Group</v>
      </c>
      <c r="AA36" s="93"/>
      <c r="AB36" s="93"/>
      <c r="AC36" s="93"/>
      <c r="AD36" s="93"/>
      <c r="AE36" s="93"/>
      <c r="AF36" s="93"/>
      <c r="AG36" s="93"/>
      <c r="AH36" s="93"/>
      <c r="AI36" s="93"/>
      <c r="AJ36" s="93"/>
      <c r="AK36" s="93"/>
      <c r="AL36" s="93"/>
      <c r="AM36" s="4"/>
      <c r="AN36" s="4"/>
      <c r="AO36" s="4"/>
      <c r="AP36" s="4"/>
    </row>
    <row r="37" spans="1:42" ht="12.5">
      <c r="A37" s="23" t="str">
        <f ca="1">IFERROR(__xludf.DUMMYFUNCTION("""COMPUTED_VALUE"""),"Yes")</f>
        <v>Yes</v>
      </c>
      <c r="B37" s="23" t="str">
        <f ca="1">IFERROR(__xludf.DUMMYFUNCTION("""COMPUTED_VALUE"""),"Yes")</f>
        <v>Yes</v>
      </c>
      <c r="C37" s="93"/>
      <c r="D37" s="93"/>
      <c r="E37" s="93"/>
      <c r="F37" s="93"/>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3"/>
      <c r="D38" s="93"/>
      <c r="E38" s="93"/>
      <c r="F38" s="93"/>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3"/>
      <c r="D39" s="93"/>
      <c r="E39" s="93"/>
      <c r="F39" s="93"/>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3"/>
      <c r="D40" s="93"/>
      <c r="E40" s="93"/>
      <c r="F40" s="93"/>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3"/>
      <c r="D41" s="93"/>
      <c r="E41" s="93"/>
      <c r="F41" s="93"/>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3"/>
      <c r="D42" s="93"/>
      <c r="E42" s="93"/>
      <c r="F42" s="93"/>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3"/>
      <c r="D43" s="93"/>
      <c r="E43" s="93"/>
      <c r="F43" s="93"/>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3"/>
      <c r="D44" s="93"/>
      <c r="E44" s="93"/>
      <c r="F44" s="93"/>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3"/>
      <c r="D45" s="93"/>
      <c r="E45" s="93"/>
      <c r="F45" s="93"/>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3"/>
      <c r="D46" s="93"/>
      <c r="E46" s="93"/>
      <c r="F46" s="93"/>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3"/>
      <c r="D47" s="93"/>
      <c r="E47" s="93"/>
      <c r="F47" s="93"/>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3"/>
      <c r="D48" s="93"/>
      <c r="E48" s="93"/>
      <c r="F48" s="93"/>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3"/>
      <c r="D49" s="93"/>
      <c r="E49" s="93"/>
      <c r="F49" s="93"/>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3"/>
      <c r="D50" s="93"/>
      <c r="E50" s="94" t="str">
        <f ca="1">IFERROR(__xludf.DUMMYFUNCTION("""COMPUTED_VALUE"""),"Population Group")</f>
        <v>Population Group</v>
      </c>
      <c r="F50" s="94"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3"/>
      <c r="D51" s="93"/>
      <c r="E51" s="93"/>
      <c r="F51" s="93"/>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3"/>
      <c r="D52" s="93"/>
      <c r="E52" s="93"/>
      <c r="F52" s="93"/>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3"/>
      <c r="D53" s="93"/>
      <c r="E53" s="93"/>
      <c r="F53" s="93"/>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3"/>
      <c r="D54" s="93"/>
      <c r="E54" s="93"/>
      <c r="F54" s="93"/>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3"/>
      <c r="D55" s="93"/>
      <c r="E55" s="93"/>
      <c r="F55" s="93"/>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3"/>
      <c r="D56" s="93"/>
      <c r="E56" s="93"/>
      <c r="F56" s="93"/>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3"/>
      <c r="D57" s="93"/>
      <c r="E57" s="93"/>
      <c r="F57" s="93"/>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3"/>
      <c r="D58" s="93"/>
      <c r="E58" s="93"/>
      <c r="F58" s="93"/>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3"/>
      <c r="D59" s="93"/>
      <c r="E59" s="93"/>
      <c r="F59" s="93"/>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3"/>
      <c r="D60" s="93"/>
      <c r="E60" s="93"/>
      <c r="F60" s="93"/>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3"/>
      <c r="D61" s="93"/>
      <c r="E61" s="93"/>
      <c r="F61" s="93"/>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3"/>
      <c r="D62" s="93"/>
      <c r="E62" s="93"/>
      <c r="F62" s="93"/>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3"/>
      <c r="D63" s="93"/>
      <c r="E63" s="5" t="str">
        <f ca="1">IFERROR(__xludf.DUMMYFUNCTION("""COMPUTED_VALUE"""),"General comment")</f>
        <v>General comment</v>
      </c>
      <c r="F63" s="94" t="str">
        <f ca="1">IFERROR(__xludf.DUMMYFUNCTION("""COMPUTED_VALUE"""),"0:1")</f>
        <v>0:1</v>
      </c>
      <c r="G63" s="93"/>
      <c r="H63" s="93"/>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3"/>
      <c r="D64" s="93"/>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3"/>
      <c r="D65" s="93"/>
      <c r="E65" s="94" t="str">
        <f ca="1">IFERROR(__xludf.DUMMYFUNCTION("""COMPUTED_VALUE"""),"Spatial information")</f>
        <v>Spatial information</v>
      </c>
      <c r="F65" s="94"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3"/>
      <c r="D66" s="93"/>
      <c r="E66" s="93"/>
      <c r="F66" s="93"/>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2" t="str">
        <f ca="1">IFERROR(__xludf.DUMMYFUNCTION("""COMPUTED_VALUE"""),"Data_background")</f>
        <v>Data_background</v>
      </c>
      <c r="D67" s="92" t="str">
        <f ca="1">IFERROR(__xludf.DUMMYFUNCTION("""COMPUTED_VALUE"""),"0:1")</f>
        <v>0:1</v>
      </c>
      <c r="E67" s="94" t="str">
        <f ca="1">IFERROR(__xludf.DUMMYFUNCTION("""COMPUTED_VALUE"""),"Study")</f>
        <v>Study</v>
      </c>
      <c r="F67" s="94"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3"/>
      <c r="D68" s="93"/>
      <c r="E68" s="93"/>
      <c r="F68" s="93"/>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3"/>
      <c r="D69" s="93"/>
      <c r="E69" s="93"/>
      <c r="F69" s="93"/>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3"/>
      <c r="D70" s="93"/>
      <c r="E70" s="93"/>
      <c r="F70" s="93"/>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3"/>
      <c r="D71" s="93"/>
      <c r="E71" s="93"/>
      <c r="F71" s="93"/>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3"/>
      <c r="D72" s="93"/>
      <c r="E72" s="93"/>
      <c r="F72" s="93"/>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3"/>
      <c r="D73" s="93"/>
      <c r="E73" s="93"/>
      <c r="F73" s="93"/>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3"/>
      <c r="D74" s="93"/>
      <c r="E74" s="93"/>
      <c r="F74" s="93"/>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3"/>
      <c r="D75" s="93"/>
      <c r="E75" s="93"/>
      <c r="F75" s="93"/>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3"/>
      <c r="D76" s="93"/>
      <c r="E76" s="93"/>
      <c r="F76" s="93"/>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3"/>
      <c r="D77" s="93"/>
      <c r="E77" s="93"/>
      <c r="F77" s="93"/>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3"/>
      <c r="D78" s="93"/>
      <c r="E78" s="93"/>
      <c r="F78" s="93"/>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3"/>
      <c r="D79" s="93"/>
      <c r="E79" s="93"/>
      <c r="F79" s="93"/>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3"/>
      <c r="D80" s="93"/>
      <c r="E80" s="93"/>
      <c r="F80" s="93"/>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3"/>
      <c r="D81" s="93"/>
      <c r="E81" s="93"/>
      <c r="F81" s="93"/>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3"/>
      <c r="D82" s="93"/>
      <c r="E82" s="93"/>
      <c r="F82" s="93"/>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3"/>
      <c r="D83" s="93"/>
      <c r="E83" s="94" t="str">
        <f ca="1">IFERROR(__xludf.DUMMYFUNCTION("""COMPUTED_VALUE"""),"Study Sample")</f>
        <v>Study Sample</v>
      </c>
      <c r="F83" s="94" t="str">
        <f ca="1">IFERROR(__xludf.DUMMYFUNCTION("""COMPUTED_VALUE"""),"0:N")</f>
        <v>0:N</v>
      </c>
      <c r="G83" s="5" t="str">
        <f ca="1">IFERROR(__xludf.DUMMYFUNCTION("""COMPUTED_VALUE"""),"Sample Name (ID)")</f>
        <v>Sample Name (ID)</v>
      </c>
      <c r="H83" s="5" t="str">
        <f ca="1">IFERROR(__xludf.DUMMYFUNCTION("""COMPUTED_VALUE"""),"1")</f>
        <v>1</v>
      </c>
      <c r="I83" s="5"/>
      <c r="J83" s="13"/>
      <c r="K83" s="4"/>
      <c r="L83" s="96" t="str">
        <f ca="1">E83</f>
        <v>Study Sample</v>
      </c>
      <c r="M83" s="93"/>
      <c r="N83" s="93"/>
      <c r="O83" s="93"/>
      <c r="P83" s="93"/>
      <c r="Q83" s="93"/>
      <c r="R83" s="93"/>
      <c r="S83" s="93"/>
      <c r="T83" s="93"/>
      <c r="U83" s="93"/>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3"/>
      <c r="D84" s="93"/>
      <c r="E84" s="93"/>
      <c r="F84" s="93"/>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3"/>
      <c r="D85" s="93"/>
      <c r="E85" s="93"/>
      <c r="F85" s="93"/>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3"/>
      <c r="D86" s="93"/>
      <c r="E86" s="93"/>
      <c r="F86" s="93"/>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3"/>
      <c r="D87" s="93"/>
      <c r="E87" s="93"/>
      <c r="F87" s="93"/>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3"/>
      <c r="D88" s="93"/>
      <c r="E88" s="93"/>
      <c r="F88" s="93"/>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3"/>
      <c r="D89" s="93"/>
      <c r="E89" s="93"/>
      <c r="F89" s="93"/>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3"/>
      <c r="D90" s="93"/>
      <c r="E90" s="93"/>
      <c r="F90" s="93"/>
      <c r="G90" s="5" t="str">
        <f ca="1">IFERROR(__xludf.DUMMYFUNCTION("""COMPUTED_VALUE"""),"Sampling size")</f>
        <v>Sampling size</v>
      </c>
      <c r="H90" s="5" t="str">
        <f ca="1">IFERROR(__xludf.DUMMYFUNCTION("""COMPUTED_VALUE"""),"1")</f>
        <v>1</v>
      </c>
      <c r="I90" s="5"/>
      <c r="J90" s="13"/>
      <c r="K90" s="4"/>
      <c r="L90" s="96" t="str">
        <f ca="1">E93</f>
        <v>Laboratory</v>
      </c>
      <c r="M90" s="93"/>
      <c r="N90" s="93"/>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3"/>
      <c r="D91" s="93"/>
      <c r="E91" s="93"/>
      <c r="F91" s="93"/>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3"/>
      <c r="D92" s="93"/>
      <c r="E92" s="93"/>
      <c r="F92" s="93"/>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3"/>
      <c r="D93" s="93"/>
      <c r="E93" s="94" t="str">
        <f ca="1">IFERROR(__xludf.DUMMYFUNCTION("""COMPUTED_VALUE"""),"Laboratory")</f>
        <v>Laboratory</v>
      </c>
      <c r="F93" s="94"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3"/>
      <c r="D94" s="93"/>
      <c r="E94" s="93"/>
      <c r="F94" s="93"/>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3"/>
      <c r="D95" s="93"/>
      <c r="E95" s="93"/>
      <c r="F95" s="93"/>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3"/>
      <c r="D96" s="93"/>
      <c r="E96" s="94" t="str">
        <f ca="1">IFERROR(__xludf.DUMMYFUNCTION("""COMPUTED_VALUE"""),"Assay")</f>
        <v>Assay</v>
      </c>
      <c r="F96" s="94" t="str">
        <f ca="1">IFERROR(__xludf.DUMMYFUNCTION("""COMPUTED_VALUE"""),"0:N")</f>
        <v>0:N</v>
      </c>
      <c r="G96" s="5" t="str">
        <f ca="1">IFERROR(__xludf.DUMMYFUNCTION("""COMPUTED_VALUE"""),"Assay Name")</f>
        <v>Assay Name</v>
      </c>
      <c r="H96" s="5" t="str">
        <f ca="1">IFERROR(__xludf.DUMMYFUNCTION("""COMPUTED_VALUE"""),"1")</f>
        <v>1</v>
      </c>
      <c r="I96" s="5"/>
      <c r="J96" s="13"/>
      <c r="K96" s="4"/>
      <c r="L96" s="96" t="str">
        <f ca="1">E96</f>
        <v>Assay</v>
      </c>
      <c r="M96" s="93"/>
      <c r="N96" s="93"/>
      <c r="O96" s="93"/>
      <c r="P96" s="93"/>
      <c r="Q96" s="93"/>
      <c r="R96" s="93"/>
      <c r="S96" s="93"/>
      <c r="T96" s="93"/>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3"/>
      <c r="D97" s="93"/>
      <c r="E97" s="93"/>
      <c r="F97" s="93"/>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3"/>
      <c r="D98" s="93"/>
      <c r="E98" s="93"/>
      <c r="F98" s="93"/>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3"/>
      <c r="D99" s="93"/>
      <c r="E99" s="93"/>
      <c r="F99" s="93"/>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3"/>
      <c r="D100" s="93"/>
      <c r="E100" s="93"/>
      <c r="F100" s="93"/>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3"/>
      <c r="D101" s="93"/>
      <c r="E101" s="93"/>
      <c r="F101" s="93"/>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3"/>
      <c r="D102" s="93"/>
      <c r="E102" s="93"/>
      <c r="F102" s="93"/>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3"/>
      <c r="D103" s="93"/>
      <c r="E103" s="93"/>
      <c r="F103" s="93"/>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3"/>
      <c r="D104" s="93"/>
      <c r="E104" s="93"/>
      <c r="F104" s="93"/>
      <c r="G104" s="5" t="str">
        <f ca="1">IFERROR(__xludf.DUMMYFUNCTION("""COMPUTED_VALUE"""),"Uncertainty value")</f>
        <v>Uncertainty value</v>
      </c>
      <c r="H104" s="5" t="str">
        <f ca="1">IFERROR(__xludf.DUMMYFUNCTION("""COMPUTED_VALUE"""),"0:1")</f>
        <v>0:1</v>
      </c>
      <c r="I104" s="5"/>
      <c r="J104" s="13"/>
      <c r="K104" s="4"/>
      <c r="L104" s="4"/>
      <c r="M104" s="95" t="str">
        <f ca="1">E123</f>
        <v>Quality measures</v>
      </c>
      <c r="N104" s="93"/>
      <c r="O104" s="23"/>
      <c r="P104" s="95" t="str">
        <f ca="1">E125</f>
        <v>Model equation</v>
      </c>
      <c r="Q104" s="93"/>
      <c r="R104" s="93"/>
      <c r="S104" s="93"/>
      <c r="T104" s="93"/>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2" t="str">
        <f ca="1">IFERROR(__xludf.DUMMYFUNCTION("""COMPUTED_VALUE"""),"Model math / Data definition")</f>
        <v>Model math / Data definition</v>
      </c>
      <c r="D105" s="92" t="str">
        <f ca="1">IFERROR(__xludf.DUMMYFUNCTION("""COMPUTED_VALUE"""),"1")</f>
        <v>1</v>
      </c>
      <c r="E105" s="94" t="str">
        <f ca="1">IFERROR(__xludf.DUMMYFUNCTION("""COMPUTED_VALUE"""),"Parameter / Factor / Input / Output / ""Data column""")</f>
        <v>Parameter / Factor / Input / Output / "Data column"</v>
      </c>
      <c r="F105" s="94"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3"/>
      <c r="D106" s="93"/>
      <c r="E106" s="93"/>
      <c r="F106" s="93"/>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3"/>
      <c r="D107" s="93"/>
      <c r="E107" s="93"/>
      <c r="F107" s="93"/>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3"/>
      <c r="D108" s="93"/>
      <c r="E108" s="93"/>
      <c r="F108" s="93"/>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3"/>
      <c r="D109" s="93"/>
      <c r="E109" s="93"/>
      <c r="F109" s="93"/>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3"/>
      <c r="D110" s="93"/>
      <c r="E110" s="93"/>
      <c r="F110" s="93"/>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3"/>
      <c r="D111" s="93"/>
      <c r="E111" s="93"/>
      <c r="F111" s="93"/>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3"/>
      <c r="D112" s="93"/>
      <c r="E112" s="93"/>
      <c r="F112" s="93"/>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3"/>
      <c r="D113" s="93"/>
      <c r="E113" s="93"/>
      <c r="F113" s="93"/>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3"/>
      <c r="D114" s="93"/>
      <c r="E114" s="93"/>
      <c r="F114" s="93"/>
      <c r="G114" s="5" t="str">
        <f ca="1">IFERROR(__xludf.DUMMYFUNCTION("""COMPUTED_VALUE"""),"Parameter distribution")</f>
        <v>Parameter distribution</v>
      </c>
      <c r="H114" s="5" t="str">
        <f ca="1">IFERROR(__xludf.DUMMYFUNCTION("""COMPUTED_VALUE"""),"0:1")</f>
        <v>0:1</v>
      </c>
      <c r="I114" s="5"/>
      <c r="J114" s="41"/>
      <c r="K114" s="35" t="s">
        <v>23</v>
      </c>
      <c r="L114" s="95" t="str">
        <f ca="1">E105</f>
        <v>Parameter / Factor / Input / Output / "Data column"</v>
      </c>
      <c r="M114" s="93"/>
      <c r="N114" s="93"/>
      <c r="O114" s="93"/>
      <c r="P114" s="93"/>
      <c r="Q114" s="93"/>
      <c r="R114" s="93"/>
      <c r="S114" s="93"/>
      <c r="T114" s="93"/>
      <c r="U114" s="93"/>
      <c r="V114" s="93"/>
      <c r="W114" s="93"/>
      <c r="X114" s="93"/>
      <c r="Y114" s="93"/>
      <c r="Z114" s="93"/>
      <c r="AA114" s="93"/>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3"/>
      <c r="D115" s="93"/>
      <c r="E115" s="93"/>
      <c r="F115" s="93"/>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3"/>
      <c r="D116" s="93"/>
      <c r="E116" s="93"/>
      <c r="F116" s="93"/>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3"/>
      <c r="D117" s="93"/>
      <c r="E117" s="93"/>
      <c r="F117" s="93"/>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3"/>
      <c r="D118" s="93"/>
      <c r="E118" s="93"/>
      <c r="F118" s="93"/>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3"/>
      <c r="D119" s="93"/>
      <c r="E119" s="93"/>
      <c r="F119" s="93"/>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3"/>
      <c r="D120" s="93"/>
      <c r="E120" s="93"/>
      <c r="F120" s="93"/>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3"/>
      <c r="D121" s="93"/>
      <c r="E121" s="93"/>
      <c r="F121" s="93"/>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3"/>
      <c r="D122" s="93"/>
      <c r="E122" s="93"/>
      <c r="F122" s="93"/>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3"/>
      <c r="D123" s="93"/>
      <c r="E123" s="94" t="str">
        <f ca="1">IFERROR(__xludf.DUMMYFUNCTION("""COMPUTED_VALUE"""),"Quality measures")</f>
        <v>Quality measures</v>
      </c>
      <c r="F123" s="94"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3"/>
      <c r="D124" s="93"/>
      <c r="E124" s="93"/>
      <c r="F124" s="93"/>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3"/>
      <c r="D125" s="93"/>
      <c r="E125" s="94" t="str">
        <f ca="1">IFERROR(__xludf.DUMMYFUNCTION("""COMPUTED_VALUE"""),"Model equation")</f>
        <v>Model equation</v>
      </c>
      <c r="F125" s="94"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3"/>
      <c r="D126" s="93"/>
      <c r="E126" s="93"/>
      <c r="F126" s="93"/>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3"/>
      <c r="D127" s="93"/>
      <c r="E127" s="93"/>
      <c r="F127" s="93"/>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3"/>
      <c r="D128" s="93"/>
      <c r="E128" s="93"/>
      <c r="F128" s="93"/>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3"/>
      <c r="D129" s="93"/>
      <c r="E129" s="93"/>
      <c r="F129" s="93"/>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3"/>
      <c r="D130" s="93"/>
      <c r="E130" s="93"/>
      <c r="F130" s="93"/>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3"/>
      <c r="D131" s="93"/>
      <c r="E131" s="93"/>
      <c r="F131" s="93"/>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3"/>
      <c r="D132" s="93"/>
      <c r="E132" s="93"/>
      <c r="F132" s="93"/>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3"/>
      <c r="D133" s="93"/>
      <c r="E133" s="5" t="str">
        <f ca="1">IFERROR(__xludf.DUMMYFUNCTION("""COMPUTED_VALUE"""),"Fitting procedure")</f>
        <v>Fitting procedure</v>
      </c>
      <c r="F133" s="94" t="str">
        <f ca="1">IFERROR(__xludf.DUMMYFUNCTION("""COMPUTED_VALUE"""),"0:1")</f>
        <v>0:1</v>
      </c>
      <c r="G133" s="93"/>
      <c r="H133" s="93"/>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3"/>
      <c r="D134" s="93"/>
      <c r="E134" s="94" t="str">
        <f ca="1">IFERROR(__xludf.DUMMYFUNCTION("""COMPUTED_VALUE"""),"Exposure")</f>
        <v>Exposure</v>
      </c>
      <c r="F134" s="94"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3"/>
      <c r="D135" s="93"/>
      <c r="E135" s="93"/>
      <c r="F135" s="93"/>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3"/>
      <c r="D136" s="93"/>
      <c r="E136" s="93"/>
      <c r="F136" s="93"/>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3"/>
      <c r="D137" s="93"/>
      <c r="E137" s="93"/>
      <c r="F137" s="93"/>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3"/>
      <c r="D138" s="93"/>
      <c r="E138" s="93"/>
      <c r="F138" s="93"/>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3"/>
      <c r="D139" s="93"/>
      <c r="E139" s="5" t="str">
        <f ca="1">IFERROR(__xludf.DUMMYFUNCTION("""COMPUTED_VALUE"""),"Events")</f>
        <v>Events</v>
      </c>
      <c r="F139" s="94" t="str">
        <f ca="1">IFERROR(__xludf.DUMMYFUNCTION("""COMPUTED_VALUE"""),"0:N")</f>
        <v>0:N</v>
      </c>
      <c r="G139" s="93"/>
      <c r="H139" s="93"/>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2020-08-03T13:58:24Z</dcterms:modified>
</cp:coreProperties>
</file>