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rgpu\computer-modelling-technologies\"/>
    </mc:Choice>
  </mc:AlternateContent>
  <xr:revisionPtr revIDLastSave="0" documentId="13_ncr:1_{8C03D30C-066B-4CC8-A717-A9E3153160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дание 2.1" sheetId="1" r:id="rId1"/>
    <sheet name="Задание 3.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2" l="1"/>
  <c r="E35" i="2"/>
  <c r="B35" i="2"/>
  <c r="E14" i="2"/>
  <c r="H12" i="2" s="1"/>
  <c r="D14" i="2"/>
  <c r="G13" i="2" s="1"/>
  <c r="C14" i="2"/>
  <c r="F12" i="2" s="1"/>
  <c r="I12" i="2" s="1"/>
  <c r="F13" i="2"/>
  <c r="I13" i="2" s="1"/>
  <c r="F11" i="2"/>
  <c r="F10" i="2"/>
  <c r="I10" i="2" s="1"/>
  <c r="F8" i="2"/>
  <c r="I8" i="2" s="1"/>
  <c r="F7" i="2"/>
  <c r="H13" i="2" l="1"/>
  <c r="K13" i="2" s="1"/>
  <c r="H9" i="2"/>
  <c r="K9" i="2" s="1"/>
  <c r="F9" i="2"/>
  <c r="I9" i="2" s="1"/>
  <c r="H10" i="2"/>
  <c r="K10" i="2" s="1"/>
  <c r="N12" i="2"/>
  <c r="K12" i="2"/>
  <c r="M13" i="2"/>
  <c r="J13" i="2"/>
  <c r="G7" i="2"/>
  <c r="J7" i="2" s="1"/>
  <c r="N13" i="2"/>
  <c r="G8" i="2"/>
  <c r="J8" i="2" s="1"/>
  <c r="H11" i="2"/>
  <c r="G12" i="2"/>
  <c r="J12" i="2" s="1"/>
  <c r="O13" i="2"/>
  <c r="G10" i="2"/>
  <c r="G11" i="2"/>
  <c r="J11" i="2" s="1"/>
  <c r="H7" i="2"/>
  <c r="K7" i="2" s="1"/>
  <c r="I7" i="2"/>
  <c r="H8" i="2"/>
  <c r="G9" i="2"/>
  <c r="O9" i="2" s="1"/>
  <c r="I11" i="2"/>
  <c r="N9" i="2" l="1"/>
  <c r="N10" i="2"/>
  <c r="M8" i="2"/>
  <c r="M9" i="2"/>
  <c r="J9" i="2"/>
  <c r="M11" i="2"/>
  <c r="O8" i="2"/>
  <c r="K8" i="2"/>
  <c r="K14" i="2" s="1"/>
  <c r="N8" i="2"/>
  <c r="J10" i="2"/>
  <c r="M10" i="2"/>
  <c r="K11" i="2"/>
  <c r="O11" i="2"/>
  <c r="M7" i="2"/>
  <c r="M12" i="2"/>
  <c r="O12" i="2"/>
  <c r="O7" i="2"/>
  <c r="N7" i="2"/>
  <c r="I14" i="2"/>
  <c r="O10" i="2"/>
  <c r="N11" i="2"/>
  <c r="O14" i="2" l="1"/>
  <c r="M14" i="2"/>
  <c r="J14" i="2"/>
  <c r="F17" i="2" s="1"/>
  <c r="F19" i="2"/>
  <c r="N14" i="2"/>
  <c r="F18" i="2" s="1"/>
  <c r="G22" i="2" l="1"/>
  <c r="B38" i="2" s="1"/>
</calcChain>
</file>

<file path=xl/sharedStrings.xml><?xml version="1.0" encoding="utf-8"?>
<sst xmlns="http://schemas.openxmlformats.org/spreadsheetml/2006/main" count="52" uniqueCount="37">
  <si>
    <t>i</t>
  </si>
  <si>
    <t>xi</t>
  </si>
  <si>
    <t>yi</t>
  </si>
  <si>
    <t>zi</t>
  </si>
  <si>
    <t>xi-xср</t>
  </si>
  <si>
    <t>yi-yср</t>
  </si>
  <si>
    <t>zi-zср</t>
  </si>
  <si>
    <t>(xi-xср)^2</t>
  </si>
  <si>
    <t>(yi-yср)^2</t>
  </si>
  <si>
    <t>(zi-zср)^2</t>
  </si>
  <si>
    <t>sum xy</t>
  </si>
  <si>
    <t>sum xz</t>
  </si>
  <si>
    <t>sum yz</t>
  </si>
  <si>
    <t>Среднее</t>
  </si>
  <si>
    <t>Суммы</t>
  </si>
  <si>
    <t>xy</t>
  </si>
  <si>
    <t>xz</t>
  </si>
  <si>
    <t>yz</t>
  </si>
  <si>
    <t>Rz</t>
  </si>
  <si>
    <t>x=i y=j z=k</t>
  </si>
  <si>
    <t>Fкр</t>
  </si>
  <si>
    <t>t &gt; Fкр, корреляция значима</t>
  </si>
  <si>
    <t>Определить тесноту связи между величиной Z и величинами X и Y, используя множественный коэффициент корреляции. Проверить на уровне α = 0.05 значимость Rz.</t>
  </si>
  <si>
    <t xml:space="preserve">p-value </t>
  </si>
  <si>
    <t>n</t>
  </si>
  <si>
    <t>p</t>
  </si>
  <si>
    <t>t</t>
  </si>
  <si>
    <t>№</t>
  </si>
  <si>
    <t>X</t>
  </si>
  <si>
    <t>Y</t>
  </si>
  <si>
    <t>Z</t>
  </si>
  <si>
    <t>x*y</t>
  </si>
  <si>
    <t>r xy</t>
  </si>
  <si>
    <t>r xz</t>
  </si>
  <si>
    <t>r yz</t>
  </si>
  <si>
    <t>p-value</t>
  </si>
  <si>
    <t>Определить тесноту связи между переменной Z и переменными X и Y с помощью выборочного множественного коэффициента корреляции R и определить его значимость на уровне α = 0.05.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</si>
</sst>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164" fontId="1" fillId="0" borderId="0" xfId="0" applyNumberFormat="1" applyFo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2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1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190501</xdr:colOff>
      <xdr:row>0</xdr:row>
      <xdr:rowOff>0</xdr:rowOff>
    </xdr:from>
    <xdr:to>
      <xdr:col>12</xdr:col>
      <xdr:colOff>0</xdr:colOff>
      <xdr:row>3</xdr:row>
      <xdr:rowOff>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1C61FA59-FCAC-4566-AD99-82C1A688926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1" y="0"/>
          <a:ext cx="1771649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0</xdr:col>
      <xdr:colOff>323851</xdr:colOff>
      <xdr:row>15</xdr:row>
      <xdr:rowOff>9525</xdr:rowOff>
    </xdr:from>
    <xdr:ext cx="3524250" cy="1143000"/>
    <xdr:pic>
      <xdr:nvPicPr>
        <xdr:cNvPr id="4" name="image2.png" title="Изображение">
          <a:extLst>
            <a:ext uri="{FF2B5EF4-FFF2-40B4-BE49-F238E27FC236}">
              <a16:creationId xmlns:a16="http://schemas.microsoft.com/office/drawing/2014/main" id="{52126858-3FA1-4894-9235-482820A0BB8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3851" y="2867025"/>
          <a:ext cx="3524250" cy="11430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22</xdr:row>
      <xdr:rowOff>57150</xdr:rowOff>
    </xdr:from>
    <xdr:ext cx="4895850" cy="1162050"/>
    <xdr:pic>
      <xdr:nvPicPr>
        <xdr:cNvPr id="5" name="image5.png" title="Изображение">
          <a:extLst>
            <a:ext uri="{FF2B5EF4-FFF2-40B4-BE49-F238E27FC236}">
              <a16:creationId xmlns:a16="http://schemas.microsoft.com/office/drawing/2014/main" id="{BA99C0C4-2B3F-43B5-BD8F-6E479C85AC04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14325" y="4248150"/>
          <a:ext cx="4895850" cy="11620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16</xdr:row>
      <xdr:rowOff>9526</xdr:rowOff>
    </xdr:from>
    <xdr:ext cx="2019300" cy="609599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23585F1F-AF6E-4AB2-96E0-3EAADCC9540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2409826"/>
          <a:ext cx="2019300" cy="609599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9525</xdr:rowOff>
    </xdr:from>
    <xdr:ext cx="2762250" cy="990600"/>
    <xdr:pic>
      <xdr:nvPicPr>
        <xdr:cNvPr id="3" name="image2.png" title="Изображение">
          <a:extLst>
            <a:ext uri="{FF2B5EF4-FFF2-40B4-BE49-F238E27FC236}">
              <a16:creationId xmlns:a16="http://schemas.microsoft.com/office/drawing/2014/main" id="{92B724A0-9B15-4304-9015-9E4D53F0C5E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409950"/>
          <a:ext cx="2762250" cy="9906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1</xdr:rowOff>
    </xdr:from>
    <xdr:ext cx="5019675" cy="1009650"/>
    <xdr:pic>
      <xdr:nvPicPr>
        <xdr:cNvPr id="4" name="image4.png" title="Изображение">
          <a:extLst>
            <a:ext uri="{FF2B5EF4-FFF2-40B4-BE49-F238E27FC236}">
              <a16:creationId xmlns:a16="http://schemas.microsoft.com/office/drawing/2014/main" id="{E2CA26E4-BCB3-4A28-BEF5-BA786BFEA61F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4800601"/>
          <a:ext cx="5019675" cy="10096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190500</xdr:colOff>
      <xdr:row>21</xdr:row>
      <xdr:rowOff>19050</xdr:rowOff>
    </xdr:from>
    <xdr:ext cx="2009775" cy="542925"/>
    <xdr:pic>
      <xdr:nvPicPr>
        <xdr:cNvPr id="5" name="image3.png" title="Изображение">
          <a:extLst>
            <a:ext uri="{FF2B5EF4-FFF2-40B4-BE49-F238E27FC236}">
              <a16:creationId xmlns:a16="http://schemas.microsoft.com/office/drawing/2014/main" id="{081003C1-2534-4A92-91AF-76B5204E72E5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457700" y="3419475"/>
          <a:ext cx="2009775" cy="5429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workbookViewId="0">
      <selection activeCell="A3" sqref="A3"/>
    </sheetView>
  </sheetViews>
  <sheetFormatPr defaultRowHeight="15" x14ac:dyDescent="0.25"/>
  <cols>
    <col min="10" max="10" width="10" customWidth="1"/>
    <col min="11" max="11" width="10.28515625" customWidth="1"/>
  </cols>
  <sheetData>
    <row r="1" spans="1:15" x14ac:dyDescent="0.25">
      <c r="A1" s="8" t="s">
        <v>22</v>
      </c>
      <c r="B1" s="8"/>
      <c r="C1" s="8"/>
      <c r="D1" s="8"/>
      <c r="E1" s="8"/>
      <c r="F1" s="8"/>
      <c r="G1" s="8"/>
      <c r="H1" s="8"/>
      <c r="I1" s="8"/>
    </row>
    <row r="2" spans="1:15" x14ac:dyDescent="0.25">
      <c r="A2" s="8"/>
      <c r="B2" s="8"/>
      <c r="C2" s="8"/>
      <c r="D2" s="8"/>
      <c r="E2" s="8"/>
      <c r="F2" s="8"/>
      <c r="G2" s="8"/>
      <c r="H2" s="8"/>
      <c r="I2" s="8"/>
    </row>
    <row r="6" spans="1:15" x14ac:dyDescent="0.25">
      <c r="A6" s="1"/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M6" s="2" t="s">
        <v>10</v>
      </c>
      <c r="N6" s="2" t="s">
        <v>11</v>
      </c>
      <c r="O6" s="2" t="s">
        <v>12</v>
      </c>
    </row>
    <row r="7" spans="1:15" x14ac:dyDescent="0.25">
      <c r="A7" s="1"/>
      <c r="B7" s="1">
        <v>1</v>
      </c>
      <c r="C7" s="1">
        <v>26</v>
      </c>
      <c r="D7" s="1">
        <v>2.1</v>
      </c>
      <c r="E7" s="1">
        <v>18</v>
      </c>
      <c r="F7" s="1">
        <v>-11.17</v>
      </c>
      <c r="G7" s="1">
        <v>-0.45</v>
      </c>
      <c r="H7" s="1">
        <v>-5.82</v>
      </c>
      <c r="I7" s="1">
        <v>124.69</v>
      </c>
      <c r="J7" s="1">
        <v>0.2</v>
      </c>
      <c r="K7" s="1">
        <v>33.83</v>
      </c>
      <c r="M7" s="1">
        <v>5.03</v>
      </c>
      <c r="N7" s="1">
        <v>64.95</v>
      </c>
      <c r="O7" s="1">
        <v>2.62</v>
      </c>
    </row>
    <row r="8" spans="1:15" x14ac:dyDescent="0.25">
      <c r="A8" s="1"/>
      <c r="B8" s="1">
        <v>2</v>
      </c>
      <c r="C8" s="1">
        <v>35</v>
      </c>
      <c r="D8" s="1">
        <v>2.2999999999999998</v>
      </c>
      <c r="E8" s="1">
        <v>21</v>
      </c>
      <c r="F8" s="1">
        <v>-2.17</v>
      </c>
      <c r="G8" s="1">
        <v>-0.25</v>
      </c>
      <c r="H8" s="1">
        <v>-2.82</v>
      </c>
      <c r="I8" s="1">
        <v>4.6900000000000004</v>
      </c>
      <c r="J8" s="1">
        <v>0.06</v>
      </c>
      <c r="K8" s="1">
        <v>7.93</v>
      </c>
      <c r="M8" s="1">
        <v>0.54</v>
      </c>
      <c r="N8" s="1">
        <v>6.1</v>
      </c>
      <c r="O8" s="1">
        <v>0.7</v>
      </c>
    </row>
    <row r="9" spans="1:15" x14ac:dyDescent="0.25">
      <c r="A9" s="1"/>
      <c r="B9" s="1">
        <v>3</v>
      </c>
      <c r="C9" s="1">
        <v>36</v>
      </c>
      <c r="D9" s="1">
        <v>2.4</v>
      </c>
      <c r="E9" s="1">
        <v>22.1</v>
      </c>
      <c r="F9" s="1">
        <v>-1.17</v>
      </c>
      <c r="G9" s="1">
        <v>-0.15</v>
      </c>
      <c r="H9" s="1">
        <v>-1.72</v>
      </c>
      <c r="I9" s="1">
        <v>1.36</v>
      </c>
      <c r="J9" s="1">
        <v>0.02</v>
      </c>
      <c r="K9" s="1">
        <v>2.95</v>
      </c>
      <c r="M9" s="1">
        <v>0.18</v>
      </c>
      <c r="N9" s="1">
        <v>2</v>
      </c>
      <c r="O9" s="1">
        <v>0.26</v>
      </c>
    </row>
    <row r="10" spans="1:15" x14ac:dyDescent="0.25">
      <c r="A10" s="1"/>
      <c r="B10" s="1">
        <v>4</v>
      </c>
      <c r="C10" s="1">
        <v>40</v>
      </c>
      <c r="D10" s="1">
        <v>2.6</v>
      </c>
      <c r="E10" s="1">
        <v>25.3</v>
      </c>
      <c r="F10" s="1">
        <v>2.83</v>
      </c>
      <c r="G10" s="1">
        <v>0.05</v>
      </c>
      <c r="H10" s="1">
        <v>1.48</v>
      </c>
      <c r="I10" s="1">
        <v>8.0299999999999994</v>
      </c>
      <c r="J10" s="1">
        <v>0</v>
      </c>
      <c r="K10" s="1">
        <v>2.2000000000000002</v>
      </c>
      <c r="M10" s="1">
        <v>0.14000000000000001</v>
      </c>
      <c r="N10" s="1">
        <v>4.2</v>
      </c>
      <c r="O10" s="1">
        <v>7.0000000000000007E-2</v>
      </c>
    </row>
    <row r="11" spans="1:15" x14ac:dyDescent="0.25">
      <c r="A11" s="1"/>
      <c r="B11" s="1">
        <v>5</v>
      </c>
      <c r="C11" s="1">
        <v>41</v>
      </c>
      <c r="D11" s="1">
        <v>2.9</v>
      </c>
      <c r="E11" s="1">
        <v>28</v>
      </c>
      <c r="F11" s="1">
        <v>3.83</v>
      </c>
      <c r="G11" s="1">
        <v>0.35</v>
      </c>
      <c r="H11" s="1">
        <v>4.18</v>
      </c>
      <c r="I11" s="1">
        <v>14.69</v>
      </c>
      <c r="J11" s="1">
        <v>0.12</v>
      </c>
      <c r="K11" s="1">
        <v>17.5</v>
      </c>
      <c r="M11" s="1">
        <v>1.34</v>
      </c>
      <c r="N11" s="1">
        <v>16.04</v>
      </c>
      <c r="O11" s="1">
        <v>1.46</v>
      </c>
    </row>
    <row r="12" spans="1:15" x14ac:dyDescent="0.25">
      <c r="A12" s="1"/>
      <c r="B12" s="1">
        <v>6</v>
      </c>
      <c r="C12" s="1">
        <v>45</v>
      </c>
      <c r="D12" s="1">
        <v>3</v>
      </c>
      <c r="E12" s="1">
        <v>28.5</v>
      </c>
      <c r="F12" s="1">
        <v>7.83</v>
      </c>
      <c r="G12" s="1">
        <v>0.45</v>
      </c>
      <c r="H12" s="1">
        <v>4.68</v>
      </c>
      <c r="I12" s="1">
        <v>61.36</v>
      </c>
      <c r="J12" s="1">
        <v>0.2</v>
      </c>
      <c r="K12" s="1">
        <v>21.93</v>
      </c>
      <c r="M12" s="1">
        <v>3.53</v>
      </c>
      <c r="N12" s="1">
        <v>36.69</v>
      </c>
      <c r="O12" s="1">
        <v>2.11</v>
      </c>
    </row>
    <row r="13" spans="1:15" x14ac:dyDescent="0.25">
      <c r="A13" s="2" t="s">
        <v>13</v>
      </c>
      <c r="B13" s="1"/>
      <c r="C13" s="1">
        <v>37.17</v>
      </c>
      <c r="D13" s="1">
        <v>2.5499999999999998</v>
      </c>
      <c r="E13" s="1">
        <v>23.82</v>
      </c>
      <c r="F13" s="1"/>
      <c r="G13" s="1"/>
      <c r="H13" s="1"/>
      <c r="I13" s="3">
        <v>214.83</v>
      </c>
      <c r="J13" s="3">
        <v>0.62</v>
      </c>
      <c r="K13" s="3">
        <v>86.35</v>
      </c>
      <c r="M13" s="3">
        <v>10.75</v>
      </c>
      <c r="N13" s="3">
        <v>129.97999999999999</v>
      </c>
      <c r="O13" s="3">
        <v>7.23</v>
      </c>
    </row>
    <row r="14" spans="1:15" x14ac:dyDescent="0.25">
      <c r="I14" s="4" t="s">
        <v>14</v>
      </c>
      <c r="J14" s="5"/>
      <c r="K14" s="5"/>
      <c r="L14" s="5"/>
      <c r="M14" s="5"/>
      <c r="N14" s="5"/>
      <c r="O14" s="6"/>
    </row>
    <row r="16" spans="1:15" x14ac:dyDescent="0.25">
      <c r="H16" s="2" t="s">
        <v>15</v>
      </c>
      <c r="I16" s="1">
        <v>0.93520000000000003</v>
      </c>
    </row>
    <row r="17" spans="1:10" x14ac:dyDescent="0.25">
      <c r="H17" s="2" t="s">
        <v>16</v>
      </c>
      <c r="I17" s="1">
        <v>0.95440000000000003</v>
      </c>
    </row>
    <row r="18" spans="1:10" x14ac:dyDescent="0.25">
      <c r="H18" s="2" t="s">
        <v>17</v>
      </c>
      <c r="I18" s="1">
        <v>0.99150000000000005</v>
      </c>
    </row>
    <row r="21" spans="1:10" x14ac:dyDescent="0.25">
      <c r="H21" s="2" t="s">
        <v>18</v>
      </c>
      <c r="I21" s="1">
        <v>0.99439999999999995</v>
      </c>
      <c r="J21" s="1" t="s">
        <v>19</v>
      </c>
    </row>
    <row r="30" spans="1:10" x14ac:dyDescent="0.25">
      <c r="A30" s="2" t="s">
        <v>24</v>
      </c>
      <c r="B30" s="1">
        <v>6</v>
      </c>
      <c r="D30" s="2" t="s">
        <v>20</v>
      </c>
      <c r="E30" s="1">
        <v>9.5500000000000007</v>
      </c>
    </row>
    <row r="31" spans="1:10" x14ac:dyDescent="0.25">
      <c r="A31" s="2" t="s">
        <v>25</v>
      </c>
      <c r="B31" s="1">
        <v>3</v>
      </c>
      <c r="D31" s="2" t="s">
        <v>23</v>
      </c>
      <c r="E31" s="1">
        <v>0.05</v>
      </c>
    </row>
    <row r="33" spans="1:3" x14ac:dyDescent="0.25">
      <c r="A33" s="2" t="s">
        <v>26</v>
      </c>
      <c r="B33" s="1">
        <v>133.01819380000001</v>
      </c>
    </row>
    <row r="35" spans="1:3" x14ac:dyDescent="0.25">
      <c r="A35" s="7" t="s">
        <v>21</v>
      </c>
      <c r="B35" s="7"/>
      <c r="C35" s="7"/>
    </row>
  </sheetData>
  <mergeCells count="3">
    <mergeCell ref="A1:I2"/>
    <mergeCell ref="I14:O14"/>
    <mergeCell ref="A35:C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69CE-29FE-480F-8F4D-1DA03FA45C53}">
  <dimension ref="A1:R44"/>
  <sheetViews>
    <sheetView workbookViewId="0">
      <selection activeCell="A3" sqref="A3"/>
    </sheetView>
  </sheetViews>
  <sheetFormatPr defaultRowHeight="15" x14ac:dyDescent="0.25"/>
  <cols>
    <col min="9" max="9" width="10" customWidth="1"/>
    <col min="10" max="10" width="10.28515625" customWidth="1"/>
    <col min="11" max="11" width="10.140625" customWidth="1"/>
  </cols>
  <sheetData>
    <row r="1" spans="1:18" x14ac:dyDescent="0.25">
      <c r="A1" s="17" t="s">
        <v>36</v>
      </c>
      <c r="B1" s="17"/>
      <c r="C1" s="17"/>
      <c r="D1" s="17"/>
      <c r="E1" s="17"/>
      <c r="F1" s="17"/>
      <c r="G1" s="17"/>
      <c r="H1" s="17"/>
      <c r="I1" s="17"/>
      <c r="J1" s="17"/>
      <c r="K1" s="9"/>
      <c r="L1" s="9"/>
      <c r="M1" s="9"/>
      <c r="N1" s="9"/>
      <c r="O1" s="9"/>
      <c r="P1" s="9"/>
      <c r="Q1" s="9"/>
      <c r="R1" s="9"/>
    </row>
    <row r="2" spans="1:18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R2" s="9"/>
    </row>
    <row r="3" spans="1:18" x14ac:dyDescent="0.25">
      <c r="R3" s="9"/>
    </row>
    <row r="4" spans="1:18" x14ac:dyDescent="0.25">
      <c r="Q4" s="9"/>
      <c r="R4" s="9"/>
    </row>
    <row r="5" spans="1:18" x14ac:dyDescent="0.25">
      <c r="Q5" s="9"/>
      <c r="R5" s="9"/>
    </row>
    <row r="6" spans="1:18" x14ac:dyDescent="0.25">
      <c r="A6" s="10"/>
      <c r="B6" s="14" t="s">
        <v>27</v>
      </c>
      <c r="C6" s="14" t="s">
        <v>28</v>
      </c>
      <c r="D6" s="14" t="s">
        <v>29</v>
      </c>
      <c r="E6" s="14" t="s">
        <v>30</v>
      </c>
      <c r="F6" s="14" t="s">
        <v>4</v>
      </c>
      <c r="G6" s="14" t="s">
        <v>5</v>
      </c>
      <c r="H6" s="14" t="s">
        <v>6</v>
      </c>
      <c r="I6" s="14" t="s">
        <v>7</v>
      </c>
      <c r="J6" s="14" t="s">
        <v>8</v>
      </c>
      <c r="K6" s="14" t="s">
        <v>9</v>
      </c>
      <c r="L6" s="9"/>
      <c r="M6" s="14" t="s">
        <v>31</v>
      </c>
      <c r="N6" s="14" t="s">
        <v>16</v>
      </c>
      <c r="O6" s="14" t="s">
        <v>17</v>
      </c>
      <c r="P6" s="9"/>
      <c r="Q6" s="9"/>
      <c r="R6" s="9"/>
    </row>
    <row r="7" spans="1:18" x14ac:dyDescent="0.25">
      <c r="A7" s="10"/>
      <c r="B7" s="10">
        <v>1</v>
      </c>
      <c r="C7" s="10">
        <v>0.2</v>
      </c>
      <c r="D7" s="10">
        <v>0.8</v>
      </c>
      <c r="E7" s="10">
        <v>10</v>
      </c>
      <c r="F7" s="18">
        <f>C7-C$14</f>
        <v>-0.28571428571428575</v>
      </c>
      <c r="G7" s="18">
        <f>D7-D$14</f>
        <v>-8.5714285714285854E-2</v>
      </c>
      <c r="H7" s="18">
        <f>E7-E$14</f>
        <v>-4.1428571428571423</v>
      </c>
      <c r="I7" s="19">
        <f t="shared" ref="I7:K13" si="0">F7*F7</f>
        <v>8.1632653061224511E-2</v>
      </c>
      <c r="J7" s="19">
        <f t="shared" si="0"/>
        <v>7.346938775510228E-3</v>
      </c>
      <c r="K7" s="19">
        <f>H7*H7</f>
        <v>17.163265306122444</v>
      </c>
      <c r="L7" s="20"/>
      <c r="M7" s="21">
        <f t="shared" ref="M7:M13" si="1">F7*G7</f>
        <v>2.4489795918367391E-2</v>
      </c>
      <c r="N7" s="21">
        <f t="shared" ref="N7:N13" si="2">F7*H7</f>
        <v>1.1836734693877551</v>
      </c>
      <c r="O7" s="21">
        <f t="shared" ref="O7:O13" si="3">H7*G7</f>
        <v>0.35510204081632707</v>
      </c>
      <c r="P7" s="9"/>
      <c r="Q7" s="9"/>
      <c r="R7" s="9"/>
    </row>
    <row r="8" spans="1:18" x14ac:dyDescent="0.25">
      <c r="A8" s="10"/>
      <c r="B8" s="10">
        <v>2</v>
      </c>
      <c r="C8" s="10">
        <v>0.5</v>
      </c>
      <c r="D8" s="10">
        <v>0.2</v>
      </c>
      <c r="E8" s="10">
        <v>12</v>
      </c>
      <c r="F8" s="18">
        <f>C8-C$14</f>
        <v>1.4285714285714235E-2</v>
      </c>
      <c r="G8" s="18">
        <f>D8-D$14</f>
        <v>-0.68571428571428594</v>
      </c>
      <c r="H8" s="18">
        <f>E8-E$14</f>
        <v>-2.1428571428571423</v>
      </c>
      <c r="I8" s="19">
        <f t="shared" si="0"/>
        <v>2.0408163265305977E-4</v>
      </c>
      <c r="J8" s="19">
        <f t="shared" si="0"/>
        <v>0.47020408163265337</v>
      </c>
      <c r="K8" s="19">
        <f t="shared" si="0"/>
        <v>4.5918367346938753</v>
      </c>
      <c r="L8" s="20"/>
      <c r="M8" s="21">
        <f t="shared" si="1"/>
        <v>-9.795918367346907E-3</v>
      </c>
      <c r="N8" s="21">
        <f t="shared" si="2"/>
        <v>-3.0612244897959068E-2</v>
      </c>
      <c r="O8" s="21">
        <f t="shared" si="3"/>
        <v>1.4693877551020409</v>
      </c>
      <c r="P8" s="9"/>
      <c r="Q8" s="9"/>
      <c r="R8" s="9"/>
    </row>
    <row r="9" spans="1:18" x14ac:dyDescent="0.25">
      <c r="A9" s="10"/>
      <c r="B9" s="10">
        <v>3</v>
      </c>
      <c r="C9" s="10">
        <v>0.3</v>
      </c>
      <c r="D9" s="10">
        <v>1</v>
      </c>
      <c r="E9" s="10">
        <v>12</v>
      </c>
      <c r="F9" s="18">
        <f>C9-C$14</f>
        <v>-0.18571428571428578</v>
      </c>
      <c r="G9" s="18">
        <f>D9-D$14</f>
        <v>0.1142857142857141</v>
      </c>
      <c r="H9" s="18">
        <f>E9-E$14</f>
        <v>-2.1428571428571423</v>
      </c>
      <c r="I9" s="19">
        <f t="shared" si="0"/>
        <v>3.4489795918367372E-2</v>
      </c>
      <c r="J9" s="19">
        <f t="shared" si="0"/>
        <v>1.3061224489795875E-2</v>
      </c>
      <c r="K9" s="19">
        <f t="shared" si="0"/>
        <v>4.5918367346938753</v>
      </c>
      <c r="L9" s="20"/>
      <c r="M9" s="21">
        <f t="shared" si="1"/>
        <v>-2.1224489795918341E-2</v>
      </c>
      <c r="N9" s="21">
        <f t="shared" si="2"/>
        <v>0.39795918367346944</v>
      </c>
      <c r="O9" s="21">
        <f t="shared" si="3"/>
        <v>-0.24489795918367302</v>
      </c>
      <c r="P9" s="9"/>
      <c r="Q9" s="9"/>
      <c r="R9" s="9"/>
    </row>
    <row r="10" spans="1:18" x14ac:dyDescent="0.25">
      <c r="A10" s="10"/>
      <c r="B10" s="10">
        <v>4</v>
      </c>
      <c r="C10" s="10">
        <v>0.5</v>
      </c>
      <c r="D10" s="10">
        <v>1.2</v>
      </c>
      <c r="E10" s="10">
        <v>14</v>
      </c>
      <c r="F10" s="18">
        <f>C10-C$14</f>
        <v>1.4285714285714235E-2</v>
      </c>
      <c r="G10" s="18">
        <f>D10-D$14</f>
        <v>0.31428571428571406</v>
      </c>
      <c r="H10" s="18">
        <f>E10-E$14</f>
        <v>-0.14285714285714235</v>
      </c>
      <c r="I10" s="19">
        <f t="shared" si="0"/>
        <v>2.0408163265305977E-4</v>
      </c>
      <c r="J10" s="19">
        <f t="shared" si="0"/>
        <v>9.8775510204081485E-2</v>
      </c>
      <c r="K10" s="19">
        <f t="shared" si="0"/>
        <v>2.0408163265305979E-2</v>
      </c>
      <c r="L10" s="20"/>
      <c r="M10" s="21">
        <f t="shared" si="1"/>
        <v>4.4897959183673279E-3</v>
      </c>
      <c r="N10" s="21">
        <f t="shared" si="2"/>
        <v>-2.0408163265305977E-3</v>
      </c>
      <c r="O10" s="21">
        <f t="shared" si="3"/>
        <v>-4.4897959183673279E-2</v>
      </c>
      <c r="P10" s="9"/>
      <c r="Q10" s="9"/>
      <c r="R10" s="9"/>
    </row>
    <row r="11" spans="1:18" x14ac:dyDescent="0.25">
      <c r="A11" s="10"/>
      <c r="B11" s="10">
        <v>5</v>
      </c>
      <c r="C11" s="10">
        <v>0.5</v>
      </c>
      <c r="D11" s="10">
        <v>0.9</v>
      </c>
      <c r="E11" s="10">
        <v>16</v>
      </c>
      <c r="F11" s="18">
        <f>C11-C$14</f>
        <v>1.4285714285714235E-2</v>
      </c>
      <c r="G11" s="18">
        <f>D11-D$14</f>
        <v>1.4285714285714124E-2</v>
      </c>
      <c r="H11" s="18">
        <f>E11-E$14</f>
        <v>1.8571428571428577</v>
      </c>
      <c r="I11" s="19">
        <f t="shared" si="0"/>
        <v>2.0408163265305977E-4</v>
      </c>
      <c r="J11" s="19">
        <f t="shared" si="0"/>
        <v>2.040816326530566E-4</v>
      </c>
      <c r="K11" s="19">
        <f t="shared" si="0"/>
        <v>3.4489795918367365</v>
      </c>
      <c r="L11" s="20"/>
      <c r="M11" s="21">
        <f t="shared" si="1"/>
        <v>2.040816326530582E-4</v>
      </c>
      <c r="N11" s="21">
        <f t="shared" si="2"/>
        <v>2.6530612244897871E-2</v>
      </c>
      <c r="O11" s="21">
        <f t="shared" si="3"/>
        <v>2.6530612244897667E-2</v>
      </c>
      <c r="P11" s="9"/>
      <c r="Q11" s="9"/>
      <c r="R11" s="9"/>
    </row>
    <row r="12" spans="1:18" x14ac:dyDescent="0.25">
      <c r="A12" s="10"/>
      <c r="B12" s="10">
        <v>6</v>
      </c>
      <c r="C12" s="10">
        <v>0.6</v>
      </c>
      <c r="D12" s="10">
        <v>1</v>
      </c>
      <c r="E12" s="10">
        <v>17</v>
      </c>
      <c r="F12" s="18">
        <f>C12-C$14</f>
        <v>0.11428571428571421</v>
      </c>
      <c r="G12" s="18">
        <f>D12-D$14</f>
        <v>0.1142857142857141</v>
      </c>
      <c r="H12" s="18">
        <f>E12-E$14</f>
        <v>2.8571428571428577</v>
      </c>
      <c r="I12" s="19">
        <f t="shared" si="0"/>
        <v>1.3061224489795902E-2</v>
      </c>
      <c r="J12" s="19">
        <f t="shared" si="0"/>
        <v>1.3061224489795875E-2</v>
      </c>
      <c r="K12" s="19">
        <f t="shared" si="0"/>
        <v>8.1632653061224527</v>
      </c>
      <c r="L12" s="20"/>
      <c r="M12" s="21">
        <f t="shared" si="1"/>
        <v>1.3061224489795889E-2</v>
      </c>
      <c r="N12" s="21">
        <f t="shared" si="2"/>
        <v>0.32653061224489782</v>
      </c>
      <c r="O12" s="21">
        <f t="shared" si="3"/>
        <v>0.32653061224489749</v>
      </c>
      <c r="P12" s="9"/>
      <c r="Q12" s="9"/>
      <c r="R12" s="9"/>
    </row>
    <row r="13" spans="1:18" x14ac:dyDescent="0.25">
      <c r="A13" s="10"/>
      <c r="B13" s="10">
        <v>7</v>
      </c>
      <c r="C13" s="10">
        <v>0.8</v>
      </c>
      <c r="D13" s="10">
        <v>1.1000000000000001</v>
      </c>
      <c r="E13" s="10">
        <v>18</v>
      </c>
      <c r="F13" s="18">
        <f>C13-C$14</f>
        <v>0.31428571428571428</v>
      </c>
      <c r="G13" s="18">
        <f>D13-D$14</f>
        <v>0.21428571428571419</v>
      </c>
      <c r="H13" s="18">
        <f>E13-E$14</f>
        <v>3.8571428571428577</v>
      </c>
      <c r="I13" s="19">
        <f t="shared" si="0"/>
        <v>9.8775510204081624E-2</v>
      </c>
      <c r="J13" s="19">
        <f t="shared" si="0"/>
        <v>4.5918367346938736E-2</v>
      </c>
      <c r="K13" s="19">
        <f t="shared" si="0"/>
        <v>14.877551020408168</v>
      </c>
      <c r="L13" s="20"/>
      <c r="M13" s="21">
        <f t="shared" si="1"/>
        <v>6.7346938775510179E-2</v>
      </c>
      <c r="N13" s="21">
        <f t="shared" si="2"/>
        <v>1.2122448979591838</v>
      </c>
      <c r="O13" s="21">
        <f t="shared" si="3"/>
        <v>0.82653061224489766</v>
      </c>
      <c r="P13" s="9"/>
      <c r="Q13" s="9"/>
      <c r="R13" s="9"/>
    </row>
    <row r="14" spans="1:18" x14ac:dyDescent="0.25">
      <c r="A14" s="14" t="s">
        <v>13</v>
      </c>
      <c r="B14" s="10"/>
      <c r="C14" s="12">
        <f t="shared" ref="C14:E14" si="4">AVERAGE(C7:C13)</f>
        <v>0.48571428571428577</v>
      </c>
      <c r="D14" s="12">
        <f t="shared" si="4"/>
        <v>0.8857142857142859</v>
      </c>
      <c r="E14" s="12">
        <f t="shared" si="4"/>
        <v>14.142857142857142</v>
      </c>
      <c r="F14" s="22"/>
      <c r="G14" s="22"/>
      <c r="H14" s="22"/>
      <c r="I14" s="21">
        <f t="shared" ref="I14:K14" si="5">SUM(I7:I13)</f>
        <v>0.22857142857142859</v>
      </c>
      <c r="J14" s="21">
        <f t="shared" si="5"/>
        <v>0.64857142857142869</v>
      </c>
      <c r="K14" s="21">
        <f t="shared" si="5"/>
        <v>52.857142857142854</v>
      </c>
      <c r="L14" s="20"/>
      <c r="M14" s="21">
        <f t="shared" ref="M14:O14" si="6">SUM(M7:M13)</f>
        <v>7.8571428571428598E-2</v>
      </c>
      <c r="N14" s="21">
        <f t="shared" si="6"/>
        <v>3.1142857142857143</v>
      </c>
      <c r="O14" s="21">
        <f t="shared" si="6"/>
        <v>2.7142857142857144</v>
      </c>
      <c r="P14" s="9"/>
      <c r="Q14" s="9"/>
      <c r="R14" s="9"/>
    </row>
    <row r="15" spans="1:18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x14ac:dyDescent="0.25">
      <c r="A17" s="9"/>
      <c r="B17" s="9"/>
      <c r="C17" s="9"/>
      <c r="D17" s="9"/>
      <c r="E17" s="15" t="s">
        <v>32</v>
      </c>
      <c r="F17" s="10">
        <f>M14/SQRT(I14*J14)</f>
        <v>0.2040679359109617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25">
      <c r="A18" s="9"/>
      <c r="B18" s="9"/>
      <c r="C18" s="9"/>
      <c r="D18" s="9"/>
      <c r="E18" s="15" t="s">
        <v>33</v>
      </c>
      <c r="F18" s="10">
        <f>N14/SQRT(I14*K14)</f>
        <v>0.89597448081419717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x14ac:dyDescent="0.25">
      <c r="A19" s="9"/>
      <c r="B19" s="9"/>
      <c r="C19" s="9"/>
      <c r="D19" s="9"/>
      <c r="E19" s="15" t="s">
        <v>34</v>
      </c>
      <c r="F19" s="10">
        <f>O14/SQRT(J14*K14)</f>
        <v>0.4635801295271828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x14ac:dyDescent="0.25">
      <c r="A20" s="9"/>
      <c r="B20" s="9"/>
      <c r="C20" s="9"/>
      <c r="D20" s="9"/>
      <c r="E20" s="9"/>
      <c r="F20" s="9"/>
      <c r="G20" s="13"/>
      <c r="H20" s="13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x14ac:dyDescent="0.25">
      <c r="A21" s="9"/>
      <c r="B21" s="9"/>
      <c r="C21" s="9"/>
      <c r="D21" s="9"/>
      <c r="E21" s="9"/>
      <c r="F21" s="9"/>
      <c r="G21" s="13"/>
      <c r="H21" s="13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x14ac:dyDescent="0.25">
      <c r="A22" s="9"/>
      <c r="B22" s="9"/>
      <c r="C22" s="9"/>
      <c r="D22" s="9"/>
      <c r="E22" s="9"/>
      <c r="F22" s="15" t="s">
        <v>18</v>
      </c>
      <c r="G22" s="11">
        <f>SQRT((F18*F18+F19*F19-2*F17*F18*F19)/(1-F17*F17))</f>
        <v>0.94074983876049956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 x14ac:dyDescent="0.25">
      <c r="A35" s="14" t="s">
        <v>24</v>
      </c>
      <c r="B35" s="10">
        <f>7</f>
        <v>7</v>
      </c>
      <c r="C35" s="9"/>
      <c r="D35" s="14" t="s">
        <v>20</v>
      </c>
      <c r="E35" s="10">
        <f>6.94</f>
        <v>6.94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 x14ac:dyDescent="0.25">
      <c r="A36" s="14" t="s">
        <v>25</v>
      </c>
      <c r="B36" s="10">
        <f>3</f>
        <v>3</v>
      </c>
      <c r="C36" s="9"/>
      <c r="D36" s="14" t="s">
        <v>35</v>
      </c>
      <c r="E36" s="10">
        <v>0.05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 x14ac:dyDescent="0.25">
      <c r="A38" s="14" t="s">
        <v>26</v>
      </c>
      <c r="B38" s="10">
        <f>G22*G22*(B35-B36)/(1-G22*G22)/(B36-1)</f>
        <v>15.392855961164818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x14ac:dyDescent="0.25">
      <c r="A40" s="16" t="s">
        <v>21</v>
      </c>
      <c r="B40" s="16"/>
      <c r="C40" s="16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</sheetData>
  <mergeCells count="1">
    <mergeCell ref="A1:J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Задание 2.1</vt:lpstr>
      <vt:lpstr>Задание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Moiseenko</dc:creator>
  <cp:lastModifiedBy>Pavel Moiseenko</cp:lastModifiedBy>
  <dcterms:created xsi:type="dcterms:W3CDTF">2015-06-05T18:17:20Z</dcterms:created>
  <dcterms:modified xsi:type="dcterms:W3CDTF">2020-05-26T23:06:23Z</dcterms:modified>
</cp:coreProperties>
</file>