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gpu\6-semester\electrical-engineering-and-electronics\"/>
    </mc:Choice>
  </mc:AlternateContent>
  <xr:revisionPtr revIDLastSave="0" documentId="13_ncr:1_{212D3073-FADB-4030-841B-B08B662C71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Р №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6" i="1"/>
  <c r="F7" i="1"/>
  <c r="F8" i="1"/>
  <c r="F9" i="1"/>
  <c r="F10" i="1"/>
  <c r="F11" i="1"/>
  <c r="F12" i="1"/>
  <c r="F13" i="1"/>
  <c r="F6" i="1"/>
  <c r="E7" i="1"/>
  <c r="E8" i="1"/>
  <c r="E9" i="1"/>
  <c r="E10" i="1"/>
  <c r="E11" i="1"/>
  <c r="E12" i="1"/>
  <c r="E13" i="1"/>
  <c r="E6" i="1"/>
  <c r="L6" i="1"/>
  <c r="L7" i="1"/>
  <c r="L8" i="1"/>
  <c r="L9" i="1"/>
  <c r="L10" i="1"/>
  <c r="L11" i="1"/>
  <c r="L12" i="1"/>
  <c r="L13" i="1"/>
  <c r="L14" i="1"/>
  <c r="K6" i="1"/>
  <c r="K7" i="1"/>
  <c r="K8" i="1"/>
  <c r="K9" i="1"/>
  <c r="K10" i="1"/>
  <c r="K11" i="1"/>
  <c r="K12" i="1"/>
  <c r="K13" i="1"/>
  <c r="K14" i="1"/>
  <c r="K5" i="1"/>
  <c r="G7" i="1"/>
  <c r="G8" i="1"/>
  <c r="G9" i="1"/>
  <c r="G10" i="1"/>
  <c r="G11" i="1"/>
  <c r="G12" i="1"/>
  <c r="G13" i="1"/>
  <c r="G6" i="1"/>
  <c r="H7" i="1"/>
  <c r="H8" i="1"/>
  <c r="H9" i="1"/>
  <c r="H10" i="1"/>
  <c r="H11" i="1"/>
  <c r="H12" i="1"/>
  <c r="H13" i="1"/>
  <c r="H6" i="1"/>
</calcChain>
</file>

<file path=xl/sharedStrings.xml><?xml version="1.0" encoding="utf-8"?>
<sst xmlns="http://schemas.openxmlformats.org/spreadsheetml/2006/main" count="18" uniqueCount="15">
  <si>
    <t>Лабораторная работа № 2</t>
  </si>
  <si>
    <t>Число ламп</t>
  </si>
  <si>
    <t>Измерить</t>
  </si>
  <si>
    <t>Вычислить</t>
  </si>
  <si>
    <t>I, А</t>
  </si>
  <si>
    <t>U, В</t>
  </si>
  <si>
    <t>R, Ом</t>
  </si>
  <si>
    <t>r, Ом</t>
  </si>
  <si>
    <t>η</t>
  </si>
  <si>
    <t>К.З.</t>
  </si>
  <si>
    <r>
      <t>P</t>
    </r>
    <r>
      <rPr>
        <vertAlign val="subscript"/>
        <sz val="12"/>
        <color theme="1"/>
        <rFont val="Calibri"/>
        <family val="2"/>
        <scheme val="minor"/>
      </rPr>
      <t>н</t>
    </r>
    <r>
      <rPr>
        <sz val="12"/>
        <color theme="1"/>
        <rFont val="Calibri"/>
        <family val="2"/>
        <scheme val="minor"/>
      </rPr>
      <t>, Вт</t>
    </r>
  </si>
  <si>
    <r>
      <t>P</t>
    </r>
    <r>
      <rPr>
        <vertAlign val="subscript"/>
        <sz val="12"/>
        <color theme="1"/>
        <rFont val="Calibri"/>
        <family val="2"/>
        <scheme val="minor"/>
      </rPr>
      <t>п</t>
    </r>
    <r>
      <rPr>
        <sz val="12"/>
        <color theme="1"/>
        <rFont val="Calibri"/>
        <family val="2"/>
        <scheme val="minor"/>
      </rPr>
      <t>, Вт</t>
    </r>
  </si>
  <si>
    <r>
      <t>P</t>
    </r>
    <r>
      <rPr>
        <vertAlign val="subscript"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, Вт</t>
    </r>
  </si>
  <si>
    <t>-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</si>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</sst>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'ЛР № 2'!$C$4</c:f>
              <c:strCache>
                <c:ptCount val="1"/>
                <c:pt idx="0">
                  <c:v>U, В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'ЛР № 2'!$B$6:$B$13</c:f>
              <c:numCache>
                <c:formatCode>General</c:formatCode>
                <c:ptCount val="8"/>
                <c:pt idx="0">
                  <c:v>7.2499999999999995E-2</c:v>
                </c:pt>
                <c:pt idx="1">
                  <c:v>0.17749999999999999</c:v>
                </c:pt>
                <c:pt idx="2">
                  <c:v>0.26</c:v>
                </c:pt>
                <c:pt idx="3">
                  <c:v>0.32</c:v>
                </c:pt>
                <c:pt idx="4">
                  <c:v>0.36</c:v>
                </c:pt>
                <c:pt idx="5">
                  <c:v>0.4</c:v>
                </c:pt>
                <c:pt idx="6">
                  <c:v>0.43</c:v>
                </c:pt>
                <c:pt idx="7">
                  <c:v>0.45</c:v>
                </c:pt>
              </c:numCache>
            </c:numRef>
          </c:cat>
          <c:val>
            <c:numRef>
              <c:f>'ЛР № 2'!$C$6:$C$13</c:f>
              <c:numCache>
                <c:formatCode>General</c:formatCode>
                <c:ptCount val="8"/>
                <c:pt idx="0">
                  <c:v>88</c:v>
                </c:pt>
                <c:pt idx="1">
                  <c:v>70</c:v>
                </c:pt>
                <c:pt idx="2">
                  <c:v>57</c:v>
                </c:pt>
                <c:pt idx="3">
                  <c:v>46</c:v>
                </c:pt>
                <c:pt idx="4">
                  <c:v>38</c:v>
                </c:pt>
                <c:pt idx="5">
                  <c:v>31</c:v>
                </c:pt>
                <c:pt idx="6">
                  <c:v>27.5</c:v>
                </c:pt>
                <c:pt idx="7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0-477B-AE88-09E9ACA95518}"/>
            </c:ext>
          </c:extLst>
        </c:ser>
        <c:ser>
          <c:idx val="2"/>
          <c:order val="1"/>
          <c:tx>
            <c:strRef>
              <c:f>'ЛР № 2'!$D$4</c:f>
              <c:strCache>
                <c:ptCount val="1"/>
                <c:pt idx="0">
                  <c:v>Pн, Вт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'ЛР № 2'!$B$6:$B$13</c:f>
              <c:numCache>
                <c:formatCode>General</c:formatCode>
                <c:ptCount val="8"/>
                <c:pt idx="0">
                  <c:v>7.2499999999999995E-2</c:v>
                </c:pt>
                <c:pt idx="1">
                  <c:v>0.17749999999999999</c:v>
                </c:pt>
                <c:pt idx="2">
                  <c:v>0.26</c:v>
                </c:pt>
                <c:pt idx="3">
                  <c:v>0.32</c:v>
                </c:pt>
                <c:pt idx="4">
                  <c:v>0.36</c:v>
                </c:pt>
                <c:pt idx="5">
                  <c:v>0.4</c:v>
                </c:pt>
                <c:pt idx="6">
                  <c:v>0.43</c:v>
                </c:pt>
                <c:pt idx="7">
                  <c:v>0.45</c:v>
                </c:pt>
              </c:numCache>
            </c:numRef>
          </c:cat>
          <c:val>
            <c:numRef>
              <c:f>'ЛР № 2'!$D$6:$D$13</c:f>
              <c:numCache>
                <c:formatCode>General</c:formatCode>
                <c:ptCount val="8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60-477B-AE88-09E9ACA95518}"/>
            </c:ext>
          </c:extLst>
        </c:ser>
        <c:ser>
          <c:idx val="3"/>
          <c:order val="2"/>
          <c:tx>
            <c:strRef>
              <c:f>'ЛР № 2'!$E$4</c:f>
              <c:strCache>
                <c:ptCount val="1"/>
                <c:pt idx="0">
                  <c:v>Pп, Вт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'ЛР № 2'!$B$6:$B$13</c:f>
              <c:numCache>
                <c:formatCode>General</c:formatCode>
                <c:ptCount val="8"/>
                <c:pt idx="0">
                  <c:v>7.2499999999999995E-2</c:v>
                </c:pt>
                <c:pt idx="1">
                  <c:v>0.17749999999999999</c:v>
                </c:pt>
                <c:pt idx="2">
                  <c:v>0.26</c:v>
                </c:pt>
                <c:pt idx="3">
                  <c:v>0.32</c:v>
                </c:pt>
                <c:pt idx="4">
                  <c:v>0.36</c:v>
                </c:pt>
                <c:pt idx="5">
                  <c:v>0.4</c:v>
                </c:pt>
                <c:pt idx="6">
                  <c:v>0.43</c:v>
                </c:pt>
                <c:pt idx="7">
                  <c:v>0.45</c:v>
                </c:pt>
              </c:numCache>
            </c:numRef>
          </c:cat>
          <c:val>
            <c:numRef>
              <c:f>'ЛР № 2'!$E$6:$E$13</c:f>
              <c:numCache>
                <c:formatCode>General</c:formatCode>
                <c:ptCount val="8"/>
                <c:pt idx="0">
                  <c:v>6.87</c:v>
                </c:pt>
                <c:pt idx="1">
                  <c:v>16.401071428571431</c:v>
                </c:pt>
                <c:pt idx="2">
                  <c:v>24.652121212121212</c:v>
                </c:pt>
                <c:pt idx="3">
                  <c:v>32.773333333333341</c:v>
                </c:pt>
                <c:pt idx="4">
                  <c:v>38.920000000000016</c:v>
                </c:pt>
                <c:pt idx="5">
                  <c:v>39.999999999999979</c:v>
                </c:pt>
                <c:pt idx="6">
                  <c:v>31.571666666666694</c:v>
                </c:pt>
                <c:pt idx="7">
                  <c:v>49.499999999999972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60-477B-AE88-09E9ACA95518}"/>
            </c:ext>
          </c:extLst>
        </c:ser>
        <c:ser>
          <c:idx val="4"/>
          <c:order val="3"/>
          <c:tx>
            <c:strRef>
              <c:f>'ЛР № 2'!$F$4</c:f>
              <c:strCache>
                <c:ptCount val="1"/>
                <c:pt idx="0">
                  <c:v>Pr, Вт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'ЛР № 2'!$B$6:$B$13</c:f>
              <c:numCache>
                <c:formatCode>General</c:formatCode>
                <c:ptCount val="8"/>
                <c:pt idx="0">
                  <c:v>7.2499999999999995E-2</c:v>
                </c:pt>
                <c:pt idx="1">
                  <c:v>0.17749999999999999</c:v>
                </c:pt>
                <c:pt idx="2">
                  <c:v>0.26</c:v>
                </c:pt>
                <c:pt idx="3">
                  <c:v>0.32</c:v>
                </c:pt>
                <c:pt idx="4">
                  <c:v>0.36</c:v>
                </c:pt>
                <c:pt idx="5">
                  <c:v>0.4</c:v>
                </c:pt>
                <c:pt idx="6">
                  <c:v>0.43</c:v>
                </c:pt>
                <c:pt idx="7">
                  <c:v>0.45</c:v>
                </c:pt>
              </c:numCache>
            </c:numRef>
          </c:cat>
          <c:val>
            <c:numRef>
              <c:f>'ЛР № 2'!$F$6:$F$13</c:f>
              <c:numCache>
                <c:formatCode>General</c:formatCode>
                <c:ptCount val="8"/>
                <c:pt idx="0">
                  <c:v>0.87000000000000011</c:v>
                </c:pt>
                <c:pt idx="1">
                  <c:v>5.4010714285714307</c:v>
                </c:pt>
                <c:pt idx="2">
                  <c:v>10.652121212121212</c:v>
                </c:pt>
                <c:pt idx="3">
                  <c:v>18.773333333333341</c:v>
                </c:pt>
                <c:pt idx="4">
                  <c:v>25.920000000000016</c:v>
                </c:pt>
                <c:pt idx="5">
                  <c:v>27.999999999999979</c:v>
                </c:pt>
                <c:pt idx="6">
                  <c:v>21.571666666666694</c:v>
                </c:pt>
                <c:pt idx="7">
                  <c:v>40.499999999999972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60-477B-AE88-09E9ACA95518}"/>
            </c:ext>
          </c:extLst>
        </c:ser>
        <c:ser>
          <c:idx val="5"/>
          <c:order val="4"/>
          <c:tx>
            <c:strRef>
              <c:f>'ЛР № 2'!$I$4</c:f>
              <c:strCache>
                <c:ptCount val="1"/>
                <c:pt idx="0">
                  <c:v>η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'ЛР № 2'!$B$6:$B$13</c:f>
              <c:numCache>
                <c:formatCode>General</c:formatCode>
                <c:ptCount val="8"/>
                <c:pt idx="0">
                  <c:v>7.2499999999999995E-2</c:v>
                </c:pt>
                <c:pt idx="1">
                  <c:v>0.17749999999999999</c:v>
                </c:pt>
                <c:pt idx="2">
                  <c:v>0.26</c:v>
                </c:pt>
                <c:pt idx="3">
                  <c:v>0.32</c:v>
                </c:pt>
                <c:pt idx="4">
                  <c:v>0.36</c:v>
                </c:pt>
                <c:pt idx="5">
                  <c:v>0.4</c:v>
                </c:pt>
                <c:pt idx="6">
                  <c:v>0.43</c:v>
                </c:pt>
                <c:pt idx="7">
                  <c:v>0.45</c:v>
                </c:pt>
              </c:numCache>
            </c:numRef>
          </c:cat>
          <c:val>
            <c:numRef>
              <c:f>'ЛР № 2'!$I$6:$I$13</c:f>
              <c:numCache>
                <c:formatCode>General</c:formatCode>
                <c:ptCount val="8"/>
                <c:pt idx="0">
                  <c:v>87.336244541484717</c:v>
                </c:pt>
                <c:pt idx="1">
                  <c:v>67.068789059948159</c:v>
                </c:pt>
                <c:pt idx="2">
                  <c:v>56.790244861834992</c:v>
                </c:pt>
                <c:pt idx="3">
                  <c:v>42.717656631407642</c:v>
                </c:pt>
                <c:pt idx="4">
                  <c:v>33.401849948612529</c:v>
                </c:pt>
                <c:pt idx="5">
                  <c:v>30.000000000000014</c:v>
                </c:pt>
                <c:pt idx="6">
                  <c:v>31.673969276249775</c:v>
                </c:pt>
                <c:pt idx="7">
                  <c:v>18.181818181818194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60-477B-AE88-09E9ACA95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4019023"/>
        <c:axId val="604011535"/>
      </c:lineChart>
      <c:catAx>
        <c:axId val="60401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011535"/>
        <c:crosses val="autoZero"/>
        <c:auto val="1"/>
        <c:lblAlgn val="ctr"/>
        <c:lblOffset val="100"/>
        <c:noMultiLvlLbl val="0"/>
      </c:catAx>
      <c:valAx>
        <c:axId val="60401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401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15</xdr:row>
      <xdr:rowOff>90487</xdr:rowOff>
    </xdr:from>
    <xdr:to>
      <xdr:col>7</xdr:col>
      <xdr:colOff>476250</xdr:colOff>
      <xdr:row>29</xdr:row>
      <xdr:rowOff>33337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9E978B8-FD00-48CE-BE50-F141615CBF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A2" sqref="A2"/>
    </sheetView>
  </sheetViews>
  <sheetFormatPr defaultRowHeight="15.75" x14ac:dyDescent="0.25"/>
  <cols>
    <col min="1" max="15" width="9.140625" style="1"/>
    <col min="16" max="16" width="9.140625" style="1" customWidth="1"/>
    <col min="17" max="16384" width="9.140625" style="1"/>
  </cols>
  <sheetData>
    <row r="1" spans="1:20" ht="30" customHeight="1" x14ac:dyDescent="0.4">
      <c r="A1" s="3" t="s">
        <v>0</v>
      </c>
      <c r="B1" s="3"/>
      <c r="C1" s="3"/>
      <c r="D1" s="3"/>
      <c r="E1" s="3"/>
    </row>
    <row r="3" spans="1:20" ht="15" customHeight="1" x14ac:dyDescent="0.25">
      <c r="A3" s="5" t="s">
        <v>1</v>
      </c>
      <c r="B3" s="4" t="s">
        <v>2</v>
      </c>
      <c r="C3" s="4"/>
      <c r="D3" s="4"/>
      <c r="E3" s="4" t="s">
        <v>3</v>
      </c>
      <c r="F3" s="4"/>
      <c r="G3" s="4"/>
      <c r="H3" s="4"/>
      <c r="I3" s="4"/>
      <c r="L3" s="6" t="s">
        <v>14</v>
      </c>
      <c r="M3"/>
      <c r="N3"/>
      <c r="O3"/>
      <c r="P3"/>
      <c r="Q3"/>
      <c r="R3"/>
      <c r="S3"/>
      <c r="T3"/>
    </row>
    <row r="4" spans="1:20" ht="18.75" x14ac:dyDescent="0.35">
      <c r="A4" s="5"/>
      <c r="B4" s="2" t="s">
        <v>4</v>
      </c>
      <c r="C4" s="2" t="s">
        <v>5</v>
      </c>
      <c r="D4" s="2" t="s">
        <v>10</v>
      </c>
      <c r="E4" s="2" t="s">
        <v>11</v>
      </c>
      <c r="F4" s="2" t="s">
        <v>12</v>
      </c>
      <c r="G4" s="2" t="s">
        <v>6</v>
      </c>
      <c r="H4" s="2" t="s">
        <v>7</v>
      </c>
      <c r="I4" s="2" t="s">
        <v>8</v>
      </c>
      <c r="L4"/>
      <c r="M4"/>
      <c r="N4"/>
      <c r="O4"/>
      <c r="P4"/>
      <c r="Q4"/>
      <c r="R4"/>
      <c r="S4"/>
      <c r="T4"/>
    </row>
    <row r="5" spans="1:20" x14ac:dyDescent="0.25">
      <c r="A5" s="2">
        <v>0</v>
      </c>
      <c r="B5" s="2">
        <v>0</v>
      </c>
      <c r="C5" s="2">
        <v>100</v>
      </c>
      <c r="D5" s="2">
        <v>0</v>
      </c>
      <c r="E5" s="2"/>
      <c r="F5" s="2" t="s">
        <v>13</v>
      </c>
      <c r="G5" s="2" t="s">
        <v>13</v>
      </c>
      <c r="H5" s="2"/>
      <c r="I5" s="2" t="s">
        <v>13</v>
      </c>
      <c r="K5" s="1">
        <f>B5*B5*H5</f>
        <v>0</v>
      </c>
      <c r="L5" t="s">
        <v>13</v>
      </c>
      <c r="M5"/>
      <c r="N5"/>
      <c r="O5"/>
      <c r="P5"/>
      <c r="Q5"/>
      <c r="R5"/>
      <c r="S5"/>
      <c r="T5"/>
    </row>
    <row r="6" spans="1:20" x14ac:dyDescent="0.25">
      <c r="A6" s="2">
        <v>1</v>
      </c>
      <c r="B6" s="2">
        <v>7.2499999999999995E-2</v>
      </c>
      <c r="C6" s="2">
        <v>88</v>
      </c>
      <c r="D6" s="2">
        <v>6</v>
      </c>
      <c r="E6" s="2">
        <f>B6*L6</f>
        <v>6.87</v>
      </c>
      <c r="F6" s="2">
        <f>E6-D6</f>
        <v>0.87000000000000011</v>
      </c>
      <c r="G6" s="2">
        <f>D6/(B6^2)</f>
        <v>1141.498216409037</v>
      </c>
      <c r="H6" s="2">
        <f>(C5-C6)/(B6-B5)</f>
        <v>165.51724137931035</v>
      </c>
      <c r="I6" s="2">
        <f>(D6/E6)*100</f>
        <v>87.336244541484717</v>
      </c>
      <c r="K6" s="1">
        <f t="shared" ref="K6:K14" si="0">B6*B6*H6</f>
        <v>0.87</v>
      </c>
      <c r="L6">
        <f t="shared" ref="L6:L14" si="1">B6*(G6+H6)</f>
        <v>94.758620689655174</v>
      </c>
      <c r="M6"/>
      <c r="N6"/>
      <c r="O6"/>
      <c r="P6"/>
      <c r="Q6"/>
      <c r="R6"/>
      <c r="S6"/>
      <c r="T6"/>
    </row>
    <row r="7" spans="1:20" x14ac:dyDescent="0.25">
      <c r="A7" s="2">
        <v>3</v>
      </c>
      <c r="B7" s="2">
        <v>0.17749999999999999</v>
      </c>
      <c r="C7" s="2">
        <v>70</v>
      </c>
      <c r="D7" s="2">
        <v>11</v>
      </c>
      <c r="E7" s="2">
        <f t="shared" ref="E7:E14" si="2">B7*L7</f>
        <v>16.401071428571431</v>
      </c>
      <c r="F7" s="2">
        <f t="shared" ref="F7:F13" si="3">E7-D7</f>
        <v>5.4010714285714307</v>
      </c>
      <c r="G7" s="2">
        <f t="shared" ref="G7:G13" si="4">D7/(B7^2)</f>
        <v>349.13707597698868</v>
      </c>
      <c r="H7" s="2">
        <f t="shared" ref="H7:H13" si="5">(C6-C7)/(B7-B6)</f>
        <v>171.42857142857144</v>
      </c>
      <c r="I7" s="2">
        <f t="shared" ref="I7:I13" si="6">(D7/E7)*100</f>
        <v>67.068789059948159</v>
      </c>
      <c r="K7" s="1">
        <f t="shared" si="0"/>
        <v>5.401071428571429</v>
      </c>
      <c r="L7">
        <f t="shared" si="1"/>
        <v>92.400402414486933</v>
      </c>
      <c r="M7"/>
      <c r="N7"/>
      <c r="O7"/>
      <c r="P7"/>
      <c r="Q7"/>
      <c r="R7"/>
      <c r="S7"/>
      <c r="T7"/>
    </row>
    <row r="8" spans="1:20" x14ac:dyDescent="0.25">
      <c r="A8" s="2">
        <v>5</v>
      </c>
      <c r="B8" s="2">
        <v>0.26</v>
      </c>
      <c r="C8" s="2">
        <v>57</v>
      </c>
      <c r="D8" s="2">
        <v>14</v>
      </c>
      <c r="E8" s="2">
        <f t="shared" si="2"/>
        <v>24.652121212121212</v>
      </c>
      <c r="F8" s="2">
        <f t="shared" si="3"/>
        <v>10.652121212121212</v>
      </c>
      <c r="G8" s="2">
        <f t="shared" si="4"/>
        <v>207.10059171597632</v>
      </c>
      <c r="H8" s="2">
        <f t="shared" si="5"/>
        <v>157.57575757575754</v>
      </c>
      <c r="I8" s="2">
        <f t="shared" si="6"/>
        <v>56.790244861834992</v>
      </c>
      <c r="K8" s="1">
        <f t="shared" si="0"/>
        <v>10.652121212121211</v>
      </c>
      <c r="L8">
        <f t="shared" si="1"/>
        <v>94.815850815850808</v>
      </c>
      <c r="M8"/>
      <c r="N8"/>
      <c r="O8"/>
      <c r="P8"/>
      <c r="Q8"/>
      <c r="R8"/>
      <c r="S8"/>
      <c r="T8"/>
    </row>
    <row r="9" spans="1:20" x14ac:dyDescent="0.25">
      <c r="A9" s="2">
        <v>7</v>
      </c>
      <c r="B9" s="2">
        <v>0.32</v>
      </c>
      <c r="C9" s="2">
        <v>46</v>
      </c>
      <c r="D9" s="2">
        <v>14</v>
      </c>
      <c r="E9" s="2">
        <f t="shared" si="2"/>
        <v>32.773333333333341</v>
      </c>
      <c r="F9" s="2">
        <f t="shared" si="3"/>
        <v>18.773333333333341</v>
      </c>
      <c r="G9" s="2">
        <f t="shared" si="4"/>
        <v>136.71875</v>
      </c>
      <c r="H9" s="2">
        <f t="shared" si="5"/>
        <v>183.33333333333334</v>
      </c>
      <c r="I9" s="2">
        <f t="shared" si="6"/>
        <v>42.717656631407642</v>
      </c>
      <c r="K9" s="1">
        <f t="shared" si="0"/>
        <v>18.773333333333333</v>
      </c>
      <c r="L9">
        <f t="shared" si="1"/>
        <v>102.41666666666669</v>
      </c>
      <c r="M9"/>
      <c r="N9"/>
      <c r="O9"/>
      <c r="P9"/>
      <c r="Q9"/>
      <c r="R9"/>
      <c r="S9"/>
      <c r="T9"/>
    </row>
    <row r="10" spans="1:20" x14ac:dyDescent="0.25">
      <c r="A10" s="2">
        <v>9</v>
      </c>
      <c r="B10" s="2">
        <v>0.36</v>
      </c>
      <c r="C10" s="2">
        <v>38</v>
      </c>
      <c r="D10" s="2">
        <v>13</v>
      </c>
      <c r="E10" s="2">
        <f t="shared" si="2"/>
        <v>38.920000000000016</v>
      </c>
      <c r="F10" s="2">
        <f t="shared" si="3"/>
        <v>25.920000000000016</v>
      </c>
      <c r="G10" s="2">
        <f t="shared" si="4"/>
        <v>100.30864197530865</v>
      </c>
      <c r="H10" s="2">
        <f t="shared" si="5"/>
        <v>200.00000000000011</v>
      </c>
      <c r="I10" s="2">
        <f t="shared" si="6"/>
        <v>33.401849948612529</v>
      </c>
      <c r="K10" s="1">
        <f t="shared" si="0"/>
        <v>25.920000000000012</v>
      </c>
      <c r="L10">
        <f t="shared" si="1"/>
        <v>108.11111111111116</v>
      </c>
      <c r="M10"/>
      <c r="N10"/>
      <c r="O10"/>
      <c r="P10"/>
      <c r="Q10"/>
      <c r="R10"/>
      <c r="S10"/>
      <c r="T10"/>
    </row>
    <row r="11" spans="1:20" x14ac:dyDescent="0.25">
      <c r="A11" s="2">
        <v>11</v>
      </c>
      <c r="B11" s="2">
        <v>0.4</v>
      </c>
      <c r="C11" s="2">
        <v>31</v>
      </c>
      <c r="D11" s="2">
        <v>12</v>
      </c>
      <c r="E11" s="2">
        <f t="shared" si="2"/>
        <v>39.999999999999979</v>
      </c>
      <c r="F11" s="2">
        <f t="shared" si="3"/>
        <v>27.999999999999979</v>
      </c>
      <c r="G11" s="2">
        <f t="shared" si="4"/>
        <v>74.999999999999986</v>
      </c>
      <c r="H11" s="2">
        <f t="shared" si="5"/>
        <v>174.99999999999986</v>
      </c>
      <c r="I11" s="2">
        <f t="shared" si="6"/>
        <v>30.000000000000014</v>
      </c>
      <c r="K11" s="1">
        <f t="shared" si="0"/>
        <v>27.999999999999982</v>
      </c>
      <c r="L11">
        <f t="shared" si="1"/>
        <v>99.999999999999943</v>
      </c>
      <c r="M11"/>
      <c r="N11"/>
      <c r="O11"/>
      <c r="P11"/>
      <c r="Q11"/>
      <c r="R11"/>
      <c r="S11"/>
      <c r="T11"/>
    </row>
    <row r="12" spans="1:20" x14ac:dyDescent="0.25">
      <c r="A12" s="2">
        <v>13</v>
      </c>
      <c r="B12" s="2">
        <v>0.43</v>
      </c>
      <c r="C12" s="2">
        <v>27.5</v>
      </c>
      <c r="D12" s="2">
        <v>10</v>
      </c>
      <c r="E12" s="2">
        <f t="shared" si="2"/>
        <v>31.571666666666694</v>
      </c>
      <c r="F12" s="2">
        <f t="shared" si="3"/>
        <v>21.571666666666694</v>
      </c>
      <c r="G12" s="2">
        <f t="shared" si="4"/>
        <v>54.083288263926455</v>
      </c>
      <c r="H12" s="2">
        <f t="shared" si="5"/>
        <v>116.66666666666679</v>
      </c>
      <c r="I12" s="2">
        <f t="shared" si="6"/>
        <v>31.673969276249775</v>
      </c>
      <c r="K12" s="1">
        <f t="shared" si="0"/>
        <v>21.571666666666687</v>
      </c>
      <c r="L12">
        <f t="shared" si="1"/>
        <v>73.422480620155099</v>
      </c>
      <c r="M12"/>
      <c r="N12"/>
      <c r="O12"/>
      <c r="P12"/>
      <c r="Q12"/>
      <c r="R12"/>
      <c r="S12"/>
      <c r="T12"/>
    </row>
    <row r="13" spans="1:20" x14ac:dyDescent="0.25">
      <c r="A13" s="2">
        <v>15</v>
      </c>
      <c r="B13" s="2">
        <v>0.45</v>
      </c>
      <c r="C13" s="2">
        <v>23.5</v>
      </c>
      <c r="D13" s="2">
        <v>9</v>
      </c>
      <c r="E13" s="2">
        <f t="shared" si="2"/>
        <v>49.499999999999972</v>
      </c>
      <c r="F13" s="2">
        <f t="shared" si="3"/>
        <v>40.499999999999972</v>
      </c>
      <c r="G13" s="2">
        <f t="shared" si="4"/>
        <v>44.444444444444443</v>
      </c>
      <c r="H13" s="2">
        <f t="shared" si="5"/>
        <v>199.99999999999983</v>
      </c>
      <c r="I13" s="2">
        <f t="shared" si="6"/>
        <v>18.181818181818194</v>
      </c>
      <c r="K13" s="1">
        <f t="shared" si="0"/>
        <v>40.499999999999972</v>
      </c>
      <c r="L13">
        <f t="shared" si="1"/>
        <v>109.99999999999993</v>
      </c>
      <c r="M13"/>
      <c r="N13"/>
      <c r="O13"/>
      <c r="P13"/>
      <c r="Q13"/>
      <c r="R13"/>
      <c r="S13"/>
      <c r="T13"/>
    </row>
    <row r="14" spans="1:20" x14ac:dyDescent="0.25">
      <c r="A14" s="2" t="s">
        <v>9</v>
      </c>
      <c r="B14" s="2">
        <v>0.59</v>
      </c>
      <c r="C14" s="2">
        <v>0</v>
      </c>
      <c r="D14" s="2">
        <v>0</v>
      </c>
      <c r="E14" s="2"/>
      <c r="F14" s="2"/>
      <c r="G14" s="2"/>
      <c r="H14" s="2"/>
      <c r="I14" s="2"/>
      <c r="K14" s="1">
        <f t="shared" si="0"/>
        <v>0</v>
      </c>
      <c r="L14">
        <f t="shared" si="1"/>
        <v>0</v>
      </c>
      <c r="M14"/>
      <c r="N14"/>
      <c r="O14"/>
      <c r="P14"/>
      <c r="Q14"/>
      <c r="R14"/>
      <c r="S14"/>
      <c r="T14"/>
    </row>
    <row r="15" spans="1:20" x14ac:dyDescent="0.25">
      <c r="L15"/>
      <c r="M15"/>
      <c r="N15"/>
      <c r="O15"/>
      <c r="P15"/>
      <c r="Q15"/>
      <c r="R15"/>
      <c r="S15"/>
      <c r="T15"/>
    </row>
  </sheetData>
  <mergeCells count="4">
    <mergeCell ref="A1:E1"/>
    <mergeCell ref="B3:D3"/>
    <mergeCell ref="E3:I3"/>
    <mergeCell ref="A3:A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ЛР №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cp:lastPrinted>2021-06-03T23:42:41Z</cp:lastPrinted>
  <dcterms:created xsi:type="dcterms:W3CDTF">2015-06-05T18:17:20Z</dcterms:created>
  <dcterms:modified xsi:type="dcterms:W3CDTF">2021-06-03T23:43:18Z</dcterms:modified>
</cp:coreProperties>
</file>