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gpu\2-semester\physics\"/>
    </mc:Choice>
  </mc:AlternateContent>
  <xr:revisionPtr revIDLastSave="0" documentId="13_ncr:1_{4C6E4F61-0BDE-4B63-825C-7A801F5C09C3}" xr6:coauthVersionLast="45" xr6:coauthVersionMax="45" xr10:uidLastSave="{00000000-0000-0000-0000-000000000000}"/>
  <bookViews>
    <workbookView xWindow="-120" yWindow="-120" windowWidth="29040" windowHeight="15840" xr2:uid="{55BAFDA3-260D-4066-BA59-D52DF02478FF}"/>
  </bookViews>
  <sheets>
    <sheet name="Определение коэффициента поверх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O7" i="1" s="1"/>
  <c r="N8" i="1"/>
  <c r="O8" i="1" s="1"/>
  <c r="N9" i="1"/>
  <c r="N10" i="1"/>
  <c r="N5" i="1"/>
  <c r="O5" i="1" s="1"/>
  <c r="O9" i="1"/>
  <c r="O6" i="1"/>
  <c r="J9" i="1"/>
  <c r="J8" i="1"/>
  <c r="J7" i="1"/>
  <c r="J6" i="1"/>
  <c r="J5" i="1"/>
  <c r="K9" i="1" l="1"/>
  <c r="K8" i="1"/>
  <c r="K7" i="1"/>
  <c r="K6" i="1"/>
  <c r="J10" i="1" l="1"/>
  <c r="K5" i="1"/>
  <c r="K10" i="1" l="1"/>
  <c r="O10" i="1" l="1"/>
</calcChain>
</file>

<file path=xl/sharedStrings.xml><?xml version="1.0" encoding="utf-8"?>
<sst xmlns="http://schemas.openxmlformats.org/spreadsheetml/2006/main" count="17" uniqueCount="17">
  <si>
    <t>№ опыта</t>
  </si>
  <si>
    <t>D, м</t>
  </si>
  <si>
    <t>d, м</t>
  </si>
  <si>
    <t>C, дел.</t>
  </si>
  <si>
    <t>P, Н</t>
  </si>
  <si>
    <t>Среднее значение</t>
  </si>
  <si>
    <t>Абсолютная погрешность ꙍ, рад/с</t>
  </si>
  <si>
    <t>Относительная погрешность ꙍ, %</t>
  </si>
  <si>
    <t>ΔD, м</t>
  </si>
  <si>
    <t>Δd, м</t>
  </si>
  <si>
    <t>ΔC, дел.</t>
  </si>
  <si>
    <t>ΔP, H</t>
  </si>
  <si>
    <t>σ, Н/м</t>
  </si>
  <si>
    <t>Δσ, Н/м</t>
  </si>
  <si>
    <t>Авторы: Мосиеенко Павел и Гришутенко Павел</t>
  </si>
  <si>
    <t>Табличные значения σ, Н/м</t>
  </si>
  <si>
    <t>Лабораторная работа № 3. Определение коэффициента поверхностного натяжения жидкости методом отрыва кольца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</si>
</sst>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444D-2486-4944-B707-FDE38E68EA32}">
  <dimension ref="A1:Q10"/>
  <sheetViews>
    <sheetView tabSelected="1" workbookViewId="0"/>
  </sheetViews>
  <sheetFormatPr defaultColWidth="8.85546875" defaultRowHeight="15" x14ac:dyDescent="0.25"/>
  <cols>
    <col min="1" max="12" width="8.85546875" style="2"/>
    <col min="13" max="13" width="8.85546875" style="2" customWidth="1"/>
    <col min="14" max="14" width="23.28515625" style="2" customWidth="1"/>
    <col min="15" max="15" width="30.140625" style="2" customWidth="1"/>
    <col min="16" max="16" width="8.85546875" style="2"/>
    <col min="17" max="17" width="19.28515625" style="2" customWidth="1"/>
    <col min="18" max="16384" width="8.85546875" style="2"/>
  </cols>
  <sheetData>
    <row r="1" spans="1:17" x14ac:dyDescent="0.25">
      <c r="A1"/>
      <c r="B1" s="4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 x14ac:dyDescent="0.25">
      <c r="A2"/>
      <c r="B2" s="5" t="s">
        <v>14</v>
      </c>
      <c r="C2" s="5"/>
      <c r="D2" s="5"/>
      <c r="E2" s="5"/>
      <c r="F2" s="5"/>
      <c r="G2"/>
      <c r="H2"/>
      <c r="I2"/>
    </row>
    <row r="4" spans="1:17" ht="28.9" customHeight="1" x14ac:dyDescent="0.25">
      <c r="B4" s="3" t="s">
        <v>0</v>
      </c>
      <c r="C4" s="3" t="s">
        <v>1</v>
      </c>
      <c r="D4" s="3" t="s">
        <v>8</v>
      </c>
      <c r="E4" s="3" t="s">
        <v>2</v>
      </c>
      <c r="F4" s="3" t="s">
        <v>9</v>
      </c>
      <c r="G4" s="3" t="s">
        <v>3</v>
      </c>
      <c r="H4" s="3" t="s">
        <v>10</v>
      </c>
      <c r="I4" s="3" t="s">
        <v>4</v>
      </c>
      <c r="J4" s="3" t="s">
        <v>11</v>
      </c>
      <c r="K4" s="3" t="s">
        <v>12</v>
      </c>
      <c r="L4" s="3" t="s">
        <v>13</v>
      </c>
      <c r="N4" s="1" t="s">
        <v>6</v>
      </c>
      <c r="O4" s="3" t="s">
        <v>7</v>
      </c>
      <c r="Q4" s="3" t="s">
        <v>15</v>
      </c>
    </row>
    <row r="5" spans="1:17" x14ac:dyDescent="0.25">
      <c r="B5" s="3">
        <v>1</v>
      </c>
      <c r="C5" s="3">
        <v>4.1000000000000002E-2</v>
      </c>
      <c r="D5" s="3">
        <v>5.0000000000000001E-4</v>
      </c>
      <c r="E5" s="3">
        <v>1E-3</v>
      </c>
      <c r="F5" s="3">
        <v>5.0000000000000001E-4</v>
      </c>
      <c r="G5" s="3">
        <v>11.4</v>
      </c>
      <c r="H5" s="3">
        <v>0.125</v>
      </c>
      <c r="I5" s="3">
        <v>0</v>
      </c>
      <c r="J5" s="3">
        <f>9.81*0.001</f>
        <v>9.810000000000001E-3</v>
      </c>
      <c r="K5" s="3">
        <f>J5/(2*PI()*(C5-E5))</f>
        <v>3.903274979328733E-2</v>
      </c>
      <c r="L5" s="3"/>
      <c r="N5" s="3">
        <f>ABS(K5-Q$5)</f>
        <v>3.3217250206712665E-2</v>
      </c>
      <c r="O5" s="3">
        <f>N5/K5*100</f>
        <v>85.100973881233472</v>
      </c>
      <c r="Q5" s="3">
        <v>7.2249999999999995E-2</v>
      </c>
    </row>
    <row r="6" spans="1:17" x14ac:dyDescent="0.25">
      <c r="B6" s="3">
        <v>2</v>
      </c>
      <c r="C6" s="3">
        <v>4.1000000000000002E-2</v>
      </c>
      <c r="D6" s="3">
        <v>5.0000000000000001E-4</v>
      </c>
      <c r="E6" s="3">
        <v>1E-3</v>
      </c>
      <c r="F6" s="3">
        <v>5.0000000000000001E-4</v>
      </c>
      <c r="G6" s="3">
        <v>9.9499999999999993</v>
      </c>
      <c r="H6" s="3">
        <v>0.125</v>
      </c>
      <c r="I6" s="3">
        <v>0</v>
      </c>
      <c r="J6" s="3">
        <f>9.81*0.002</f>
        <v>1.9620000000000002E-2</v>
      </c>
      <c r="K6" s="3">
        <f t="shared" ref="K6:K9" si="0">J6/(2*PI()*(C6-E6))</f>
        <v>7.806549958657466E-2</v>
      </c>
      <c r="L6" s="3"/>
      <c r="N6" s="3">
        <f t="shared" ref="N6:N10" si="1">ABS(K6-Q$5)</f>
        <v>5.8154995865746656E-3</v>
      </c>
      <c r="O6" s="3">
        <f t="shared" ref="O6:O10" si="2">N6/K6*100</f>
        <v>7.4495130593832615</v>
      </c>
      <c r="Q6"/>
    </row>
    <row r="7" spans="1:17" x14ac:dyDescent="0.25">
      <c r="B7" s="3">
        <v>3</v>
      </c>
      <c r="C7" s="3">
        <v>4.1000000000000002E-2</v>
      </c>
      <c r="D7" s="3">
        <v>5.0000000000000001E-4</v>
      </c>
      <c r="E7" s="3">
        <v>1E-3</v>
      </c>
      <c r="F7" s="3">
        <v>5.0000000000000001E-4</v>
      </c>
      <c r="G7" s="3">
        <v>11.6</v>
      </c>
      <c r="H7" s="3">
        <v>0.125</v>
      </c>
      <c r="I7" s="3">
        <v>0</v>
      </c>
      <c r="J7" s="3">
        <f>9.81*0.0022</f>
        <v>2.1582000000000004E-2</v>
      </c>
      <c r="K7" s="3">
        <f t="shared" si="0"/>
        <v>8.5872049545232143E-2</v>
      </c>
      <c r="L7" s="3"/>
      <c r="N7" s="3">
        <f t="shared" si="1"/>
        <v>1.3622049545232148E-2</v>
      </c>
      <c r="O7" s="3">
        <f t="shared" si="2"/>
        <v>15.863193690348437</v>
      </c>
      <c r="Q7"/>
    </row>
    <row r="8" spans="1:17" x14ac:dyDescent="0.25">
      <c r="B8" s="3">
        <v>4</v>
      </c>
      <c r="C8" s="3">
        <v>4.1000000000000002E-2</v>
      </c>
      <c r="D8" s="3">
        <v>5.0000000000000001E-4</v>
      </c>
      <c r="E8" s="3">
        <v>1E-3</v>
      </c>
      <c r="F8" s="3">
        <v>5.0000000000000001E-4</v>
      </c>
      <c r="G8" s="3">
        <v>10.8</v>
      </c>
      <c r="H8" s="3">
        <v>0.125</v>
      </c>
      <c r="I8" s="3">
        <v>0</v>
      </c>
      <c r="J8" s="3">
        <f>9.81*0.0015</f>
        <v>1.4715000000000001E-2</v>
      </c>
      <c r="K8" s="3">
        <f t="shared" si="0"/>
        <v>5.8549124689930995E-2</v>
      </c>
      <c r="L8" s="3"/>
      <c r="N8" s="3">
        <f t="shared" si="1"/>
        <v>1.3700875310069E-2</v>
      </c>
      <c r="O8" s="3">
        <f t="shared" si="2"/>
        <v>23.400649254155649</v>
      </c>
      <c r="Q8"/>
    </row>
    <row r="9" spans="1:17" x14ac:dyDescent="0.25">
      <c r="B9" s="3">
        <v>5</v>
      </c>
      <c r="C9" s="3">
        <v>4.1000000000000002E-2</v>
      </c>
      <c r="D9" s="3">
        <v>5.0000000000000001E-4</v>
      </c>
      <c r="E9" s="3">
        <v>1E-3</v>
      </c>
      <c r="F9" s="3">
        <v>5.0000000000000001E-4</v>
      </c>
      <c r="G9" s="3">
        <v>10.3</v>
      </c>
      <c r="H9" s="3">
        <v>0.125</v>
      </c>
      <c r="I9" s="3">
        <v>0</v>
      </c>
      <c r="J9" s="3">
        <f>9.81*0.0018</f>
        <v>1.7658E-2</v>
      </c>
      <c r="K9" s="3">
        <f t="shared" si="0"/>
        <v>7.0258949627917192E-2</v>
      </c>
      <c r="L9" s="3"/>
      <c r="N9" s="3">
        <f t="shared" si="1"/>
        <v>1.9910503720828032E-3</v>
      </c>
      <c r="O9" s="3">
        <f t="shared" si="2"/>
        <v>2.8338743784630465</v>
      </c>
      <c r="Q9"/>
    </row>
    <row r="10" spans="1:17" ht="28.9" customHeight="1" x14ac:dyDescent="0.25">
      <c r="B10" s="3" t="s">
        <v>5</v>
      </c>
      <c r="C10" s="3"/>
      <c r="D10" s="3"/>
      <c r="E10" s="3"/>
      <c r="F10" s="3"/>
      <c r="G10" s="3"/>
      <c r="H10" s="3"/>
      <c r="I10" s="3"/>
      <c r="J10" s="3">
        <f>AVERAGE(J5:J9)</f>
        <v>1.6677000000000004E-2</v>
      </c>
      <c r="K10" s="3">
        <f t="shared" ref="K10" si="3">AVERAGE(K5:K9)</f>
        <v>6.6355674648588464E-2</v>
      </c>
      <c r="L10" s="3"/>
      <c r="N10" s="3">
        <f t="shared" si="1"/>
        <v>5.8943253514115307E-3</v>
      </c>
      <c r="O10" s="3">
        <f t="shared" si="2"/>
        <v>8.8829258124902761</v>
      </c>
    </row>
  </sheetData>
  <mergeCells count="2">
    <mergeCell ref="B2:F2"/>
    <mergeCell ref="B1:N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Определение коэффициента поверх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2019-04-18T08:01:18Z</dcterms:created>
  <dcterms:modified xsi:type="dcterms:W3CDTF">2020-10-10T15:16:58Z</dcterms:modified>
</cp:coreProperties>
</file>