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.rakotoasimbahoaka\Desktop\"/>
    </mc:Choice>
  </mc:AlternateContent>
  <xr:revisionPtr revIDLastSave="0" documentId="10_ncr:100000_{A4CE7D3F-BAC1-49C6-8EFF-232EF32C87D8}" xr6:coauthVersionLast="31" xr6:coauthVersionMax="31" xr10:uidLastSave="{00000000-0000-0000-0000-000000000000}"/>
  <bookViews>
    <workbookView xWindow="0" yWindow="0" windowWidth="28800" windowHeight="11930" tabRatio="682" firstSheet="5" activeTab="18" xr2:uid="{00000000-000D-0000-FFFF-FFFF00000000}"/>
  </bookViews>
  <sheets>
    <sheet name="Config" sheetId="1" state="hidden" r:id="rId1"/>
    <sheet name="2008" sheetId="13" r:id="rId2"/>
    <sheet name="2708" sheetId="8" r:id="rId3"/>
    <sheet name="0309" sheetId="14" r:id="rId4"/>
    <sheet name="1009" sheetId="15" r:id="rId5"/>
    <sheet name="1709" sheetId="16" r:id="rId6"/>
    <sheet name="2409" sheetId="17" r:id="rId7"/>
    <sheet name="0110" sheetId="18" r:id="rId8"/>
    <sheet name="0810" sheetId="19" r:id="rId9"/>
    <sheet name="2210" sheetId="20" r:id="rId10"/>
    <sheet name="2910" sheetId="21" r:id="rId11"/>
    <sheet name="0511" sheetId="22" r:id="rId12"/>
    <sheet name="1211" sheetId="23" r:id="rId13"/>
    <sheet name="2111" sheetId="24" r:id="rId14"/>
    <sheet name="2611 " sheetId="25" r:id="rId15"/>
    <sheet name="0312" sheetId="26" r:id="rId16"/>
    <sheet name="1012" sheetId="27" r:id="rId17"/>
    <sheet name="1712" sheetId="28" r:id="rId18"/>
    <sheet name="1401" sheetId="29" r:id="rId19"/>
    <sheet name="Settings" sheetId="10" state="hidden" r:id="rId20"/>
  </sheets>
  <definedNames>
    <definedName name="Config">Config!$A$1:$A$28</definedName>
    <definedName name="Type">Settings!$A$1:$A$18</definedName>
    <definedName name="Work_on_MIDC_projects">Config!$A$12:$A$28</definedName>
  </definedNames>
  <calcPr calcId="179017"/>
  <customWorkbookViews>
    <customWorkbookView name="Ruthun, Maheshwaree - Personal View" guid="{9D6E1936-6331-4C16-8A61-572186D7DC28}" mergeInterval="0" personalView="1" maximized="1" xWindow="-8" yWindow="-8" windowWidth="1936" windowHeight="1066" activeSheetId="5"/>
    <customWorkbookView name="L'Etourdi, J. - Personal View" guid="{1CAEEF10-3977-4E3C-8C51-8BE7754A531B}" mergeInterval="0" personalView="1" maximized="1" xWindow="-8" yWindow="-8" windowWidth="1936" windowHeight="1056" tabRatio="772" activeSheetId="2"/>
    <customWorkbookView name="Grenade, Robert - Personal View" guid="{40A4AF3B-F5E7-4C05-9281-9AB6A6E4E661}" mergeInterval="0" personalView="1" maximized="1" xWindow="-8" yWindow="-8" windowWidth="1936" windowHeight="1066" activeSheetId="3"/>
    <customWorkbookView name="Usmani, Gulraaz - Personal View" guid="{8D30A286-4386-4C65-82FC-20CB7AA21B28}" mergeInterval="0" personalView="1" maximized="1" xWindow="-8" yWindow="-8" windowWidth="1936" windowHeight="1056" activeSheetId="14"/>
    <customWorkbookView name="Kallee, Jhashketi - Personal View" guid="{720EEEC3-62C9-4AE3-B83C-33FA9A86192F}" mergeInterval="0" personalView="1" maximized="1" xWindow="-8" yWindow="-8" windowWidth="1616" windowHeight="876" activeSheetId="2"/>
    <customWorkbookView name="veedhya.bholah - Personal View" guid="{DFA36E42-56C6-4EA1-ADCB-1A0996779239}" mergeInterval="0" personalView="1" maximized="1" xWindow="1" yWindow="1" windowWidth="1596" windowHeight="670" activeSheetId="11"/>
    <customWorkbookView name="Robert Grenade - Personal View" guid="{FE20A562-13B5-48A5-A4B8-BD3167DE4D90}" mergeInterval="0" personalView="1" maximized="1" xWindow="-4" yWindow="-4" windowWidth="1608" windowHeight="880" tabRatio="913" activeSheetId="3" showComments="commIndAndComment"/>
    <customWorkbookView name="Nahid Hyderkhan - Personal View" guid="{97692112-CC24-418C-A15F-E0295BC39F4C}" mergeInterval="0" personalView="1" maximized="1" windowWidth="1916" windowHeight="755" activeSheetId="6"/>
    <customWorkbookView name="Krishna Appadoo - Personal View" guid="{3AAE96DA-F426-4791-AC13-B22CC8F574EA}" mergeInterval="0" personalView="1" maximized="1" windowWidth="1596" windowHeight="675" activeSheetId="15"/>
    <customWorkbookView name="Jonathan Letourdi - Personal View" guid="{729B9D5E-4D5E-4F86-A144-8E372CD49ED1}" mergeInterval="0" personalView="1" maximized="1" windowWidth="1916" windowHeight="833" activeSheetId="4"/>
    <customWorkbookView name="m.rakotoasimbahoaka - Personal View" guid="{A51673B4-ACCA-4B89-90F0-55D72FCD1BE6}" mergeInterval="0" personalView="1" maximized="1" windowWidth="1596" windowHeight="675" activeSheetId="8"/>
    <customWorkbookView name="Caroline Marie Lise Riviere - Personal View" guid="{38EB8DF1-FAAB-42B7-9C5E-17A6B000D649}" mergeInterval="0" personalView="1" maximized="1" windowWidth="1596" windowHeight="675" activeSheetId="2"/>
    <customWorkbookView name="kamlee.devi.jeetun - Personal View" guid="{B79E5B41-4EE6-4002-B914-F7EF860CCA91}" mergeInterval="0" personalView="1" maximized="1" xWindow="1" yWindow="1" windowWidth="1600" windowHeight="655" activeSheetId="4"/>
    <customWorkbookView name="Manna Hemraj - Personal View" guid="{40381193-743A-48C2-ACDD-2B24E9536A00}" mergeInterval="0" personalView="1" maximized="1" windowWidth="1596" windowHeight="671" activeSheetId="7"/>
    <customWorkbookView name="s.sobrun - Personal View" guid="{ECBD7E6F-D691-496E-B89E-D9F487F4777A}" mergeInterval="0" personalView="1" maximized="1" xWindow="1" yWindow="1" windowWidth="1600" windowHeight="649" activeSheetId="3"/>
    <customWorkbookView name="mohit.mohan - Personal View" guid="{5AFE4327-EE5C-4DAE-8AD3-DF2924DEAB7C}" mergeInterval="0" personalView="1" maximized="1" xWindow="1" yWindow="1" windowWidth="1596" windowHeight="536" activeSheetId="10"/>
    <customWorkbookView name="marcos.barbosa - Personal View" guid="{CEBF9148-6B6C-4AF3-AF63-48A17575BA4D}" mergeInterval="0" personalView="1" maximized="1" xWindow="1" yWindow="1" windowWidth="1276" windowHeight="570" activeSheetId="3"/>
    <customWorkbookView name="Sheick.m.busgeet - Personal View" guid="{82D8CAC3-3CC1-4064-B302-62EA9A9CBA6F}" mergeInterval="0" personalView="1" maximized="1" xWindow="1" yWindow="1" windowWidth="1596" windowHeight="625" activeSheetId="10"/>
    <customWorkbookView name="s.teelwah - Personal View" guid="{908DA579-3173-4409-8F1D-4CCDF2245EB9}" mergeInterval="0" personalView="1" maximized="1" xWindow="1" yWindow="1" windowWidth="1600" windowHeight="649" activeSheetId="3"/>
    <customWorkbookView name="urvashi.nagaisar - Personal View" guid="{5367C14A-29BF-4F59-ABD6-8FC568A0FC56}" mergeInterval="0" personalView="1" maximized="1" xWindow="1" yWindow="1" windowWidth="1596" windowHeight="670" activeSheetId="7"/>
    <customWorkbookView name="waseefa.shamtally - Personal View" guid="{5FBB71D8-1B04-4E67-8353-4A40AE7264F2}" mergeInterval="0" personalView="1" maximized="1" xWindow="1" yWindow="1" windowWidth="1600" windowHeight="679" activeSheetId="10"/>
    <customWorkbookView name="Nabeel KAUDEER - Personal View" guid="{5607A6C9-E021-4CB6-A1CC-8E18A34951E3}" mergeInterval="0" personalView="1" maximized="1" xWindow="1" yWindow="1" windowWidth="1596" windowHeight="670" activeSheetId="3"/>
    <customWorkbookView name="caroline.m.riviere - Personal View" guid="{5D2E8B72-61E3-46A5-81B5-4FEA5C009D83}" mergeInterval="0" personalView="1" maximized="1" xWindow="1" yWindow="1" windowWidth="1600" windowHeight="649" activeSheetId="2"/>
    <customWorkbookView name="jagatsingh.seeburn - Personal View" guid="{21D60299-2562-4085-8CB0-38A88974F811}" mergeInterval="0" personalView="1" maximized="1" windowWidth="1596" windowHeight="575" activeSheetId="3"/>
    <customWorkbookView name="virish.seechurn - Personal View" guid="{65148423-3909-4D05-90E0-A4DC24B66C98}" mergeInterval="0" personalView="1" maximized="1" windowWidth="1851" windowHeight="894" activeSheetId="8"/>
    <customWorkbookView name="Shyamal Geesawor - Personal View" guid="{CAFB7AD5-A18F-4155-8B12-E8B0D1CCF0A4}" mergeInterval="0" personalView="1" maximized="1" windowWidth="1596" windowHeight="675" activeSheetId="6"/>
    <customWorkbookView name="Jhashketi Kallee - Personal View" guid="{31BAE6A2-9AE0-4D79-83C2-F8743D072A58}" mergeInterval="0" personalView="1" maximized="1" windowWidth="1596" windowHeight="634" activeSheetId="2"/>
    <customWorkbookView name="r.seewooruttun - Personal View" guid="{D7C17EB2-3D95-4A50-A05E-F688CE1DBA80}" mergeInterval="0" personalView="1" maximized="1" windowWidth="1596" windowHeight="615" tabRatio="682" activeSheetId="9"/>
    <customWorkbookView name="Seeburn, Jagatsingh - Personal View" guid="{D2A1F1CC-DDA7-4895-970D-FF8B5DFE990A}" mergeInterval="0" personalView="1" maximized="1" xWindow="-8" yWindow="-8" windowWidth="1616" windowHeight="876" tabRatio="682" activeSheetId="3"/>
    <customWorkbookView name="gulraaz.usmani - Personal View" guid="{624901B3-D8B8-4EEF-B59D-284D0613DEE5}" mergeInterval="0" personalView="1" maximized="1" xWindow="-8" yWindow="-8" windowWidth="1936" windowHeight="1066" activeSheetId="2"/>
    <customWorkbookView name="Sayfoo, Ayman Khan M. - Personal View" guid="{A7C52A66-AA1B-41A7-A776-3F5973489989}" mergeInterval="0" personalView="1" maximized="1" xWindow="-8" yWindow="-8" windowWidth="1616" windowHeight="876" activeSheetId="12"/>
    <customWorkbookView name="Rakotoasimbahoaka, M. - Personal View" guid="{49F7503A-498E-4D7F-8E05-178B350A0D9A}" mergeInterval="0" personalView="1" maximized="1" xWindow="-8" yWindow="-8" windowWidth="1936" windowHeight="1056" tabRatio="682" activeSheetId="8"/>
  </customWorkbookViews>
</workbook>
</file>

<file path=xl/calcChain.xml><?xml version="1.0" encoding="utf-8"?>
<calcChain xmlns="http://schemas.openxmlformats.org/spreadsheetml/2006/main">
  <c r="F31" i="29" l="1"/>
  <c r="H30" i="29"/>
  <c r="H31" i="29" s="1"/>
  <c r="G30" i="29"/>
  <c r="G31" i="29" s="1"/>
  <c r="F30" i="29"/>
  <c r="E30" i="29"/>
  <c r="E31" i="29" s="1"/>
  <c r="I29" i="29"/>
  <c r="J29" i="29" s="1"/>
  <c r="I28" i="29"/>
  <c r="J28" i="29" s="1"/>
  <c r="I27" i="29"/>
  <c r="J27" i="29" s="1"/>
  <c r="I26" i="29"/>
  <c r="J26" i="29" s="1"/>
  <c r="I25" i="29"/>
  <c r="J25" i="29" s="1"/>
  <c r="I24" i="29"/>
  <c r="J24" i="29" s="1"/>
  <c r="I23" i="29"/>
  <c r="J23" i="29" s="1"/>
  <c r="I22" i="29"/>
  <c r="J22" i="29" s="1"/>
  <c r="I21" i="29"/>
  <c r="J21" i="29" s="1"/>
  <c r="I20" i="29"/>
  <c r="J20" i="29" s="1"/>
  <c r="I19" i="29"/>
  <c r="J19" i="29" s="1"/>
  <c r="I18" i="29"/>
  <c r="J18" i="29" s="1"/>
  <c r="I17" i="29"/>
  <c r="J17" i="29" s="1"/>
  <c r="I16" i="29"/>
  <c r="J16" i="29" s="1"/>
  <c r="I15" i="29"/>
  <c r="J15" i="29" s="1"/>
  <c r="I14" i="29"/>
  <c r="J14" i="29" s="1"/>
  <c r="I13" i="29"/>
  <c r="J13" i="29" s="1"/>
  <c r="I12" i="29"/>
  <c r="J12" i="29" s="1"/>
  <c r="I11" i="29"/>
  <c r="J11" i="29" s="1"/>
  <c r="I10" i="29"/>
  <c r="J10" i="29" s="1"/>
  <c r="I9" i="29"/>
  <c r="J9" i="29" s="1"/>
  <c r="I8" i="29"/>
  <c r="J8" i="29" s="1"/>
  <c r="I7" i="29"/>
  <c r="J7" i="29" s="1"/>
  <c r="I5" i="29"/>
  <c r="J5" i="29" s="1"/>
  <c r="I4" i="29"/>
  <c r="J4" i="29" s="1"/>
  <c r="I3" i="29"/>
  <c r="J3" i="29" s="1"/>
  <c r="I2" i="29"/>
  <c r="J2" i="29" s="1"/>
  <c r="H30" i="28" l="1"/>
  <c r="H31" i="28" s="1"/>
  <c r="G30" i="28"/>
  <c r="G31" i="28" s="1"/>
  <c r="F30" i="28"/>
  <c r="F31" i="28" s="1"/>
  <c r="E30" i="28"/>
  <c r="E31" i="28" s="1"/>
  <c r="I29" i="28"/>
  <c r="J29" i="28" s="1"/>
  <c r="I28" i="28"/>
  <c r="J28" i="28" s="1"/>
  <c r="I27" i="28"/>
  <c r="J27" i="28" s="1"/>
  <c r="I26" i="28"/>
  <c r="J26" i="28" s="1"/>
  <c r="I25" i="28"/>
  <c r="J25" i="28" s="1"/>
  <c r="I24" i="28"/>
  <c r="J24" i="28" s="1"/>
  <c r="I23" i="28"/>
  <c r="J23" i="28" s="1"/>
  <c r="I22" i="28"/>
  <c r="J22" i="28" s="1"/>
  <c r="I21" i="28"/>
  <c r="J21" i="28" s="1"/>
  <c r="I20" i="28"/>
  <c r="J20" i="28" s="1"/>
  <c r="I19" i="28"/>
  <c r="J19" i="28" s="1"/>
  <c r="I18" i="28"/>
  <c r="J18" i="28" s="1"/>
  <c r="I17" i="28"/>
  <c r="J17" i="28" s="1"/>
  <c r="I16" i="28"/>
  <c r="J16" i="28" s="1"/>
  <c r="I15" i="28"/>
  <c r="J15" i="28" s="1"/>
  <c r="I14" i="28"/>
  <c r="J14" i="28" s="1"/>
  <c r="I13" i="28"/>
  <c r="J13" i="28" s="1"/>
  <c r="I12" i="28"/>
  <c r="J12" i="28" s="1"/>
  <c r="I11" i="28"/>
  <c r="J11" i="28" s="1"/>
  <c r="I10" i="28"/>
  <c r="J10" i="28" s="1"/>
  <c r="I9" i="28"/>
  <c r="J9" i="28" s="1"/>
  <c r="I8" i="28"/>
  <c r="J8" i="28" s="1"/>
  <c r="I7" i="28"/>
  <c r="J7" i="28" s="1"/>
  <c r="I5" i="28"/>
  <c r="J5" i="28" s="1"/>
  <c r="I4" i="28"/>
  <c r="J4" i="28" s="1"/>
  <c r="I3" i="28"/>
  <c r="J3" i="28" s="1"/>
  <c r="I2" i="28"/>
  <c r="J2" i="28" s="1"/>
  <c r="H30" i="27" l="1"/>
  <c r="H31" i="27" s="1"/>
  <c r="G30" i="27"/>
  <c r="G31" i="27" s="1"/>
  <c r="F30" i="27"/>
  <c r="F31" i="27" s="1"/>
  <c r="E30" i="27"/>
  <c r="E31" i="27" s="1"/>
  <c r="D30" i="27"/>
  <c r="D31" i="27" s="1"/>
  <c r="I29" i="27"/>
  <c r="J29" i="27" s="1"/>
  <c r="I28" i="27"/>
  <c r="J28" i="27" s="1"/>
  <c r="I27" i="27"/>
  <c r="J27" i="27" s="1"/>
  <c r="J26" i="27"/>
  <c r="I26" i="27"/>
  <c r="I25" i="27"/>
  <c r="J25" i="27" s="1"/>
  <c r="I24" i="27"/>
  <c r="J24" i="27" s="1"/>
  <c r="I23" i="27"/>
  <c r="J23" i="27" s="1"/>
  <c r="J22" i="27"/>
  <c r="I22" i="27"/>
  <c r="I21" i="27"/>
  <c r="J21" i="27" s="1"/>
  <c r="I20" i="27"/>
  <c r="J20" i="27" s="1"/>
  <c r="I19" i="27"/>
  <c r="J19" i="27" s="1"/>
  <c r="J18" i="27"/>
  <c r="I18" i="27"/>
  <c r="I17" i="27"/>
  <c r="J17" i="27" s="1"/>
  <c r="I16" i="27"/>
  <c r="J16" i="27" s="1"/>
  <c r="I15" i="27"/>
  <c r="J15" i="27" s="1"/>
  <c r="I14" i="27"/>
  <c r="J14" i="27" s="1"/>
  <c r="I13" i="27"/>
  <c r="J13" i="27" s="1"/>
  <c r="I12" i="27"/>
  <c r="J12" i="27" s="1"/>
  <c r="I11" i="27"/>
  <c r="J11" i="27" s="1"/>
  <c r="I10" i="27"/>
  <c r="J10" i="27" s="1"/>
  <c r="I9" i="27"/>
  <c r="J9" i="27" s="1"/>
  <c r="I8" i="27"/>
  <c r="J8" i="27" s="1"/>
  <c r="I7" i="27"/>
  <c r="J7" i="27" s="1"/>
  <c r="I6" i="27"/>
  <c r="J6" i="27" s="1"/>
  <c r="I5" i="27"/>
  <c r="J5" i="27" s="1"/>
  <c r="I4" i="27"/>
  <c r="J4" i="27" s="1"/>
  <c r="I3" i="27"/>
  <c r="J3" i="27" s="1"/>
  <c r="I2" i="27"/>
  <c r="J2" i="27" s="1"/>
  <c r="I30" i="27" l="1"/>
  <c r="H30" i="26"/>
  <c r="H31" i="26" s="1"/>
  <c r="G30" i="26"/>
  <c r="G31" i="26" s="1"/>
  <c r="F30" i="26"/>
  <c r="F31" i="26" s="1"/>
  <c r="E30" i="26"/>
  <c r="E31" i="26" s="1"/>
  <c r="D30" i="26"/>
  <c r="D31" i="26" s="1"/>
  <c r="I29" i="26"/>
  <c r="J29" i="26" s="1"/>
  <c r="I28" i="26"/>
  <c r="J28" i="26" s="1"/>
  <c r="I27" i="26"/>
  <c r="J27" i="26" s="1"/>
  <c r="I26" i="26"/>
  <c r="J26" i="26" s="1"/>
  <c r="I25" i="26"/>
  <c r="J25" i="26" s="1"/>
  <c r="I24" i="26"/>
  <c r="J24" i="26" s="1"/>
  <c r="I23" i="26"/>
  <c r="J23" i="26" s="1"/>
  <c r="I22" i="26"/>
  <c r="J22" i="26" s="1"/>
  <c r="I21" i="26"/>
  <c r="J21" i="26" s="1"/>
  <c r="I20" i="26"/>
  <c r="J20" i="26" s="1"/>
  <c r="I19" i="26"/>
  <c r="J19" i="26" s="1"/>
  <c r="I18" i="26"/>
  <c r="J18" i="26" s="1"/>
  <c r="I17" i="26"/>
  <c r="J17" i="26" s="1"/>
  <c r="I16" i="26"/>
  <c r="J16" i="26" s="1"/>
  <c r="I15" i="26"/>
  <c r="J15" i="26" s="1"/>
  <c r="I14" i="26"/>
  <c r="J14" i="26" s="1"/>
  <c r="I13" i="26"/>
  <c r="J13" i="26" s="1"/>
  <c r="I12" i="26"/>
  <c r="J12" i="26" s="1"/>
  <c r="I11" i="26"/>
  <c r="J11" i="26" s="1"/>
  <c r="I10" i="26"/>
  <c r="J10" i="26" s="1"/>
  <c r="I9" i="26"/>
  <c r="J9" i="26" s="1"/>
  <c r="I8" i="26"/>
  <c r="J8" i="26" s="1"/>
  <c r="I7" i="26"/>
  <c r="J7" i="26" s="1"/>
  <c r="I6" i="26"/>
  <c r="J6" i="26" s="1"/>
  <c r="I5" i="26"/>
  <c r="J5" i="26" s="1"/>
  <c r="I4" i="26"/>
  <c r="J4" i="26" s="1"/>
  <c r="I3" i="26"/>
  <c r="J3" i="26" s="1"/>
  <c r="I2" i="26"/>
  <c r="I31" i="27" l="1"/>
  <c r="J31" i="27" s="1"/>
  <c r="J30" i="27"/>
  <c r="I30" i="26"/>
  <c r="I31" i="26" s="1"/>
  <c r="J31" i="26" s="1"/>
  <c r="J2" i="26"/>
  <c r="I9" i="25"/>
  <c r="J9" i="25"/>
  <c r="H30" i="25"/>
  <c r="H31" i="25" s="1"/>
  <c r="G30" i="25"/>
  <c r="G31" i="25" s="1"/>
  <c r="F30" i="25"/>
  <c r="F31" i="25" s="1"/>
  <c r="E30" i="25"/>
  <c r="E31" i="25" s="1"/>
  <c r="D30" i="25"/>
  <c r="D31" i="25" s="1"/>
  <c r="I29" i="25"/>
  <c r="J29" i="25" s="1"/>
  <c r="I28" i="25"/>
  <c r="J28" i="25" s="1"/>
  <c r="J27" i="25"/>
  <c r="I27" i="25"/>
  <c r="I26" i="25"/>
  <c r="J26" i="25" s="1"/>
  <c r="J25" i="25"/>
  <c r="I25" i="25"/>
  <c r="I24" i="25"/>
  <c r="J24" i="25" s="1"/>
  <c r="J23" i="25"/>
  <c r="I23" i="25"/>
  <c r="I22" i="25"/>
  <c r="J22" i="25" s="1"/>
  <c r="J21" i="25"/>
  <c r="I21" i="25"/>
  <c r="I20" i="25"/>
  <c r="J20" i="25" s="1"/>
  <c r="J19" i="25"/>
  <c r="I19" i="25"/>
  <c r="I18" i="25"/>
  <c r="J18" i="25" s="1"/>
  <c r="J17" i="25"/>
  <c r="I17" i="25"/>
  <c r="I16" i="25"/>
  <c r="J16" i="25" s="1"/>
  <c r="J15" i="25"/>
  <c r="I15" i="25"/>
  <c r="I14" i="25"/>
  <c r="J14" i="25" s="1"/>
  <c r="J13" i="25"/>
  <c r="I13" i="25"/>
  <c r="I12" i="25"/>
  <c r="J12" i="25" s="1"/>
  <c r="J11" i="25"/>
  <c r="I11" i="25"/>
  <c r="I10" i="25"/>
  <c r="J10" i="25" s="1"/>
  <c r="I8" i="25"/>
  <c r="J8" i="25" s="1"/>
  <c r="I7" i="25"/>
  <c r="J7" i="25" s="1"/>
  <c r="I6" i="25"/>
  <c r="J6" i="25" s="1"/>
  <c r="I5" i="25"/>
  <c r="J5" i="25" s="1"/>
  <c r="I4" i="25"/>
  <c r="J4" i="25" s="1"/>
  <c r="I3" i="25"/>
  <c r="J3" i="25" s="1"/>
  <c r="I2" i="25"/>
  <c r="J30" i="26" l="1"/>
  <c r="I30" i="25"/>
  <c r="J30" i="25" s="1"/>
  <c r="J2" i="25"/>
  <c r="H30" i="24"/>
  <c r="H31" i="24" s="1"/>
  <c r="G30" i="24"/>
  <c r="G31" i="24" s="1"/>
  <c r="F30" i="24"/>
  <c r="F31" i="24" s="1"/>
  <c r="E30" i="24"/>
  <c r="E31" i="24" s="1"/>
  <c r="D30" i="24"/>
  <c r="D31" i="24" s="1"/>
  <c r="I29" i="24"/>
  <c r="J29" i="24" s="1"/>
  <c r="I28" i="24"/>
  <c r="J28" i="24" s="1"/>
  <c r="I27" i="24"/>
  <c r="J27" i="24" s="1"/>
  <c r="I26" i="24"/>
  <c r="J26" i="24" s="1"/>
  <c r="I25" i="24"/>
  <c r="J25" i="24" s="1"/>
  <c r="I24" i="24"/>
  <c r="J24" i="24" s="1"/>
  <c r="I23" i="24"/>
  <c r="J23" i="24" s="1"/>
  <c r="I22" i="24"/>
  <c r="J22" i="24" s="1"/>
  <c r="I21" i="24"/>
  <c r="J21" i="24" s="1"/>
  <c r="I20" i="24"/>
  <c r="J20" i="24" s="1"/>
  <c r="I19" i="24"/>
  <c r="J19" i="24" s="1"/>
  <c r="I18" i="24"/>
  <c r="J18" i="24" s="1"/>
  <c r="I17" i="24"/>
  <c r="J17" i="24" s="1"/>
  <c r="I16" i="24"/>
  <c r="J16" i="24" s="1"/>
  <c r="I15" i="24"/>
  <c r="J15" i="24" s="1"/>
  <c r="I14" i="24"/>
  <c r="J14" i="24" s="1"/>
  <c r="I13" i="24"/>
  <c r="J13" i="24" s="1"/>
  <c r="I12" i="24"/>
  <c r="J12" i="24" s="1"/>
  <c r="I11" i="24"/>
  <c r="J11" i="24" s="1"/>
  <c r="I10" i="24"/>
  <c r="J10" i="24" s="1"/>
  <c r="I9" i="24"/>
  <c r="J9" i="24" s="1"/>
  <c r="I8" i="24"/>
  <c r="J8" i="24" s="1"/>
  <c r="I7" i="24"/>
  <c r="J7" i="24" s="1"/>
  <c r="I6" i="24"/>
  <c r="J6" i="24" s="1"/>
  <c r="I5" i="24"/>
  <c r="J5" i="24" s="1"/>
  <c r="I4" i="24"/>
  <c r="J4" i="24" s="1"/>
  <c r="I3" i="24"/>
  <c r="J3" i="24" s="1"/>
  <c r="I2" i="24"/>
  <c r="I31" i="25" l="1"/>
  <c r="J31" i="25" s="1"/>
  <c r="I30" i="24"/>
  <c r="I31" i="24" s="1"/>
  <c r="J31" i="24" s="1"/>
  <c r="J2" i="24"/>
  <c r="H30" i="23"/>
  <c r="H31" i="23" s="1"/>
  <c r="G30" i="23"/>
  <c r="G31" i="23" s="1"/>
  <c r="F30" i="23"/>
  <c r="F31" i="23" s="1"/>
  <c r="E30" i="23"/>
  <c r="E31" i="23" s="1"/>
  <c r="D30" i="23"/>
  <c r="D31" i="23" s="1"/>
  <c r="I29" i="23"/>
  <c r="J29" i="23" s="1"/>
  <c r="I28" i="23"/>
  <c r="J28" i="23" s="1"/>
  <c r="I27" i="23"/>
  <c r="J27" i="23" s="1"/>
  <c r="I26" i="23"/>
  <c r="J26" i="23" s="1"/>
  <c r="I25" i="23"/>
  <c r="J25" i="23" s="1"/>
  <c r="I24" i="23"/>
  <c r="J24" i="23" s="1"/>
  <c r="I23" i="23"/>
  <c r="J23" i="23" s="1"/>
  <c r="I22" i="23"/>
  <c r="J22" i="23" s="1"/>
  <c r="I21" i="23"/>
  <c r="J21" i="23" s="1"/>
  <c r="I20" i="23"/>
  <c r="J20" i="23" s="1"/>
  <c r="I19" i="23"/>
  <c r="J19" i="23" s="1"/>
  <c r="I18" i="23"/>
  <c r="J18" i="23" s="1"/>
  <c r="I17" i="23"/>
  <c r="J17" i="23" s="1"/>
  <c r="I16" i="23"/>
  <c r="J16" i="23" s="1"/>
  <c r="I15" i="23"/>
  <c r="J15" i="23" s="1"/>
  <c r="I14" i="23"/>
  <c r="J14" i="23" s="1"/>
  <c r="I13" i="23"/>
  <c r="J13" i="23" s="1"/>
  <c r="I12" i="23"/>
  <c r="J12" i="23" s="1"/>
  <c r="I11" i="23"/>
  <c r="J11" i="23" s="1"/>
  <c r="I10" i="23"/>
  <c r="J10" i="23" s="1"/>
  <c r="I9" i="23"/>
  <c r="J9" i="23" s="1"/>
  <c r="I8" i="23"/>
  <c r="J8" i="23" s="1"/>
  <c r="I7" i="23"/>
  <c r="J7" i="23" s="1"/>
  <c r="I6" i="23"/>
  <c r="J6" i="23" s="1"/>
  <c r="I5" i="23"/>
  <c r="J5" i="23" s="1"/>
  <c r="I4" i="23"/>
  <c r="J4" i="23" s="1"/>
  <c r="I3" i="23"/>
  <c r="J3" i="23" s="1"/>
  <c r="I2" i="23"/>
  <c r="J30" i="24" l="1"/>
  <c r="I30" i="23"/>
  <c r="I31" i="23" s="1"/>
  <c r="J31" i="23" s="1"/>
  <c r="J2" i="23"/>
  <c r="H30" i="22"/>
  <c r="H31" i="22" s="1"/>
  <c r="G30" i="22"/>
  <c r="G31" i="22" s="1"/>
  <c r="F30" i="22"/>
  <c r="F31" i="22" s="1"/>
  <c r="E30" i="22"/>
  <c r="E31" i="22" s="1"/>
  <c r="D30" i="22"/>
  <c r="D31" i="22" s="1"/>
  <c r="I29" i="22"/>
  <c r="J29" i="22" s="1"/>
  <c r="I28" i="22"/>
  <c r="J28" i="22" s="1"/>
  <c r="I27" i="22"/>
  <c r="J27" i="22" s="1"/>
  <c r="I26" i="22"/>
  <c r="J26" i="22" s="1"/>
  <c r="I25" i="22"/>
  <c r="J25" i="22" s="1"/>
  <c r="I24" i="22"/>
  <c r="J24" i="22" s="1"/>
  <c r="I23" i="22"/>
  <c r="J23" i="22" s="1"/>
  <c r="I22" i="22"/>
  <c r="J22" i="22" s="1"/>
  <c r="I21" i="22"/>
  <c r="J21" i="22" s="1"/>
  <c r="I20" i="22"/>
  <c r="J20" i="22" s="1"/>
  <c r="I19" i="22"/>
  <c r="J19" i="22" s="1"/>
  <c r="I18" i="22"/>
  <c r="J18" i="22" s="1"/>
  <c r="I17" i="22"/>
  <c r="J17" i="22" s="1"/>
  <c r="I16" i="22"/>
  <c r="J16" i="22" s="1"/>
  <c r="I15" i="22"/>
  <c r="J15" i="22" s="1"/>
  <c r="I14" i="22"/>
  <c r="J14" i="22" s="1"/>
  <c r="I13" i="22"/>
  <c r="J13" i="22" s="1"/>
  <c r="I12" i="22"/>
  <c r="J12" i="22" s="1"/>
  <c r="I11" i="22"/>
  <c r="J11" i="22" s="1"/>
  <c r="I10" i="22"/>
  <c r="J10" i="22" s="1"/>
  <c r="I9" i="22"/>
  <c r="J9" i="22" s="1"/>
  <c r="I8" i="22"/>
  <c r="J8" i="22" s="1"/>
  <c r="I7" i="22"/>
  <c r="J7" i="22" s="1"/>
  <c r="I6" i="22"/>
  <c r="J6" i="22" s="1"/>
  <c r="I5" i="22"/>
  <c r="J5" i="22" s="1"/>
  <c r="I4" i="22"/>
  <c r="J4" i="22" s="1"/>
  <c r="I3" i="22"/>
  <c r="J3" i="22" s="1"/>
  <c r="I2" i="22"/>
  <c r="J30" i="23" l="1"/>
  <c r="I30" i="22"/>
  <c r="I31" i="22" s="1"/>
  <c r="J31" i="22" s="1"/>
  <c r="J2" i="22"/>
  <c r="H30" i="21"/>
  <c r="H31" i="21" s="1"/>
  <c r="G30" i="21"/>
  <c r="G31" i="21" s="1"/>
  <c r="F30" i="21"/>
  <c r="F31" i="21" s="1"/>
  <c r="E30" i="21"/>
  <c r="E31" i="21" s="1"/>
  <c r="D30" i="21"/>
  <c r="D31" i="21" s="1"/>
  <c r="I29" i="21"/>
  <c r="J29" i="21" s="1"/>
  <c r="J28" i="21"/>
  <c r="I28" i="21"/>
  <c r="I27" i="21"/>
  <c r="J27" i="21" s="1"/>
  <c r="J26" i="21"/>
  <c r="I26" i="21"/>
  <c r="I25" i="21"/>
  <c r="J25" i="21" s="1"/>
  <c r="J24" i="21"/>
  <c r="I24" i="21"/>
  <c r="I23" i="21"/>
  <c r="J23" i="21" s="1"/>
  <c r="J22" i="21"/>
  <c r="I22" i="21"/>
  <c r="I21" i="21"/>
  <c r="J21" i="21" s="1"/>
  <c r="J20" i="21"/>
  <c r="I20" i="21"/>
  <c r="I19" i="21"/>
  <c r="J19" i="21" s="1"/>
  <c r="J18" i="21"/>
  <c r="I18" i="21"/>
  <c r="I17" i="21"/>
  <c r="J17" i="21" s="1"/>
  <c r="J16" i="21"/>
  <c r="I16" i="21"/>
  <c r="I15" i="21"/>
  <c r="J15" i="21" s="1"/>
  <c r="I14" i="21"/>
  <c r="J14" i="21" s="1"/>
  <c r="I13" i="21"/>
  <c r="J13" i="21" s="1"/>
  <c r="I12" i="21"/>
  <c r="J12" i="21" s="1"/>
  <c r="I11" i="21"/>
  <c r="J11" i="21" s="1"/>
  <c r="I10" i="21"/>
  <c r="J10" i="21" s="1"/>
  <c r="I9" i="21"/>
  <c r="J9" i="21" s="1"/>
  <c r="J8" i="21"/>
  <c r="I8" i="21"/>
  <c r="I7" i="21"/>
  <c r="J7" i="21" s="1"/>
  <c r="I6" i="21"/>
  <c r="J6" i="21" s="1"/>
  <c r="I5" i="21"/>
  <c r="J5" i="21" s="1"/>
  <c r="I4" i="21"/>
  <c r="J4" i="21" s="1"/>
  <c r="I3" i="21"/>
  <c r="J3" i="21" s="1"/>
  <c r="I2" i="21"/>
  <c r="J2" i="21" s="1"/>
  <c r="J30" i="22" l="1"/>
  <c r="I30" i="21"/>
  <c r="I31" i="21" s="1"/>
  <c r="J31" i="21" s="1"/>
  <c r="H30" i="20"/>
  <c r="H31" i="20" s="1"/>
  <c r="G30" i="20"/>
  <c r="G31" i="20" s="1"/>
  <c r="F30" i="20"/>
  <c r="F31" i="20" s="1"/>
  <c r="E30" i="20"/>
  <c r="E31" i="20" s="1"/>
  <c r="D30" i="20"/>
  <c r="D31" i="20" s="1"/>
  <c r="I29" i="20"/>
  <c r="J29" i="20" s="1"/>
  <c r="I28" i="20"/>
  <c r="J28" i="20" s="1"/>
  <c r="I27" i="20"/>
  <c r="J27" i="20" s="1"/>
  <c r="I26" i="20"/>
  <c r="J26" i="20" s="1"/>
  <c r="I25" i="20"/>
  <c r="J25" i="20" s="1"/>
  <c r="J24" i="20"/>
  <c r="I24" i="20"/>
  <c r="I23" i="20"/>
  <c r="J23" i="20" s="1"/>
  <c r="I22" i="20"/>
  <c r="J22" i="20" s="1"/>
  <c r="I21" i="20"/>
  <c r="J21" i="20" s="1"/>
  <c r="I20" i="20"/>
  <c r="J20" i="20" s="1"/>
  <c r="I19" i="20"/>
  <c r="J19" i="20" s="1"/>
  <c r="I18" i="20"/>
  <c r="J18" i="20" s="1"/>
  <c r="I17" i="20"/>
  <c r="J17" i="20" s="1"/>
  <c r="I16" i="20"/>
  <c r="J16" i="20" s="1"/>
  <c r="I15" i="20"/>
  <c r="J15" i="20" s="1"/>
  <c r="I14" i="20"/>
  <c r="J14" i="20" s="1"/>
  <c r="I13" i="20"/>
  <c r="J13" i="20" s="1"/>
  <c r="I12" i="20"/>
  <c r="J12" i="20" s="1"/>
  <c r="I11" i="20"/>
  <c r="J11" i="20" s="1"/>
  <c r="I10" i="20"/>
  <c r="J10" i="20" s="1"/>
  <c r="I9" i="20"/>
  <c r="J9" i="20" s="1"/>
  <c r="I8" i="20"/>
  <c r="J8" i="20" s="1"/>
  <c r="I7" i="20"/>
  <c r="J7" i="20" s="1"/>
  <c r="I6" i="20"/>
  <c r="J6" i="20" s="1"/>
  <c r="I5" i="20"/>
  <c r="J5" i="20" s="1"/>
  <c r="I4" i="20"/>
  <c r="J4" i="20" s="1"/>
  <c r="I3" i="20"/>
  <c r="J3" i="20" s="1"/>
  <c r="I2" i="20"/>
  <c r="J30" i="21" l="1"/>
  <c r="I30" i="20"/>
  <c r="I31" i="20" s="1"/>
  <c r="J31" i="20" s="1"/>
  <c r="J2" i="20"/>
  <c r="H30" i="19"/>
  <c r="H31" i="19" s="1"/>
  <c r="G30" i="19"/>
  <c r="G31" i="19" s="1"/>
  <c r="F30" i="19"/>
  <c r="F31" i="19" s="1"/>
  <c r="E30" i="19"/>
  <c r="E31" i="19" s="1"/>
  <c r="D30" i="19"/>
  <c r="D31" i="19" s="1"/>
  <c r="I29" i="19"/>
  <c r="J29" i="19" s="1"/>
  <c r="I28" i="19"/>
  <c r="J28" i="19" s="1"/>
  <c r="I27" i="19"/>
  <c r="J27" i="19" s="1"/>
  <c r="I26" i="19"/>
  <c r="J26" i="19" s="1"/>
  <c r="I25" i="19"/>
  <c r="J25" i="19" s="1"/>
  <c r="I24" i="19"/>
  <c r="J24" i="19" s="1"/>
  <c r="I23" i="19"/>
  <c r="J23" i="19" s="1"/>
  <c r="I22" i="19"/>
  <c r="J22" i="19" s="1"/>
  <c r="I21" i="19"/>
  <c r="J21" i="19" s="1"/>
  <c r="I20" i="19"/>
  <c r="J20" i="19" s="1"/>
  <c r="I19" i="19"/>
  <c r="J19" i="19" s="1"/>
  <c r="I18" i="19"/>
  <c r="J18" i="19" s="1"/>
  <c r="I17" i="19"/>
  <c r="J17" i="19" s="1"/>
  <c r="I16" i="19"/>
  <c r="J16" i="19" s="1"/>
  <c r="I15" i="19"/>
  <c r="J15" i="19" s="1"/>
  <c r="I14" i="19"/>
  <c r="J14" i="19" s="1"/>
  <c r="I13" i="19"/>
  <c r="J13" i="19" s="1"/>
  <c r="I12" i="19"/>
  <c r="J12" i="19" s="1"/>
  <c r="I11" i="19"/>
  <c r="J11" i="19" s="1"/>
  <c r="I10" i="19"/>
  <c r="J10" i="19" s="1"/>
  <c r="I9" i="19"/>
  <c r="J9" i="19" s="1"/>
  <c r="I8" i="19"/>
  <c r="J8" i="19" s="1"/>
  <c r="I7" i="19"/>
  <c r="J7" i="19" s="1"/>
  <c r="I6" i="19"/>
  <c r="J6" i="19" s="1"/>
  <c r="I5" i="19"/>
  <c r="J5" i="19" s="1"/>
  <c r="I4" i="19"/>
  <c r="J4" i="19" s="1"/>
  <c r="I3" i="19"/>
  <c r="J3" i="19" s="1"/>
  <c r="I2" i="19"/>
  <c r="J30" i="20" l="1"/>
  <c r="I30" i="19"/>
  <c r="I31" i="19" s="1"/>
  <c r="J31" i="19" s="1"/>
  <c r="J2" i="19"/>
  <c r="H30" i="18"/>
  <c r="H31" i="18" s="1"/>
  <c r="G30" i="18"/>
  <c r="G31" i="18" s="1"/>
  <c r="F30" i="18"/>
  <c r="F31" i="18" s="1"/>
  <c r="E30" i="18"/>
  <c r="E31" i="18" s="1"/>
  <c r="D30" i="18"/>
  <c r="D31" i="18" s="1"/>
  <c r="I29" i="18"/>
  <c r="J29" i="18" s="1"/>
  <c r="I28" i="18"/>
  <c r="J28" i="18" s="1"/>
  <c r="I27" i="18"/>
  <c r="J27" i="18" s="1"/>
  <c r="I26" i="18"/>
  <c r="J26" i="18" s="1"/>
  <c r="I25" i="18"/>
  <c r="J25" i="18" s="1"/>
  <c r="I24" i="18"/>
  <c r="J24" i="18" s="1"/>
  <c r="I23" i="18"/>
  <c r="J23" i="18" s="1"/>
  <c r="I22" i="18"/>
  <c r="J22" i="18" s="1"/>
  <c r="I21" i="18"/>
  <c r="J21" i="18" s="1"/>
  <c r="I20" i="18"/>
  <c r="J20" i="18" s="1"/>
  <c r="I19" i="18"/>
  <c r="J19" i="18" s="1"/>
  <c r="I18" i="18"/>
  <c r="J18" i="18" s="1"/>
  <c r="I17" i="18"/>
  <c r="J17" i="18" s="1"/>
  <c r="I16" i="18"/>
  <c r="J16" i="18" s="1"/>
  <c r="I15" i="18"/>
  <c r="J15" i="18" s="1"/>
  <c r="I14" i="18"/>
  <c r="J14" i="18" s="1"/>
  <c r="I13" i="18"/>
  <c r="J13" i="18" s="1"/>
  <c r="I12" i="18"/>
  <c r="J12" i="18" s="1"/>
  <c r="I11" i="18"/>
  <c r="J11" i="18" s="1"/>
  <c r="I10" i="18"/>
  <c r="J10" i="18" s="1"/>
  <c r="I9" i="18"/>
  <c r="J9" i="18" s="1"/>
  <c r="I8" i="18"/>
  <c r="J8" i="18" s="1"/>
  <c r="I7" i="18"/>
  <c r="J7" i="18" s="1"/>
  <c r="I6" i="18"/>
  <c r="J6" i="18" s="1"/>
  <c r="I5" i="18"/>
  <c r="J5" i="18" s="1"/>
  <c r="I4" i="18"/>
  <c r="J4" i="18" s="1"/>
  <c r="I3" i="18"/>
  <c r="J3" i="18" s="1"/>
  <c r="I2" i="18"/>
  <c r="J30" i="19" l="1"/>
  <c r="I30" i="18"/>
  <c r="J30" i="18" s="1"/>
  <c r="J2" i="18"/>
  <c r="H30" i="17"/>
  <c r="H31" i="17" s="1"/>
  <c r="G30" i="17"/>
  <c r="G31" i="17" s="1"/>
  <c r="F30" i="17"/>
  <c r="F31" i="17" s="1"/>
  <c r="E30" i="17"/>
  <c r="E31" i="17" s="1"/>
  <c r="D30" i="17"/>
  <c r="D31" i="17" s="1"/>
  <c r="I29" i="17"/>
  <c r="J29" i="17" s="1"/>
  <c r="I28" i="17"/>
  <c r="J28" i="17" s="1"/>
  <c r="I27" i="17"/>
  <c r="J27" i="17" s="1"/>
  <c r="I26" i="17"/>
  <c r="J26" i="17" s="1"/>
  <c r="I25" i="17"/>
  <c r="J25" i="17" s="1"/>
  <c r="I24" i="17"/>
  <c r="J24" i="17" s="1"/>
  <c r="I23" i="17"/>
  <c r="J23" i="17" s="1"/>
  <c r="I22" i="17"/>
  <c r="J22" i="17" s="1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J12" i="17" s="1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I2" i="17"/>
  <c r="I31" i="18" l="1"/>
  <c r="J31" i="18" s="1"/>
  <c r="I30" i="17"/>
  <c r="I31" i="17" s="1"/>
  <c r="J31" i="17" s="1"/>
  <c r="J2" i="17"/>
  <c r="H30" i="16"/>
  <c r="H31" i="16" s="1"/>
  <c r="G30" i="16"/>
  <c r="G31" i="16" s="1"/>
  <c r="F30" i="16"/>
  <c r="F31" i="16" s="1"/>
  <c r="E30" i="16"/>
  <c r="E31" i="16" s="1"/>
  <c r="D30" i="16"/>
  <c r="D31" i="16" s="1"/>
  <c r="I29" i="16"/>
  <c r="J29" i="16" s="1"/>
  <c r="I28" i="16"/>
  <c r="J28" i="16" s="1"/>
  <c r="I27" i="16"/>
  <c r="J27" i="16" s="1"/>
  <c r="I26" i="16"/>
  <c r="J26" i="16" s="1"/>
  <c r="I25" i="16"/>
  <c r="J25" i="16" s="1"/>
  <c r="I24" i="16"/>
  <c r="J24" i="16" s="1"/>
  <c r="I23" i="16"/>
  <c r="J23" i="16" s="1"/>
  <c r="I22" i="16"/>
  <c r="J22" i="16" s="1"/>
  <c r="I21" i="16"/>
  <c r="J21" i="16" s="1"/>
  <c r="I20" i="16"/>
  <c r="J20" i="16" s="1"/>
  <c r="I19" i="16"/>
  <c r="J19" i="16" s="1"/>
  <c r="I18" i="16"/>
  <c r="J18" i="16" s="1"/>
  <c r="I17" i="16"/>
  <c r="J17" i="16" s="1"/>
  <c r="I16" i="16"/>
  <c r="J16" i="16" s="1"/>
  <c r="I15" i="16"/>
  <c r="J15" i="16" s="1"/>
  <c r="I14" i="16"/>
  <c r="J14" i="16" s="1"/>
  <c r="I13" i="16"/>
  <c r="J13" i="16" s="1"/>
  <c r="I12" i="16"/>
  <c r="J12" i="16" s="1"/>
  <c r="I11" i="16"/>
  <c r="J11" i="16" s="1"/>
  <c r="I10" i="16"/>
  <c r="J10" i="16" s="1"/>
  <c r="I9" i="16"/>
  <c r="J9" i="16" s="1"/>
  <c r="I8" i="16"/>
  <c r="J8" i="16" s="1"/>
  <c r="I7" i="16"/>
  <c r="J7" i="16" s="1"/>
  <c r="I6" i="16"/>
  <c r="J6" i="16" s="1"/>
  <c r="I5" i="16"/>
  <c r="J5" i="16" s="1"/>
  <c r="I4" i="16"/>
  <c r="J4" i="16" s="1"/>
  <c r="I3" i="16"/>
  <c r="J3" i="16" s="1"/>
  <c r="I2" i="16"/>
  <c r="J30" i="17" l="1"/>
  <c r="I30" i="16"/>
  <c r="I31" i="16" s="1"/>
  <c r="J31" i="16" s="1"/>
  <c r="J2" i="16"/>
  <c r="G30" i="15"/>
  <c r="J30" i="16" l="1"/>
  <c r="H30" i="14"/>
  <c r="H31" i="14" s="1"/>
  <c r="G30" i="14"/>
  <c r="G31" i="14" s="1"/>
  <c r="F30" i="14"/>
  <c r="F31" i="14" s="1"/>
  <c r="E30" i="14"/>
  <c r="E31" i="14" s="1"/>
  <c r="D30" i="14"/>
  <c r="D31" i="14" s="1"/>
  <c r="I29" i="14"/>
  <c r="J29" i="14" s="1"/>
  <c r="I28" i="14"/>
  <c r="J28" i="14" s="1"/>
  <c r="I27" i="14"/>
  <c r="J27" i="14" s="1"/>
  <c r="I26" i="14"/>
  <c r="J26" i="14" s="1"/>
  <c r="I25" i="14"/>
  <c r="J25" i="14" s="1"/>
  <c r="I24" i="14"/>
  <c r="J24" i="14" s="1"/>
  <c r="I23" i="14"/>
  <c r="J23" i="14" s="1"/>
  <c r="I22" i="14"/>
  <c r="J22" i="14" s="1"/>
  <c r="I21" i="14"/>
  <c r="J21" i="14" s="1"/>
  <c r="I20" i="14"/>
  <c r="J20" i="14" s="1"/>
  <c r="I19" i="14"/>
  <c r="J19" i="14" s="1"/>
  <c r="I18" i="14"/>
  <c r="J18" i="14" s="1"/>
  <c r="I17" i="14"/>
  <c r="J17" i="14" s="1"/>
  <c r="I16" i="14"/>
  <c r="J16" i="14" s="1"/>
  <c r="I15" i="14"/>
  <c r="J15" i="14" s="1"/>
  <c r="I14" i="14"/>
  <c r="J14" i="14" s="1"/>
  <c r="I13" i="14"/>
  <c r="J13" i="14" s="1"/>
  <c r="I12" i="14"/>
  <c r="J12" i="14" s="1"/>
  <c r="I11" i="14"/>
  <c r="J11" i="14" s="1"/>
  <c r="I10" i="14"/>
  <c r="J10" i="14" s="1"/>
  <c r="I9" i="14"/>
  <c r="J9" i="14" s="1"/>
  <c r="I8" i="14"/>
  <c r="J8" i="14" s="1"/>
  <c r="I7" i="14"/>
  <c r="J7" i="14" s="1"/>
  <c r="I6" i="14"/>
  <c r="J6" i="14" s="1"/>
  <c r="I5" i="14"/>
  <c r="J5" i="14" s="1"/>
  <c r="I4" i="14"/>
  <c r="J4" i="14" s="1"/>
  <c r="I3" i="14"/>
  <c r="J3" i="14" s="1"/>
  <c r="I2" i="14"/>
  <c r="I30" i="14" l="1"/>
  <c r="I31" i="14" s="1"/>
  <c r="J31" i="14" s="1"/>
  <c r="J2" i="14"/>
  <c r="E31" i="13"/>
  <c r="H30" i="13"/>
  <c r="H31" i="13" s="1"/>
  <c r="G30" i="13"/>
  <c r="G31" i="13" s="1"/>
  <c r="F30" i="13"/>
  <c r="F31" i="13" s="1"/>
  <c r="E30" i="13"/>
  <c r="D30" i="13"/>
  <c r="D31" i="13" s="1"/>
  <c r="I29" i="13"/>
  <c r="J29" i="13" s="1"/>
  <c r="I28" i="13"/>
  <c r="J28" i="13" s="1"/>
  <c r="I27" i="13"/>
  <c r="J27" i="13" s="1"/>
  <c r="I26" i="13"/>
  <c r="J26" i="13" s="1"/>
  <c r="I25" i="13"/>
  <c r="J25" i="13" s="1"/>
  <c r="I24" i="13"/>
  <c r="J24" i="13" s="1"/>
  <c r="I23" i="13"/>
  <c r="J23" i="13" s="1"/>
  <c r="I22" i="13"/>
  <c r="J22" i="13" s="1"/>
  <c r="I21" i="13"/>
  <c r="J21" i="13" s="1"/>
  <c r="I20" i="13"/>
  <c r="J20" i="13" s="1"/>
  <c r="I19" i="13"/>
  <c r="J19" i="13" s="1"/>
  <c r="I18" i="13"/>
  <c r="J18" i="13" s="1"/>
  <c r="I17" i="13"/>
  <c r="J17" i="13" s="1"/>
  <c r="I16" i="13"/>
  <c r="J16" i="13" s="1"/>
  <c r="I15" i="13"/>
  <c r="J15" i="13" s="1"/>
  <c r="I14" i="13"/>
  <c r="J14" i="13" s="1"/>
  <c r="I13" i="13"/>
  <c r="J13" i="13" s="1"/>
  <c r="I12" i="13"/>
  <c r="J12" i="13" s="1"/>
  <c r="I11" i="13"/>
  <c r="J11" i="13" s="1"/>
  <c r="I10" i="13"/>
  <c r="J10" i="13" s="1"/>
  <c r="I9" i="13"/>
  <c r="J9" i="13" s="1"/>
  <c r="I8" i="13"/>
  <c r="J8" i="13" s="1"/>
  <c r="I7" i="13"/>
  <c r="J7" i="13" s="1"/>
  <c r="I6" i="13"/>
  <c r="J6" i="13" s="1"/>
  <c r="I5" i="13"/>
  <c r="J5" i="13" s="1"/>
  <c r="I4" i="13"/>
  <c r="J4" i="13" s="1"/>
  <c r="I3" i="13"/>
  <c r="J3" i="13" s="1"/>
  <c r="I2" i="13"/>
  <c r="I30" i="13" s="1"/>
  <c r="J30" i="14" l="1"/>
  <c r="I31" i="13"/>
  <c r="J31" i="13" s="1"/>
  <c r="J30" i="13"/>
  <c r="J2" i="13"/>
  <c r="I3" i="8"/>
  <c r="J3" i="8" s="1"/>
  <c r="I2" i="8"/>
  <c r="J2" i="8" s="1"/>
  <c r="I29" i="8" l="1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I5" i="8"/>
  <c r="J5" i="8" s="1"/>
  <c r="I4" i="8"/>
  <c r="J4" i="8" s="1"/>
  <c r="H30" i="8" l="1"/>
  <c r="H31" i="8" s="1"/>
  <c r="G30" i="8"/>
  <c r="G31" i="8" s="1"/>
  <c r="F30" i="8"/>
  <c r="F31" i="8" s="1"/>
  <c r="E30" i="8"/>
  <c r="E31" i="8" s="1"/>
  <c r="D30" i="8"/>
  <c r="D31" i="8" s="1"/>
  <c r="I30" i="8" l="1"/>
  <c r="J30" i="8" s="1"/>
  <c r="I31" i="8" l="1"/>
  <c r="J31" i="8" s="1"/>
  <c r="D30" i="29"/>
  <c r="D31" i="29" s="1"/>
  <c r="I6" i="29"/>
  <c r="J6" i="29" s="1"/>
  <c r="I30" i="29"/>
  <c r="I31" i="29" s="1"/>
  <c r="J31" i="29" s="1"/>
  <c r="J30" i="29" l="1"/>
  <c r="J31" i="28"/>
  <c r="J6" i="28"/>
  <c r="J30" i="28"/>
  <c r="I30" i="28"/>
  <c r="I31" i="28"/>
  <c r="I6" i="28"/>
  <c r="D6" i="28"/>
  <c r="D30" i="28"/>
  <c r="D3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9E370B28-F3F1-44C1-BEF0-A8FFB4E4EA25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5AEFC828-1B76-4BC3-A21A-1BE930D91FDC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F9CF1DAA-B961-47C8-ACB3-38FD1A6E2CD0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4D420F34-FDAB-401E-AA31-442A95FB0BF0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0462FCAD-6622-4210-946F-CA5BFD6B8B89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D4470DA4-02B6-4249-B961-31FE63C8275C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2B32D4DE-F88E-4436-9AA1-EA82A935D376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8A9E4F61-567F-49F1-B8BB-C900EA10336D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711DD93B-BD04-4B84-995F-1D7C96846246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00000000-0006-0000-0900-000001000000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AB567DBF-EF9F-4641-8C8A-61853897C4A2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24F55853-7879-4FB7-9BC1-D3A323D47D83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2DD6151C-E24A-4CF6-84CD-EF0672658138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5AAE8E7D-24E5-4B96-8706-45D5009ABF7B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5F00F355-5F72-43C4-9DD9-FA9C8259DD1E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0D262470-0BBF-435A-876D-994D155A8409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caroline.m.riviere</author>
  </authors>
  <commentList>
    <comment ref="C1" authorId="0" shapeId="0" xr:uid="{9CA5B93A-7453-44A5-9332-70D4BBBCF661}">
      <text>
        <r>
          <rPr>
            <sz val="8"/>
            <color indexed="81"/>
            <rFont val="Tahoma"/>
            <family val="2"/>
          </rPr>
          <t>Comments are mandatory for Unassigned, Others, AM Workshops, Regression Testing</t>
        </r>
      </text>
    </comment>
  </commentList>
</comments>
</file>

<file path=xl/sharedStrings.xml><?xml version="1.0" encoding="utf-8"?>
<sst xmlns="http://schemas.openxmlformats.org/spreadsheetml/2006/main" count="760" uniqueCount="308">
  <si>
    <t>Monday</t>
  </si>
  <si>
    <t>Tuesday</t>
  </si>
  <si>
    <t>Wednesday</t>
  </si>
  <si>
    <t>Thursday</t>
  </si>
  <si>
    <t>Friday</t>
  </si>
  <si>
    <t>Type</t>
  </si>
  <si>
    <t>AM Workshop</t>
  </si>
  <si>
    <t>Regression Testing</t>
  </si>
  <si>
    <t>UAT Pre/Post Release Tasks</t>
  </si>
  <si>
    <t>Work on Previous Release</t>
  </si>
  <si>
    <t>CR - Analysis</t>
  </si>
  <si>
    <t>CR - Development</t>
  </si>
  <si>
    <t>CR - Peer Review</t>
  </si>
  <si>
    <t>INC - Development</t>
  </si>
  <si>
    <t>INC - Peer Review</t>
  </si>
  <si>
    <t>INC - Investigation/Fix</t>
  </si>
  <si>
    <t>Task (CR#/INC#)</t>
  </si>
  <si>
    <t>Comments</t>
  </si>
  <si>
    <t>Siebel Training</t>
  </si>
  <si>
    <t>Other (Admin)</t>
  </si>
  <si>
    <t>PRD Prep &amp; Release</t>
  </si>
  <si>
    <t>Work on MIDC</t>
  </si>
  <si>
    <t>Unassigned</t>
  </si>
  <si>
    <t>TOTAL</t>
  </si>
  <si>
    <t>Work on Defect Log</t>
  </si>
  <si>
    <t>Work on Rollout Defect</t>
  </si>
  <si>
    <t>Total (hrs)</t>
  </si>
  <si>
    <t>Total (md)</t>
  </si>
  <si>
    <t>OverTime (OT)</t>
  </si>
  <si>
    <t>Siebel UPG</t>
  </si>
  <si>
    <t>CR-Analysis</t>
  </si>
  <si>
    <t>CR-Dev</t>
  </si>
  <si>
    <t>CR-Peer Review</t>
  </si>
  <si>
    <t>INC-Dev</t>
  </si>
  <si>
    <t>INC-Investigation/Fix</t>
  </si>
  <si>
    <t>INC-Peer Review</t>
  </si>
  <si>
    <t>Others(Admin)</t>
  </si>
  <si>
    <t>PRD Prep &amp; Pre/Post Release</t>
  </si>
  <si>
    <t>UAT Prep &amp; Pre/Post Release</t>
  </si>
  <si>
    <t>Work on PRD Rollout Defects</t>
  </si>
  <si>
    <t>Work on UAT Defects</t>
  </si>
  <si>
    <t>Public Holiday</t>
  </si>
  <si>
    <t>Sick Time</t>
  </si>
  <si>
    <t>Vacation</t>
  </si>
  <si>
    <t>Deloyment Issues</t>
  </si>
  <si>
    <t>JTI Other Release Oriented Tasks</t>
  </si>
  <si>
    <t>Work on MIDC projects</t>
  </si>
  <si>
    <t>UPG - Go-Live weekend</t>
  </si>
  <si>
    <t>UPG - Go-Live planning</t>
  </si>
  <si>
    <t>UPG - Defects</t>
  </si>
  <si>
    <t>TME Migration - Automation testing on mobile apps</t>
  </si>
  <si>
    <t>TME Migration - RPA evolution (BotForce)</t>
  </si>
  <si>
    <t>TME Migration - Denodo</t>
  </si>
  <si>
    <t>ODC Housekeeping - Selenium Automation</t>
  </si>
  <si>
    <t>TME Migration - Integration with Master Data Toolkit</t>
  </si>
  <si>
    <t>Run EUS and KOR --&gt; Issue</t>
  </si>
  <si>
    <t>Issue with SalesRep is not available in applet for KOR / Creation of Account manual.</t>
  </si>
  <si>
    <t>Check issue with Caption informations not properly configured for EUS</t>
  </si>
  <si>
    <t>Run AC fifle for Sales Team/Selenium run test script (performance issue with running)/Check issue with Acces denied</t>
  </si>
  <si>
    <t>Installation Visual Studio Code and Git/ Learn Oracle JET: JavaScript Code</t>
  </si>
  <si>
    <t>Installation of Migration Tool/Installation Eclipse(issue)/Learn JavaScript Code</t>
  </si>
  <si>
    <t>EPM, MyTE, task tracking, Update scope sheet, Data call, Check Email</t>
  </si>
  <si>
    <t>INC2537986</t>
  </si>
  <si>
    <t>Continue Testing on DEV</t>
  </si>
  <si>
    <t>Token Issue</t>
  </si>
  <si>
    <t>INC2550936</t>
  </si>
  <si>
    <t>Check LA discrepancy on CIS Prod</t>
  </si>
  <si>
    <t>Idle: Install SAP SQL</t>
  </si>
  <si>
    <t>Brown Bag: Introduction to ELASTIC STACK</t>
  </si>
  <si>
    <t>(Data) TME Migration task/ (Sales) Selenium &amp; Migration Tools</t>
  </si>
  <si>
    <t>Meeting: (Data) SAP SQL Installation</t>
  </si>
  <si>
    <t>INC2553755</t>
  </si>
  <si>
    <t>Creation and Test script on DEV &amp; Data update @ PRD</t>
  </si>
  <si>
    <t>EPM, MyTE, task tracking, Update scope sheet, Data call (Mon &amp; Wed), Check Email</t>
  </si>
  <si>
    <t>Continue testing and investigation of issue obtained on KOR - Issue(5) [Alias not available in the applet in the view]</t>
  </si>
  <si>
    <t>KOR - Correction of Issue[5] &gt; Issue[6] Visit button not enable &gt; Correction &gt; Testing all process.</t>
  </si>
  <si>
    <t>Recheck Power Point @meeting/ Check code</t>
  </si>
  <si>
    <t>CSY - Creation of new Test Script for CZ &gt; Creation of AC manually &gt; Test &gt; Issue[1] &amp; Issue[2] &gt; Debug &gt; Retest</t>
  </si>
  <si>
    <t>ODC Housekeeping - Selenium Automation - Parallel</t>
  </si>
  <si>
    <t>EUS - Load Account</t>
  </si>
  <si>
    <t>Meeting</t>
  </si>
  <si>
    <t>EUS/KOR/CSY/ITA UAT &amp; FLB DEV</t>
  </si>
  <si>
    <t>ITA - Creation of new Test Script for IT &gt; Issue with NUI assessment type not exist</t>
  </si>
  <si>
    <t>INC2381899</t>
  </si>
  <si>
    <t>DTD creation and DEV</t>
  </si>
  <si>
    <t>FLB config &amp; Install on DEV</t>
  </si>
  <si>
    <t>INC2562714</t>
  </si>
  <si>
    <t xml:space="preserve">Selenium test for EUS: Creation of account by load: [Issue 1] cannot create visit &gt; Create account with Status &gt; [Issue 2] Partially imported </t>
  </si>
  <si>
    <t>Selenium test for EUS: [Issue 2] Partially imported &gt; Update status manually &gt; then continue the test.</t>
  </si>
  <si>
    <t xml:space="preserve">Selenium test for PLK on DEV: issue with TS&gt; Modify TS / issue with timeout &gt; Cannot execute TS. </t>
  </si>
  <si>
    <t>Investigation and explication @Adriana</t>
  </si>
  <si>
    <t>INC2528290</t>
  </si>
  <si>
    <t>INC2528290: Check discrepancy on WC_LAST_ACTIVITY_F and data refresh</t>
  </si>
  <si>
    <t>Check and reply Ardiana E-mail. Discuss with Adriana/ Data update uat and prod / Creation of DTD/ Check issue after DRP run on UAT and retest on UAT</t>
  </si>
  <si>
    <t>CHG139409</t>
  </si>
  <si>
    <t>Creation of DTD</t>
  </si>
  <si>
    <t>INC2527524</t>
  </si>
  <si>
    <t xml:space="preserve">Investigation </t>
  </si>
  <si>
    <t>Check DRP issue on Survey and Sales after performing data update/Analysis and Testing</t>
  </si>
  <si>
    <t>INC2525460</t>
  </si>
  <si>
    <t>DTD Review</t>
  </si>
  <si>
    <t>INC2540005</t>
  </si>
  <si>
    <t>CV load: DEV and Testing</t>
  </si>
  <si>
    <t>Data update and Data refresh</t>
  </si>
  <si>
    <t>INC2583518</t>
  </si>
  <si>
    <t>Unable to change a contact number: update uat &amp; prod.</t>
  </si>
  <si>
    <t>INC2583025</t>
  </si>
  <si>
    <t>Survey Values data update uat</t>
  </si>
  <si>
    <t>Testing</t>
  </si>
  <si>
    <t>INC2580479</t>
  </si>
  <si>
    <t>Help Riteswaree with INTG_ID2</t>
  </si>
  <si>
    <t>INC2508715</t>
  </si>
  <si>
    <t>Investigation of Line items totals not exactly matching total payment amount</t>
  </si>
  <si>
    <t>INC2545046</t>
  </si>
  <si>
    <t>Prepare DTD</t>
  </si>
  <si>
    <t>INC2589423</t>
  </si>
  <si>
    <t>Investigation and creation of DTD v2</t>
  </si>
  <si>
    <t>Refresh all impacted timezone issue</t>
  </si>
  <si>
    <t>Investigation and data refresh of discrepancy on WC_LAST_ACTIVITY_F: CEU, EU2 and RUS</t>
  </si>
  <si>
    <t>INC2591000</t>
  </si>
  <si>
    <t>Contract Max Points to change</t>
  </si>
  <si>
    <t>Self input, Brown Bag</t>
  </si>
  <si>
    <t>INC2592244</t>
  </si>
  <si>
    <t>Missing data in OLAP promotion</t>
  </si>
  <si>
    <t>INC2591242</t>
  </si>
  <si>
    <t>Merch.Plan Cancellation</t>
  </si>
  <si>
    <t>DEV and Testing: issue during the testing/ Analysis/ Creation of DTD v2</t>
  </si>
  <si>
    <t>DEV and Testing: issue during the testing/ Analysis/ Creation of DTD v2(11)</t>
  </si>
  <si>
    <t>INC2595375</t>
  </si>
  <si>
    <t>Investigation</t>
  </si>
  <si>
    <t>INC2556528</t>
  </si>
  <si>
    <t>Review JR: SV load</t>
  </si>
  <si>
    <t>INC2563243</t>
  </si>
  <si>
    <t>Review JR: ND load</t>
  </si>
  <si>
    <t>INC2601435</t>
  </si>
  <si>
    <t>Investigation discrepancy</t>
  </si>
  <si>
    <t>Retail Audit and RAL Assortment for KZA: @ issues encountered</t>
  </si>
  <si>
    <t>INC2605919</t>
  </si>
  <si>
    <t>INC2607405</t>
  </si>
  <si>
    <t>Investigation of CEU PROD performance issues/Analysis of all impacted ifbs/DTD</t>
  </si>
  <si>
    <t>INC2520771</t>
  </si>
  <si>
    <t>INC2607953</t>
  </si>
  <si>
    <t>EPM, Data call (Mon &amp; Wed)</t>
  </si>
  <si>
    <t>INC2546820</t>
  </si>
  <si>
    <t>Update assessment name</t>
  </si>
  <si>
    <t>TME assessment issue: s_evt_act and s_act_emp</t>
  </si>
  <si>
    <t>INC2610713</t>
  </si>
  <si>
    <t>Performing 2 data update on olap prd</t>
  </si>
  <si>
    <t>INC2529541</t>
  </si>
  <si>
    <t>Review</t>
  </si>
  <si>
    <t>INC2607438</t>
  </si>
  <si>
    <t>INC2607464</t>
  </si>
  <si>
    <t>INC2613783</t>
  </si>
  <si>
    <t>Proof of concept/ Test/ DTD review/ Analysis with others scenario/ Modification of ifb.</t>
  </si>
  <si>
    <t>Align PARTY_UID on ASI, CEU and EU2 UAT / Investigation of other scenarios (2+1)</t>
  </si>
  <si>
    <t>Data update on PRD/ Check after</t>
  </si>
  <si>
    <t>Align PARTY_UID on ASI, CEU and EU2 UAT / Investigation of other scenarios (4)</t>
  </si>
  <si>
    <t>INC2591917</t>
  </si>
  <si>
    <t>Creation script for post task (6)</t>
  </si>
  <si>
    <t>Help Jean Rémi</t>
  </si>
  <si>
    <t>INC2617427</t>
  </si>
  <si>
    <t>Modification of 'sp_Populate_DecodeFields.sql'</t>
  </si>
  <si>
    <t>INC2618196</t>
  </si>
  <si>
    <t>Creation and testing of script on DEV and check the impacted table / investigation on ambiguous records and perform deletion of remaining records</t>
  </si>
  <si>
    <t>INC2617641</t>
  </si>
  <si>
    <t>INC2622299</t>
  </si>
  <si>
    <t>Build and creation of script / Testing on DEV and Update on PROD/ Discuss with Adriana</t>
  </si>
  <si>
    <t>Peer review</t>
  </si>
  <si>
    <t>Restore &amp; Update</t>
  </si>
  <si>
    <t>Alignment MyTE</t>
  </si>
  <si>
    <t>INC2632992</t>
  </si>
  <si>
    <t>INC2632552</t>
  </si>
  <si>
    <t>Data update</t>
  </si>
  <si>
    <t>INC2632593</t>
  </si>
  <si>
    <t>Ethical Culture and Commitment When You Speak Up</t>
  </si>
  <si>
    <t>INC2637138</t>
  </si>
  <si>
    <t>Investigation: help JR</t>
  </si>
  <si>
    <t>INC2637873</t>
  </si>
  <si>
    <t>INC2631217</t>
  </si>
  <si>
    <t>INC2626995</t>
  </si>
  <si>
    <t>Modification of script and data update</t>
  </si>
  <si>
    <t>INC2546463</t>
  </si>
  <si>
    <t>EPM, Data call (Mon &amp; Wed), Data Meeting(Thus)</t>
  </si>
  <si>
    <t>Testing: Help Rhishna and Review</t>
  </si>
  <si>
    <t xml:space="preserve">Modification and testing of script for Doc for deletion Activity and performing deletion on CEU UAT </t>
  </si>
  <si>
    <t>Creation and Testing of script/Cleansing of "Actual Current Stock" and "Average daily off-take" fields</t>
  </si>
  <si>
    <t>Remove duplicate line</t>
  </si>
  <si>
    <t>Data update @S_ASSESS_VAL</t>
  </si>
  <si>
    <t>INC2642752</t>
  </si>
  <si>
    <t>Build Query</t>
  </si>
  <si>
    <t>Creation and Testing of script/Cleansing of "Actual Current Stock" and "Average daily off-take" fields (4.75)</t>
  </si>
  <si>
    <t>CHG149053</t>
  </si>
  <si>
    <t>INC2649556</t>
  </si>
  <si>
    <t>Review DTD</t>
  </si>
  <si>
    <t>INC2642255</t>
  </si>
  <si>
    <t>INC2636295</t>
  </si>
  <si>
    <t>Peer review Anju</t>
  </si>
  <si>
    <t>INC2649743</t>
  </si>
  <si>
    <t>Deletion of dup addr/ ambigious issue obtained</t>
  </si>
  <si>
    <t>INC2650337</t>
  </si>
  <si>
    <t>INC2645513</t>
  </si>
  <si>
    <t>Review Doc</t>
  </si>
  <si>
    <t>Update for contracts with Ship to address / no_such_records/ creation of script test on dev/ update uat and prod/ check with sales team &amp; Jo/ Try to build query</t>
  </si>
  <si>
    <t>INC2652469</t>
  </si>
  <si>
    <t>INC2651937</t>
  </si>
  <si>
    <t>JSON UAT and PROD</t>
  </si>
  <si>
    <t>Update S_SRC/ Performance with query PROD</t>
  </si>
  <si>
    <t>DTM to nullify SIGN_JSON UAT and PROD</t>
  </si>
  <si>
    <t>Update promo plan num/ Performance with query PROD</t>
  </si>
  <si>
    <t>Review Doc oltp and olap/ testing and modification of wrong script (0.75)</t>
  </si>
  <si>
    <t>Performance issue (16.25)</t>
  </si>
  <si>
    <t>Analysis &amp; Try to build query from xml &amp; check with OBIEE Team(5.25)</t>
  </si>
  <si>
    <t>INC2655355</t>
  </si>
  <si>
    <t>Nullification of S_SRC.X_NUM_OF_MAT_PLACED_NUM</t>
  </si>
  <si>
    <t>INC2657972</t>
  </si>
  <si>
    <t>INC2661634</t>
  </si>
  <si>
    <t>CAP Investigation</t>
  </si>
  <si>
    <t>PROD: Update 1: Launch EIM/ Update2: Divise en 2 the remaining records/ update &amp; Discuss with Adriana/ Update3: update userkey manual and run EIM</t>
  </si>
  <si>
    <t>INC2604697</t>
  </si>
  <si>
    <t>Routing Investigation &amp; Ramp up</t>
  </si>
  <si>
    <t>Routing Investigation &amp; Ramp up (5.5)</t>
  </si>
  <si>
    <t>Creation of deletion script &amp; Testing on DEV and Execution on RUS PROD/ Ambigious error obtained</t>
  </si>
  <si>
    <t>INC2642120</t>
  </si>
  <si>
    <t>INC2669437</t>
  </si>
  <si>
    <t>INC2611630</t>
  </si>
  <si>
    <t>Investigation/ DTD</t>
  </si>
  <si>
    <t>Direct SQL report change</t>
  </si>
  <si>
    <t>INC2669254</t>
  </si>
  <si>
    <t>Creation of script and data update on OLAP/Daily update</t>
  </si>
  <si>
    <t>Re-assign activities: update and delete on S_EVT_ACT and S_ACT_EMP</t>
  </si>
  <si>
    <t>INC2672992</t>
  </si>
  <si>
    <t>INC2672907</t>
  </si>
  <si>
    <t>Cancel order in uat and prod</t>
  </si>
  <si>
    <t>Issue 1: First check to allow ETL, delete and backup impacted records/Issue 2: drop staging table from the StagingDB/ Investigation</t>
  </si>
  <si>
    <t>EPM, Data call (Mon &amp; Wed), Data Meeting(Thus), Config Laptop</t>
  </si>
  <si>
    <t>INC2671708</t>
  </si>
  <si>
    <t>Update S_SRC</t>
  </si>
  <si>
    <t>INC2666202</t>
  </si>
  <si>
    <t>Help Sales Team about all Sales Process invoked in CN Load Russia</t>
  </si>
  <si>
    <t>INC2660494</t>
  </si>
  <si>
    <t>DEV and Testing</t>
  </si>
  <si>
    <t>FL</t>
  </si>
  <si>
    <t>Housekeeping</t>
  </si>
  <si>
    <t>Creation of script and data update on OLAP/Daily update/ Wrong query provided &gt; Modification of main query to update the fact table / Perform data update again on uat and prod with new query and set the value to 0(=80M)/ Check how to update manually the las tables using the worklet 'Load_Retail_Audit_DerivateAggregates' / Creation of script for update on uat and Prod / perform data update for last table on uat and prod</t>
  </si>
  <si>
    <t>CHG139408</t>
  </si>
  <si>
    <t>Meeting with HR</t>
  </si>
  <si>
    <t>Checking Routing process</t>
  </si>
  <si>
    <t>Decode Flag</t>
  </si>
  <si>
    <t>RUS UAT StagingDB full</t>
  </si>
  <si>
    <t>Peer review - Failure (4.75) - Rework(1) &amp; User Test script</t>
  </si>
  <si>
    <t>Checking Routing process (2.75)</t>
  </si>
  <si>
    <t>EPM, Data call (Mon &amp; Wed), Task Tracking, Data Meeting(Thus)</t>
  </si>
  <si>
    <t>(2.75) Decode Flag: Check xml with Analytics</t>
  </si>
  <si>
    <t>INC2689703</t>
  </si>
  <si>
    <t>Configuration of batch file with  a new server provided</t>
  </si>
  <si>
    <t>Deletion of S_LIT &amp; S_LIT_BU</t>
  </si>
  <si>
    <t>Github</t>
  </si>
  <si>
    <t>TME Migration</t>
  </si>
  <si>
    <t>Correction: User Test Script Ramen</t>
  </si>
  <si>
    <t>INC2698569</t>
  </si>
  <si>
    <t>HAL</t>
  </si>
  <si>
    <t>Checking Routing process (2.75+19)</t>
  </si>
  <si>
    <t>CTASK0874729</t>
  </si>
  <si>
    <t>Creation of script for trigger and table for S_STORE_COND</t>
  </si>
  <si>
    <t>Check with Atom &amp; Travel Desk</t>
  </si>
  <si>
    <t>INC2688533</t>
  </si>
  <si>
    <t>INC2693693</t>
  </si>
  <si>
    <t>Investigation and retrieve query on both oltp and olap</t>
  </si>
  <si>
    <t>Meeting @end of year</t>
  </si>
  <si>
    <t>Review Attachment DTD/ DEV</t>
  </si>
  <si>
    <t>Investigation discrepancy @activity vs last activity / activation for GE market on uat and prod</t>
  </si>
  <si>
    <t>INC2701449</t>
  </si>
  <si>
    <t>Clean Bank Account field</t>
  </si>
  <si>
    <t>INC2696136</t>
  </si>
  <si>
    <t>DTD review</t>
  </si>
  <si>
    <t>INC2690863</t>
  </si>
  <si>
    <t>Halatra FTM</t>
  </si>
  <si>
    <t>INC2695677</t>
  </si>
  <si>
    <t>INC2639787</t>
  </si>
  <si>
    <t>RU PRD Contacts issue: signature has not been transferred to MDB during Nov'17 release</t>
  </si>
  <si>
    <t>Fire drill (0.5),Meeting &amp; Decoration</t>
  </si>
  <si>
    <t>RU PRD Contacts issue: signature has not been transferred to MDB during Nov'17 release(7.75)</t>
  </si>
  <si>
    <t>INC2710401</t>
  </si>
  <si>
    <t>INC2710730</t>
  </si>
  <si>
    <t>Orders Cancellation</t>
  </si>
  <si>
    <t>Survey Answer Update</t>
  </si>
  <si>
    <t>Dev and Testing</t>
  </si>
  <si>
    <t>EPM, Data call (Mon &amp; Wed), Task Tracking, Data Meeting(Thus), Xmas Deco</t>
  </si>
  <si>
    <t>INC2711612</t>
  </si>
  <si>
    <t>Cleanup contact's field</t>
  </si>
  <si>
    <t>Finalise laptop configuration</t>
  </si>
  <si>
    <t>Creation of script for trigger and table for S_STORE_COND and apply fix on all UAT envs</t>
  </si>
  <si>
    <t>Review(2.25)</t>
  </si>
  <si>
    <t>INC2709175</t>
  </si>
  <si>
    <t>Investigation, check with Sales Team</t>
  </si>
  <si>
    <t>Config Laptop/ Issue with Juniper</t>
  </si>
  <si>
    <t>Validation script</t>
  </si>
  <si>
    <t>EPM, Data call (Mon), Task Tracking, Xmas Deco, MyTE</t>
  </si>
  <si>
    <t>EPM, Data call (Wed), Task Tracking, MyTE</t>
  </si>
  <si>
    <t>INC2747253</t>
  </si>
  <si>
    <t>Close order</t>
  </si>
  <si>
    <t>INC2745877</t>
  </si>
  <si>
    <t>QlickView Info / Check sp_sales_i_denorm</t>
  </si>
  <si>
    <t>INC2745928</t>
  </si>
  <si>
    <t>Asset Reassignment/ Issue ambigious/ Investigation and Re-update/ Ambigious record still obtained/ Update One by One the REV_NUM manually and perform update.</t>
  </si>
  <si>
    <t>INC2751067</t>
  </si>
  <si>
    <t>Investigation ASI PROD failure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</si>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</sst>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1"/>
      <name val="Calibri"/>
      <family val="2"/>
      <scheme val="minor"/>
    </font>
    <font>
      <sz val="11"/>
      <color rgb="FF122632"/>
      <name val="Arial"/>
      <family val="2"/>
    </font>
    <font>
      <sz val="11"/>
      <color rgb="FF12263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3" xfId="0" applyBorder="1"/>
    <xf numFmtId="0" fontId="1" fillId="2" borderId="2" xfId="0" applyFont="1" applyFill="1" applyBorder="1"/>
    <xf numFmtId="0" fontId="0" fillId="2" borderId="2" xfId="0" applyFill="1" applyBorder="1"/>
    <xf numFmtId="0" fontId="0" fillId="4" borderId="2" xfId="0" applyFill="1" applyBorder="1"/>
    <xf numFmtId="0" fontId="0" fillId="4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4" xfId="0" applyFill="1" applyBorder="1"/>
    <xf numFmtId="0" fontId="3" fillId="0" borderId="0" xfId="0" applyFont="1" applyFill="1" applyProtection="1">
      <protection locked="0"/>
    </xf>
    <xf numFmtId="0" fontId="3" fillId="0" borderId="0" xfId="0" applyFont="1" applyFill="1"/>
    <xf numFmtId="0" fontId="3" fillId="0" borderId="0" xfId="0" applyFont="1" applyFill="1" applyAlignment="1" applyProtection="1">
      <protection locked="0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7" fillId="0" borderId="3" xfId="0" applyFont="1" applyBorder="1"/>
    <xf numFmtId="0" fontId="7" fillId="0" borderId="1" xfId="0" applyFont="1" applyBorder="1"/>
    <xf numFmtId="0" fontId="7" fillId="0" borderId="16" xfId="0" applyFont="1" applyBorder="1"/>
    <xf numFmtId="0" fontId="7" fillId="0" borderId="15" xfId="0" applyFont="1" applyBorder="1"/>
    <xf numFmtId="0" fontId="5" fillId="0" borderId="1" xfId="0" applyFont="1" applyFill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6" fillId="0" borderId="5" xfId="0" applyFont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/>
    <xf numFmtId="0" fontId="9" fillId="0" borderId="3" xfId="0" applyFont="1" applyBorder="1" applyAlignment="1">
      <alignment vertical="top"/>
    </xf>
    <xf numFmtId="0" fontId="0" fillId="0" borderId="17" xfId="0" applyFont="1" applyBorder="1" applyAlignment="1"/>
    <xf numFmtId="0" fontId="0" fillId="0" borderId="5" xfId="0" applyFont="1" applyBorder="1" applyAlignment="1"/>
    <xf numFmtId="0" fontId="0" fillId="0" borderId="5" xfId="0" applyFont="1" applyFill="1" applyBorder="1" applyAlignment="1"/>
    <xf numFmtId="0" fontId="9" fillId="0" borderId="1" xfId="0" applyFont="1" applyBorder="1" applyAlignment="1"/>
    <xf numFmtId="0" fontId="0" fillId="0" borderId="17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0" fillId="2" borderId="2" xfId="0" applyFill="1" applyBorder="1"/>
    <xf numFmtId="0" fontId="0" fillId="4" borderId="2" xfId="0" applyFill="1" applyBorder="1"/>
    <xf numFmtId="0" fontId="0" fillId="4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4" xfId="0" applyFill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5" fillId="0" borderId="3" xfId="0" applyFont="1" applyBorder="1" applyAlignment="1">
      <alignment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vertical="center"/>
    </xf>
    <xf numFmtId="0" fontId="0" fillId="0" borderId="5" xfId="0" applyBorder="1" applyAlignment="1">
      <alignment horizontal="left"/>
    </xf>
    <xf numFmtId="0" fontId="8" fillId="0" borderId="1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2" fillId="0" borderId="5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4" fillId="0" borderId="16" xfId="0" applyFont="1" applyBorder="1"/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4" fillId="0" borderId="5" xfId="0" applyFont="1" applyBorder="1" applyAlignment="1">
      <alignment horizontal="left"/>
    </xf>
    <xf numFmtId="0" fontId="16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0" fillId="5" borderId="12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5" borderId="14" xfId="0" applyFill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3DA48671-E827-4B05-8D17-79144DEEE3D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3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10" Type="http://schemas.openxmlformats.org/officeDocument/2006/relationships/comments" Target="../comments2.xml"/><Relationship Id="rId4" Type="http://schemas.openxmlformats.org/officeDocument/2006/relationships/printerSettings" Target="../printerSettings/printerSettings12.bin"/><Relationship Id="rId9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1"/>
  <sheetViews>
    <sheetView workbookViewId="0">
      <selection activeCell="F20" sqref="F20"/>
    </sheetView>
  </sheetViews>
  <sheetFormatPr defaultColWidth="9.1796875" defaultRowHeight="14" x14ac:dyDescent="0.3"/>
  <cols>
    <col min="1" max="1" width="50" style="14" bestFit="1" customWidth="1"/>
    <col min="2" max="2" width="27.26953125" style="14" bestFit="1" customWidth="1"/>
    <col min="3" max="16384" width="9.1796875" style="14"/>
  </cols>
  <sheetData>
    <row r="1" spans="1:1" x14ac:dyDescent="0.3">
      <c r="A1" s="13" t="s">
        <v>50</v>
      </c>
    </row>
    <row r="2" spans="1:1" x14ac:dyDescent="0.3">
      <c r="A2" s="13" t="s">
        <v>51</v>
      </c>
    </row>
    <row r="3" spans="1:1" x14ac:dyDescent="0.3">
      <c r="A3" s="13" t="s">
        <v>52</v>
      </c>
    </row>
    <row r="4" spans="1:1" x14ac:dyDescent="0.3">
      <c r="A4" s="13" t="s">
        <v>54</v>
      </c>
    </row>
    <row r="5" spans="1:1" x14ac:dyDescent="0.3">
      <c r="A5" s="15" t="s">
        <v>53</v>
      </c>
    </row>
    <row r="6" spans="1:1" x14ac:dyDescent="0.3">
      <c r="A6" s="13" t="s">
        <v>33</v>
      </c>
    </row>
    <row r="7" spans="1:1" x14ac:dyDescent="0.3">
      <c r="A7" s="13" t="s">
        <v>34</v>
      </c>
    </row>
    <row r="8" spans="1:1" x14ac:dyDescent="0.3">
      <c r="A8" s="13" t="s">
        <v>35</v>
      </c>
    </row>
    <row r="9" spans="1:1" x14ac:dyDescent="0.3">
      <c r="A9" s="13" t="s">
        <v>30</v>
      </c>
    </row>
    <row r="10" spans="1:1" x14ac:dyDescent="0.3">
      <c r="A10" s="13" t="s">
        <v>31</v>
      </c>
    </row>
    <row r="11" spans="1:1" x14ac:dyDescent="0.3">
      <c r="A11" s="13" t="s">
        <v>32</v>
      </c>
    </row>
    <row r="12" spans="1:1" x14ac:dyDescent="0.3">
      <c r="A12" s="13" t="s">
        <v>36</v>
      </c>
    </row>
    <row r="13" spans="1:1" x14ac:dyDescent="0.3">
      <c r="A13" s="13" t="s">
        <v>45</v>
      </c>
    </row>
    <row r="14" spans="1:1" x14ac:dyDescent="0.3">
      <c r="A14" s="13" t="s">
        <v>9</v>
      </c>
    </row>
    <row r="15" spans="1:1" x14ac:dyDescent="0.3">
      <c r="A15" s="13" t="s">
        <v>47</v>
      </c>
    </row>
    <row r="16" spans="1:1" x14ac:dyDescent="0.3">
      <c r="A16" s="13" t="s">
        <v>48</v>
      </c>
    </row>
    <row r="17" spans="1:2" x14ac:dyDescent="0.3">
      <c r="A17" s="13" t="s">
        <v>49</v>
      </c>
    </row>
    <row r="18" spans="1:2" x14ac:dyDescent="0.3">
      <c r="A18" s="13" t="s">
        <v>44</v>
      </c>
    </row>
    <row r="19" spans="1:2" x14ac:dyDescent="0.3">
      <c r="A19" s="13" t="s">
        <v>37</v>
      </c>
    </row>
    <row r="20" spans="1:2" x14ac:dyDescent="0.3">
      <c r="A20" s="13" t="s">
        <v>7</v>
      </c>
    </row>
    <row r="21" spans="1:2" x14ac:dyDescent="0.3">
      <c r="A21" s="13" t="s">
        <v>38</v>
      </c>
    </row>
    <row r="22" spans="1:2" x14ac:dyDescent="0.3">
      <c r="A22" s="13" t="s">
        <v>40</v>
      </c>
    </row>
    <row r="23" spans="1:2" x14ac:dyDescent="0.3">
      <c r="A23" s="13" t="s">
        <v>39</v>
      </c>
    </row>
    <row r="24" spans="1:2" x14ac:dyDescent="0.3">
      <c r="A24" s="13" t="s">
        <v>41</v>
      </c>
      <c r="B24" s="13"/>
    </row>
    <row r="25" spans="1:2" x14ac:dyDescent="0.3">
      <c r="A25" s="13" t="s">
        <v>42</v>
      </c>
      <c r="B25" s="15"/>
    </row>
    <row r="26" spans="1:2" x14ac:dyDescent="0.3">
      <c r="A26" s="13" t="s">
        <v>22</v>
      </c>
      <c r="B26" s="13"/>
    </row>
    <row r="27" spans="1:2" x14ac:dyDescent="0.3">
      <c r="A27" s="13" t="s">
        <v>43</v>
      </c>
      <c r="B27" s="13"/>
    </row>
    <row r="28" spans="1:2" x14ac:dyDescent="0.3">
      <c r="A28" s="13" t="s">
        <v>46</v>
      </c>
      <c r="B28" s="13"/>
    </row>
    <row r="29" spans="1:2" x14ac:dyDescent="0.3">
      <c r="A29" s="13"/>
      <c r="B29" s="13"/>
    </row>
    <row r="30" spans="1:2" x14ac:dyDescent="0.3">
      <c r="A30" s="13"/>
    </row>
    <row r="31" spans="1:2" x14ac:dyDescent="0.3">
      <c r="A31" s="13"/>
    </row>
  </sheetData>
  <customSheetViews>
    <customSheetView guid="{9D6E1936-6331-4C16-8A61-572186D7DC28}" state="hidden">
      <selection activeCell="F14" sqref="F14"/>
      <pageMargins left="0.7" right="0.7" top="0.75" bottom="0.75" header="0.3" footer="0.3"/>
      <pageSetup orientation="portrait" r:id="rId1"/>
    </customSheetView>
    <customSheetView guid="{1CAEEF10-3977-4E3C-8C51-8BE7754A531B}" state="hidden">
      <selection activeCell="B1" sqref="B1:B3"/>
      <pageMargins left="0.7" right="0.7" top="0.75" bottom="0.75" header="0.3" footer="0.3"/>
      <pageSetup orientation="portrait" r:id="rId2"/>
    </customSheetView>
    <customSheetView guid="{40A4AF3B-F5E7-4C05-9281-9AB6A6E4E661}" state="hidden">
      <selection activeCell="F11" sqref="F11"/>
      <pageMargins left="0.7" right="0.7" top="0.75" bottom="0.75" header="0.3" footer="0.3"/>
      <pageSetup orientation="portrait" r:id="rId3"/>
    </customSheetView>
    <customSheetView guid="{8D30A286-4386-4C65-82FC-20CB7AA21B28}" state="hidden">
      <selection activeCell="F11" sqref="F11"/>
      <pageMargins left="0.7" right="0.7" top="0.75" bottom="0.75" header="0.3" footer="0.3"/>
      <pageSetup orientation="portrait" r:id="rId4"/>
    </customSheetView>
    <customSheetView guid="{720EEEC3-62C9-4AE3-B83C-33FA9A86192F}" state="hidden">
      <selection activeCell="F11" sqref="F11"/>
      <pageMargins left="0.7" right="0.7" top="0.75" bottom="0.75" header="0.3" footer="0.3"/>
      <pageSetup orientation="portrait" r:id="rId5"/>
    </customSheetView>
    <customSheetView guid="{DFA36E42-56C6-4EA1-ADCB-1A0996779239}" state="hidden">
      <selection activeCell="F20" sqref="F20"/>
      <pageMargins left="0.7" right="0.7" top="0.75" bottom="0.75" header="0.3" footer="0.3"/>
    </customSheetView>
    <customSheetView guid="{FE20A562-13B5-48A5-A4B8-BD3167DE4D90}" state="hidden">
      <selection activeCell="F20" sqref="F20"/>
      <pageMargins left="0.7" right="0.7" top="0.75" bottom="0.75" header="0.3" footer="0.3"/>
    </customSheetView>
    <customSheetView guid="{97692112-CC24-418C-A15F-E0295BC39F4C}" state="hidden">
      <selection activeCell="F20" sqref="F20"/>
      <pageMargins left="0.7" right="0.7" top="0.75" bottom="0.75" header="0.3" footer="0.3"/>
    </customSheetView>
    <customSheetView guid="{3AAE96DA-F426-4791-AC13-B22CC8F574EA}" state="hidden">
      <selection activeCell="F20" sqref="F20"/>
      <pageMargins left="0.7" right="0.7" top="0.75" bottom="0.75" header="0.3" footer="0.3"/>
    </customSheetView>
    <customSheetView guid="{729B9D5E-4D5E-4F86-A144-8E372CD49ED1}" state="hidden">
      <selection activeCell="F20" sqref="F20"/>
      <pageMargins left="0.7" right="0.7" top="0.75" bottom="0.75" header="0.3" footer="0.3"/>
    </customSheetView>
    <customSheetView guid="{A51673B4-ACCA-4B89-90F0-55D72FCD1BE6}" state="hidden">
      <selection activeCell="F20" sqref="F20"/>
      <pageMargins left="0.7" right="0.7" top="0.75" bottom="0.75" header="0.3" footer="0.3"/>
    </customSheetView>
    <customSheetView guid="{21D60299-2562-4085-8CB0-38A88974F811}" state="hidden">
      <selection activeCell="F20" sqref="F20"/>
      <pageMargins left="0.7" right="0.7" top="0.75" bottom="0.75" header="0.3" footer="0.3"/>
    </customSheetView>
    <customSheetView guid="{65148423-3909-4D05-90E0-A4DC24B66C98}" state="hidden">
      <selection activeCell="F20" sqref="F20"/>
      <pageMargins left="0.7" right="0.7" top="0.75" bottom="0.75" header="0.3" footer="0.3"/>
    </customSheetView>
    <customSheetView guid="{CAFB7AD5-A18F-4155-8B12-E8B0D1CCF0A4}" state="hidden">
      <selection activeCell="F20" sqref="F20"/>
      <pageMargins left="0.7" right="0.7" top="0.75" bottom="0.75" header="0.3" footer="0.3"/>
    </customSheetView>
    <customSheetView guid="{31BAE6A2-9AE0-4D79-83C2-F8743D072A58}" state="hidden">
      <selection activeCell="K20" sqref="K20"/>
      <pageMargins left="0.7" right="0.7" top="0.75" bottom="0.75" header="0.3" footer="0.3"/>
    </customSheetView>
    <customSheetView guid="{D7C17EB2-3D95-4A50-A05E-F688CE1DBA80}" state="hidden">
      <selection activeCell="F20" sqref="F20"/>
      <pageMargins left="0.7" right="0.7" top="0.75" bottom="0.75" header="0.3" footer="0.3"/>
    </customSheetView>
    <customSheetView guid="{D2A1F1CC-DDA7-4895-970D-FF8B5DFE990A}" state="hidden">
      <selection activeCell="F20" sqref="F20"/>
      <pageMargins left="0.7" right="0.7" top="0.75" bottom="0.75" header="0.3" footer="0.3"/>
    </customSheetView>
    <customSheetView guid="{624901B3-D8B8-4EEF-B59D-284D0613DEE5}" state="hidden">
      <selection activeCell="F20" sqref="F20"/>
      <pageMargins left="0.7" right="0.7" top="0.75" bottom="0.75" header="0.3" footer="0.3"/>
    </customSheetView>
    <customSheetView guid="{A7C52A66-AA1B-41A7-A776-3F5973489989}" state="hidden">
      <selection activeCell="F11" sqref="F11"/>
      <pageMargins left="0.7" right="0.7" top="0.75" bottom="0.75" header="0.3" footer="0.3"/>
      <pageSetup orientation="portrait" r:id="rId6"/>
    </customSheetView>
    <customSheetView guid="{49F7503A-498E-4D7F-8E05-178B350A0D9A}" state="hidden">
      <selection activeCell="F20" sqref="F20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9538-4010-4E6D-B9D1-BCB39B1F218D}">
  <sheetPr codeName="Sheet9"/>
  <dimension ref="A1:J31"/>
  <sheetViews>
    <sheetView workbookViewId="0">
      <selection activeCell="B11" sqref="B11"/>
    </sheetView>
  </sheetViews>
  <sheetFormatPr defaultRowHeight="14.5" x14ac:dyDescent="0.35"/>
  <cols>
    <col min="1" max="1" width="45" bestFit="1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182</v>
      </c>
      <c r="D2" s="67">
        <v>1</v>
      </c>
      <c r="E2" s="67">
        <v>1</v>
      </c>
      <c r="F2" s="67">
        <v>0.25</v>
      </c>
      <c r="G2" s="83">
        <v>0.5</v>
      </c>
      <c r="H2" s="86">
        <v>0.25</v>
      </c>
      <c r="I2" s="58">
        <f>SUM(D2:H2)</f>
        <v>3</v>
      </c>
      <c r="J2" s="53">
        <f>I2/8</f>
        <v>0.375</v>
      </c>
    </row>
    <row r="3" spans="1:10" ht="16" x14ac:dyDescent="0.45">
      <c r="A3" s="67" t="s">
        <v>34</v>
      </c>
      <c r="B3" s="70" t="s">
        <v>137</v>
      </c>
      <c r="C3" s="70" t="s">
        <v>167</v>
      </c>
      <c r="D3" s="67">
        <v>3</v>
      </c>
      <c r="E3" s="67"/>
      <c r="F3" s="67"/>
      <c r="G3" s="83"/>
      <c r="H3" s="86"/>
      <c r="I3" s="58">
        <f t="shared" ref="I3" si="0">SUM(D3:H3)</f>
        <v>3</v>
      </c>
      <c r="J3" s="53">
        <f t="shared" ref="J3" si="1">I3/8</f>
        <v>0.375</v>
      </c>
    </row>
    <row r="4" spans="1:10" ht="16" x14ac:dyDescent="0.45">
      <c r="A4" s="67" t="s">
        <v>34</v>
      </c>
      <c r="B4" s="70" t="s">
        <v>162</v>
      </c>
      <c r="C4" s="79" t="s">
        <v>168</v>
      </c>
      <c r="D4" s="80">
        <v>2.5</v>
      </c>
      <c r="E4" s="67"/>
      <c r="F4" s="67"/>
      <c r="G4" s="83"/>
      <c r="H4" s="86"/>
      <c r="I4" s="58">
        <f>SUM(D4:H4)</f>
        <v>2.5</v>
      </c>
      <c r="J4" s="53">
        <f>I4/8</f>
        <v>0.3125</v>
      </c>
    </row>
    <row r="5" spans="1:10" ht="16" x14ac:dyDescent="0.45">
      <c r="A5" s="67" t="s">
        <v>46</v>
      </c>
      <c r="B5" s="52"/>
      <c r="C5" s="70" t="s">
        <v>169</v>
      </c>
      <c r="D5" s="67">
        <v>1.5</v>
      </c>
      <c r="E5" s="67"/>
      <c r="F5" s="67"/>
      <c r="G5" s="83"/>
      <c r="H5" s="86"/>
      <c r="I5" s="58">
        <f t="shared" ref="I5:I29" si="2">SUM(D5:H5)</f>
        <v>1.5</v>
      </c>
      <c r="J5" s="53">
        <f t="shared" ref="J5:J31" si="3">I5/8</f>
        <v>0.1875</v>
      </c>
    </row>
    <row r="6" spans="1:10" ht="16" x14ac:dyDescent="0.45">
      <c r="A6" s="67" t="s">
        <v>34</v>
      </c>
      <c r="B6" s="70" t="s">
        <v>170</v>
      </c>
      <c r="C6" s="70" t="s">
        <v>176</v>
      </c>
      <c r="D6" s="67"/>
      <c r="E6" s="67">
        <v>2</v>
      </c>
      <c r="F6" s="67"/>
      <c r="G6" s="83"/>
      <c r="H6" s="86"/>
      <c r="I6" s="58">
        <f t="shared" si="2"/>
        <v>2</v>
      </c>
      <c r="J6" s="53">
        <f t="shared" si="3"/>
        <v>0.25</v>
      </c>
    </row>
    <row r="7" spans="1:10" ht="16" x14ac:dyDescent="0.45">
      <c r="A7" s="67" t="s">
        <v>34</v>
      </c>
      <c r="B7" s="70" t="s">
        <v>171</v>
      </c>
      <c r="C7" s="70" t="s">
        <v>172</v>
      </c>
      <c r="D7" s="67"/>
      <c r="E7" s="67">
        <v>1.5</v>
      </c>
      <c r="F7" s="67"/>
      <c r="G7" s="83"/>
      <c r="H7" s="86"/>
      <c r="I7" s="58">
        <f t="shared" si="2"/>
        <v>1.5</v>
      </c>
      <c r="J7" s="53">
        <f t="shared" si="3"/>
        <v>0.1875</v>
      </c>
    </row>
    <row r="8" spans="1:10" ht="16" x14ac:dyDescent="0.45">
      <c r="A8" s="67" t="s">
        <v>34</v>
      </c>
      <c r="B8" s="70" t="s">
        <v>173</v>
      </c>
      <c r="C8" s="70" t="s">
        <v>183</v>
      </c>
      <c r="D8" s="67"/>
      <c r="E8" s="67">
        <v>2</v>
      </c>
      <c r="F8" s="67"/>
      <c r="G8" s="84">
        <v>1.5</v>
      </c>
      <c r="H8" s="86">
        <v>0.5</v>
      </c>
      <c r="I8" s="58">
        <f t="shared" si="2"/>
        <v>4</v>
      </c>
      <c r="J8" s="53">
        <f t="shared" si="3"/>
        <v>0.5</v>
      </c>
    </row>
    <row r="9" spans="1:10" ht="16" x14ac:dyDescent="0.45">
      <c r="A9" s="67" t="s">
        <v>46</v>
      </c>
      <c r="B9" s="89"/>
      <c r="C9" s="70" t="s">
        <v>174</v>
      </c>
      <c r="D9" s="67"/>
      <c r="E9" s="67">
        <v>0.25</v>
      </c>
      <c r="F9" s="67"/>
      <c r="G9" s="83"/>
      <c r="H9" s="86"/>
      <c r="I9" s="58">
        <f t="shared" si="2"/>
        <v>0.25</v>
      </c>
      <c r="J9" s="53">
        <f t="shared" si="3"/>
        <v>3.125E-2</v>
      </c>
    </row>
    <row r="10" spans="1:10" ht="16" x14ac:dyDescent="0.45">
      <c r="A10" s="67" t="s">
        <v>34</v>
      </c>
      <c r="B10" s="90" t="s">
        <v>175</v>
      </c>
      <c r="C10" s="70" t="s">
        <v>184</v>
      </c>
      <c r="D10" s="67"/>
      <c r="E10" s="67">
        <v>1.25</v>
      </c>
      <c r="F10" s="81">
        <v>5.75</v>
      </c>
      <c r="G10" s="84">
        <v>1</v>
      </c>
      <c r="H10" s="87">
        <v>1</v>
      </c>
      <c r="I10" s="58">
        <f t="shared" si="2"/>
        <v>9</v>
      </c>
      <c r="J10" s="53">
        <f t="shared" si="3"/>
        <v>1.125</v>
      </c>
    </row>
    <row r="11" spans="1:10" ht="16" x14ac:dyDescent="0.45">
      <c r="A11" s="67" t="s">
        <v>34</v>
      </c>
      <c r="B11" s="90" t="s">
        <v>177</v>
      </c>
      <c r="C11" s="70" t="s">
        <v>186</v>
      </c>
      <c r="D11" s="70"/>
      <c r="E11" s="69"/>
      <c r="F11" s="67">
        <v>1</v>
      </c>
      <c r="G11" s="83"/>
      <c r="H11" s="86"/>
      <c r="I11" s="58">
        <f t="shared" si="2"/>
        <v>1</v>
      </c>
      <c r="J11" s="53">
        <f t="shared" si="3"/>
        <v>0.125</v>
      </c>
    </row>
    <row r="12" spans="1:10" ht="16" x14ac:dyDescent="0.45">
      <c r="A12" s="67" t="s">
        <v>34</v>
      </c>
      <c r="B12" s="90" t="s">
        <v>178</v>
      </c>
      <c r="C12" s="70" t="s">
        <v>187</v>
      </c>
      <c r="D12" s="70"/>
      <c r="E12" s="69"/>
      <c r="F12" s="67">
        <v>1</v>
      </c>
      <c r="G12" s="83"/>
      <c r="H12" s="86"/>
      <c r="I12" s="58">
        <f t="shared" si="2"/>
        <v>1</v>
      </c>
      <c r="J12" s="53">
        <f t="shared" si="3"/>
        <v>0.125</v>
      </c>
    </row>
    <row r="13" spans="1:10" ht="16" x14ac:dyDescent="0.45">
      <c r="A13" s="67" t="s">
        <v>34</v>
      </c>
      <c r="B13" s="90" t="s">
        <v>179</v>
      </c>
      <c r="C13" s="70" t="s">
        <v>180</v>
      </c>
      <c r="D13" s="70"/>
      <c r="E13" s="69"/>
      <c r="F13" s="67"/>
      <c r="G13" s="85">
        <v>1.25</v>
      </c>
      <c r="H13" s="88"/>
      <c r="I13" s="58">
        <f t="shared" si="2"/>
        <v>1.25</v>
      </c>
      <c r="J13" s="53">
        <f t="shared" si="3"/>
        <v>0.15625</v>
      </c>
    </row>
    <row r="14" spans="1:10" ht="16" x14ac:dyDescent="0.45">
      <c r="A14" s="67" t="s">
        <v>34</v>
      </c>
      <c r="B14" s="70" t="s">
        <v>181</v>
      </c>
      <c r="C14" s="70" t="s">
        <v>185</v>
      </c>
      <c r="D14" s="70"/>
      <c r="E14" s="69"/>
      <c r="F14" s="67"/>
      <c r="G14" s="85">
        <v>3.75</v>
      </c>
      <c r="H14" s="88">
        <v>1</v>
      </c>
      <c r="I14" s="58">
        <f t="shared" si="2"/>
        <v>4.75</v>
      </c>
      <c r="J14" s="53">
        <f t="shared" si="3"/>
        <v>0.59375</v>
      </c>
    </row>
    <row r="15" spans="1:10" ht="16" x14ac:dyDescent="0.45">
      <c r="A15" s="67" t="s">
        <v>34</v>
      </c>
      <c r="B15" s="70" t="s">
        <v>188</v>
      </c>
      <c r="C15" s="70" t="s">
        <v>189</v>
      </c>
      <c r="D15" s="70"/>
      <c r="E15" s="69"/>
      <c r="F15" s="67"/>
      <c r="G15" s="69"/>
      <c r="H15" s="88">
        <v>5.25</v>
      </c>
      <c r="I15" s="58">
        <f t="shared" si="2"/>
        <v>5.25</v>
      </c>
      <c r="J15" s="53">
        <f t="shared" si="3"/>
        <v>0.65625</v>
      </c>
    </row>
    <row r="16" spans="1:10" ht="16" x14ac:dyDescent="0.35">
      <c r="A16" s="67"/>
      <c r="B16" s="70"/>
      <c r="C16" s="70"/>
      <c r="D16" s="70"/>
      <c r="E16" s="69"/>
      <c r="F16" s="67"/>
      <c r="G16" s="69"/>
      <c r="H16" s="74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58">
        <f t="shared" si="2"/>
        <v>0</v>
      </c>
      <c r="J29" s="53">
        <f t="shared" si="3"/>
        <v>0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8</v>
      </c>
      <c r="I30" s="63">
        <f>SUM(I2:I29)</f>
        <v>40</v>
      </c>
      <c r="J30" s="64">
        <f t="shared" si="3"/>
        <v>5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>I30-40</f>
        <v>0</v>
      </c>
      <c r="J31" s="60">
        <f t="shared" si="3"/>
        <v>0</v>
      </c>
    </row>
  </sheetData>
  <mergeCells count="1">
    <mergeCell ref="A31:C31"/>
  </mergeCells>
  <dataValidations count="1">
    <dataValidation type="list" allowBlank="1" showInputMessage="1" showErrorMessage="1" sqref="A2:A29" xr:uid="{DA0E3162-A253-4D26-AF41-37AD768410E7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6B13-BD04-4A0E-BEFF-0A93A3927A7B}">
  <sheetPr codeName="Sheet10"/>
  <dimension ref="A1:J31"/>
  <sheetViews>
    <sheetView workbookViewId="0">
      <selection activeCell="C10" sqref="C10"/>
    </sheetView>
  </sheetViews>
  <sheetFormatPr defaultRowHeight="14.5" x14ac:dyDescent="0.35"/>
  <cols>
    <col min="1" max="1" width="45" bestFit="1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182</v>
      </c>
      <c r="D2" s="67">
        <v>1</v>
      </c>
      <c r="E2" s="67">
        <v>0.5</v>
      </c>
      <c r="F2" s="67">
        <v>0.5</v>
      </c>
      <c r="G2" s="83">
        <v>0.25</v>
      </c>
      <c r="H2" s="86"/>
      <c r="I2" s="58">
        <f>SUM(D2:H2)</f>
        <v>2.25</v>
      </c>
      <c r="J2" s="53">
        <f>I2/8</f>
        <v>0.28125</v>
      </c>
    </row>
    <row r="3" spans="1:10" ht="16" x14ac:dyDescent="0.45">
      <c r="A3" s="67" t="s">
        <v>34</v>
      </c>
      <c r="B3" s="70" t="s">
        <v>188</v>
      </c>
      <c r="C3" s="70" t="s">
        <v>211</v>
      </c>
      <c r="D3" s="67">
        <v>6</v>
      </c>
      <c r="E3" s="67">
        <v>5</v>
      </c>
      <c r="F3" s="67"/>
      <c r="G3" s="83"/>
      <c r="H3" s="86"/>
      <c r="I3" s="58">
        <f t="shared" ref="I3" si="0">SUM(D3:H3)</f>
        <v>11</v>
      </c>
      <c r="J3" s="53">
        <f t="shared" ref="J3" si="1">I3/8</f>
        <v>1.375</v>
      </c>
    </row>
    <row r="4" spans="1:10" ht="16" x14ac:dyDescent="0.45">
      <c r="A4" s="67" t="s">
        <v>34</v>
      </c>
      <c r="B4" s="70" t="s">
        <v>181</v>
      </c>
      <c r="C4" s="70" t="s">
        <v>190</v>
      </c>
      <c r="D4" s="80">
        <v>1</v>
      </c>
      <c r="E4" s="67"/>
      <c r="F4" s="67"/>
      <c r="G4" s="83"/>
      <c r="H4" s="86"/>
      <c r="I4" s="58">
        <f>SUM(D4:H4)</f>
        <v>1</v>
      </c>
      <c r="J4" s="53">
        <f>I4/8</f>
        <v>0.125</v>
      </c>
    </row>
    <row r="5" spans="1:10" ht="16" x14ac:dyDescent="0.45">
      <c r="A5" s="67" t="s">
        <v>32</v>
      </c>
      <c r="B5" s="70" t="s">
        <v>191</v>
      </c>
      <c r="C5" s="70" t="s">
        <v>193</v>
      </c>
      <c r="D5" s="67"/>
      <c r="E5" s="67">
        <v>0.3</v>
      </c>
      <c r="F5" s="67"/>
      <c r="G5" s="83"/>
      <c r="H5" s="86"/>
      <c r="I5" s="58">
        <f t="shared" ref="I5:I29" si="2">SUM(D5:H5)</f>
        <v>0.3</v>
      </c>
      <c r="J5" s="53">
        <f t="shared" ref="J5:J31" si="3">I5/8</f>
        <v>3.7499999999999999E-2</v>
      </c>
    </row>
    <row r="6" spans="1:10" ht="16" x14ac:dyDescent="0.45">
      <c r="A6" s="67" t="s">
        <v>34</v>
      </c>
      <c r="B6" s="70" t="s">
        <v>192</v>
      </c>
      <c r="C6" s="70" t="s">
        <v>129</v>
      </c>
      <c r="D6" s="67"/>
      <c r="E6" s="67">
        <v>0.7</v>
      </c>
      <c r="F6" s="67"/>
      <c r="G6" s="83"/>
      <c r="H6" s="86"/>
      <c r="I6" s="58">
        <f t="shared" si="2"/>
        <v>0.7</v>
      </c>
      <c r="J6" s="53">
        <f t="shared" si="3"/>
        <v>8.7499999999999994E-2</v>
      </c>
    </row>
    <row r="7" spans="1:10" ht="16" x14ac:dyDescent="0.45">
      <c r="A7" s="67" t="s">
        <v>35</v>
      </c>
      <c r="B7" s="70" t="s">
        <v>194</v>
      </c>
      <c r="C7" s="70" t="s">
        <v>167</v>
      </c>
      <c r="D7" s="67"/>
      <c r="E7" s="67">
        <v>1.5</v>
      </c>
      <c r="F7" s="67">
        <v>0.25</v>
      </c>
      <c r="G7" s="83"/>
      <c r="H7" s="86"/>
      <c r="I7" s="58">
        <f t="shared" si="2"/>
        <v>1.75</v>
      </c>
      <c r="J7" s="53">
        <f t="shared" si="3"/>
        <v>0.21875</v>
      </c>
    </row>
    <row r="8" spans="1:10" ht="16" x14ac:dyDescent="0.45">
      <c r="A8" s="67" t="s">
        <v>35</v>
      </c>
      <c r="B8" s="91" t="s">
        <v>195</v>
      </c>
      <c r="C8" s="70" t="s">
        <v>196</v>
      </c>
      <c r="D8" s="67"/>
      <c r="E8" s="67"/>
      <c r="F8" s="67">
        <v>1</v>
      </c>
      <c r="G8" s="84"/>
      <c r="H8" s="86"/>
      <c r="I8" s="58">
        <f t="shared" si="2"/>
        <v>1</v>
      </c>
      <c r="J8" s="53">
        <f t="shared" si="3"/>
        <v>0.125</v>
      </c>
    </row>
    <row r="9" spans="1:10" ht="16" x14ac:dyDescent="0.45">
      <c r="A9" s="67" t="s">
        <v>34</v>
      </c>
      <c r="B9" s="70" t="s">
        <v>197</v>
      </c>
      <c r="C9" s="70" t="s">
        <v>198</v>
      </c>
      <c r="D9" s="67"/>
      <c r="E9" s="67"/>
      <c r="F9" s="67">
        <v>2</v>
      </c>
      <c r="G9" s="83">
        <v>2</v>
      </c>
      <c r="H9" s="86"/>
      <c r="I9" s="58">
        <f t="shared" si="2"/>
        <v>4</v>
      </c>
      <c r="J9" s="53">
        <f t="shared" si="3"/>
        <v>0.5</v>
      </c>
    </row>
    <row r="10" spans="1:10" ht="16" x14ac:dyDescent="0.45">
      <c r="A10" s="67" t="s">
        <v>34</v>
      </c>
      <c r="B10" s="90" t="s">
        <v>199</v>
      </c>
      <c r="C10" s="70" t="s">
        <v>202</v>
      </c>
      <c r="D10" s="67"/>
      <c r="E10" s="67"/>
      <c r="F10" s="81">
        <v>4.25</v>
      </c>
      <c r="G10" s="84">
        <v>5</v>
      </c>
      <c r="H10" s="87"/>
      <c r="I10" s="58">
        <f t="shared" si="2"/>
        <v>9.25</v>
      </c>
      <c r="J10" s="53">
        <f t="shared" si="3"/>
        <v>1.15625</v>
      </c>
    </row>
    <row r="11" spans="1:10" ht="16" x14ac:dyDescent="0.45">
      <c r="A11" s="67" t="s">
        <v>34</v>
      </c>
      <c r="B11" s="90" t="s">
        <v>200</v>
      </c>
      <c r="C11" s="70" t="s">
        <v>201</v>
      </c>
      <c r="D11" s="70"/>
      <c r="E11" s="69"/>
      <c r="F11" s="67"/>
      <c r="G11" s="83">
        <v>0.75</v>
      </c>
      <c r="H11" s="86"/>
      <c r="I11" s="58">
        <f t="shared" si="2"/>
        <v>0.75</v>
      </c>
      <c r="J11" s="53">
        <f t="shared" si="3"/>
        <v>9.375E-2</v>
      </c>
    </row>
    <row r="12" spans="1:10" ht="16" x14ac:dyDescent="0.45">
      <c r="A12" s="67"/>
      <c r="B12" s="90"/>
      <c r="C12" s="70"/>
      <c r="D12" s="70"/>
      <c r="E12" s="69"/>
      <c r="F12" s="67"/>
      <c r="G12" s="83"/>
      <c r="H12" s="86"/>
      <c r="I12" s="58">
        <f t="shared" si="2"/>
        <v>0</v>
      </c>
      <c r="J12" s="53">
        <f t="shared" si="3"/>
        <v>0</v>
      </c>
    </row>
    <row r="13" spans="1:10" ht="16" x14ac:dyDescent="0.45">
      <c r="A13" s="67"/>
      <c r="B13" s="90" t="s">
        <v>203</v>
      </c>
      <c r="C13" s="70" t="s">
        <v>205</v>
      </c>
      <c r="D13" s="70"/>
      <c r="E13" s="69"/>
      <c r="F13" s="67"/>
      <c r="G13" s="85"/>
      <c r="H13" s="88"/>
      <c r="I13" s="58">
        <f t="shared" si="2"/>
        <v>0</v>
      </c>
      <c r="J13" s="53">
        <f t="shared" si="3"/>
        <v>0</v>
      </c>
    </row>
    <row r="14" spans="1:10" ht="16" x14ac:dyDescent="0.45">
      <c r="A14" s="67"/>
      <c r="B14" s="70" t="s">
        <v>204</v>
      </c>
      <c r="C14" s="70" t="s">
        <v>206</v>
      </c>
      <c r="D14" s="70"/>
      <c r="E14" s="69"/>
      <c r="F14" s="67"/>
      <c r="G14" s="85"/>
      <c r="H14" s="88"/>
      <c r="I14" s="58">
        <f t="shared" si="2"/>
        <v>0</v>
      </c>
      <c r="J14" s="53">
        <f t="shared" si="3"/>
        <v>0</v>
      </c>
    </row>
    <row r="15" spans="1:10" ht="16" x14ac:dyDescent="0.45">
      <c r="A15" s="67"/>
      <c r="B15" s="70"/>
      <c r="C15" s="70"/>
      <c r="D15" s="70"/>
      <c r="E15" s="69"/>
      <c r="F15" s="67"/>
      <c r="G15" s="69"/>
      <c r="H15" s="88"/>
      <c r="I15" s="58">
        <f t="shared" si="2"/>
        <v>0</v>
      </c>
      <c r="J15" s="53">
        <f t="shared" si="3"/>
        <v>0</v>
      </c>
    </row>
    <row r="16" spans="1:10" ht="16" x14ac:dyDescent="0.35">
      <c r="A16" s="67"/>
      <c r="B16" s="70"/>
      <c r="C16" s="70"/>
      <c r="D16" s="70"/>
      <c r="E16" s="69"/>
      <c r="F16" s="67"/>
      <c r="G16" s="69"/>
      <c r="H16" s="74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58">
        <f t="shared" si="2"/>
        <v>0</v>
      </c>
      <c r="J29" s="53">
        <f t="shared" si="3"/>
        <v>0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0</v>
      </c>
      <c r="I30" s="63">
        <f>SUM(I2:I29)</f>
        <v>32</v>
      </c>
      <c r="J30" s="64">
        <f t="shared" si="3"/>
        <v>4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-8</v>
      </c>
      <c r="I31" s="60">
        <f>I30-40</f>
        <v>-8</v>
      </c>
      <c r="J31" s="60">
        <f t="shared" si="3"/>
        <v>-1</v>
      </c>
    </row>
  </sheetData>
  <mergeCells count="1">
    <mergeCell ref="A31:C31"/>
  </mergeCells>
  <dataValidations count="1">
    <dataValidation type="list" allowBlank="1" showInputMessage="1" showErrorMessage="1" sqref="A2:A29" xr:uid="{F731B643-5616-4012-8D78-29F0F892135A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6721-9096-4AFB-A6BC-85CF9BF1ABFE}">
  <sheetPr codeName="Sheet13"/>
  <dimension ref="A1:J31"/>
  <sheetViews>
    <sheetView workbookViewId="0">
      <selection activeCell="G16" sqref="G16"/>
    </sheetView>
  </sheetViews>
  <sheetFormatPr defaultRowHeight="14.5" x14ac:dyDescent="0.35"/>
  <cols>
    <col min="1" max="1" width="32.453125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182</v>
      </c>
      <c r="D2" s="67">
        <v>1.25</v>
      </c>
      <c r="E2" s="67"/>
      <c r="F2" s="67"/>
      <c r="G2" s="83">
        <v>0.5</v>
      </c>
      <c r="H2" s="86">
        <v>0.75</v>
      </c>
      <c r="I2" s="58">
        <f>SUM(D2:H2)</f>
        <v>2.5</v>
      </c>
      <c r="J2" s="53">
        <f>I2/8</f>
        <v>0.3125</v>
      </c>
    </row>
    <row r="3" spans="1:10" ht="16" x14ac:dyDescent="0.45">
      <c r="A3" s="67" t="s">
        <v>34</v>
      </c>
      <c r="B3" s="90" t="s">
        <v>203</v>
      </c>
      <c r="C3" s="70" t="s">
        <v>207</v>
      </c>
      <c r="D3" s="67">
        <v>0.5</v>
      </c>
      <c r="E3" s="67"/>
      <c r="F3" s="67"/>
      <c r="G3" s="83"/>
      <c r="H3" s="86"/>
      <c r="I3" s="58">
        <f t="shared" ref="I3" si="0">SUM(D3:H3)</f>
        <v>0.5</v>
      </c>
      <c r="J3" s="53">
        <f t="shared" ref="J3" si="1">I3/8</f>
        <v>6.25E-2</v>
      </c>
    </row>
    <row r="4" spans="1:10" ht="16" x14ac:dyDescent="0.45">
      <c r="A4" s="67" t="s">
        <v>34</v>
      </c>
      <c r="B4" s="70" t="s">
        <v>204</v>
      </c>
      <c r="C4" s="70" t="s">
        <v>208</v>
      </c>
      <c r="D4" s="80">
        <v>0.75</v>
      </c>
      <c r="E4" s="67"/>
      <c r="F4" s="67"/>
      <c r="G4" s="83"/>
      <c r="H4" s="86"/>
      <c r="I4" s="58">
        <f>SUM(D4:H4)</f>
        <v>0.75</v>
      </c>
      <c r="J4" s="53">
        <f>I4/8</f>
        <v>9.375E-2</v>
      </c>
    </row>
    <row r="5" spans="1:10" ht="16" x14ac:dyDescent="0.45">
      <c r="A5" s="67" t="s">
        <v>34</v>
      </c>
      <c r="B5" s="90" t="s">
        <v>200</v>
      </c>
      <c r="C5" s="70" t="s">
        <v>209</v>
      </c>
      <c r="D5" s="67">
        <v>4.75</v>
      </c>
      <c r="E5" s="67"/>
      <c r="F5" s="67"/>
      <c r="G5" s="83"/>
      <c r="H5" s="86"/>
      <c r="I5" s="58">
        <f t="shared" ref="I5:I29" si="2">SUM(D5:H5)</f>
        <v>4.75</v>
      </c>
      <c r="J5" s="53">
        <f t="shared" ref="J5:J31" si="3">I5/8</f>
        <v>0.59375</v>
      </c>
    </row>
    <row r="6" spans="1:10" ht="16" x14ac:dyDescent="0.45">
      <c r="A6" s="67" t="s">
        <v>34</v>
      </c>
      <c r="B6" s="92" t="s">
        <v>188</v>
      </c>
      <c r="C6" s="70" t="s">
        <v>210</v>
      </c>
      <c r="D6" s="67">
        <v>0.75</v>
      </c>
      <c r="E6" s="67">
        <v>7</v>
      </c>
      <c r="F6" s="67"/>
      <c r="G6" s="83"/>
      <c r="H6" s="86"/>
      <c r="I6" s="58">
        <f t="shared" si="2"/>
        <v>7.75</v>
      </c>
      <c r="J6" s="53">
        <f t="shared" si="3"/>
        <v>0.96875</v>
      </c>
    </row>
    <row r="7" spans="1:10" ht="16" x14ac:dyDescent="0.45">
      <c r="A7" s="67" t="s">
        <v>34</v>
      </c>
      <c r="B7" s="75" t="s">
        <v>212</v>
      </c>
      <c r="C7" s="70" t="s">
        <v>213</v>
      </c>
      <c r="D7" s="67"/>
      <c r="E7" s="67">
        <v>0.3</v>
      </c>
      <c r="F7" s="67"/>
      <c r="G7" s="83"/>
      <c r="H7" s="86"/>
      <c r="I7" s="58">
        <f t="shared" si="2"/>
        <v>0.3</v>
      </c>
      <c r="J7" s="53">
        <f t="shared" si="3"/>
        <v>3.7499999999999999E-2</v>
      </c>
    </row>
    <row r="8" spans="1:10" ht="16" x14ac:dyDescent="0.45">
      <c r="A8" s="67" t="s">
        <v>34</v>
      </c>
      <c r="B8" s="75" t="s">
        <v>214</v>
      </c>
      <c r="C8" s="70" t="s">
        <v>129</v>
      </c>
      <c r="D8" s="67"/>
      <c r="E8" s="67">
        <v>0.7</v>
      </c>
      <c r="F8" s="67"/>
      <c r="G8" s="84"/>
      <c r="H8" s="86"/>
      <c r="I8" s="58">
        <f t="shared" si="2"/>
        <v>0.7</v>
      </c>
      <c r="J8" s="53">
        <f t="shared" si="3"/>
        <v>8.7499999999999994E-2</v>
      </c>
    </row>
    <row r="9" spans="1:10" ht="16" x14ac:dyDescent="0.45">
      <c r="A9" s="67" t="s">
        <v>34</v>
      </c>
      <c r="B9" s="75" t="s">
        <v>215</v>
      </c>
      <c r="C9" s="70" t="s">
        <v>125</v>
      </c>
      <c r="D9" s="67"/>
      <c r="E9" s="67"/>
      <c r="F9" s="67"/>
      <c r="G9" s="67">
        <v>0.5</v>
      </c>
      <c r="H9" s="86"/>
      <c r="I9" s="58">
        <f t="shared" si="2"/>
        <v>0.5</v>
      </c>
      <c r="J9" s="53">
        <f t="shared" si="3"/>
        <v>6.25E-2</v>
      </c>
    </row>
    <row r="10" spans="1:10" ht="16" x14ac:dyDescent="0.45">
      <c r="A10" s="67" t="s">
        <v>34</v>
      </c>
      <c r="B10" s="90" t="s">
        <v>181</v>
      </c>
      <c r="C10" s="70" t="s">
        <v>217</v>
      </c>
      <c r="D10" s="67"/>
      <c r="E10" s="67"/>
      <c r="F10" s="81"/>
      <c r="G10" s="81">
        <v>2</v>
      </c>
      <c r="H10" s="87">
        <v>0.75</v>
      </c>
      <c r="I10" s="58">
        <f t="shared" si="2"/>
        <v>2.75</v>
      </c>
      <c r="J10" s="53">
        <f t="shared" si="3"/>
        <v>0.34375</v>
      </c>
    </row>
    <row r="11" spans="1:10" ht="16" x14ac:dyDescent="0.45">
      <c r="A11" s="67" t="s">
        <v>34</v>
      </c>
      <c r="B11" s="90" t="s">
        <v>214</v>
      </c>
      <c r="C11" s="70" t="s">
        <v>216</v>
      </c>
      <c r="D11" s="70"/>
      <c r="E11" s="69"/>
      <c r="F11" s="67"/>
      <c r="G11" s="67">
        <v>5</v>
      </c>
      <c r="H11" s="86">
        <v>1</v>
      </c>
      <c r="I11" s="58">
        <f t="shared" si="2"/>
        <v>6</v>
      </c>
      <c r="J11" s="53">
        <f t="shared" si="3"/>
        <v>0.75</v>
      </c>
    </row>
    <row r="12" spans="1:10" ht="16" x14ac:dyDescent="0.45">
      <c r="A12" s="67" t="s">
        <v>34</v>
      </c>
      <c r="B12" s="90" t="s">
        <v>218</v>
      </c>
      <c r="C12" s="70" t="s">
        <v>219</v>
      </c>
      <c r="D12" s="70"/>
      <c r="E12" s="69"/>
      <c r="F12" s="67"/>
      <c r="G12" s="83"/>
      <c r="H12" s="86">
        <v>5.5</v>
      </c>
      <c r="I12" s="58">
        <f t="shared" si="2"/>
        <v>5.5</v>
      </c>
      <c r="J12" s="53">
        <f t="shared" si="3"/>
        <v>0.6875</v>
      </c>
    </row>
    <row r="13" spans="1:10" ht="16" x14ac:dyDescent="0.45">
      <c r="A13" s="67"/>
      <c r="B13" s="90"/>
      <c r="C13" s="70"/>
      <c r="D13" s="70"/>
      <c r="E13" s="69"/>
      <c r="F13" s="67"/>
      <c r="G13" s="85"/>
      <c r="H13" s="88"/>
      <c r="I13" s="58">
        <f t="shared" si="2"/>
        <v>0</v>
      </c>
      <c r="J13" s="53">
        <f t="shared" si="3"/>
        <v>0</v>
      </c>
    </row>
    <row r="14" spans="1:10" ht="16" x14ac:dyDescent="0.45">
      <c r="A14" s="67"/>
      <c r="B14" s="70"/>
      <c r="C14" s="70"/>
      <c r="D14" s="70"/>
      <c r="E14" s="69"/>
      <c r="F14" s="67"/>
      <c r="G14" s="85"/>
      <c r="H14" s="88"/>
      <c r="I14" s="58">
        <f t="shared" si="2"/>
        <v>0</v>
      </c>
      <c r="J14" s="53">
        <f t="shared" si="3"/>
        <v>0</v>
      </c>
    </row>
    <row r="15" spans="1:10" ht="16" x14ac:dyDescent="0.45">
      <c r="A15" s="67"/>
      <c r="B15" s="70"/>
      <c r="C15" s="70"/>
      <c r="D15" s="70"/>
      <c r="E15" s="69"/>
      <c r="F15" s="67"/>
      <c r="G15" s="69"/>
      <c r="H15" s="88"/>
      <c r="I15" s="58">
        <f t="shared" si="2"/>
        <v>0</v>
      </c>
      <c r="J15" s="53">
        <f t="shared" si="3"/>
        <v>0</v>
      </c>
    </row>
    <row r="16" spans="1:10" ht="16" x14ac:dyDescent="0.35">
      <c r="A16" s="67"/>
      <c r="B16" s="70"/>
      <c r="C16" s="70"/>
      <c r="D16" s="70"/>
      <c r="E16" s="69"/>
      <c r="F16" s="67"/>
      <c r="G16" s="69"/>
      <c r="H16" s="74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 t="s">
        <v>41</v>
      </c>
      <c r="B29" s="20"/>
      <c r="C29" s="20"/>
      <c r="D29" s="20"/>
      <c r="E29" s="20"/>
      <c r="F29" s="20">
        <v>8</v>
      </c>
      <c r="G29" s="20"/>
      <c r="H29" s="36"/>
      <c r="I29" s="58">
        <f t="shared" si="2"/>
        <v>8</v>
      </c>
      <c r="J29" s="53">
        <f t="shared" si="3"/>
        <v>1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8</v>
      </c>
      <c r="I30" s="63">
        <f>SUM(I2:I29)</f>
        <v>40</v>
      </c>
      <c r="J30" s="64">
        <f t="shared" si="3"/>
        <v>5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>I30-40</f>
        <v>0</v>
      </c>
      <c r="J31" s="60">
        <f t="shared" si="3"/>
        <v>0</v>
      </c>
    </row>
  </sheetData>
  <mergeCells count="1">
    <mergeCell ref="A31:C31"/>
  </mergeCells>
  <dataValidations count="1">
    <dataValidation type="list" allowBlank="1" showInputMessage="1" showErrorMessage="1" sqref="A2:A29" xr:uid="{B300DD18-BE98-4649-AD79-204BC3F099CE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0DF3-A18B-46AC-B705-70E4669547F9}">
  <sheetPr codeName="Sheet14"/>
  <dimension ref="A1:J31"/>
  <sheetViews>
    <sheetView workbookViewId="0">
      <selection activeCell="C12" sqref="C12"/>
    </sheetView>
  </sheetViews>
  <sheetFormatPr defaultRowHeight="14.5" x14ac:dyDescent="0.35"/>
  <cols>
    <col min="1" max="1" width="32.453125" customWidth="1"/>
    <col min="2" max="2" width="15.1796875" bestFit="1" customWidth="1"/>
    <col min="3" max="3" width="113.7265625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234</v>
      </c>
      <c r="D2" s="67">
        <v>1.25</v>
      </c>
      <c r="E2" s="80">
        <v>0.5</v>
      </c>
      <c r="F2" s="67"/>
      <c r="G2" s="83"/>
      <c r="H2" s="86">
        <v>0.75</v>
      </c>
      <c r="I2" s="58">
        <f>SUM(D2:H2)</f>
        <v>2.5</v>
      </c>
      <c r="J2" s="53">
        <f>I2/8</f>
        <v>0.3125</v>
      </c>
    </row>
    <row r="3" spans="1:10" ht="16" x14ac:dyDescent="0.45">
      <c r="A3" s="67" t="s">
        <v>34</v>
      </c>
      <c r="B3" s="90" t="s">
        <v>218</v>
      </c>
      <c r="C3" s="70" t="s">
        <v>220</v>
      </c>
      <c r="D3" s="67">
        <v>4</v>
      </c>
      <c r="E3" s="80"/>
      <c r="F3" s="67"/>
      <c r="G3" s="83">
        <v>3.45</v>
      </c>
      <c r="H3" s="86">
        <v>5</v>
      </c>
      <c r="I3" s="58">
        <f t="shared" ref="I3" si="0">SUM(D3:H3)</f>
        <v>12.45</v>
      </c>
      <c r="J3" s="53">
        <f t="shared" ref="J3" si="1">I3/8</f>
        <v>1.5562499999999999</v>
      </c>
    </row>
    <row r="4" spans="1:10" ht="16" x14ac:dyDescent="0.45">
      <c r="A4" s="67" t="s">
        <v>34</v>
      </c>
      <c r="B4" s="70" t="s">
        <v>222</v>
      </c>
      <c r="C4" s="70" t="s">
        <v>221</v>
      </c>
      <c r="D4" s="80">
        <v>2.75</v>
      </c>
      <c r="E4" s="80">
        <v>0.5</v>
      </c>
      <c r="F4" s="67"/>
      <c r="G4" s="83"/>
      <c r="H4" s="86"/>
      <c r="I4" s="58">
        <f>SUM(D4:H4)</f>
        <v>3.25</v>
      </c>
      <c r="J4" s="53">
        <f>I4/8</f>
        <v>0.40625</v>
      </c>
    </row>
    <row r="5" spans="1:10" ht="16" x14ac:dyDescent="0.45">
      <c r="A5" s="67" t="s">
        <v>34</v>
      </c>
      <c r="B5" s="90" t="s">
        <v>223</v>
      </c>
      <c r="C5" s="70" t="s">
        <v>225</v>
      </c>
      <c r="D5" s="67"/>
      <c r="E5" s="80">
        <v>2.5</v>
      </c>
      <c r="F5" s="67"/>
      <c r="G5" s="83"/>
      <c r="H5" s="86"/>
      <c r="I5" s="58">
        <f t="shared" ref="I5:I29" si="2">SUM(D5:H5)</f>
        <v>2.5</v>
      </c>
      <c r="J5" s="53">
        <f t="shared" ref="J5:J31" si="3">I5/8</f>
        <v>0.3125</v>
      </c>
    </row>
    <row r="6" spans="1:10" ht="16" x14ac:dyDescent="0.45">
      <c r="A6" s="67" t="s">
        <v>34</v>
      </c>
      <c r="B6" s="75" t="s">
        <v>181</v>
      </c>
      <c r="C6" s="70" t="s">
        <v>228</v>
      </c>
      <c r="D6" s="67"/>
      <c r="E6" s="67">
        <v>1.5</v>
      </c>
      <c r="F6" s="67"/>
      <c r="G6" s="83">
        <v>0.5</v>
      </c>
      <c r="H6" s="86">
        <v>0.5</v>
      </c>
      <c r="I6" s="58">
        <f t="shared" si="2"/>
        <v>2.5</v>
      </c>
      <c r="J6" s="53">
        <f t="shared" si="3"/>
        <v>0.3125</v>
      </c>
    </row>
    <row r="7" spans="1:10" ht="16" x14ac:dyDescent="0.45">
      <c r="A7" s="67" t="s">
        <v>34</v>
      </c>
      <c r="B7" s="75" t="s">
        <v>224</v>
      </c>
      <c r="C7" s="70" t="s">
        <v>226</v>
      </c>
      <c r="D7" s="67"/>
      <c r="E7" s="67">
        <v>1</v>
      </c>
      <c r="F7" s="67"/>
      <c r="G7" s="83"/>
      <c r="H7" s="86"/>
      <c r="I7" s="58">
        <f t="shared" si="2"/>
        <v>1</v>
      </c>
      <c r="J7" s="53">
        <f t="shared" si="3"/>
        <v>0.125</v>
      </c>
    </row>
    <row r="8" spans="1:10" ht="16" x14ac:dyDescent="0.45">
      <c r="A8" s="67" t="s">
        <v>34</v>
      </c>
      <c r="B8" s="92" t="s">
        <v>227</v>
      </c>
      <c r="C8" s="70" t="s">
        <v>229</v>
      </c>
      <c r="D8" s="67"/>
      <c r="E8" s="67">
        <v>2</v>
      </c>
      <c r="F8" s="67"/>
      <c r="G8" s="84"/>
      <c r="H8" s="86"/>
      <c r="I8" s="58">
        <f t="shared" si="2"/>
        <v>2</v>
      </c>
      <c r="J8" s="53">
        <f t="shared" si="3"/>
        <v>0.25</v>
      </c>
    </row>
    <row r="9" spans="1:10" ht="16" x14ac:dyDescent="0.45">
      <c r="A9" s="67" t="s">
        <v>34</v>
      </c>
      <c r="B9" s="75" t="s">
        <v>230</v>
      </c>
      <c r="C9" s="70" t="s">
        <v>233</v>
      </c>
      <c r="D9" s="67"/>
      <c r="E9" s="67"/>
      <c r="F9" s="67"/>
      <c r="G9" s="67">
        <v>3</v>
      </c>
      <c r="H9" s="86"/>
      <c r="I9" s="58">
        <f t="shared" si="2"/>
        <v>3</v>
      </c>
      <c r="J9" s="53">
        <f t="shared" si="3"/>
        <v>0.375</v>
      </c>
    </row>
    <row r="10" spans="1:10" ht="16" x14ac:dyDescent="0.45">
      <c r="A10" s="67" t="s">
        <v>34</v>
      </c>
      <c r="B10" s="93" t="s">
        <v>231</v>
      </c>
      <c r="C10" s="70" t="s">
        <v>232</v>
      </c>
      <c r="D10" s="67"/>
      <c r="E10" s="67"/>
      <c r="F10" s="81"/>
      <c r="G10" s="67">
        <v>0.75</v>
      </c>
      <c r="H10" s="87"/>
      <c r="I10" s="58">
        <f t="shared" si="2"/>
        <v>0.75</v>
      </c>
      <c r="J10" s="53">
        <f t="shared" si="3"/>
        <v>9.375E-2</v>
      </c>
    </row>
    <row r="11" spans="1:10" ht="16" x14ac:dyDescent="0.45">
      <c r="A11" s="67" t="s">
        <v>34</v>
      </c>
      <c r="B11" s="90" t="s">
        <v>235</v>
      </c>
      <c r="C11" s="70" t="s">
        <v>236</v>
      </c>
      <c r="D11" s="70"/>
      <c r="E11" s="69"/>
      <c r="F11" s="67"/>
      <c r="G11" s="67">
        <v>0.3</v>
      </c>
      <c r="H11" s="86"/>
      <c r="I11" s="58">
        <f t="shared" si="2"/>
        <v>0.3</v>
      </c>
      <c r="J11" s="53">
        <f t="shared" si="3"/>
        <v>3.7499999999999999E-2</v>
      </c>
    </row>
    <row r="12" spans="1:10" ht="16" x14ac:dyDescent="0.45">
      <c r="A12" s="67" t="s">
        <v>45</v>
      </c>
      <c r="B12" s="90" t="s">
        <v>237</v>
      </c>
      <c r="C12" s="70" t="s">
        <v>238</v>
      </c>
      <c r="D12" s="70"/>
      <c r="E12" s="69"/>
      <c r="F12" s="67"/>
      <c r="G12" s="83"/>
      <c r="H12" s="86">
        <v>0.75</v>
      </c>
      <c r="I12" s="58">
        <f t="shared" si="2"/>
        <v>0.75</v>
      </c>
      <c r="J12" s="53">
        <f t="shared" si="3"/>
        <v>9.375E-2</v>
      </c>
    </row>
    <row r="13" spans="1:10" ht="16" x14ac:dyDescent="0.45">
      <c r="A13" s="67" t="s">
        <v>33</v>
      </c>
      <c r="B13" s="90" t="s">
        <v>239</v>
      </c>
      <c r="C13" s="70" t="s">
        <v>240</v>
      </c>
      <c r="D13" s="70"/>
      <c r="E13" s="69"/>
      <c r="F13" s="67"/>
      <c r="G13" s="85"/>
      <c r="H13" s="88">
        <v>1</v>
      </c>
      <c r="I13" s="58">
        <f t="shared" si="2"/>
        <v>1</v>
      </c>
      <c r="J13" s="53">
        <f t="shared" si="3"/>
        <v>0.125</v>
      </c>
    </row>
    <row r="14" spans="1:10" ht="16" x14ac:dyDescent="0.45">
      <c r="A14" s="67"/>
      <c r="B14" s="70"/>
      <c r="C14" s="70"/>
      <c r="D14" s="70"/>
      <c r="E14" s="69"/>
      <c r="F14" s="67"/>
      <c r="G14" s="85"/>
      <c r="H14" s="88"/>
      <c r="I14" s="58">
        <f t="shared" si="2"/>
        <v>0</v>
      </c>
      <c r="J14" s="53">
        <f t="shared" si="3"/>
        <v>0</v>
      </c>
    </row>
    <row r="15" spans="1:10" ht="16" x14ac:dyDescent="0.45">
      <c r="A15" s="67"/>
      <c r="B15" s="70"/>
      <c r="C15" s="70"/>
      <c r="D15" s="70"/>
      <c r="E15" s="69"/>
      <c r="F15" s="67"/>
      <c r="G15" s="69"/>
      <c r="H15" s="88"/>
      <c r="I15" s="58">
        <f t="shared" si="2"/>
        <v>0</v>
      </c>
      <c r="J15" s="53">
        <f t="shared" si="3"/>
        <v>0</v>
      </c>
    </row>
    <row r="16" spans="1:10" ht="16" x14ac:dyDescent="0.35">
      <c r="A16" s="67"/>
      <c r="B16" s="70"/>
      <c r="C16" s="70"/>
      <c r="D16" s="70"/>
      <c r="E16" s="69"/>
      <c r="F16" s="67"/>
      <c r="G16" s="69"/>
      <c r="H16" s="74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58">
        <f t="shared" si="2"/>
        <v>0</v>
      </c>
      <c r="J29" s="53">
        <f t="shared" si="3"/>
        <v>0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0</v>
      </c>
      <c r="G30" s="61">
        <f t="shared" si="4"/>
        <v>8</v>
      </c>
      <c r="H30" s="62">
        <f t="shared" si="4"/>
        <v>8</v>
      </c>
      <c r="I30" s="63">
        <f>SUM(I2:I29)</f>
        <v>32</v>
      </c>
      <c r="J30" s="64">
        <f t="shared" si="3"/>
        <v>4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-8</v>
      </c>
      <c r="G31" s="60">
        <f t="shared" si="5"/>
        <v>0</v>
      </c>
      <c r="H31" s="60">
        <f t="shared" si="5"/>
        <v>0</v>
      </c>
      <c r="I31" s="60">
        <f>I30-40</f>
        <v>-8</v>
      </c>
      <c r="J31" s="60">
        <f t="shared" si="3"/>
        <v>-1</v>
      </c>
    </row>
  </sheetData>
  <mergeCells count="1">
    <mergeCell ref="A31:C31"/>
  </mergeCells>
  <dataValidations count="1">
    <dataValidation type="list" allowBlank="1" showInputMessage="1" showErrorMessage="1" sqref="A2:A29" xr:uid="{7C110A3B-AD8C-4CB0-896E-072123889919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CD4E-D022-429B-A405-63DDEE372081}">
  <sheetPr codeName="Sheet15"/>
  <dimension ref="A1:J31"/>
  <sheetViews>
    <sheetView workbookViewId="0">
      <selection activeCell="C3" sqref="C3"/>
    </sheetView>
  </sheetViews>
  <sheetFormatPr defaultRowHeight="14.5" x14ac:dyDescent="0.35"/>
  <cols>
    <col min="1" max="1" width="37.54296875" bestFit="1" customWidth="1"/>
    <col min="2" max="2" width="15.1796875" bestFit="1" customWidth="1"/>
    <col min="3" max="3" width="113.7265625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182</v>
      </c>
      <c r="D2" s="67"/>
      <c r="E2" s="67">
        <v>1.25</v>
      </c>
      <c r="F2" s="80">
        <v>0.75</v>
      </c>
      <c r="G2" s="83">
        <v>0.5</v>
      </c>
      <c r="H2" s="86">
        <v>0.25</v>
      </c>
      <c r="I2" s="58">
        <f>SUM(D2:H2)</f>
        <v>2.75</v>
      </c>
      <c r="J2" s="53">
        <f>I2/8</f>
        <v>0.34375</v>
      </c>
    </row>
    <row r="3" spans="1:10" ht="16" x14ac:dyDescent="0.45">
      <c r="A3" s="67" t="s">
        <v>34</v>
      </c>
      <c r="B3" s="75" t="s">
        <v>181</v>
      </c>
      <c r="C3" s="70" t="s">
        <v>243</v>
      </c>
      <c r="D3" s="67">
        <v>2.5</v>
      </c>
      <c r="E3" s="67">
        <v>6.75</v>
      </c>
      <c r="F3" s="67">
        <v>5.25</v>
      </c>
      <c r="G3" s="83">
        <v>1.5</v>
      </c>
      <c r="H3" s="86"/>
      <c r="I3" s="58">
        <f t="shared" ref="I3" si="0">SUM(D3:H3)</f>
        <v>16</v>
      </c>
      <c r="J3" s="53">
        <f t="shared" ref="J3" si="1">I3/8</f>
        <v>2</v>
      </c>
    </row>
    <row r="4" spans="1:10" ht="16" x14ac:dyDescent="0.45">
      <c r="A4" s="67" t="s">
        <v>33</v>
      </c>
      <c r="B4" s="90" t="s">
        <v>239</v>
      </c>
      <c r="C4" s="70" t="s">
        <v>240</v>
      </c>
      <c r="D4" s="67">
        <v>1</v>
      </c>
      <c r="E4" s="69"/>
      <c r="F4" s="67">
        <v>2</v>
      </c>
      <c r="G4" s="85"/>
      <c r="H4" s="88"/>
      <c r="I4" s="58">
        <f>SUM(D4:H4)</f>
        <v>3</v>
      </c>
      <c r="J4" s="53">
        <f>I4/8</f>
        <v>0.375</v>
      </c>
    </row>
    <row r="5" spans="1:10" ht="16" x14ac:dyDescent="0.45">
      <c r="A5" s="67" t="s">
        <v>45</v>
      </c>
      <c r="B5" s="90" t="s">
        <v>242</v>
      </c>
      <c r="C5" s="70" t="s">
        <v>248</v>
      </c>
      <c r="D5" s="67"/>
      <c r="E5" s="80"/>
      <c r="F5" s="67"/>
      <c r="G5" s="83">
        <v>2</v>
      </c>
      <c r="H5" s="86"/>
      <c r="I5" s="58">
        <f t="shared" ref="I5:I29" si="2">SUM(D5:H5)</f>
        <v>2</v>
      </c>
      <c r="J5" s="53">
        <f t="shared" ref="J5:J31" si="3">I5/8</f>
        <v>0.25</v>
      </c>
    </row>
    <row r="6" spans="1:10" ht="16" x14ac:dyDescent="0.45">
      <c r="A6" s="67" t="s">
        <v>32</v>
      </c>
      <c r="B6" s="75" t="s">
        <v>244</v>
      </c>
      <c r="C6" s="70" t="s">
        <v>249</v>
      </c>
      <c r="D6" s="67"/>
      <c r="E6" s="67"/>
      <c r="F6" s="67"/>
      <c r="G6" s="83">
        <v>3.5</v>
      </c>
      <c r="H6" s="86">
        <v>2.25</v>
      </c>
      <c r="I6" s="58">
        <f t="shared" si="2"/>
        <v>5.75</v>
      </c>
      <c r="J6" s="53">
        <f t="shared" si="3"/>
        <v>0.71875</v>
      </c>
    </row>
    <row r="7" spans="1:10" ht="16" x14ac:dyDescent="0.45">
      <c r="A7" s="67" t="s">
        <v>46</v>
      </c>
      <c r="B7" s="75"/>
      <c r="C7" s="70" t="s">
        <v>245</v>
      </c>
      <c r="D7" s="67"/>
      <c r="E7" s="67"/>
      <c r="F7" s="67"/>
      <c r="G7" s="83">
        <v>0.5</v>
      </c>
      <c r="H7" s="86"/>
      <c r="I7" s="58">
        <f t="shared" si="2"/>
        <v>0.5</v>
      </c>
      <c r="J7" s="53">
        <f t="shared" si="3"/>
        <v>6.25E-2</v>
      </c>
    </row>
    <row r="8" spans="1:10" ht="16" x14ac:dyDescent="0.45">
      <c r="A8" s="67" t="s">
        <v>45</v>
      </c>
      <c r="B8" s="90" t="s">
        <v>242</v>
      </c>
      <c r="C8" s="70" t="s">
        <v>246</v>
      </c>
      <c r="D8" s="67"/>
      <c r="E8" s="67"/>
      <c r="F8" s="67"/>
      <c r="G8" s="84"/>
      <c r="H8" s="87">
        <v>2.75</v>
      </c>
      <c r="I8" s="58">
        <f t="shared" si="2"/>
        <v>2.75</v>
      </c>
      <c r="J8" s="53">
        <f t="shared" si="3"/>
        <v>0.34375</v>
      </c>
    </row>
    <row r="9" spans="1:10" ht="16" x14ac:dyDescent="0.45">
      <c r="A9" s="67" t="s">
        <v>31</v>
      </c>
      <c r="B9" s="75" t="s">
        <v>191</v>
      </c>
      <c r="C9" s="70" t="s">
        <v>247</v>
      </c>
      <c r="D9" s="67"/>
      <c r="E9" s="67"/>
      <c r="F9" s="67"/>
      <c r="G9" s="67"/>
      <c r="H9" s="87">
        <v>2.75</v>
      </c>
      <c r="I9" s="58">
        <f t="shared" si="2"/>
        <v>2.75</v>
      </c>
      <c r="J9" s="53">
        <f t="shared" si="3"/>
        <v>0.34375</v>
      </c>
    </row>
    <row r="10" spans="1:10" ht="16" x14ac:dyDescent="0.45">
      <c r="A10" s="67"/>
      <c r="B10" s="75"/>
      <c r="C10" s="70"/>
      <c r="D10" s="67"/>
      <c r="E10" s="67"/>
      <c r="F10" s="81"/>
      <c r="G10" s="67"/>
      <c r="H10" s="87"/>
      <c r="I10" s="58">
        <f t="shared" si="2"/>
        <v>0</v>
      </c>
      <c r="J10" s="53">
        <f t="shared" si="3"/>
        <v>0</v>
      </c>
    </row>
    <row r="11" spans="1:10" ht="16" x14ac:dyDescent="0.45">
      <c r="A11" s="67"/>
      <c r="B11" s="75"/>
      <c r="C11" s="70"/>
      <c r="D11" s="70"/>
      <c r="E11" s="69"/>
      <c r="F11" s="67"/>
      <c r="G11" s="67"/>
      <c r="H11" s="86"/>
      <c r="I11" s="58">
        <f t="shared" si="2"/>
        <v>0</v>
      </c>
      <c r="J11" s="53">
        <f t="shared" si="3"/>
        <v>0</v>
      </c>
    </row>
    <row r="12" spans="1:10" ht="16" x14ac:dyDescent="0.45">
      <c r="A12" s="67"/>
      <c r="B12" s="90"/>
      <c r="C12" s="70"/>
      <c r="D12" s="70"/>
      <c r="E12" s="69"/>
      <c r="F12" s="67"/>
      <c r="G12" s="83"/>
      <c r="H12" s="86"/>
      <c r="I12" s="58">
        <f t="shared" si="2"/>
        <v>0</v>
      </c>
      <c r="J12" s="53">
        <f t="shared" si="3"/>
        <v>0</v>
      </c>
    </row>
    <row r="13" spans="1:10" ht="16" x14ac:dyDescent="0.45">
      <c r="A13" s="67"/>
      <c r="B13" s="90"/>
      <c r="C13" s="70"/>
      <c r="D13" s="70"/>
      <c r="E13" s="69"/>
      <c r="F13" s="67"/>
      <c r="G13" s="85"/>
      <c r="H13" s="88"/>
      <c r="I13" s="58">
        <f t="shared" si="2"/>
        <v>0</v>
      </c>
      <c r="J13" s="53">
        <f t="shared" si="3"/>
        <v>0</v>
      </c>
    </row>
    <row r="14" spans="1:10" ht="16" x14ac:dyDescent="0.45">
      <c r="A14" s="67"/>
      <c r="B14" s="70"/>
      <c r="C14" s="70"/>
      <c r="D14" s="70"/>
      <c r="E14" s="69"/>
      <c r="F14" s="67"/>
      <c r="G14" s="85"/>
      <c r="H14" s="88"/>
      <c r="I14" s="58">
        <f t="shared" si="2"/>
        <v>0</v>
      </c>
      <c r="J14" s="53">
        <f t="shared" si="3"/>
        <v>0</v>
      </c>
    </row>
    <row r="15" spans="1:10" ht="16" x14ac:dyDescent="0.45">
      <c r="A15" s="67"/>
      <c r="B15" s="70"/>
      <c r="C15" s="70"/>
      <c r="D15" s="70"/>
      <c r="E15" s="69"/>
      <c r="F15" s="67"/>
      <c r="G15" s="69"/>
      <c r="H15" s="88"/>
      <c r="I15" s="58">
        <f t="shared" si="2"/>
        <v>0</v>
      </c>
      <c r="J15" s="53">
        <f t="shared" si="3"/>
        <v>0</v>
      </c>
    </row>
    <row r="16" spans="1:10" ht="16" x14ac:dyDescent="0.35">
      <c r="A16" s="67"/>
      <c r="B16" s="70"/>
      <c r="C16" s="70"/>
      <c r="D16" s="70"/>
      <c r="E16" s="69"/>
      <c r="F16" s="67"/>
      <c r="G16" s="69"/>
      <c r="H16" s="74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 t="s">
        <v>43</v>
      </c>
      <c r="B29" s="20"/>
      <c r="C29" s="20" t="s">
        <v>241</v>
      </c>
      <c r="D29" s="20">
        <v>8</v>
      </c>
      <c r="E29" s="20"/>
      <c r="F29" s="20"/>
      <c r="G29" s="20"/>
      <c r="H29" s="36"/>
      <c r="I29" s="58">
        <f t="shared" si="2"/>
        <v>8</v>
      </c>
      <c r="J29" s="53">
        <f t="shared" si="3"/>
        <v>1</v>
      </c>
    </row>
    <row r="30" spans="1:10" ht="15" thickBot="1" x14ac:dyDescent="0.4">
      <c r="A30" s="61" t="s">
        <v>23</v>
      </c>
      <c r="B30" s="61"/>
      <c r="C30" s="61"/>
      <c r="D30" s="61">
        <f>SUM(D2:D29)</f>
        <v>11.5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8</v>
      </c>
      <c r="I30" s="63">
        <f>SUM(I2:I29)</f>
        <v>43.5</v>
      </c>
      <c r="J30" s="64">
        <f t="shared" si="3"/>
        <v>5.4375</v>
      </c>
    </row>
    <row r="31" spans="1:10" ht="15" thickBot="1" x14ac:dyDescent="0.4">
      <c r="A31" s="100" t="s">
        <v>28</v>
      </c>
      <c r="B31" s="101"/>
      <c r="C31" s="102"/>
      <c r="D31" s="60">
        <f>D30-8</f>
        <v>3.5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>I30-40</f>
        <v>3.5</v>
      </c>
      <c r="J31" s="60">
        <f t="shared" si="3"/>
        <v>0.4375</v>
      </c>
    </row>
  </sheetData>
  <mergeCells count="1">
    <mergeCell ref="A31:C31"/>
  </mergeCells>
  <dataValidations count="1">
    <dataValidation type="list" allowBlank="1" showInputMessage="1" showErrorMessage="1" sqref="A2:A29" xr:uid="{204448A5-8914-4A35-8DAC-CFB872983072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838E-8BB3-4596-A3F8-29D5F5AA04FC}">
  <sheetPr codeName="Sheet16"/>
  <dimension ref="A1:J31"/>
  <sheetViews>
    <sheetView workbookViewId="0">
      <selection activeCell="D4" sqref="D4:H4"/>
    </sheetView>
  </sheetViews>
  <sheetFormatPr defaultRowHeight="14.5" x14ac:dyDescent="0.35"/>
  <cols>
    <col min="1" max="1" width="37.54296875" bestFit="1" customWidth="1"/>
    <col min="2" max="2" width="15.1796875" bestFit="1" customWidth="1"/>
    <col min="3" max="3" width="113.7265625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251</v>
      </c>
      <c r="D2" s="67">
        <v>1.25</v>
      </c>
      <c r="E2" s="67">
        <v>0.75</v>
      </c>
      <c r="F2" s="80">
        <v>0.5</v>
      </c>
      <c r="G2" s="83">
        <v>0.25</v>
      </c>
      <c r="H2" s="86"/>
      <c r="I2" s="58">
        <f>SUM(D2:H2)</f>
        <v>2.75</v>
      </c>
      <c r="J2" s="53">
        <f>I2/8</f>
        <v>0.34375</v>
      </c>
    </row>
    <row r="3" spans="1:10" ht="16" x14ac:dyDescent="0.45">
      <c r="A3" s="67" t="s">
        <v>32</v>
      </c>
      <c r="B3" s="75" t="s">
        <v>244</v>
      </c>
      <c r="C3" s="70" t="s">
        <v>249</v>
      </c>
      <c r="D3" s="67">
        <v>2</v>
      </c>
      <c r="E3" s="67"/>
      <c r="F3" s="67"/>
      <c r="G3" s="83"/>
      <c r="H3" s="86"/>
      <c r="I3" s="58">
        <f t="shared" ref="I3" si="0">SUM(D3:H3)</f>
        <v>2</v>
      </c>
      <c r="J3" s="53">
        <f t="shared" ref="J3" si="1">I3/8</f>
        <v>0.25</v>
      </c>
    </row>
    <row r="4" spans="1:10" ht="16" x14ac:dyDescent="0.45">
      <c r="A4" s="67" t="s">
        <v>45</v>
      </c>
      <c r="B4" s="90" t="s">
        <v>242</v>
      </c>
      <c r="C4" s="70" t="s">
        <v>250</v>
      </c>
      <c r="D4" s="67">
        <v>3.75</v>
      </c>
      <c r="E4" s="67">
        <v>7</v>
      </c>
      <c r="F4" s="67">
        <v>2.5</v>
      </c>
      <c r="G4" s="85">
        <v>5.75</v>
      </c>
      <c r="H4" s="88"/>
      <c r="I4" s="58">
        <f>SUM(D4:H4)</f>
        <v>19</v>
      </c>
      <c r="J4" s="53">
        <f>I4/8</f>
        <v>2.375</v>
      </c>
    </row>
    <row r="5" spans="1:10" ht="16" x14ac:dyDescent="0.45">
      <c r="A5" s="67" t="s">
        <v>45</v>
      </c>
      <c r="B5" s="75" t="s">
        <v>191</v>
      </c>
      <c r="C5" s="70" t="s">
        <v>252</v>
      </c>
      <c r="D5" s="67">
        <v>1</v>
      </c>
      <c r="E5" s="80"/>
      <c r="F5" s="67"/>
      <c r="G5" s="83"/>
      <c r="H5" s="86"/>
      <c r="I5" s="58">
        <f t="shared" ref="I5:I29" si="2">SUM(D5:H5)</f>
        <v>1</v>
      </c>
      <c r="J5" s="53">
        <f t="shared" ref="J5:J31" si="3">I5/8</f>
        <v>0.125</v>
      </c>
    </row>
    <row r="6" spans="1:10" ht="16" x14ac:dyDescent="0.45">
      <c r="A6" s="67" t="s">
        <v>34</v>
      </c>
      <c r="B6" s="75" t="s">
        <v>253</v>
      </c>
      <c r="C6" s="52" t="s">
        <v>254</v>
      </c>
      <c r="D6" s="67"/>
      <c r="E6" s="67">
        <v>0.25</v>
      </c>
      <c r="F6" s="67"/>
      <c r="G6" s="83"/>
      <c r="H6" s="86"/>
      <c r="I6" s="58">
        <f t="shared" si="2"/>
        <v>0.25</v>
      </c>
      <c r="J6" s="53">
        <f t="shared" si="3"/>
        <v>3.125E-2</v>
      </c>
    </row>
    <row r="7" spans="1:10" ht="16" x14ac:dyDescent="0.45">
      <c r="A7" s="67" t="s">
        <v>45</v>
      </c>
      <c r="B7" s="90" t="s">
        <v>242</v>
      </c>
      <c r="C7" s="70" t="s">
        <v>255</v>
      </c>
      <c r="D7" s="67"/>
      <c r="E7" s="67"/>
      <c r="F7" s="67">
        <v>2.5</v>
      </c>
      <c r="G7" s="83"/>
      <c r="H7" s="86"/>
      <c r="I7" s="58">
        <f t="shared" si="2"/>
        <v>2.5</v>
      </c>
      <c r="J7" s="53">
        <f t="shared" si="3"/>
        <v>0.3125</v>
      </c>
    </row>
    <row r="8" spans="1:10" ht="16" x14ac:dyDescent="0.45">
      <c r="A8" s="67" t="s">
        <v>45</v>
      </c>
      <c r="B8" s="90" t="s">
        <v>257</v>
      </c>
      <c r="C8" s="70" t="s">
        <v>256</v>
      </c>
      <c r="D8" s="67"/>
      <c r="E8" s="67"/>
      <c r="F8" s="81">
        <v>2</v>
      </c>
      <c r="G8" s="84">
        <v>2</v>
      </c>
      <c r="H8" s="87"/>
      <c r="I8" s="58">
        <f t="shared" si="2"/>
        <v>4</v>
      </c>
      <c r="J8" s="53">
        <f t="shared" si="3"/>
        <v>0.5</v>
      </c>
    </row>
    <row r="9" spans="1:10" ht="16" x14ac:dyDescent="0.45">
      <c r="A9" s="67"/>
      <c r="B9" s="75"/>
      <c r="C9" s="70" t="s">
        <v>258</v>
      </c>
      <c r="D9" s="67"/>
      <c r="E9" s="67"/>
      <c r="F9" s="67">
        <v>0.5</v>
      </c>
      <c r="G9" s="67"/>
      <c r="H9" s="87"/>
      <c r="I9" s="58">
        <f t="shared" si="2"/>
        <v>0.5</v>
      </c>
      <c r="J9" s="53">
        <f t="shared" si="3"/>
        <v>6.25E-2</v>
      </c>
    </row>
    <row r="10" spans="1:10" ht="16" x14ac:dyDescent="0.45">
      <c r="A10" s="67"/>
      <c r="B10" s="75"/>
      <c r="C10" s="70"/>
      <c r="D10" s="67"/>
      <c r="E10" s="67"/>
      <c r="F10" s="81"/>
      <c r="G10" s="67"/>
      <c r="H10" s="87"/>
      <c r="I10" s="58">
        <f t="shared" si="2"/>
        <v>0</v>
      </c>
      <c r="J10" s="53">
        <f t="shared" si="3"/>
        <v>0</v>
      </c>
    </row>
    <row r="11" spans="1:10" ht="16" x14ac:dyDescent="0.45">
      <c r="A11" s="67"/>
      <c r="B11" s="75"/>
      <c r="C11" s="70"/>
      <c r="D11" s="70"/>
      <c r="E11" s="69"/>
      <c r="F11" s="67"/>
      <c r="G11" s="67"/>
      <c r="H11" s="86"/>
      <c r="I11" s="58">
        <f t="shared" si="2"/>
        <v>0</v>
      </c>
      <c r="J11" s="53">
        <f t="shared" si="3"/>
        <v>0</v>
      </c>
    </row>
    <row r="12" spans="1:10" ht="16" x14ac:dyDescent="0.45">
      <c r="A12" s="67"/>
      <c r="B12" s="90"/>
      <c r="C12" s="70"/>
      <c r="D12" s="70"/>
      <c r="E12" s="69"/>
      <c r="F12" s="67"/>
      <c r="G12" s="83"/>
      <c r="H12" s="86"/>
      <c r="I12" s="58">
        <f t="shared" si="2"/>
        <v>0</v>
      </c>
      <c r="J12" s="53">
        <f t="shared" si="3"/>
        <v>0</v>
      </c>
    </row>
    <row r="13" spans="1:10" ht="16" x14ac:dyDescent="0.45">
      <c r="A13" s="67"/>
      <c r="B13" s="90"/>
      <c r="C13" s="70"/>
      <c r="D13" s="70"/>
      <c r="E13" s="69"/>
      <c r="F13" s="67"/>
      <c r="G13" s="85"/>
      <c r="H13" s="88"/>
      <c r="I13" s="58">
        <f t="shared" si="2"/>
        <v>0</v>
      </c>
      <c r="J13" s="53">
        <f t="shared" si="3"/>
        <v>0</v>
      </c>
    </row>
    <row r="14" spans="1:10" ht="16" x14ac:dyDescent="0.45">
      <c r="A14" s="67"/>
      <c r="B14" s="70"/>
      <c r="C14" s="70"/>
      <c r="D14" s="70"/>
      <c r="E14" s="69"/>
      <c r="F14" s="67"/>
      <c r="G14" s="85"/>
      <c r="H14" s="88"/>
      <c r="I14" s="58">
        <f t="shared" si="2"/>
        <v>0</v>
      </c>
      <c r="J14" s="53">
        <f t="shared" si="3"/>
        <v>0</v>
      </c>
    </row>
    <row r="15" spans="1:10" ht="16" x14ac:dyDescent="0.45">
      <c r="A15" s="67"/>
      <c r="B15" s="70"/>
      <c r="C15" s="70"/>
      <c r="D15" s="70"/>
      <c r="E15" s="69"/>
      <c r="F15" s="67"/>
      <c r="G15" s="69"/>
      <c r="H15" s="88"/>
      <c r="I15" s="58">
        <f t="shared" si="2"/>
        <v>0</v>
      </c>
      <c r="J15" s="53">
        <f t="shared" si="3"/>
        <v>0</v>
      </c>
    </row>
    <row r="16" spans="1:10" ht="16" x14ac:dyDescent="0.35">
      <c r="A16" s="67"/>
      <c r="B16" s="70"/>
      <c r="C16" s="70"/>
      <c r="D16" s="70"/>
      <c r="E16" s="69"/>
      <c r="F16" s="67"/>
      <c r="G16" s="69"/>
      <c r="H16" s="74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 t="s">
        <v>42</v>
      </c>
      <c r="B29" s="20"/>
      <c r="C29" s="20"/>
      <c r="D29" s="20"/>
      <c r="E29" s="20"/>
      <c r="F29" s="20"/>
      <c r="G29" s="20"/>
      <c r="H29" s="36">
        <v>8</v>
      </c>
      <c r="I29" s="58">
        <f t="shared" si="2"/>
        <v>8</v>
      </c>
      <c r="J29" s="53">
        <f t="shared" si="3"/>
        <v>1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8</v>
      </c>
      <c r="I30" s="63">
        <f>SUM(I2:I29)</f>
        <v>40</v>
      </c>
      <c r="J30" s="64">
        <f t="shared" si="3"/>
        <v>5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>I30-40</f>
        <v>0</v>
      </c>
      <c r="J31" s="60">
        <f t="shared" si="3"/>
        <v>0</v>
      </c>
    </row>
  </sheetData>
  <mergeCells count="1">
    <mergeCell ref="A31:C31"/>
  </mergeCells>
  <dataValidations count="1">
    <dataValidation type="list" allowBlank="1" showInputMessage="1" showErrorMessage="1" sqref="A2:A29" xr:uid="{64B797BA-404C-4946-902C-56F10FC41FD4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706F-5E93-4AA0-9CB9-8FD3BB6C00B3}">
  <sheetPr codeName="Sheet17"/>
  <dimension ref="A1:J31"/>
  <sheetViews>
    <sheetView workbookViewId="0">
      <selection activeCell="C20" sqref="C20"/>
    </sheetView>
  </sheetViews>
  <sheetFormatPr defaultRowHeight="14.5" x14ac:dyDescent="0.35"/>
  <cols>
    <col min="1" max="1" width="37.54296875" bestFit="1" customWidth="1"/>
    <col min="2" max="2" width="15.1796875" bestFit="1" customWidth="1"/>
    <col min="3" max="3" width="113.7265625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251</v>
      </c>
      <c r="D2" s="67">
        <v>1</v>
      </c>
      <c r="E2" s="67">
        <v>0.5</v>
      </c>
      <c r="F2" s="80">
        <v>0.75</v>
      </c>
      <c r="G2" s="83">
        <v>0.5</v>
      </c>
      <c r="H2" s="86">
        <v>0.5</v>
      </c>
      <c r="I2" s="58">
        <f>SUM(D2:H2)</f>
        <v>3.25</v>
      </c>
      <c r="J2" s="53">
        <f>I2/8</f>
        <v>0.40625</v>
      </c>
    </row>
    <row r="3" spans="1:10" ht="16" x14ac:dyDescent="0.45">
      <c r="A3" s="67" t="s">
        <v>45</v>
      </c>
      <c r="B3" s="90" t="s">
        <v>242</v>
      </c>
      <c r="C3" s="70" t="s">
        <v>261</v>
      </c>
      <c r="D3" s="67"/>
      <c r="E3" s="67"/>
      <c r="F3" s="67"/>
      <c r="G3" s="83"/>
      <c r="H3" s="86"/>
      <c r="I3" s="58">
        <f t="shared" ref="I3" si="0">SUM(D3:H3)</f>
        <v>0</v>
      </c>
      <c r="J3" s="53">
        <f t="shared" ref="J3" si="1">I3/8</f>
        <v>0</v>
      </c>
    </row>
    <row r="4" spans="1:10" ht="16" x14ac:dyDescent="0.45">
      <c r="A4" s="67" t="s">
        <v>45</v>
      </c>
      <c r="B4" s="90" t="s">
        <v>257</v>
      </c>
      <c r="C4" s="70" t="s">
        <v>256</v>
      </c>
      <c r="D4" s="67"/>
      <c r="E4" s="67"/>
      <c r="F4" s="81"/>
      <c r="G4" s="85"/>
      <c r="H4" s="88"/>
      <c r="I4" s="58">
        <f>SUM(D4:H4)</f>
        <v>0</v>
      </c>
      <c r="J4" s="53">
        <f>I4/8</f>
        <v>0</v>
      </c>
    </row>
    <row r="5" spans="1:10" ht="16" x14ac:dyDescent="0.45">
      <c r="A5" s="67" t="s">
        <v>34</v>
      </c>
      <c r="B5" s="75" t="s">
        <v>259</v>
      </c>
      <c r="C5" s="70" t="s">
        <v>270</v>
      </c>
      <c r="D5" s="80">
        <v>3</v>
      </c>
      <c r="E5" s="80">
        <v>2</v>
      </c>
      <c r="F5" s="67"/>
      <c r="G5" s="83"/>
      <c r="H5" s="86"/>
      <c r="I5" s="58">
        <f t="shared" ref="I5:I29" si="2">SUM(D5:H5)</f>
        <v>5</v>
      </c>
      <c r="J5" s="53">
        <f t="shared" ref="J5:J31" si="3">I5/8</f>
        <v>0.625</v>
      </c>
    </row>
    <row r="6" spans="1:10" ht="16" x14ac:dyDescent="0.45">
      <c r="A6" s="67"/>
      <c r="B6" s="75" t="s">
        <v>262</v>
      </c>
      <c r="C6" s="70" t="s">
        <v>263</v>
      </c>
      <c r="D6" s="80"/>
      <c r="E6" s="80">
        <v>1.5</v>
      </c>
      <c r="F6" s="67"/>
      <c r="G6" s="83"/>
      <c r="H6" s="86"/>
      <c r="I6" s="58">
        <f t="shared" si="2"/>
        <v>1.5</v>
      </c>
      <c r="J6" s="53">
        <f t="shared" si="3"/>
        <v>0.1875</v>
      </c>
    </row>
    <row r="7" spans="1:10" ht="16" x14ac:dyDescent="0.45">
      <c r="A7" s="67" t="s">
        <v>46</v>
      </c>
      <c r="B7" s="90"/>
      <c r="C7" s="70" t="s">
        <v>264</v>
      </c>
      <c r="D7" s="67"/>
      <c r="E7" s="67">
        <v>0.5</v>
      </c>
      <c r="F7" s="67"/>
      <c r="G7" s="83"/>
      <c r="H7" s="86"/>
      <c r="I7" s="58">
        <f t="shared" si="2"/>
        <v>0.5</v>
      </c>
      <c r="J7" s="53">
        <f t="shared" si="3"/>
        <v>6.25E-2</v>
      </c>
    </row>
    <row r="8" spans="1:10" ht="16" x14ac:dyDescent="0.45">
      <c r="A8" s="67" t="s">
        <v>35</v>
      </c>
      <c r="B8" s="90" t="s">
        <v>265</v>
      </c>
      <c r="C8" s="70" t="s">
        <v>269</v>
      </c>
      <c r="D8" s="67"/>
      <c r="E8" s="67">
        <v>1</v>
      </c>
      <c r="F8" s="80">
        <v>1</v>
      </c>
      <c r="G8" s="83">
        <v>2.5</v>
      </c>
      <c r="H8" s="87"/>
      <c r="I8" s="58">
        <f t="shared" si="2"/>
        <v>4.5</v>
      </c>
      <c r="J8" s="53">
        <f t="shared" si="3"/>
        <v>0.5625</v>
      </c>
    </row>
    <row r="9" spans="1:10" ht="16" x14ac:dyDescent="0.45">
      <c r="A9" s="67" t="s">
        <v>34</v>
      </c>
      <c r="B9" s="75" t="s">
        <v>266</v>
      </c>
      <c r="C9" s="70" t="s">
        <v>267</v>
      </c>
      <c r="D9" s="80"/>
      <c r="E9" s="80">
        <v>2.5</v>
      </c>
      <c r="F9" s="80">
        <v>4.75</v>
      </c>
      <c r="G9" s="67"/>
      <c r="H9" s="87"/>
      <c r="I9" s="58">
        <f t="shared" si="2"/>
        <v>7.25</v>
      </c>
      <c r="J9" s="53">
        <f t="shared" si="3"/>
        <v>0.90625</v>
      </c>
    </row>
    <row r="10" spans="1:10" ht="16" x14ac:dyDescent="0.45">
      <c r="A10" s="67" t="s">
        <v>36</v>
      </c>
      <c r="B10" s="75"/>
      <c r="C10" s="70" t="s">
        <v>268</v>
      </c>
      <c r="D10" s="67"/>
      <c r="E10" s="67"/>
      <c r="F10" s="80">
        <v>0.5</v>
      </c>
      <c r="G10" s="67"/>
      <c r="H10" s="87"/>
      <c r="I10" s="58">
        <f t="shared" si="2"/>
        <v>0.5</v>
      </c>
      <c r="J10" s="53">
        <f t="shared" si="3"/>
        <v>6.25E-2</v>
      </c>
    </row>
    <row r="11" spans="1:10" ht="16" x14ac:dyDescent="0.45">
      <c r="A11" s="67" t="s">
        <v>34</v>
      </c>
      <c r="B11" s="75" t="s">
        <v>271</v>
      </c>
      <c r="C11" s="70" t="s">
        <v>272</v>
      </c>
      <c r="D11" s="90"/>
      <c r="E11" s="77"/>
      <c r="F11" s="80">
        <v>1</v>
      </c>
      <c r="G11" s="67"/>
      <c r="H11" s="86"/>
      <c r="I11" s="58">
        <f t="shared" si="2"/>
        <v>1</v>
      </c>
      <c r="J11" s="53">
        <f t="shared" si="3"/>
        <v>0.125</v>
      </c>
    </row>
    <row r="12" spans="1:10" ht="16" x14ac:dyDescent="0.45">
      <c r="A12" s="67" t="s">
        <v>46</v>
      </c>
      <c r="B12" s="90"/>
      <c r="C12" s="70" t="s">
        <v>280</v>
      </c>
      <c r="D12" s="70"/>
      <c r="E12" s="69"/>
      <c r="F12" s="67"/>
      <c r="G12" s="83">
        <v>0.5</v>
      </c>
      <c r="H12" s="86">
        <v>1.5</v>
      </c>
      <c r="I12" s="58">
        <f t="shared" si="2"/>
        <v>2</v>
      </c>
      <c r="J12" s="53">
        <f t="shared" si="3"/>
        <v>0.25</v>
      </c>
    </row>
    <row r="13" spans="1:10" ht="16" x14ac:dyDescent="0.45">
      <c r="A13" s="67" t="s">
        <v>35</v>
      </c>
      <c r="B13" s="90" t="s">
        <v>273</v>
      </c>
      <c r="C13" s="70" t="s">
        <v>274</v>
      </c>
      <c r="D13" s="90"/>
      <c r="E13" s="77"/>
      <c r="F13" s="80"/>
      <c r="G13" s="83">
        <v>1.25</v>
      </c>
      <c r="H13" s="88"/>
      <c r="I13" s="58">
        <f t="shared" si="2"/>
        <v>1.25</v>
      </c>
      <c r="J13" s="53">
        <f t="shared" si="3"/>
        <v>0.15625</v>
      </c>
    </row>
    <row r="14" spans="1:10" ht="16" x14ac:dyDescent="0.45">
      <c r="A14" s="67" t="s">
        <v>34</v>
      </c>
      <c r="B14" s="70" t="s">
        <v>275</v>
      </c>
      <c r="C14" s="70" t="s">
        <v>276</v>
      </c>
      <c r="D14" s="90"/>
      <c r="E14" s="77"/>
      <c r="F14" s="80"/>
      <c r="G14" s="83">
        <v>0.25</v>
      </c>
      <c r="H14" s="88"/>
      <c r="I14" s="58">
        <f t="shared" si="2"/>
        <v>0.25</v>
      </c>
      <c r="J14" s="53">
        <f t="shared" si="3"/>
        <v>3.125E-2</v>
      </c>
    </row>
    <row r="15" spans="1:10" ht="16" x14ac:dyDescent="0.45">
      <c r="A15" s="67" t="s">
        <v>35</v>
      </c>
      <c r="B15" s="70" t="s">
        <v>277</v>
      </c>
      <c r="C15" s="70"/>
      <c r="D15" s="90"/>
      <c r="E15" s="77"/>
      <c r="F15" s="80"/>
      <c r="G15" s="83">
        <v>1.25</v>
      </c>
      <c r="H15" s="88"/>
      <c r="I15" s="58">
        <f t="shared" si="2"/>
        <v>1.25</v>
      </c>
      <c r="J15" s="53">
        <f t="shared" si="3"/>
        <v>0.15625</v>
      </c>
    </row>
    <row r="16" spans="1:10" ht="16" x14ac:dyDescent="0.35">
      <c r="A16" s="67"/>
      <c r="B16" s="94" t="s">
        <v>278</v>
      </c>
      <c r="C16" s="95" t="s">
        <v>279</v>
      </c>
      <c r="D16" s="70"/>
      <c r="E16" s="69"/>
      <c r="F16" s="80"/>
      <c r="G16" s="77">
        <v>1.75</v>
      </c>
      <c r="H16" s="96">
        <v>6</v>
      </c>
      <c r="I16" s="58">
        <f t="shared" si="2"/>
        <v>7.75</v>
      </c>
      <c r="J16" s="53">
        <f t="shared" si="3"/>
        <v>0.96875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 t="s">
        <v>43</v>
      </c>
      <c r="B29" s="20" t="s">
        <v>260</v>
      </c>
      <c r="C29" s="20"/>
      <c r="D29" s="20">
        <v>4</v>
      </c>
      <c r="E29" s="20"/>
      <c r="F29" s="20"/>
      <c r="G29" s="20"/>
      <c r="H29" s="36"/>
      <c r="I29" s="58">
        <f t="shared" si="2"/>
        <v>4</v>
      </c>
      <c r="J29" s="53">
        <f t="shared" si="3"/>
        <v>0.5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8</v>
      </c>
      <c r="I30" s="63">
        <f>SUM(I2:I29)</f>
        <v>40</v>
      </c>
      <c r="J30" s="64">
        <f t="shared" si="3"/>
        <v>5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>I30-40</f>
        <v>0</v>
      </c>
      <c r="J31" s="60">
        <f t="shared" si="3"/>
        <v>0</v>
      </c>
    </row>
  </sheetData>
  <mergeCells count="1">
    <mergeCell ref="A31:C31"/>
  </mergeCells>
  <dataValidations count="1">
    <dataValidation type="list" allowBlank="1" showInputMessage="1" showErrorMessage="1" sqref="A2:A29" xr:uid="{D1A4EB9A-CF92-4B0E-AEFD-B95456D203EC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6A75-0A96-40A3-8D0D-6B65ED4362AF}">
  <sheetPr codeName="Sheet18"/>
  <dimension ref="A1:J31"/>
  <sheetViews>
    <sheetView zoomScale="93" zoomScaleNormal="93" workbookViewId="0">
      <selection activeCell="B5" sqref="B5"/>
    </sheetView>
  </sheetViews>
  <sheetFormatPr defaultRowHeight="14.5" x14ac:dyDescent="0.35"/>
  <cols>
    <col min="1" max="1" width="19.453125" customWidth="1"/>
    <col min="2" max="2" width="15.1796875" bestFit="1" customWidth="1"/>
    <col min="3" max="3" width="81.1796875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287</v>
      </c>
      <c r="D2" s="67"/>
      <c r="E2" s="67"/>
      <c r="F2" s="80">
        <v>1.25</v>
      </c>
      <c r="G2" s="83">
        <v>0.5</v>
      </c>
      <c r="H2" s="86">
        <v>1.25</v>
      </c>
      <c r="I2" s="58">
        <f>SUM(D2:H2)</f>
        <v>3</v>
      </c>
      <c r="J2" s="53">
        <f>I2/8</f>
        <v>0.375</v>
      </c>
    </row>
    <row r="3" spans="1:10" ht="16" x14ac:dyDescent="0.45">
      <c r="A3" s="67" t="s">
        <v>34</v>
      </c>
      <c r="B3" s="75" t="s">
        <v>278</v>
      </c>
      <c r="C3" s="68" t="s">
        <v>281</v>
      </c>
      <c r="D3" s="67"/>
      <c r="E3" s="67"/>
      <c r="F3" s="67">
        <v>0.25</v>
      </c>
      <c r="G3" s="83"/>
      <c r="H3" s="86"/>
      <c r="I3" s="58">
        <f t="shared" ref="I3" si="0">SUM(D3:H3)</f>
        <v>0.25</v>
      </c>
      <c r="J3" s="53">
        <f t="shared" ref="J3" si="1">I3/8</f>
        <v>3.125E-2</v>
      </c>
    </row>
    <row r="4" spans="1:10" ht="16" x14ac:dyDescent="0.45">
      <c r="A4" s="67" t="s">
        <v>34</v>
      </c>
      <c r="B4" s="98" t="s">
        <v>282</v>
      </c>
      <c r="C4" s="70" t="s">
        <v>285</v>
      </c>
      <c r="D4" s="67"/>
      <c r="E4" s="67"/>
      <c r="F4" s="81"/>
      <c r="G4" s="85">
        <v>1.25</v>
      </c>
      <c r="H4" s="88"/>
      <c r="I4" s="58">
        <f>SUM(D4:H4)</f>
        <v>1.25</v>
      </c>
      <c r="J4" s="53">
        <f>I4/8</f>
        <v>0.15625</v>
      </c>
    </row>
    <row r="5" spans="1:10" ht="16" x14ac:dyDescent="0.45">
      <c r="A5" s="67" t="s">
        <v>34</v>
      </c>
      <c r="B5" s="99" t="s">
        <v>283</v>
      </c>
      <c r="C5" s="70" t="s">
        <v>284</v>
      </c>
      <c r="D5" s="80"/>
      <c r="E5" s="80"/>
      <c r="F5" s="67"/>
      <c r="G5" s="83">
        <v>1</v>
      </c>
      <c r="H5" s="86"/>
      <c r="I5" s="58">
        <f t="shared" ref="I5:I29" si="2">SUM(D5:H5)</f>
        <v>1</v>
      </c>
      <c r="J5" s="53">
        <f t="shared" ref="J5:J31" si="3">I5/8</f>
        <v>0.125</v>
      </c>
    </row>
    <row r="6" spans="1:10" ht="16" x14ac:dyDescent="0.45">
      <c r="A6" s="67" t="s">
        <v>33</v>
      </c>
      <c r="B6" s="75" t="s">
        <v>273</v>
      </c>
      <c r="C6" s="70" t="s">
        <v>286</v>
      </c>
      <c r="D6" s="80"/>
      <c r="E6" s="80"/>
      <c r="F6" s="67">
        <v>6.5</v>
      </c>
      <c r="G6" s="83">
        <v>5.25</v>
      </c>
      <c r="H6" s="86"/>
      <c r="I6" s="58">
        <f t="shared" si="2"/>
        <v>11.75</v>
      </c>
      <c r="J6" s="53">
        <f t="shared" si="3"/>
        <v>1.46875</v>
      </c>
    </row>
    <row r="7" spans="1:10" ht="16" x14ac:dyDescent="0.45">
      <c r="A7" s="67" t="s">
        <v>34</v>
      </c>
      <c r="B7" s="90" t="s">
        <v>288</v>
      </c>
      <c r="C7" s="70" t="s">
        <v>289</v>
      </c>
      <c r="D7" s="67"/>
      <c r="E7" s="67"/>
      <c r="F7" s="67"/>
      <c r="G7" s="83"/>
      <c r="H7" s="86">
        <v>2.25</v>
      </c>
      <c r="I7" s="58">
        <f t="shared" si="2"/>
        <v>2.25</v>
      </c>
      <c r="J7" s="53">
        <f t="shared" si="3"/>
        <v>0.28125</v>
      </c>
    </row>
    <row r="8" spans="1:10" ht="16.5" x14ac:dyDescent="0.45">
      <c r="A8" s="67"/>
      <c r="B8" s="97" t="s">
        <v>262</v>
      </c>
      <c r="C8" s="70" t="s">
        <v>291</v>
      </c>
      <c r="D8" s="67"/>
      <c r="E8" s="67"/>
      <c r="F8" s="80"/>
      <c r="G8" s="83"/>
      <c r="H8" s="86">
        <v>1.5</v>
      </c>
      <c r="I8" s="58">
        <f t="shared" si="2"/>
        <v>1.5</v>
      </c>
      <c r="J8" s="53">
        <f t="shared" si="3"/>
        <v>0.1875</v>
      </c>
    </row>
    <row r="9" spans="1:10" ht="16" x14ac:dyDescent="0.45">
      <c r="A9" s="67" t="s">
        <v>34</v>
      </c>
      <c r="B9" s="75" t="s">
        <v>277</v>
      </c>
      <c r="C9" s="70" t="s">
        <v>149</v>
      </c>
      <c r="D9" s="80"/>
      <c r="E9" s="80"/>
      <c r="F9" s="80"/>
      <c r="G9" s="67"/>
      <c r="H9" s="86">
        <v>2.25</v>
      </c>
      <c r="I9" s="58">
        <f t="shared" si="2"/>
        <v>2.25</v>
      </c>
      <c r="J9" s="53">
        <f t="shared" si="3"/>
        <v>0.28125</v>
      </c>
    </row>
    <row r="10" spans="1:10" ht="16" x14ac:dyDescent="0.45">
      <c r="A10" s="67" t="s">
        <v>46</v>
      </c>
      <c r="B10" s="75"/>
      <c r="C10" s="70" t="s">
        <v>290</v>
      </c>
      <c r="D10" s="67"/>
      <c r="E10" s="67"/>
      <c r="F10" s="80"/>
      <c r="G10" s="67"/>
      <c r="H10" s="86">
        <v>0.75</v>
      </c>
      <c r="I10" s="58">
        <f t="shared" si="2"/>
        <v>0.75</v>
      </c>
      <c r="J10" s="53">
        <f t="shared" si="3"/>
        <v>9.375E-2</v>
      </c>
    </row>
    <row r="11" spans="1:10" ht="16" x14ac:dyDescent="0.45">
      <c r="A11" s="67"/>
      <c r="B11" s="75"/>
      <c r="C11" s="70"/>
      <c r="D11" s="90"/>
      <c r="E11" s="77"/>
      <c r="F11" s="80"/>
      <c r="G11" s="67"/>
      <c r="H11" s="86"/>
      <c r="I11" s="58">
        <f t="shared" si="2"/>
        <v>0</v>
      </c>
      <c r="J11" s="53">
        <f t="shared" si="3"/>
        <v>0</v>
      </c>
    </row>
    <row r="12" spans="1:10" ht="16" x14ac:dyDescent="0.45">
      <c r="A12" s="67"/>
      <c r="B12" s="90"/>
      <c r="C12" s="70"/>
      <c r="D12" s="70"/>
      <c r="E12" s="69"/>
      <c r="F12" s="67"/>
      <c r="G12" s="83"/>
      <c r="H12" s="86"/>
      <c r="I12" s="58">
        <f t="shared" si="2"/>
        <v>0</v>
      </c>
      <c r="J12" s="53">
        <f t="shared" si="3"/>
        <v>0</v>
      </c>
    </row>
    <row r="13" spans="1:10" ht="16" x14ac:dyDescent="0.45">
      <c r="A13" s="67"/>
      <c r="B13" s="90"/>
      <c r="C13" s="70"/>
      <c r="D13" s="90"/>
      <c r="E13" s="77"/>
      <c r="F13" s="80"/>
      <c r="G13" s="83"/>
      <c r="H13" s="88"/>
      <c r="I13" s="58">
        <f t="shared" si="2"/>
        <v>0</v>
      </c>
      <c r="J13" s="53">
        <f t="shared" si="3"/>
        <v>0</v>
      </c>
    </row>
    <row r="14" spans="1:10" ht="16" x14ac:dyDescent="0.45">
      <c r="A14" s="67"/>
      <c r="B14" s="70"/>
      <c r="C14" s="70"/>
      <c r="D14" s="90"/>
      <c r="E14" s="77"/>
      <c r="F14" s="80"/>
      <c r="G14" s="83"/>
      <c r="H14" s="88"/>
      <c r="I14" s="58">
        <f t="shared" si="2"/>
        <v>0</v>
      </c>
      <c r="J14" s="53">
        <f t="shared" si="3"/>
        <v>0</v>
      </c>
    </row>
    <row r="15" spans="1:10" ht="16" x14ac:dyDescent="0.45">
      <c r="A15" s="67"/>
      <c r="B15" s="70"/>
      <c r="C15" s="70"/>
      <c r="D15" s="90"/>
      <c r="E15" s="77"/>
      <c r="F15" s="80"/>
      <c r="G15" s="83"/>
      <c r="H15" s="88"/>
      <c r="I15" s="58">
        <f t="shared" si="2"/>
        <v>0</v>
      </c>
      <c r="J15" s="53">
        <f t="shared" si="3"/>
        <v>0</v>
      </c>
    </row>
    <row r="16" spans="1:10" ht="16" x14ac:dyDescent="0.35">
      <c r="A16" s="67"/>
      <c r="B16" s="94"/>
      <c r="C16" s="95"/>
      <c r="D16" s="70"/>
      <c r="E16" s="69"/>
      <c r="F16" s="80"/>
      <c r="G16" s="77"/>
      <c r="H16" s="96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 t="s">
        <v>43</v>
      </c>
      <c r="B29" s="20" t="s">
        <v>241</v>
      </c>
      <c r="C29" s="20"/>
      <c r="D29" s="20">
        <v>8</v>
      </c>
      <c r="E29" s="20">
        <v>8</v>
      </c>
      <c r="F29" s="20"/>
      <c r="G29" s="20"/>
      <c r="H29" s="36"/>
      <c r="I29" s="58">
        <f t="shared" si="2"/>
        <v>16</v>
      </c>
      <c r="J29" s="53">
        <f t="shared" si="3"/>
        <v>2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8</v>
      </c>
      <c r="I30" s="63">
        <f>SUM(I2:I29)</f>
        <v>40</v>
      </c>
      <c r="J30" s="64">
        <f t="shared" si="3"/>
        <v>5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>I30-40</f>
        <v>0</v>
      </c>
      <c r="J31" s="60">
        <f t="shared" si="3"/>
        <v>0</v>
      </c>
    </row>
  </sheetData>
  <mergeCells count="1">
    <mergeCell ref="A31:C31"/>
  </mergeCells>
  <dataValidations count="1">
    <dataValidation type="list" allowBlank="1" showInputMessage="1" showErrorMessage="1" sqref="A2:A29" xr:uid="{23869B5C-CCC5-4CD5-804D-B9DCAF308A97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6E97-A329-40E7-923D-DA82DB8902EC}">
  <dimension ref="A1:J31"/>
  <sheetViews>
    <sheetView topLeftCell="C1" zoomScale="93" zoomScaleNormal="93" workbookViewId="0">
      <selection activeCell="C3" sqref="C3"/>
    </sheetView>
  </sheetViews>
  <sheetFormatPr defaultRowHeight="14.5" x14ac:dyDescent="0.35"/>
  <cols>
    <col min="1" max="1" width="23.1796875" customWidth="1"/>
    <col min="2" max="2" width="15.1796875" bestFit="1" customWidth="1"/>
    <col min="3" max="3" width="81.1796875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297</v>
      </c>
      <c r="D2" s="67">
        <v>1.5</v>
      </c>
      <c r="E2" s="67">
        <v>2</v>
      </c>
      <c r="F2" s="80"/>
      <c r="G2" s="83"/>
      <c r="H2" s="86"/>
      <c r="I2" s="58">
        <f>SUM(D2:H2)</f>
        <v>3.5</v>
      </c>
      <c r="J2" s="53">
        <f>I2/8</f>
        <v>0.4375</v>
      </c>
    </row>
    <row r="3" spans="1:10" ht="16" x14ac:dyDescent="0.45">
      <c r="A3" s="67" t="s">
        <v>34</v>
      </c>
      <c r="B3" s="75" t="s">
        <v>277</v>
      </c>
      <c r="C3" s="70" t="s">
        <v>292</v>
      </c>
      <c r="D3" s="80">
        <v>0.25</v>
      </c>
      <c r="E3" s="80"/>
      <c r="F3" s="80"/>
      <c r="G3" s="67"/>
      <c r="H3" s="86"/>
      <c r="I3" s="58">
        <f t="shared" ref="I3" si="0">SUM(D3:H3)</f>
        <v>0.25</v>
      </c>
      <c r="J3" s="53">
        <f t="shared" ref="J3" si="1">I3/8</f>
        <v>3.125E-2</v>
      </c>
    </row>
    <row r="4" spans="1:10" ht="16" x14ac:dyDescent="0.45">
      <c r="A4" s="67" t="s">
        <v>34</v>
      </c>
      <c r="B4" s="98" t="s">
        <v>293</v>
      </c>
      <c r="C4" s="70" t="s">
        <v>294</v>
      </c>
      <c r="D4" s="67">
        <v>6.25</v>
      </c>
      <c r="E4" s="67">
        <v>3.75</v>
      </c>
      <c r="F4" s="81"/>
      <c r="G4" s="85"/>
      <c r="H4" s="88"/>
      <c r="I4" s="58">
        <f>SUM(D4:H4)</f>
        <v>10</v>
      </c>
      <c r="J4" s="53">
        <f>I4/8</f>
        <v>1.25</v>
      </c>
    </row>
    <row r="5" spans="1:10" ht="16" x14ac:dyDescent="0.45">
      <c r="A5" s="67" t="s">
        <v>46</v>
      </c>
      <c r="B5" s="99"/>
      <c r="C5" s="70" t="s">
        <v>295</v>
      </c>
      <c r="D5" s="80"/>
      <c r="E5" s="80">
        <v>2</v>
      </c>
      <c r="F5" s="67"/>
      <c r="G5" s="83"/>
      <c r="H5" s="86"/>
      <c r="I5" s="58">
        <f t="shared" ref="I5:I29" si="2">SUM(D5:H5)</f>
        <v>2</v>
      </c>
      <c r="J5" s="53">
        <f t="shared" ref="J5:J31" si="3">I5/8</f>
        <v>0.25</v>
      </c>
    </row>
    <row r="6" spans="1:10" ht="16" x14ac:dyDescent="0.45">
      <c r="A6" s="67" t="s">
        <v>34</v>
      </c>
      <c r="B6" s="75" t="s">
        <v>288</v>
      </c>
      <c r="C6" s="70" t="s">
        <v>296</v>
      </c>
      <c r="D6" s="80">
        <f ca="1">D6:H6</f>
        <v>0</v>
      </c>
      <c r="E6" s="80">
        <v>0.25</v>
      </c>
      <c r="F6" s="67"/>
      <c r="G6" s="83"/>
      <c r="H6" s="86"/>
      <c r="I6" s="58">
        <f t="shared" ca="1" si="2"/>
        <v>0.25</v>
      </c>
      <c r="J6" s="53">
        <f t="shared" ca="1" si="3"/>
        <v>3.125E-2</v>
      </c>
    </row>
    <row r="7" spans="1:10" ht="16" x14ac:dyDescent="0.45">
      <c r="A7" s="67"/>
      <c r="B7" s="90"/>
      <c r="C7" s="70"/>
      <c r="D7" s="67"/>
      <c r="E7" s="67"/>
      <c r="F7" s="67"/>
      <c r="G7" s="83"/>
      <c r="H7" s="86"/>
      <c r="I7" s="58">
        <f t="shared" si="2"/>
        <v>0</v>
      </c>
      <c r="J7" s="53">
        <f t="shared" si="3"/>
        <v>0</v>
      </c>
    </row>
    <row r="8" spans="1:10" ht="16.5" x14ac:dyDescent="0.45">
      <c r="A8" s="67"/>
      <c r="B8" s="97"/>
      <c r="C8" s="70"/>
      <c r="D8" s="67"/>
      <c r="E8" s="67"/>
      <c r="F8" s="80"/>
      <c r="G8" s="83"/>
      <c r="H8" s="86"/>
      <c r="I8" s="58">
        <f t="shared" si="2"/>
        <v>0</v>
      </c>
      <c r="J8" s="53">
        <f t="shared" si="3"/>
        <v>0</v>
      </c>
    </row>
    <row r="9" spans="1:10" ht="16" x14ac:dyDescent="0.45">
      <c r="A9" s="67"/>
      <c r="B9" s="75"/>
      <c r="C9" s="70"/>
      <c r="D9" s="80"/>
      <c r="E9" s="80"/>
      <c r="F9" s="80"/>
      <c r="G9" s="67"/>
      <c r="H9" s="86"/>
      <c r="I9" s="58">
        <f t="shared" si="2"/>
        <v>0</v>
      </c>
      <c r="J9" s="53">
        <f t="shared" si="3"/>
        <v>0</v>
      </c>
    </row>
    <row r="10" spans="1:10" ht="16" x14ac:dyDescent="0.45">
      <c r="A10" s="67"/>
      <c r="B10" s="75"/>
      <c r="C10" s="70"/>
      <c r="D10" s="67"/>
      <c r="E10" s="67"/>
      <c r="F10" s="80"/>
      <c r="G10" s="67"/>
      <c r="H10" s="86"/>
      <c r="I10" s="58">
        <f t="shared" si="2"/>
        <v>0</v>
      </c>
      <c r="J10" s="53">
        <f t="shared" si="3"/>
        <v>0</v>
      </c>
    </row>
    <row r="11" spans="1:10" ht="16" x14ac:dyDescent="0.45">
      <c r="A11" s="67"/>
      <c r="B11" s="75"/>
      <c r="C11" s="70"/>
      <c r="D11" s="90"/>
      <c r="E11" s="77"/>
      <c r="F11" s="80"/>
      <c r="G11" s="67"/>
      <c r="H11" s="86"/>
      <c r="I11" s="58">
        <f t="shared" si="2"/>
        <v>0</v>
      </c>
      <c r="J11" s="53">
        <f t="shared" si="3"/>
        <v>0</v>
      </c>
    </row>
    <row r="12" spans="1:10" ht="16" x14ac:dyDescent="0.45">
      <c r="A12" s="67"/>
      <c r="B12" s="90"/>
      <c r="C12" s="70"/>
      <c r="D12" s="70"/>
      <c r="E12" s="69"/>
      <c r="F12" s="67"/>
      <c r="G12" s="83"/>
      <c r="H12" s="86"/>
      <c r="I12" s="58">
        <f t="shared" si="2"/>
        <v>0</v>
      </c>
      <c r="J12" s="53">
        <f t="shared" si="3"/>
        <v>0</v>
      </c>
    </row>
    <row r="13" spans="1:10" ht="16" x14ac:dyDescent="0.45">
      <c r="A13" s="67"/>
      <c r="B13" s="90"/>
      <c r="C13" s="70"/>
      <c r="D13" s="90"/>
      <c r="E13" s="77"/>
      <c r="F13" s="80"/>
      <c r="G13" s="83"/>
      <c r="H13" s="88"/>
      <c r="I13" s="58">
        <f t="shared" si="2"/>
        <v>0</v>
      </c>
      <c r="J13" s="53">
        <f t="shared" si="3"/>
        <v>0</v>
      </c>
    </row>
    <row r="14" spans="1:10" ht="16" x14ac:dyDescent="0.45">
      <c r="A14" s="67"/>
      <c r="B14" s="70"/>
      <c r="C14" s="70"/>
      <c r="D14" s="90"/>
      <c r="E14" s="77"/>
      <c r="F14" s="80"/>
      <c r="G14" s="83"/>
      <c r="H14" s="88"/>
      <c r="I14" s="58">
        <f t="shared" si="2"/>
        <v>0</v>
      </c>
      <c r="J14" s="53">
        <f t="shared" si="3"/>
        <v>0</v>
      </c>
    </row>
    <row r="15" spans="1:10" ht="16" x14ac:dyDescent="0.45">
      <c r="A15" s="67"/>
      <c r="B15" s="70"/>
      <c r="C15" s="70"/>
      <c r="D15" s="90"/>
      <c r="E15" s="77"/>
      <c r="F15" s="80"/>
      <c r="G15" s="83"/>
      <c r="H15" s="88"/>
      <c r="I15" s="58">
        <f t="shared" si="2"/>
        <v>0</v>
      </c>
      <c r="J15" s="53">
        <f t="shared" si="3"/>
        <v>0</v>
      </c>
    </row>
    <row r="16" spans="1:10" ht="16" x14ac:dyDescent="0.35">
      <c r="A16" s="67"/>
      <c r="B16" s="94"/>
      <c r="C16" s="95"/>
      <c r="D16" s="70"/>
      <c r="E16" s="69"/>
      <c r="F16" s="80"/>
      <c r="G16" s="77"/>
      <c r="H16" s="96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58">
        <f t="shared" si="2"/>
        <v>0</v>
      </c>
      <c r="J29" s="53">
        <f t="shared" si="3"/>
        <v>0</v>
      </c>
    </row>
    <row r="30" spans="1:10" ht="15" thickBot="1" x14ac:dyDescent="0.4">
      <c r="A30" s="61" t="s">
        <v>23</v>
      </c>
      <c r="B30" s="61"/>
      <c r="C30" s="61"/>
      <c r="D30" s="61">
        <f ca="1">SUM(D2:D29)</f>
        <v>8</v>
      </c>
      <c r="E30" s="61">
        <f>SUM(E2:E29)</f>
        <v>8</v>
      </c>
      <c r="F30" s="61">
        <f t="shared" ref="F30:H30" si="4">SUM(F2:F29)</f>
        <v>0</v>
      </c>
      <c r="G30" s="61">
        <f t="shared" si="4"/>
        <v>0</v>
      </c>
      <c r="H30" s="62">
        <f t="shared" si="4"/>
        <v>0</v>
      </c>
      <c r="I30" s="63">
        <f ca="1">SUM(I2:I29)</f>
        <v>16</v>
      </c>
      <c r="J30" s="64">
        <f t="shared" ca="1" si="3"/>
        <v>2</v>
      </c>
    </row>
    <row r="31" spans="1:10" ht="15" thickBot="1" x14ac:dyDescent="0.4">
      <c r="A31" s="100" t="s">
        <v>28</v>
      </c>
      <c r="B31" s="101"/>
      <c r="C31" s="102"/>
      <c r="D31" s="60">
        <f ca="1">D30-8</f>
        <v>0</v>
      </c>
      <c r="E31" s="60">
        <f t="shared" ref="E31:H31" si="5">E30-8</f>
        <v>0</v>
      </c>
      <c r="F31" s="60">
        <f t="shared" si="5"/>
        <v>-8</v>
      </c>
      <c r="G31" s="60">
        <f t="shared" si="5"/>
        <v>-8</v>
      </c>
      <c r="H31" s="60">
        <f t="shared" si="5"/>
        <v>-8</v>
      </c>
      <c r="I31" s="60">
        <f ca="1">I30-40</f>
        <v>-24</v>
      </c>
      <c r="J31" s="60">
        <f t="shared" ca="1" si="3"/>
        <v>-3</v>
      </c>
    </row>
  </sheetData>
  <mergeCells count="1">
    <mergeCell ref="A31:C31"/>
  </mergeCells>
  <dataValidations count="1">
    <dataValidation type="list" allowBlank="1" showInputMessage="1" showErrorMessage="1" sqref="A2:A29" xr:uid="{B108091B-9A12-4E12-B360-D08FDF607DC7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33D9-2D65-439A-854B-C02A09CBC912}">
  <dimension ref="A1:J31"/>
  <sheetViews>
    <sheetView tabSelected="1" zoomScale="93" zoomScaleNormal="93" workbookViewId="0">
      <selection activeCell="C12" sqref="C12"/>
    </sheetView>
  </sheetViews>
  <sheetFormatPr defaultRowHeight="14.5" x14ac:dyDescent="0.35"/>
  <cols>
    <col min="1" max="1" width="23.1796875" customWidth="1"/>
    <col min="2" max="2" width="15.1796875" bestFit="1" customWidth="1"/>
    <col min="3" max="3" width="81.1796875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298</v>
      </c>
      <c r="D2" s="67"/>
      <c r="E2" s="67"/>
      <c r="F2" s="80">
        <v>2</v>
      </c>
      <c r="G2" s="83"/>
      <c r="H2" s="86">
        <v>1</v>
      </c>
      <c r="I2" s="58">
        <f>SUM(D2:H2)</f>
        <v>3</v>
      </c>
      <c r="J2" s="53">
        <f>I2/8</f>
        <v>0.375</v>
      </c>
    </row>
    <row r="3" spans="1:10" ht="16" x14ac:dyDescent="0.45">
      <c r="A3" s="67" t="s">
        <v>34</v>
      </c>
      <c r="B3" s="75" t="s">
        <v>299</v>
      </c>
      <c r="C3" s="70" t="s">
        <v>300</v>
      </c>
      <c r="D3" s="80"/>
      <c r="E3" s="80"/>
      <c r="F3" s="80">
        <v>0.5</v>
      </c>
      <c r="G3" s="67"/>
      <c r="H3" s="86"/>
      <c r="I3" s="58">
        <f t="shared" ref="I3" si="0">SUM(D3:H3)</f>
        <v>0.5</v>
      </c>
      <c r="J3" s="53">
        <f t="shared" ref="J3" si="1">I3/8</f>
        <v>6.25E-2</v>
      </c>
    </row>
    <row r="4" spans="1:10" ht="16" x14ac:dyDescent="0.45">
      <c r="A4" s="67" t="s">
        <v>34</v>
      </c>
      <c r="B4" s="98" t="s">
        <v>301</v>
      </c>
      <c r="C4" s="70" t="s">
        <v>302</v>
      </c>
      <c r="D4" s="67"/>
      <c r="E4" s="67"/>
      <c r="F4" s="80">
        <v>2.5</v>
      </c>
      <c r="G4" s="85"/>
      <c r="H4" s="88">
        <v>1.5</v>
      </c>
      <c r="I4" s="58">
        <f>SUM(D4:H4)</f>
        <v>4</v>
      </c>
      <c r="J4" s="53">
        <f>I4/8</f>
        <v>0.5</v>
      </c>
    </row>
    <row r="5" spans="1:10" ht="16" x14ac:dyDescent="0.45">
      <c r="A5" s="67" t="s">
        <v>34</v>
      </c>
      <c r="B5" s="99" t="s">
        <v>303</v>
      </c>
      <c r="C5" s="70" t="s">
        <v>304</v>
      </c>
      <c r="D5" s="80"/>
      <c r="E5" s="80"/>
      <c r="F5" s="67">
        <v>3</v>
      </c>
      <c r="G5" s="83"/>
      <c r="H5" s="86"/>
      <c r="I5" s="58">
        <f t="shared" ref="I5:I29" si="2">SUM(D5:H5)</f>
        <v>3</v>
      </c>
      <c r="J5" s="53">
        <f t="shared" ref="J5:J31" si="3">I5/8</f>
        <v>0.375</v>
      </c>
    </row>
    <row r="6" spans="1:10" ht="16" x14ac:dyDescent="0.45">
      <c r="A6" s="67" t="s">
        <v>34</v>
      </c>
      <c r="B6" s="75" t="s">
        <v>305</v>
      </c>
      <c r="C6" s="70" t="s">
        <v>306</v>
      </c>
      <c r="D6" s="80"/>
      <c r="E6" s="80"/>
      <c r="F6" s="67"/>
      <c r="G6" s="83"/>
      <c r="H6" s="86">
        <v>2</v>
      </c>
      <c r="I6" s="58">
        <f t="shared" si="2"/>
        <v>2</v>
      </c>
      <c r="J6" s="53">
        <f t="shared" si="3"/>
        <v>0.25</v>
      </c>
    </row>
    <row r="7" spans="1:10" ht="16" x14ac:dyDescent="0.45">
      <c r="A7" s="67"/>
      <c r="B7" s="90" t="s">
        <v>257</v>
      </c>
      <c r="C7" s="70" t="s">
        <v>307</v>
      </c>
      <c r="D7" s="67"/>
      <c r="E7" s="67"/>
      <c r="F7" s="67"/>
      <c r="G7" s="83"/>
      <c r="H7" s="86">
        <v>3.5</v>
      </c>
      <c r="I7" s="58">
        <f t="shared" si="2"/>
        <v>3.5</v>
      </c>
      <c r="J7" s="53">
        <f t="shared" si="3"/>
        <v>0.4375</v>
      </c>
    </row>
    <row r="8" spans="1:10" ht="16.5" x14ac:dyDescent="0.45">
      <c r="A8" s="67"/>
      <c r="B8" s="97"/>
      <c r="C8" s="70"/>
      <c r="D8" s="67"/>
      <c r="E8" s="67"/>
      <c r="F8" s="80"/>
      <c r="G8" s="83"/>
      <c r="H8" s="86"/>
      <c r="I8" s="58">
        <f t="shared" si="2"/>
        <v>0</v>
      </c>
      <c r="J8" s="53">
        <f t="shared" si="3"/>
        <v>0</v>
      </c>
    </row>
    <row r="9" spans="1:10" ht="16" x14ac:dyDescent="0.45">
      <c r="A9" s="67"/>
      <c r="B9" s="75"/>
      <c r="C9" s="70"/>
      <c r="D9" s="80"/>
      <c r="E9" s="80"/>
      <c r="F9" s="80"/>
      <c r="G9" s="67"/>
      <c r="H9" s="86"/>
      <c r="I9" s="58">
        <f t="shared" si="2"/>
        <v>0</v>
      </c>
      <c r="J9" s="53">
        <f t="shared" si="3"/>
        <v>0</v>
      </c>
    </row>
    <row r="10" spans="1:10" ht="16" x14ac:dyDescent="0.45">
      <c r="A10" s="67"/>
      <c r="B10" s="75"/>
      <c r="C10" s="70"/>
      <c r="D10" s="67"/>
      <c r="E10" s="67"/>
      <c r="F10" s="80"/>
      <c r="G10" s="67"/>
      <c r="H10" s="86"/>
      <c r="I10" s="58">
        <f t="shared" si="2"/>
        <v>0</v>
      </c>
      <c r="J10" s="53">
        <f t="shared" si="3"/>
        <v>0</v>
      </c>
    </row>
    <row r="11" spans="1:10" ht="16" x14ac:dyDescent="0.45">
      <c r="A11" s="67"/>
      <c r="B11" s="75"/>
      <c r="C11" s="70"/>
      <c r="D11" s="90"/>
      <c r="E11" s="77"/>
      <c r="F11" s="80"/>
      <c r="G11" s="67"/>
      <c r="H11" s="86"/>
      <c r="I11" s="58">
        <f t="shared" si="2"/>
        <v>0</v>
      </c>
      <c r="J11" s="53">
        <f t="shared" si="3"/>
        <v>0</v>
      </c>
    </row>
    <row r="12" spans="1:10" ht="16" x14ac:dyDescent="0.45">
      <c r="A12" s="67"/>
      <c r="B12" s="90"/>
      <c r="C12" s="70"/>
      <c r="D12" s="70"/>
      <c r="E12" s="69"/>
      <c r="F12" s="67"/>
      <c r="G12" s="83"/>
      <c r="H12" s="86"/>
      <c r="I12" s="58">
        <f t="shared" si="2"/>
        <v>0</v>
      </c>
      <c r="J12" s="53">
        <f t="shared" si="3"/>
        <v>0</v>
      </c>
    </row>
    <row r="13" spans="1:10" ht="16" x14ac:dyDescent="0.45">
      <c r="A13" s="67"/>
      <c r="B13" s="90"/>
      <c r="C13" s="70"/>
      <c r="D13" s="90"/>
      <c r="E13" s="77"/>
      <c r="F13" s="80"/>
      <c r="G13" s="83"/>
      <c r="H13" s="88"/>
      <c r="I13" s="58">
        <f t="shared" si="2"/>
        <v>0</v>
      </c>
      <c r="J13" s="53">
        <f t="shared" si="3"/>
        <v>0</v>
      </c>
    </row>
    <row r="14" spans="1:10" ht="16" x14ac:dyDescent="0.45">
      <c r="A14" s="67"/>
      <c r="B14" s="70"/>
      <c r="C14" s="70"/>
      <c r="D14" s="90"/>
      <c r="E14" s="77"/>
      <c r="F14" s="80"/>
      <c r="G14" s="83"/>
      <c r="H14" s="88"/>
      <c r="I14" s="58">
        <f t="shared" si="2"/>
        <v>0</v>
      </c>
      <c r="J14" s="53">
        <f t="shared" si="3"/>
        <v>0</v>
      </c>
    </row>
    <row r="15" spans="1:10" ht="16" x14ac:dyDescent="0.45">
      <c r="A15" s="67"/>
      <c r="B15" s="70"/>
      <c r="C15" s="70"/>
      <c r="D15" s="90"/>
      <c r="E15" s="77"/>
      <c r="F15" s="80"/>
      <c r="G15" s="83"/>
      <c r="H15" s="88"/>
      <c r="I15" s="58">
        <f t="shared" si="2"/>
        <v>0</v>
      </c>
      <c r="J15" s="53">
        <f t="shared" si="3"/>
        <v>0</v>
      </c>
    </row>
    <row r="16" spans="1:10" ht="16" x14ac:dyDescent="0.35">
      <c r="A16" s="67"/>
      <c r="B16" s="94"/>
      <c r="C16" s="95"/>
      <c r="D16" s="70"/>
      <c r="E16" s="69"/>
      <c r="F16" s="80"/>
      <c r="G16" s="77"/>
      <c r="H16" s="96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82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 t="s">
        <v>43</v>
      </c>
      <c r="B29" s="20"/>
      <c r="C29" s="20"/>
      <c r="D29" s="20">
        <v>8</v>
      </c>
      <c r="E29" s="20">
        <v>8</v>
      </c>
      <c r="F29" s="20"/>
      <c r="G29" s="20">
        <v>8</v>
      </c>
      <c r="H29" s="36"/>
      <c r="I29" s="58">
        <f t="shared" si="2"/>
        <v>24</v>
      </c>
      <c r="J29" s="53">
        <f t="shared" si="3"/>
        <v>3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8</v>
      </c>
      <c r="I30" s="63">
        <f>SUM(I2:I29)</f>
        <v>40</v>
      </c>
      <c r="J30" s="64">
        <f t="shared" si="3"/>
        <v>5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>I30-40</f>
        <v>0</v>
      </c>
      <c r="J31" s="60">
        <f t="shared" si="3"/>
        <v>0</v>
      </c>
    </row>
  </sheetData>
  <mergeCells count="1">
    <mergeCell ref="A31:C31"/>
  </mergeCells>
  <dataValidations count="1">
    <dataValidation type="list" allowBlank="1" showInputMessage="1" showErrorMessage="1" sqref="A2:A29" xr:uid="{869C22EC-D167-4627-9C76-C45445F708D9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D8AF-E8D7-4F82-8B48-A17FBF84DC07}">
  <sheetPr codeName="Sheet2"/>
  <dimension ref="A1:J31"/>
  <sheetViews>
    <sheetView workbookViewId="0">
      <selection activeCell="A12" sqref="A12"/>
    </sheetView>
  </sheetViews>
  <sheetFormatPr defaultRowHeight="14.5" x14ac:dyDescent="0.35"/>
  <cols>
    <col min="1" max="1" width="45" bestFit="1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2" t="s">
        <v>5</v>
      </c>
      <c r="B1" s="2" t="s">
        <v>16</v>
      </c>
      <c r="C1" s="2" t="s">
        <v>17</v>
      </c>
      <c r="D1" s="3" t="s">
        <v>0</v>
      </c>
      <c r="E1" s="3" t="s">
        <v>1</v>
      </c>
      <c r="F1" s="3" t="s">
        <v>2</v>
      </c>
      <c r="G1" s="3" t="s">
        <v>3</v>
      </c>
      <c r="H1" s="7" t="s">
        <v>4</v>
      </c>
      <c r="I1" s="5" t="s">
        <v>26</v>
      </c>
      <c r="J1" s="4" t="s">
        <v>27</v>
      </c>
    </row>
    <row r="2" spans="1:10" ht="16" x14ac:dyDescent="0.35">
      <c r="A2" s="27" t="s">
        <v>36</v>
      </c>
      <c r="B2" s="27"/>
      <c r="C2" s="28" t="s">
        <v>61</v>
      </c>
      <c r="D2" s="29">
        <v>1</v>
      </c>
      <c r="E2" s="29">
        <v>0.25</v>
      </c>
      <c r="F2" s="29">
        <v>0.5</v>
      </c>
      <c r="G2" s="29">
        <v>0.25</v>
      </c>
      <c r="H2" s="34">
        <v>0.25</v>
      </c>
      <c r="I2" s="6">
        <f>SUM(D2:H2)</f>
        <v>2.25</v>
      </c>
      <c r="J2" s="1">
        <f>I2/8</f>
        <v>0.28125</v>
      </c>
    </row>
    <row r="3" spans="1:10" ht="16" x14ac:dyDescent="0.35">
      <c r="A3" s="27" t="s">
        <v>34</v>
      </c>
      <c r="B3" s="27" t="s">
        <v>62</v>
      </c>
      <c r="C3" s="28" t="s">
        <v>63</v>
      </c>
      <c r="D3" s="32">
        <v>4.75</v>
      </c>
      <c r="E3" s="29"/>
      <c r="F3" s="29"/>
      <c r="G3" s="29"/>
      <c r="H3" s="34"/>
      <c r="I3" s="6">
        <f t="shared" ref="I3" si="0">SUM(D3:H3)</f>
        <v>4.75</v>
      </c>
      <c r="J3" s="1">
        <f t="shared" ref="J3" si="1">I3/8</f>
        <v>0.59375</v>
      </c>
    </row>
    <row r="4" spans="1:10" ht="16" x14ac:dyDescent="0.35">
      <c r="A4" s="27" t="s">
        <v>22</v>
      </c>
      <c r="B4" s="27"/>
      <c r="C4" s="27" t="s">
        <v>64</v>
      </c>
      <c r="D4" s="32">
        <v>0.5</v>
      </c>
      <c r="E4" s="29"/>
      <c r="F4" s="29"/>
      <c r="G4" s="29"/>
      <c r="H4" s="34"/>
      <c r="I4" s="6">
        <f>SUM(D4:H4)</f>
        <v>0.5</v>
      </c>
      <c r="J4" s="1">
        <f>I4/8</f>
        <v>6.25E-2</v>
      </c>
    </row>
    <row r="5" spans="1:10" ht="16" x14ac:dyDescent="0.35">
      <c r="A5" s="27" t="s">
        <v>34</v>
      </c>
      <c r="B5" s="30" t="s">
        <v>65</v>
      </c>
      <c r="C5" s="27" t="s">
        <v>66</v>
      </c>
      <c r="D5" s="29">
        <v>1.75</v>
      </c>
      <c r="E5" s="29">
        <v>6.25</v>
      </c>
      <c r="F5" s="29"/>
      <c r="G5" s="29"/>
      <c r="H5" s="34"/>
      <c r="I5" s="6">
        <f t="shared" ref="I5:I29" si="2">SUM(D5:H5)</f>
        <v>8</v>
      </c>
      <c r="J5" s="1">
        <f t="shared" ref="J5:J31" si="3">I5/8</f>
        <v>1</v>
      </c>
    </row>
    <row r="6" spans="1:10" ht="16" x14ac:dyDescent="0.35">
      <c r="A6" s="33" t="s">
        <v>36</v>
      </c>
      <c r="B6" s="30"/>
      <c r="C6" s="31" t="s">
        <v>70</v>
      </c>
      <c r="D6" s="29"/>
      <c r="E6" s="29"/>
      <c r="F6" s="29"/>
      <c r="G6" s="17">
        <v>0.5</v>
      </c>
      <c r="H6" s="34"/>
      <c r="I6" s="6">
        <f t="shared" si="2"/>
        <v>0.5</v>
      </c>
      <c r="J6" s="1">
        <f t="shared" si="3"/>
        <v>6.25E-2</v>
      </c>
    </row>
    <row r="7" spans="1:10" ht="16" x14ac:dyDescent="0.35">
      <c r="A7" s="27" t="s">
        <v>22</v>
      </c>
      <c r="B7" s="30"/>
      <c r="C7" s="27" t="s">
        <v>67</v>
      </c>
      <c r="D7" s="29"/>
      <c r="E7" s="29">
        <v>1</v>
      </c>
      <c r="F7" s="32"/>
      <c r="G7" s="32"/>
      <c r="H7" s="34"/>
      <c r="I7" s="6">
        <f t="shared" si="2"/>
        <v>1</v>
      </c>
      <c r="J7" s="1">
        <f t="shared" si="3"/>
        <v>0.125</v>
      </c>
    </row>
    <row r="8" spans="1:10" ht="16" x14ac:dyDescent="0.35">
      <c r="A8" s="27" t="s">
        <v>46</v>
      </c>
      <c r="B8" s="27"/>
      <c r="C8" s="28" t="s">
        <v>68</v>
      </c>
      <c r="D8" s="29"/>
      <c r="E8" s="29"/>
      <c r="F8" s="29">
        <v>1</v>
      </c>
      <c r="G8" s="29"/>
      <c r="H8" s="34"/>
      <c r="I8" s="6">
        <f t="shared" si="2"/>
        <v>1</v>
      </c>
      <c r="J8" s="1">
        <f t="shared" si="3"/>
        <v>0.125</v>
      </c>
    </row>
    <row r="9" spans="1:10" x14ac:dyDescent="0.35">
      <c r="A9" s="19" t="s">
        <v>54</v>
      </c>
      <c r="B9" s="19"/>
      <c r="C9" s="26" t="s">
        <v>60</v>
      </c>
      <c r="D9" s="17"/>
      <c r="E9" s="17"/>
      <c r="F9" s="17">
        <v>1</v>
      </c>
      <c r="G9" s="17">
        <v>6</v>
      </c>
      <c r="H9" s="34"/>
      <c r="I9" s="6">
        <f t="shared" si="2"/>
        <v>7</v>
      </c>
      <c r="J9" s="1">
        <f t="shared" si="3"/>
        <v>0.875</v>
      </c>
    </row>
    <row r="10" spans="1:10" x14ac:dyDescent="0.35">
      <c r="A10" s="19" t="s">
        <v>54</v>
      </c>
      <c r="B10" s="20"/>
      <c r="C10" s="20" t="s">
        <v>59</v>
      </c>
      <c r="D10" s="17"/>
      <c r="E10" s="17"/>
      <c r="F10" s="17"/>
      <c r="G10" s="17"/>
      <c r="H10" s="34">
        <v>2.5</v>
      </c>
      <c r="I10" s="6">
        <f t="shared" si="2"/>
        <v>2.5</v>
      </c>
      <c r="J10" s="1">
        <f t="shared" si="3"/>
        <v>0.3125</v>
      </c>
    </row>
    <row r="11" spans="1:10" x14ac:dyDescent="0.35">
      <c r="A11" s="19" t="s">
        <v>53</v>
      </c>
      <c r="B11" s="20"/>
      <c r="C11" s="23" t="s">
        <v>58</v>
      </c>
      <c r="D11" s="17"/>
      <c r="E11" s="17"/>
      <c r="F11" s="17">
        <v>5.5</v>
      </c>
      <c r="G11" s="17">
        <v>1.25</v>
      </c>
      <c r="H11" s="34"/>
      <c r="I11" s="6">
        <f t="shared" si="2"/>
        <v>6.75</v>
      </c>
      <c r="J11" s="1">
        <f t="shared" si="3"/>
        <v>0.84375</v>
      </c>
    </row>
    <row r="12" spans="1:10" x14ac:dyDescent="0.35">
      <c r="A12" s="19" t="s">
        <v>53</v>
      </c>
      <c r="B12" s="20"/>
      <c r="C12" s="25" t="s">
        <v>57</v>
      </c>
      <c r="D12" s="17"/>
      <c r="E12" s="17"/>
      <c r="F12" s="17"/>
      <c r="G12" s="17"/>
      <c r="H12" s="34">
        <v>1.25</v>
      </c>
      <c r="I12" s="6">
        <f t="shared" si="2"/>
        <v>1.25</v>
      </c>
      <c r="J12" s="1">
        <f t="shared" si="3"/>
        <v>0.15625</v>
      </c>
    </row>
    <row r="13" spans="1:10" x14ac:dyDescent="0.35">
      <c r="A13" s="19" t="s">
        <v>53</v>
      </c>
      <c r="B13" s="19"/>
      <c r="C13" s="24" t="s">
        <v>56</v>
      </c>
      <c r="D13" s="17"/>
      <c r="E13" s="17"/>
      <c r="F13" s="17"/>
      <c r="G13" s="17"/>
      <c r="H13" s="34">
        <v>3</v>
      </c>
      <c r="I13" s="6">
        <f t="shared" si="2"/>
        <v>3</v>
      </c>
      <c r="J13" s="1">
        <f t="shared" si="3"/>
        <v>0.375</v>
      </c>
    </row>
    <row r="14" spans="1:10" x14ac:dyDescent="0.35">
      <c r="A14" s="19" t="s">
        <v>53</v>
      </c>
      <c r="B14" s="20"/>
      <c r="C14" s="23" t="s">
        <v>55</v>
      </c>
      <c r="D14" s="24"/>
      <c r="E14" s="24"/>
      <c r="F14" s="17">
        <v>1.5</v>
      </c>
      <c r="G14" s="17">
        <v>1.5</v>
      </c>
      <c r="H14" s="34">
        <v>2</v>
      </c>
      <c r="I14" s="6">
        <f t="shared" si="2"/>
        <v>5</v>
      </c>
      <c r="J14" s="1">
        <f t="shared" si="3"/>
        <v>0.625</v>
      </c>
    </row>
    <row r="15" spans="1:10" ht="16" x14ac:dyDescent="0.35">
      <c r="A15" s="20" t="s">
        <v>53</v>
      </c>
      <c r="B15" s="20"/>
      <c r="C15" s="18" t="s">
        <v>69</v>
      </c>
      <c r="D15" s="17"/>
      <c r="E15" s="29">
        <v>0.5</v>
      </c>
      <c r="F15" s="29"/>
      <c r="G15" s="17"/>
      <c r="H15" s="34">
        <v>1</v>
      </c>
      <c r="I15" s="6">
        <f t="shared" si="2"/>
        <v>1.5</v>
      </c>
      <c r="J15" s="1">
        <f t="shared" si="3"/>
        <v>0.1875</v>
      </c>
    </row>
    <row r="16" spans="1:10" x14ac:dyDescent="0.35">
      <c r="A16" s="22"/>
      <c r="B16" s="21"/>
      <c r="C16" s="18"/>
      <c r="D16" s="17"/>
      <c r="E16" s="17"/>
      <c r="F16" s="17"/>
      <c r="G16" s="17"/>
      <c r="H16" s="34"/>
      <c r="I16" s="6">
        <f t="shared" si="2"/>
        <v>0</v>
      </c>
      <c r="J16" s="1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24"/>
      <c r="H17" s="34"/>
      <c r="I17" s="6">
        <f t="shared" si="2"/>
        <v>0</v>
      </c>
      <c r="J17" s="1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6">
        <f t="shared" si="2"/>
        <v>0</v>
      </c>
      <c r="J18" s="1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6">
        <f t="shared" si="2"/>
        <v>0</v>
      </c>
      <c r="J19" s="1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6">
        <f t="shared" si="2"/>
        <v>0</v>
      </c>
      <c r="J20" s="1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6">
        <f t="shared" si="2"/>
        <v>0</v>
      </c>
      <c r="J21" s="1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6">
        <f t="shared" si="2"/>
        <v>0</v>
      </c>
      <c r="J22" s="1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6">
        <f t="shared" si="2"/>
        <v>0</v>
      </c>
      <c r="J23" s="1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6">
        <f t="shared" si="2"/>
        <v>0</v>
      </c>
      <c r="J24" s="1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6">
        <f t="shared" si="2"/>
        <v>0</v>
      </c>
      <c r="J25" s="1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6">
        <f t="shared" si="2"/>
        <v>0</v>
      </c>
      <c r="J26" s="1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6">
        <f t="shared" si="2"/>
        <v>0</v>
      </c>
      <c r="J27" s="1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6">
        <f t="shared" si="2"/>
        <v>0</v>
      </c>
      <c r="J28" s="1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6">
        <f t="shared" si="2"/>
        <v>0</v>
      </c>
      <c r="J29" s="1">
        <f t="shared" si="3"/>
        <v>0</v>
      </c>
    </row>
    <row r="30" spans="1:10" ht="15" thickBot="1" x14ac:dyDescent="0.4">
      <c r="A30" s="9" t="s">
        <v>23</v>
      </c>
      <c r="B30" s="9"/>
      <c r="C30" s="9"/>
      <c r="D30" s="9">
        <f>SUM(D2:D29)</f>
        <v>8</v>
      </c>
      <c r="E30" s="9">
        <f>SUM(E2:E29)</f>
        <v>8</v>
      </c>
      <c r="F30" s="9">
        <f t="shared" ref="F30:H30" si="4">SUM(F2:F29)</f>
        <v>9.5</v>
      </c>
      <c r="G30" s="9">
        <f t="shared" si="4"/>
        <v>9.5</v>
      </c>
      <c r="H30" s="10">
        <f t="shared" si="4"/>
        <v>10</v>
      </c>
      <c r="I30" s="11">
        <f>SUM(I2:I29)</f>
        <v>45</v>
      </c>
      <c r="J30" s="12">
        <f t="shared" si="3"/>
        <v>5.625</v>
      </c>
    </row>
    <row r="31" spans="1:10" ht="15" thickBot="1" x14ac:dyDescent="0.4">
      <c r="A31" s="100" t="s">
        <v>28</v>
      </c>
      <c r="B31" s="101"/>
      <c r="C31" s="102"/>
      <c r="D31" s="8">
        <f>D30-8</f>
        <v>0</v>
      </c>
      <c r="E31" s="8">
        <f t="shared" ref="E31:H31" si="5">E30-8</f>
        <v>0</v>
      </c>
      <c r="F31" s="8">
        <f t="shared" si="5"/>
        <v>1.5</v>
      </c>
      <c r="G31" s="8">
        <f t="shared" si="5"/>
        <v>1.5</v>
      </c>
      <c r="H31" s="8">
        <f t="shared" si="5"/>
        <v>2</v>
      </c>
      <c r="I31" s="8">
        <f>I30-40</f>
        <v>5</v>
      </c>
      <c r="J31" s="8">
        <f t="shared" si="3"/>
        <v>0.625</v>
      </c>
    </row>
  </sheetData>
  <mergeCells count="1">
    <mergeCell ref="A31:C31"/>
  </mergeCells>
  <dataValidations count="1">
    <dataValidation type="list" allowBlank="1" showInputMessage="1" showErrorMessage="1" sqref="A2:A29" xr:uid="{428CE603-A70C-40ED-B5EB-C7DF4E9D1839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A18"/>
  <sheetViews>
    <sheetView workbookViewId="0">
      <selection sqref="A1:A18"/>
    </sheetView>
  </sheetViews>
  <sheetFormatPr defaultRowHeight="14.5" x14ac:dyDescent="0.35"/>
  <cols>
    <col min="1" max="1" width="25.81640625" bestFit="1" customWidth="1"/>
  </cols>
  <sheetData>
    <row r="1" spans="1:1" x14ac:dyDescent="0.35">
      <c r="A1" s="16" t="s">
        <v>6</v>
      </c>
    </row>
    <row r="2" spans="1:1" x14ac:dyDescent="0.35">
      <c r="A2" s="16" t="s">
        <v>10</v>
      </c>
    </row>
    <row r="3" spans="1:1" x14ac:dyDescent="0.35">
      <c r="A3" s="16" t="s">
        <v>11</v>
      </c>
    </row>
    <row r="4" spans="1:1" x14ac:dyDescent="0.35">
      <c r="A4" s="16" t="s">
        <v>12</v>
      </c>
    </row>
    <row r="5" spans="1:1" x14ac:dyDescent="0.35">
      <c r="A5" s="16" t="s">
        <v>13</v>
      </c>
    </row>
    <row r="6" spans="1:1" x14ac:dyDescent="0.35">
      <c r="A6" s="16" t="s">
        <v>15</v>
      </c>
    </row>
    <row r="7" spans="1:1" x14ac:dyDescent="0.35">
      <c r="A7" s="16" t="s">
        <v>14</v>
      </c>
    </row>
    <row r="8" spans="1:1" x14ac:dyDescent="0.35">
      <c r="A8" s="16" t="s">
        <v>19</v>
      </c>
    </row>
    <row r="9" spans="1:1" x14ac:dyDescent="0.35">
      <c r="A9" s="16" t="s">
        <v>20</v>
      </c>
    </row>
    <row r="10" spans="1:1" x14ac:dyDescent="0.35">
      <c r="A10" s="16" t="s">
        <v>7</v>
      </c>
    </row>
    <row r="11" spans="1:1" x14ac:dyDescent="0.35">
      <c r="A11" s="16" t="s">
        <v>18</v>
      </c>
    </row>
    <row r="12" spans="1:1" x14ac:dyDescent="0.35">
      <c r="A12" s="16" t="s">
        <v>29</v>
      </c>
    </row>
    <row r="13" spans="1:1" x14ac:dyDescent="0.35">
      <c r="A13" s="16" t="s">
        <v>8</v>
      </c>
    </row>
    <row r="14" spans="1:1" x14ac:dyDescent="0.35">
      <c r="A14" s="16" t="s">
        <v>22</v>
      </c>
    </row>
    <row r="15" spans="1:1" x14ac:dyDescent="0.35">
      <c r="A15" s="16" t="s">
        <v>24</v>
      </c>
    </row>
    <row r="16" spans="1:1" x14ac:dyDescent="0.35">
      <c r="A16" s="16" t="s">
        <v>21</v>
      </c>
    </row>
    <row r="17" spans="1:1" x14ac:dyDescent="0.35">
      <c r="A17" s="16" t="s">
        <v>9</v>
      </c>
    </row>
    <row r="18" spans="1:1" x14ac:dyDescent="0.35">
      <c r="A18" s="16" t="s">
        <v>25</v>
      </c>
    </row>
  </sheetData>
  <sortState ref="A1:A18">
    <sortCondition ref="A1"/>
  </sortState>
  <customSheetViews>
    <customSheetView guid="{9D6E1936-6331-4C16-8A61-572186D7DC28}" state="hidden">
      <selection sqref="A1:A18"/>
      <pageMargins left="0.7" right="0.7" top="0.75" bottom="0.75" header="0.3" footer="0.3"/>
      <pageSetup orientation="portrait" r:id="rId1"/>
    </customSheetView>
    <customSheetView guid="{1CAEEF10-3977-4E3C-8C51-8BE7754A531B}" state="hidden">
      <selection sqref="A1:A18"/>
      <pageMargins left="0.7" right="0.7" top="0.75" bottom="0.75" header="0.3" footer="0.3"/>
      <pageSetup orientation="portrait" r:id="rId2"/>
    </customSheetView>
    <customSheetView guid="{40A4AF3B-F5E7-4C05-9281-9AB6A6E4E661}" state="hidden">
      <selection sqref="A1:A18"/>
      <pageMargins left="0.7" right="0.7" top="0.75" bottom="0.75" header="0.3" footer="0.3"/>
      <pageSetup orientation="portrait" r:id="rId3"/>
    </customSheetView>
    <customSheetView guid="{8D30A286-4386-4C65-82FC-20CB7AA21B28}" state="hidden">
      <selection sqref="A1:A18"/>
      <pageMargins left="0.7" right="0.7" top="0.75" bottom="0.75" header="0.3" footer="0.3"/>
      <pageSetup orientation="portrait" r:id="rId4"/>
    </customSheetView>
    <customSheetView guid="{720EEEC3-62C9-4AE3-B83C-33FA9A86192F}" state="hidden">
      <selection sqref="A1:A18"/>
      <pageMargins left="0.7" right="0.7" top="0.75" bottom="0.75" header="0.3" footer="0.3"/>
      <pageSetup orientation="portrait" r:id="rId5"/>
    </customSheetView>
    <customSheetView guid="{DFA36E42-56C6-4EA1-ADCB-1A0996779239}" state="hidden">
      <selection sqref="A1:A18"/>
      <pageMargins left="0.7" right="0.7" top="0.75" bottom="0.75" header="0.3" footer="0.3"/>
    </customSheetView>
    <customSheetView guid="{FE20A562-13B5-48A5-A4B8-BD3167DE4D90}" state="hidden">
      <selection sqref="A1:A18"/>
      <pageMargins left="0.7" right="0.7" top="0.75" bottom="0.75" header="0.3" footer="0.3"/>
    </customSheetView>
    <customSheetView guid="{97692112-CC24-418C-A15F-E0295BC39F4C}" state="hidden">
      <selection sqref="A1:A18"/>
      <pageMargins left="0.7" right="0.7" top="0.75" bottom="0.75" header="0.3" footer="0.3"/>
    </customSheetView>
    <customSheetView guid="{3AAE96DA-F426-4791-AC13-B22CC8F574EA}" state="hidden">
      <selection sqref="A1:A18"/>
      <pageMargins left="0.7" right="0.7" top="0.75" bottom="0.75" header="0.3" footer="0.3"/>
    </customSheetView>
    <customSheetView guid="{729B9D5E-4D5E-4F86-A144-8E372CD49ED1}" state="hidden">
      <selection sqref="A1:A18"/>
      <pageMargins left="0.7" right="0.7" top="0.75" bottom="0.75" header="0.3" footer="0.3"/>
    </customSheetView>
    <customSheetView guid="{A51673B4-ACCA-4B89-90F0-55D72FCD1BE6}" state="hidden">
      <selection sqref="A1:A18"/>
      <pageMargins left="0.7" right="0.7" top="0.75" bottom="0.75" header="0.3" footer="0.3"/>
    </customSheetView>
    <customSheetView guid="{38EB8DF1-FAAB-42B7-9C5E-17A6B000D649}" state="hidden">
      <selection sqref="A1:A15"/>
      <pageMargins left="0.7" right="0.7" top="0.75" bottom="0.75" header="0.3" footer="0.3"/>
    </customSheetView>
    <customSheetView guid="{B79E5B41-4EE6-4002-B914-F7EF860CCA91}" state="hidden">
      <selection sqref="A1:A15"/>
      <pageMargins left="0.7" right="0.7" top="0.75" bottom="0.75" header="0.3" footer="0.3"/>
    </customSheetView>
    <customSheetView guid="{40381193-743A-48C2-ACDD-2B24E9536A00}" state="hidden">
      <selection sqref="A1:A15"/>
      <pageMargins left="0.7" right="0.7" top="0.75" bottom="0.75" header="0.3" footer="0.3"/>
    </customSheetView>
    <customSheetView guid="{ECBD7E6F-D691-496E-B89E-D9F487F4777A}" state="hidden">
      <selection sqref="A1:A15"/>
      <pageMargins left="0.7" right="0.7" top="0.75" bottom="0.75" header="0.3" footer="0.3"/>
    </customSheetView>
    <customSheetView guid="{5AFE4327-EE5C-4DAE-8AD3-DF2924DEAB7C}" state="hidden">
      <selection sqref="A1:A15"/>
      <pageMargins left="0.7" right="0.7" top="0.75" bottom="0.75" header="0.3" footer="0.3"/>
    </customSheetView>
    <customSheetView guid="{CEBF9148-6B6C-4AF3-AF63-48A17575BA4D}" state="hidden">
      <selection sqref="A1:A15"/>
      <pageMargins left="0.7" right="0.7" top="0.75" bottom="0.75" header="0.3" footer="0.3"/>
    </customSheetView>
    <customSheetView guid="{82D8CAC3-3CC1-4064-B302-62EA9A9CBA6F}" state="hidden">
      <selection sqref="A1:A15"/>
      <pageMargins left="0.7" right="0.7" top="0.75" bottom="0.75" header="0.3" footer="0.3"/>
    </customSheetView>
    <customSheetView guid="{908DA579-3173-4409-8F1D-4CCDF2245EB9}" state="hidden">
      <selection sqref="A1:A15"/>
      <pageMargins left="0.7" right="0.7" top="0.75" bottom="0.75" header="0.3" footer="0.3"/>
    </customSheetView>
    <customSheetView guid="{5367C14A-29BF-4F59-ABD6-8FC568A0FC56}" state="hidden">
      <selection sqref="A1:A15"/>
      <pageMargins left="0.7" right="0.7" top="0.75" bottom="0.75" header="0.3" footer="0.3"/>
    </customSheetView>
    <customSheetView guid="{5FBB71D8-1B04-4E67-8353-4A40AE7264F2}" state="hidden">
      <selection sqref="A1:A15"/>
      <pageMargins left="0.7" right="0.7" top="0.75" bottom="0.75" header="0.3" footer="0.3"/>
    </customSheetView>
    <customSheetView guid="{5607A6C9-E021-4CB6-A1CC-8E18A34951E3}" state="hidden">
      <selection sqref="A1:A15"/>
      <pageMargins left="0.7" right="0.7" top="0.75" bottom="0.75" header="0.3" footer="0.3"/>
    </customSheetView>
    <customSheetView guid="{5D2E8B72-61E3-46A5-81B5-4FEA5C009D83}" state="hidden">
      <selection sqref="A1:A15"/>
      <pageMargins left="0.7" right="0.7" top="0.75" bottom="0.75" header="0.3" footer="0.3"/>
    </customSheetView>
    <customSheetView guid="{21D60299-2562-4085-8CB0-38A88974F811}" state="hidden">
      <selection sqref="A1:A18"/>
      <pageMargins left="0.7" right="0.7" top="0.75" bottom="0.75" header="0.3" footer="0.3"/>
    </customSheetView>
    <customSheetView guid="{65148423-3909-4D05-90E0-A4DC24B66C98}" state="hidden">
      <selection sqref="A1:A18"/>
      <pageMargins left="0.7" right="0.7" top="0.75" bottom="0.75" header="0.3" footer="0.3"/>
    </customSheetView>
    <customSheetView guid="{CAFB7AD5-A18F-4155-8B12-E8B0D1CCF0A4}" state="hidden">
      <selection sqref="A1:A18"/>
      <pageMargins left="0.7" right="0.7" top="0.75" bottom="0.75" header="0.3" footer="0.3"/>
    </customSheetView>
    <customSheetView guid="{31BAE6A2-9AE0-4D79-83C2-F8743D072A58}" state="hidden">
      <selection sqref="A1:A18"/>
      <pageMargins left="0.7" right="0.7" top="0.75" bottom="0.75" header="0.3" footer="0.3"/>
    </customSheetView>
    <customSheetView guid="{D7C17EB2-3D95-4A50-A05E-F688CE1DBA80}" state="hidden">
      <selection sqref="A1:A18"/>
      <pageMargins left="0.7" right="0.7" top="0.75" bottom="0.75" header="0.3" footer="0.3"/>
    </customSheetView>
    <customSheetView guid="{D2A1F1CC-DDA7-4895-970D-FF8B5DFE990A}" state="hidden">
      <selection sqref="A1:A18"/>
      <pageMargins left="0.7" right="0.7" top="0.75" bottom="0.75" header="0.3" footer="0.3"/>
    </customSheetView>
    <customSheetView guid="{624901B3-D8B8-4EEF-B59D-284D0613DEE5}" state="hidden">
      <selection sqref="A1:A18"/>
      <pageMargins left="0.7" right="0.7" top="0.75" bottom="0.75" header="0.3" footer="0.3"/>
    </customSheetView>
    <customSheetView guid="{A7C52A66-AA1B-41A7-A776-3F5973489989}" state="hidden">
      <selection sqref="A1:A18"/>
      <pageMargins left="0.7" right="0.7" top="0.75" bottom="0.75" header="0.3" footer="0.3"/>
      <pageSetup orientation="portrait" r:id="rId6"/>
    </customSheetView>
    <customSheetView guid="{49F7503A-498E-4D7F-8E05-178B350A0D9A}" state="hidden">
      <selection sqref="A1:A18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J31"/>
  <sheetViews>
    <sheetView workbookViewId="0">
      <selection activeCell="C18" sqref="C18"/>
    </sheetView>
  </sheetViews>
  <sheetFormatPr defaultRowHeight="14.5" x14ac:dyDescent="0.35"/>
  <cols>
    <col min="1" max="1" width="45" bestFit="1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2" t="s">
        <v>5</v>
      </c>
      <c r="B1" s="2" t="s">
        <v>16</v>
      </c>
      <c r="C1" s="2" t="s">
        <v>17</v>
      </c>
      <c r="D1" s="3" t="s">
        <v>0</v>
      </c>
      <c r="E1" s="3" t="s">
        <v>1</v>
      </c>
      <c r="F1" s="3" t="s">
        <v>2</v>
      </c>
      <c r="G1" s="3" t="s">
        <v>3</v>
      </c>
      <c r="H1" s="7" t="s">
        <v>4</v>
      </c>
      <c r="I1" s="5" t="s">
        <v>26</v>
      </c>
      <c r="J1" s="4" t="s">
        <v>27</v>
      </c>
    </row>
    <row r="2" spans="1:10" ht="16" x14ac:dyDescent="0.35">
      <c r="A2" s="37" t="s">
        <v>36</v>
      </c>
      <c r="B2" s="37"/>
      <c r="C2" s="38" t="s">
        <v>73</v>
      </c>
      <c r="D2" s="39">
        <v>1</v>
      </c>
      <c r="E2" s="39">
        <v>0.25</v>
      </c>
      <c r="F2" s="39">
        <v>0.75</v>
      </c>
      <c r="G2" s="39">
        <v>0.25</v>
      </c>
      <c r="H2" s="46">
        <v>0.25</v>
      </c>
      <c r="I2" s="6">
        <f>SUM(D2:H2)</f>
        <v>2.5</v>
      </c>
      <c r="J2" s="1">
        <f>I2/8</f>
        <v>0.3125</v>
      </c>
    </row>
    <row r="3" spans="1:10" ht="16" x14ac:dyDescent="0.35">
      <c r="A3" s="37" t="s">
        <v>34</v>
      </c>
      <c r="B3" s="37" t="s">
        <v>71</v>
      </c>
      <c r="C3" s="38" t="s">
        <v>72</v>
      </c>
      <c r="D3" s="42">
        <v>2</v>
      </c>
      <c r="E3" s="39"/>
      <c r="F3" s="39"/>
      <c r="G3" s="39"/>
      <c r="H3" s="47"/>
      <c r="I3" s="6">
        <f t="shared" ref="I3" si="0">SUM(D3:H3)</f>
        <v>2</v>
      </c>
      <c r="J3" s="1">
        <f t="shared" ref="J3" si="1">I3/8</f>
        <v>0.25</v>
      </c>
    </row>
    <row r="4" spans="1:10" ht="16" x14ac:dyDescent="0.35">
      <c r="A4" s="44" t="s">
        <v>53</v>
      </c>
      <c r="B4" s="37"/>
      <c r="C4" s="37" t="s">
        <v>74</v>
      </c>
      <c r="D4" s="39">
        <v>3.5</v>
      </c>
      <c r="E4" s="39"/>
      <c r="F4" s="39"/>
      <c r="G4" s="39"/>
      <c r="H4" s="47"/>
      <c r="I4" s="6">
        <f>SUM(D4:H4)</f>
        <v>3.5</v>
      </c>
      <c r="J4" s="1">
        <f>I4/8</f>
        <v>0.4375</v>
      </c>
    </row>
    <row r="5" spans="1:10" ht="16" x14ac:dyDescent="0.35">
      <c r="A5" s="44" t="s">
        <v>54</v>
      </c>
      <c r="B5" s="40"/>
      <c r="C5" s="37" t="s">
        <v>76</v>
      </c>
      <c r="D5" s="39">
        <v>1.5</v>
      </c>
      <c r="E5" s="39">
        <v>0.5</v>
      </c>
      <c r="F5" s="39">
        <v>2</v>
      </c>
      <c r="G5" s="39">
        <v>2</v>
      </c>
      <c r="H5" s="47">
        <v>3</v>
      </c>
      <c r="I5" s="6">
        <f t="shared" ref="I5:I29" si="2">SUM(D5:H5)</f>
        <v>9</v>
      </c>
      <c r="J5" s="1">
        <f t="shared" ref="J5:J29" si="3">I5/8</f>
        <v>1.125</v>
      </c>
    </row>
    <row r="6" spans="1:10" ht="16" x14ac:dyDescent="0.35">
      <c r="A6" s="43" t="s">
        <v>53</v>
      </c>
      <c r="B6" s="40"/>
      <c r="C6" s="41" t="s">
        <v>75</v>
      </c>
      <c r="D6" s="39"/>
      <c r="E6" s="39">
        <v>4.25</v>
      </c>
      <c r="F6" s="39"/>
      <c r="G6" s="17"/>
      <c r="H6" s="47"/>
      <c r="I6" s="6">
        <f t="shared" si="2"/>
        <v>4.25</v>
      </c>
      <c r="J6" s="1">
        <f t="shared" si="3"/>
        <v>0.53125</v>
      </c>
    </row>
    <row r="7" spans="1:10" ht="16" x14ac:dyDescent="0.35">
      <c r="A7" s="43" t="s">
        <v>53</v>
      </c>
      <c r="B7" s="40"/>
      <c r="C7" s="41" t="s">
        <v>77</v>
      </c>
      <c r="D7" s="39"/>
      <c r="E7" s="39">
        <v>3</v>
      </c>
      <c r="F7" s="42">
        <v>4.75</v>
      </c>
      <c r="G7" s="42">
        <v>2</v>
      </c>
      <c r="H7" s="48"/>
      <c r="I7" s="6">
        <f t="shared" si="2"/>
        <v>9.75</v>
      </c>
      <c r="J7" s="1">
        <f t="shared" si="3"/>
        <v>1.21875</v>
      </c>
    </row>
    <row r="8" spans="1:10" ht="16" x14ac:dyDescent="0.35">
      <c r="A8" s="37" t="s">
        <v>78</v>
      </c>
      <c r="B8" s="37"/>
      <c r="C8" s="38" t="s">
        <v>81</v>
      </c>
      <c r="D8" s="39">
        <v>1</v>
      </c>
      <c r="E8" s="39">
        <v>0.75</v>
      </c>
      <c r="F8" s="39">
        <v>0.5</v>
      </c>
      <c r="G8" s="39">
        <v>1</v>
      </c>
      <c r="H8" s="47">
        <v>1.5</v>
      </c>
      <c r="I8" s="6">
        <f t="shared" si="2"/>
        <v>4.75</v>
      </c>
      <c r="J8" s="1">
        <f t="shared" si="3"/>
        <v>0.59375</v>
      </c>
    </row>
    <row r="9" spans="1:10" x14ac:dyDescent="0.35">
      <c r="A9" s="45" t="s">
        <v>53</v>
      </c>
      <c r="B9" s="19"/>
      <c r="C9" s="26" t="s">
        <v>82</v>
      </c>
      <c r="D9" s="17"/>
      <c r="E9" s="17"/>
      <c r="F9" s="17"/>
      <c r="G9" s="17">
        <v>2.75</v>
      </c>
      <c r="H9" s="47">
        <v>1.75</v>
      </c>
      <c r="I9" s="6">
        <f t="shared" si="2"/>
        <v>4.5</v>
      </c>
      <c r="J9" s="1">
        <f t="shared" si="3"/>
        <v>0.5625</v>
      </c>
    </row>
    <row r="10" spans="1:10" x14ac:dyDescent="0.35">
      <c r="A10" s="45" t="s">
        <v>53</v>
      </c>
      <c r="B10" s="20"/>
      <c r="C10" s="20" t="s">
        <v>79</v>
      </c>
      <c r="D10" s="17"/>
      <c r="E10" s="17"/>
      <c r="F10" s="17"/>
      <c r="G10" s="17">
        <v>0.5</v>
      </c>
      <c r="H10" s="47"/>
      <c r="I10" s="6">
        <f t="shared" si="2"/>
        <v>0.5</v>
      </c>
      <c r="J10" s="1">
        <f t="shared" si="3"/>
        <v>6.25E-2</v>
      </c>
    </row>
    <row r="11" spans="1:10" x14ac:dyDescent="0.35">
      <c r="A11" s="19" t="s">
        <v>36</v>
      </c>
      <c r="B11" s="20"/>
      <c r="C11" s="23" t="s">
        <v>80</v>
      </c>
      <c r="D11" s="17"/>
      <c r="E11" s="17"/>
      <c r="F11" s="17"/>
      <c r="G11" s="17">
        <v>0.5</v>
      </c>
      <c r="H11" s="47"/>
      <c r="I11" s="6">
        <f t="shared" si="2"/>
        <v>0.5</v>
      </c>
      <c r="J11" s="1">
        <f t="shared" si="3"/>
        <v>6.25E-2</v>
      </c>
    </row>
    <row r="12" spans="1:10" x14ac:dyDescent="0.35">
      <c r="A12" s="19" t="s">
        <v>33</v>
      </c>
      <c r="B12" s="20" t="s">
        <v>83</v>
      </c>
      <c r="C12" s="25" t="s">
        <v>84</v>
      </c>
      <c r="D12" s="17"/>
      <c r="E12" s="17"/>
      <c r="F12" s="17"/>
      <c r="G12" s="17"/>
      <c r="H12" s="47">
        <v>2</v>
      </c>
      <c r="I12" s="6">
        <f t="shared" si="2"/>
        <v>2</v>
      </c>
      <c r="J12" s="1">
        <f t="shared" si="3"/>
        <v>0.25</v>
      </c>
    </row>
    <row r="13" spans="1:10" x14ac:dyDescent="0.35">
      <c r="A13" s="45" t="s">
        <v>53</v>
      </c>
      <c r="B13" s="20"/>
      <c r="C13" s="49" t="s">
        <v>85</v>
      </c>
      <c r="D13" s="17"/>
      <c r="E13" s="17"/>
      <c r="F13" s="17"/>
      <c r="G13" s="17"/>
      <c r="H13" s="47">
        <v>0.5</v>
      </c>
      <c r="I13" s="6">
        <f t="shared" si="2"/>
        <v>0.5</v>
      </c>
      <c r="J13" s="1">
        <f t="shared" si="3"/>
        <v>6.25E-2</v>
      </c>
    </row>
    <row r="14" spans="1:10" x14ac:dyDescent="0.35">
      <c r="A14" s="19"/>
      <c r="B14" s="20"/>
      <c r="C14" s="23"/>
      <c r="D14" s="24"/>
      <c r="E14" s="24"/>
      <c r="F14" s="17"/>
      <c r="G14" s="17"/>
      <c r="H14" s="34"/>
      <c r="I14" s="6">
        <f t="shared" si="2"/>
        <v>0</v>
      </c>
      <c r="J14" s="1">
        <f t="shared" si="3"/>
        <v>0</v>
      </c>
    </row>
    <row r="15" spans="1:10" ht="16" x14ac:dyDescent="0.35">
      <c r="A15" s="20"/>
      <c r="B15" s="20"/>
      <c r="C15" s="18"/>
      <c r="D15" s="17"/>
      <c r="E15" s="29"/>
      <c r="F15" s="29"/>
      <c r="G15" s="17"/>
      <c r="H15" s="34"/>
      <c r="I15" s="6">
        <f t="shared" si="2"/>
        <v>0</v>
      </c>
      <c r="J15" s="1">
        <f t="shared" si="3"/>
        <v>0</v>
      </c>
    </row>
    <row r="16" spans="1:10" x14ac:dyDescent="0.35">
      <c r="A16" s="22"/>
      <c r="B16" s="21"/>
      <c r="C16" s="18"/>
      <c r="D16" s="17"/>
      <c r="E16" s="17"/>
      <c r="F16" s="17"/>
      <c r="G16" s="17"/>
      <c r="H16" s="34"/>
      <c r="I16" s="6">
        <f t="shared" si="2"/>
        <v>0</v>
      </c>
      <c r="J16" s="1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24"/>
      <c r="H17" s="34"/>
      <c r="I17" s="6">
        <f t="shared" si="2"/>
        <v>0</v>
      </c>
      <c r="J17" s="1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6">
        <f t="shared" si="2"/>
        <v>0</v>
      </c>
      <c r="J18" s="1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6">
        <f t="shared" si="2"/>
        <v>0</v>
      </c>
      <c r="J19" s="1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6">
        <f t="shared" si="2"/>
        <v>0</v>
      </c>
      <c r="J20" s="1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6">
        <f t="shared" si="2"/>
        <v>0</v>
      </c>
      <c r="J21" s="1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6">
        <f t="shared" si="2"/>
        <v>0</v>
      </c>
      <c r="J22" s="1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6">
        <f t="shared" si="2"/>
        <v>0</v>
      </c>
      <c r="J23" s="1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6">
        <f t="shared" si="2"/>
        <v>0</v>
      </c>
      <c r="J24" s="1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6">
        <f t="shared" si="2"/>
        <v>0</v>
      </c>
      <c r="J25" s="1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6">
        <f t="shared" si="2"/>
        <v>0</v>
      </c>
      <c r="J26" s="1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6">
        <f t="shared" si="2"/>
        <v>0</v>
      </c>
      <c r="J27" s="1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6">
        <f t="shared" si="2"/>
        <v>0</v>
      </c>
      <c r="J28" s="1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6">
        <f t="shared" si="2"/>
        <v>0</v>
      </c>
      <c r="J29" s="1">
        <f t="shared" si="3"/>
        <v>0</v>
      </c>
    </row>
    <row r="30" spans="1:10" ht="15" thickBot="1" x14ac:dyDescent="0.4">
      <c r="A30" s="9" t="s">
        <v>23</v>
      </c>
      <c r="B30" s="9"/>
      <c r="C30" s="9"/>
      <c r="D30" s="9">
        <f>SUM(D2:D29)</f>
        <v>9</v>
      </c>
      <c r="E30" s="9">
        <f>SUM(E2:E29)</f>
        <v>8.75</v>
      </c>
      <c r="F30" s="9">
        <f t="shared" ref="F30:H30" si="4">SUM(F2:F29)</f>
        <v>8</v>
      </c>
      <c r="G30" s="9">
        <f t="shared" si="4"/>
        <v>9</v>
      </c>
      <c r="H30" s="10">
        <f t="shared" si="4"/>
        <v>9</v>
      </c>
      <c r="I30" s="11">
        <f>SUM(I2:I29)</f>
        <v>43.75</v>
      </c>
      <c r="J30" s="12">
        <f t="shared" ref="J30:J31" si="5">I30/8</f>
        <v>5.46875</v>
      </c>
    </row>
    <row r="31" spans="1:10" ht="15" thickBot="1" x14ac:dyDescent="0.4">
      <c r="A31" s="100" t="s">
        <v>28</v>
      </c>
      <c r="B31" s="101"/>
      <c r="C31" s="102"/>
      <c r="D31" s="8">
        <f>D30-8</f>
        <v>1</v>
      </c>
      <c r="E31" s="8">
        <f t="shared" ref="E31:H31" si="6">E30-8</f>
        <v>0.75</v>
      </c>
      <c r="F31" s="8">
        <f t="shared" si="6"/>
        <v>0</v>
      </c>
      <c r="G31" s="8">
        <f t="shared" si="6"/>
        <v>1</v>
      </c>
      <c r="H31" s="8">
        <f t="shared" si="6"/>
        <v>1</v>
      </c>
      <c r="I31" s="8">
        <f>I30-40</f>
        <v>3.75</v>
      </c>
      <c r="J31" s="8">
        <f t="shared" si="5"/>
        <v>0.46875</v>
      </c>
    </row>
  </sheetData>
  <customSheetViews>
    <customSheetView guid="{9D6E1936-6331-4C16-8A61-572186D7DC28}">
      <selection activeCell="C16" sqref="C16"/>
      <pageMargins left="0.7" right="0.7" top="0.75" bottom="0.75" header="0.3" footer="0.3"/>
      <pageSetup orientation="portrait" r:id="rId1"/>
    </customSheetView>
    <customSheetView guid="{1CAEEF10-3977-4E3C-8C51-8BE7754A531B}">
      <selection activeCell="A2" sqref="A2"/>
      <pageMargins left="0.7" right="0.7" top="0.75" bottom="0.75" header="0.3" footer="0.3"/>
      <pageSetup orientation="portrait" r:id="rId2"/>
    </customSheetView>
    <customSheetView guid="{40A4AF3B-F5E7-4C05-9281-9AB6A6E4E661}">
      <selection activeCell="A2" sqref="A2"/>
      <pageMargins left="0.7" right="0.7" top="0.75" bottom="0.75" header="0.3" footer="0.3"/>
      <pageSetup orientation="portrait" r:id="rId3"/>
    </customSheetView>
    <customSheetView guid="{8D30A286-4386-4C65-82FC-20CB7AA21B28}">
      <selection activeCell="A2" sqref="A2"/>
      <pageMargins left="0.7" right="0.7" top="0.75" bottom="0.75" header="0.3" footer="0.3"/>
      <pageSetup orientation="portrait" r:id="rId4"/>
    </customSheetView>
    <customSheetView guid="{720EEEC3-62C9-4AE3-B83C-33FA9A86192F}">
      <selection activeCell="A2" sqref="A2"/>
      <pageMargins left="0.7" right="0.7" top="0.75" bottom="0.75" header="0.3" footer="0.3"/>
      <pageSetup orientation="portrait" r:id="rId5"/>
    </customSheetView>
    <customSheetView guid="{DFA36E42-56C6-4EA1-ADCB-1A0996779239}">
      <selection activeCell="C13" sqref="C13"/>
      <pageMargins left="0.7" right="0.7" top="0.75" bottom="0.75" header="0.3" footer="0.3"/>
    </customSheetView>
    <customSheetView guid="{FE20A562-13B5-48A5-A4B8-BD3167DE4D90}">
      <selection activeCell="C17" sqref="C17"/>
      <pageMargins left="0.7" right="0.7" top="0.75" bottom="0.75" header="0.3" footer="0.3"/>
    </customSheetView>
    <customSheetView guid="{97692112-CC24-418C-A15F-E0295BC39F4C}">
      <selection activeCell="B13" sqref="B13"/>
      <pageMargins left="0.7" right="0.7" top="0.75" bottom="0.75" header="0.3" footer="0.3"/>
    </customSheetView>
    <customSheetView guid="{3AAE96DA-F426-4791-AC13-B22CC8F574EA}">
      <selection activeCell="C13" sqref="C13"/>
      <pageMargins left="0.7" right="0.7" top="0.75" bottom="0.75" header="0.3" footer="0.3"/>
    </customSheetView>
    <customSheetView guid="{729B9D5E-4D5E-4F86-A144-8E372CD49ED1}">
      <selection activeCell="D2" sqref="D2:D5"/>
      <pageMargins left="0.7" right="0.7" top="0.75" bottom="0.75" header="0.3" footer="0.3"/>
    </customSheetView>
    <customSheetView guid="{A51673B4-ACCA-4B89-90F0-55D72FCD1BE6}">
      <selection activeCell="C6" sqref="C6"/>
      <pageMargins left="0.7" right="0.7" top="0.75" bottom="0.75" header="0.3" footer="0.3"/>
    </customSheetView>
    <customSheetView guid="{21D60299-2562-4085-8CB0-38A88974F811}">
      <selection activeCell="C17" sqref="C17"/>
      <pageMargins left="0.7" right="0.7" top="0.75" bottom="0.75" header="0.3" footer="0.3"/>
    </customSheetView>
    <customSheetView guid="{65148423-3909-4D05-90E0-A4DC24B66C98}">
      <selection activeCell="C17" sqref="C17"/>
      <pageMargins left="0.7" right="0.7" top="0.75" bottom="0.75" header="0.3" footer="0.3"/>
    </customSheetView>
    <customSheetView guid="{CAFB7AD5-A18F-4155-8B12-E8B0D1CCF0A4}">
      <selection activeCell="A29" sqref="A29"/>
      <pageMargins left="0.7" right="0.7" top="0.75" bottom="0.75" header="0.3" footer="0.3"/>
    </customSheetView>
    <customSheetView guid="{31BAE6A2-9AE0-4D79-83C2-F8743D072A58}">
      <selection activeCell="G19" sqref="G19"/>
      <pageMargins left="0.7" right="0.7" top="0.75" bottom="0.75" header="0.3" footer="0.3"/>
    </customSheetView>
    <customSheetView guid="{D7C17EB2-3D95-4A50-A05E-F688CE1DBA80}">
      <selection activeCell="C13" sqref="C13"/>
      <pageMargins left="0.7" right="0.7" top="0.75" bottom="0.75" header="0.3" footer="0.3"/>
    </customSheetView>
    <customSheetView guid="{D2A1F1CC-DDA7-4895-970D-FF8B5DFE990A}">
      <selection activeCell="C13" sqref="C13"/>
      <pageMargins left="0.7" right="0.7" top="0.75" bottom="0.75" header="0.3" footer="0.3"/>
    </customSheetView>
    <customSheetView guid="{624901B3-D8B8-4EEF-B59D-284D0613DEE5}">
      <selection activeCell="A3" sqref="A3"/>
      <pageMargins left="0.7" right="0.7" top="0.75" bottom="0.75" header="0.3" footer="0.3"/>
    </customSheetView>
    <customSheetView guid="{A7C52A66-AA1B-41A7-A776-3F5973489989}">
      <selection activeCell="A2" sqref="A2"/>
      <pageMargins left="0.7" right="0.7" top="0.75" bottom="0.75" header="0.3" footer="0.3"/>
      <pageSetup orientation="portrait" r:id="rId6"/>
    </customSheetView>
    <customSheetView guid="{49F7503A-498E-4D7F-8E05-178B350A0D9A}">
      <selection activeCell="H20" sqref="H20"/>
      <pageMargins left="0.7" right="0.7" top="0.75" bottom="0.75" header="0.3" footer="0.3"/>
      <pageSetup orientation="portrait" r:id="rId7"/>
    </customSheetView>
  </customSheetViews>
  <mergeCells count="1">
    <mergeCell ref="A31:C31"/>
  </mergeCells>
  <dataValidations count="1">
    <dataValidation type="list" allowBlank="1" showInputMessage="1" showErrorMessage="1" sqref="A10:A29 A2:A8" xr:uid="{00000000-0002-0000-0900-000000000000}">
      <formula1 xml:space="preserve"> Config</formula1>
    </dataValidation>
  </dataValidations>
  <pageMargins left="0.7" right="0.7" top="0.75" bottom="0.75" header="0.3" footer="0.3"/>
  <pageSetup orientation="portrait"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839E-7F67-4242-897E-687278BDEA5E}">
  <sheetPr codeName="Sheet3"/>
  <dimension ref="A1:J31"/>
  <sheetViews>
    <sheetView workbookViewId="0">
      <selection activeCell="C19" sqref="C19"/>
    </sheetView>
  </sheetViews>
  <sheetFormatPr defaultRowHeight="14.5" x14ac:dyDescent="0.35"/>
  <cols>
    <col min="1" max="1" width="45" bestFit="1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2" t="s">
        <v>5</v>
      </c>
      <c r="B1" s="2" t="s">
        <v>16</v>
      </c>
      <c r="C1" s="2" t="s">
        <v>17</v>
      </c>
      <c r="D1" s="3" t="s">
        <v>0</v>
      </c>
      <c r="E1" s="3" t="s">
        <v>1</v>
      </c>
      <c r="F1" s="3" t="s">
        <v>2</v>
      </c>
      <c r="G1" s="3" t="s">
        <v>3</v>
      </c>
      <c r="H1" s="7" t="s">
        <v>4</v>
      </c>
      <c r="I1" s="5" t="s">
        <v>26</v>
      </c>
      <c r="J1" s="4" t="s">
        <v>27</v>
      </c>
    </row>
    <row r="2" spans="1:10" ht="16" x14ac:dyDescent="0.35">
      <c r="A2" s="37" t="s">
        <v>36</v>
      </c>
      <c r="B2" s="37"/>
      <c r="C2" s="38" t="s">
        <v>73</v>
      </c>
      <c r="D2" s="39">
        <v>1</v>
      </c>
      <c r="E2" s="39">
        <v>0.25</v>
      </c>
      <c r="F2" s="39">
        <v>0.75</v>
      </c>
      <c r="G2" s="39">
        <v>0.25</v>
      </c>
      <c r="H2" s="50">
        <v>0.25</v>
      </c>
      <c r="I2" s="6">
        <f>SUM(D2:H2)</f>
        <v>2.5</v>
      </c>
      <c r="J2" s="1">
        <f>I2/8</f>
        <v>0.3125</v>
      </c>
    </row>
    <row r="3" spans="1:10" ht="16" x14ac:dyDescent="0.35">
      <c r="A3" s="37" t="s">
        <v>34</v>
      </c>
      <c r="B3" s="37" t="s">
        <v>86</v>
      </c>
      <c r="C3" s="38" t="s">
        <v>90</v>
      </c>
      <c r="D3" s="39">
        <v>1.25</v>
      </c>
      <c r="E3" s="39"/>
      <c r="F3" s="39"/>
      <c r="G3" s="39"/>
      <c r="H3" s="51">
        <v>1</v>
      </c>
      <c r="I3" s="6">
        <f t="shared" ref="I3" si="0">SUM(D3:H3)</f>
        <v>2.25</v>
      </c>
      <c r="J3" s="1">
        <f t="shared" ref="J3" si="1">I3/8</f>
        <v>0.28125</v>
      </c>
    </row>
    <row r="4" spans="1:10" ht="16" x14ac:dyDescent="0.35">
      <c r="A4" s="37" t="s">
        <v>78</v>
      </c>
      <c r="B4" s="37"/>
      <c r="C4" s="37"/>
      <c r="D4" s="39">
        <v>0.75</v>
      </c>
      <c r="E4" s="39">
        <v>0.5</v>
      </c>
      <c r="F4" s="39"/>
      <c r="G4" s="39"/>
      <c r="H4" s="51"/>
      <c r="I4" s="6">
        <f>SUM(D4:H4)</f>
        <v>1.25</v>
      </c>
      <c r="J4" s="1">
        <f>I4/8</f>
        <v>0.15625</v>
      </c>
    </row>
    <row r="5" spans="1:10" ht="16" x14ac:dyDescent="0.35">
      <c r="A5" s="43" t="s">
        <v>53</v>
      </c>
      <c r="B5" s="40"/>
      <c r="C5" s="37" t="s">
        <v>87</v>
      </c>
      <c r="D5" s="39">
        <v>5.75</v>
      </c>
      <c r="E5" s="39"/>
      <c r="F5" s="39"/>
      <c r="G5" s="39"/>
      <c r="H5" s="51"/>
      <c r="I5" s="6">
        <f t="shared" ref="I5:I29" si="2">SUM(D5:H5)</f>
        <v>5.75</v>
      </c>
      <c r="J5" s="1">
        <f t="shared" ref="J5:J31" si="3">I5/8</f>
        <v>0.71875</v>
      </c>
    </row>
    <row r="6" spans="1:10" ht="16" x14ac:dyDescent="0.35">
      <c r="A6" s="43" t="s">
        <v>53</v>
      </c>
      <c r="B6" s="40"/>
      <c r="C6" s="37" t="s">
        <v>88</v>
      </c>
      <c r="D6" s="39"/>
      <c r="E6" s="39">
        <v>2.75</v>
      </c>
      <c r="F6" s="39"/>
      <c r="G6" s="39"/>
      <c r="H6" s="51"/>
      <c r="I6" s="6">
        <f t="shared" si="2"/>
        <v>2.75</v>
      </c>
      <c r="J6" s="1">
        <f t="shared" si="3"/>
        <v>0.34375</v>
      </c>
    </row>
    <row r="7" spans="1:10" ht="16" x14ac:dyDescent="0.35">
      <c r="A7" s="43" t="s">
        <v>53</v>
      </c>
      <c r="B7" s="37"/>
      <c r="C7" s="38" t="s">
        <v>89</v>
      </c>
      <c r="D7" s="39"/>
      <c r="E7" s="39">
        <v>2.5</v>
      </c>
      <c r="F7" s="39"/>
      <c r="G7" s="39"/>
      <c r="H7" s="51"/>
      <c r="I7" s="6">
        <f t="shared" si="2"/>
        <v>2.5</v>
      </c>
      <c r="J7" s="1">
        <f t="shared" si="3"/>
        <v>0.3125</v>
      </c>
    </row>
    <row r="8" spans="1:10" ht="16" x14ac:dyDescent="0.35">
      <c r="A8" s="43" t="s">
        <v>45</v>
      </c>
      <c r="B8" s="19" t="s">
        <v>91</v>
      </c>
      <c r="C8" s="26" t="s">
        <v>92</v>
      </c>
      <c r="D8" s="17"/>
      <c r="E8" s="17">
        <v>1</v>
      </c>
      <c r="F8" s="17">
        <v>5</v>
      </c>
      <c r="G8" s="39"/>
      <c r="H8" s="51"/>
      <c r="I8" s="6">
        <f t="shared" si="2"/>
        <v>6</v>
      </c>
      <c r="J8" s="1">
        <f t="shared" si="3"/>
        <v>0.75</v>
      </c>
    </row>
    <row r="9" spans="1:10" ht="16" x14ac:dyDescent="0.35">
      <c r="A9" s="43" t="s">
        <v>34</v>
      </c>
      <c r="B9" s="20" t="s">
        <v>62</v>
      </c>
      <c r="C9" s="20" t="s">
        <v>93</v>
      </c>
      <c r="D9" s="17"/>
      <c r="E9" s="17">
        <v>1.5</v>
      </c>
      <c r="F9" s="17">
        <v>1.25</v>
      </c>
      <c r="G9" s="39">
        <v>1</v>
      </c>
      <c r="H9" s="51">
        <v>4.75</v>
      </c>
      <c r="I9" s="6">
        <f t="shared" si="2"/>
        <v>8.5</v>
      </c>
      <c r="J9" s="1">
        <f t="shared" si="3"/>
        <v>1.0625</v>
      </c>
    </row>
    <row r="10" spans="1:10" ht="16" x14ac:dyDescent="0.35">
      <c r="A10" s="20" t="s">
        <v>30</v>
      </c>
      <c r="B10" s="20" t="s">
        <v>94</v>
      </c>
      <c r="C10" s="20" t="s">
        <v>95</v>
      </c>
      <c r="D10" s="52"/>
      <c r="E10" s="52"/>
      <c r="F10" s="17">
        <v>1</v>
      </c>
      <c r="G10" s="39"/>
      <c r="H10" s="51"/>
      <c r="I10" s="6">
        <f t="shared" si="2"/>
        <v>1</v>
      </c>
      <c r="J10" s="1">
        <f t="shared" si="3"/>
        <v>0.125</v>
      </c>
    </row>
    <row r="11" spans="1:10" ht="16" x14ac:dyDescent="0.35">
      <c r="A11" s="43" t="s">
        <v>34</v>
      </c>
      <c r="B11" s="20" t="s">
        <v>96</v>
      </c>
      <c r="C11" s="20" t="s">
        <v>97</v>
      </c>
      <c r="D11" s="52"/>
      <c r="E11" s="52"/>
      <c r="F11" s="52"/>
      <c r="G11" s="39">
        <v>6.75</v>
      </c>
      <c r="H11" s="51">
        <v>2</v>
      </c>
      <c r="I11" s="6">
        <f t="shared" si="2"/>
        <v>8.75</v>
      </c>
      <c r="J11" s="1">
        <f t="shared" si="3"/>
        <v>1.09375</v>
      </c>
    </row>
    <row r="12" spans="1:10" x14ac:dyDescent="0.35">
      <c r="A12" s="19"/>
      <c r="B12" s="20"/>
      <c r="C12" s="25"/>
      <c r="D12" s="17"/>
      <c r="E12" s="17"/>
      <c r="F12" s="17"/>
      <c r="G12" s="17"/>
      <c r="H12" s="47"/>
      <c r="I12" s="6">
        <f t="shared" si="2"/>
        <v>0</v>
      </c>
      <c r="J12" s="1">
        <f t="shared" si="3"/>
        <v>0</v>
      </c>
    </row>
    <row r="13" spans="1:10" x14ac:dyDescent="0.35">
      <c r="A13" s="45"/>
      <c r="B13" s="20"/>
      <c r="C13" s="49"/>
      <c r="D13" s="17"/>
      <c r="E13" s="17"/>
      <c r="F13" s="17"/>
      <c r="G13" s="17"/>
      <c r="H13" s="47"/>
      <c r="I13" s="6">
        <f t="shared" si="2"/>
        <v>0</v>
      </c>
      <c r="J13" s="1">
        <f t="shared" si="3"/>
        <v>0</v>
      </c>
    </row>
    <row r="14" spans="1:10" x14ac:dyDescent="0.35">
      <c r="A14" s="19"/>
      <c r="B14" s="20"/>
      <c r="C14" s="23"/>
      <c r="D14" s="24"/>
      <c r="E14" s="24"/>
      <c r="F14" s="17"/>
      <c r="G14" s="17"/>
      <c r="H14" s="34"/>
      <c r="I14" s="6">
        <f t="shared" si="2"/>
        <v>0</v>
      </c>
      <c r="J14" s="1">
        <f t="shared" si="3"/>
        <v>0</v>
      </c>
    </row>
    <row r="15" spans="1:10" ht="16" x14ac:dyDescent="0.35">
      <c r="A15" s="20"/>
      <c r="B15" s="20"/>
      <c r="C15" s="18"/>
      <c r="D15" s="17"/>
      <c r="E15" s="39"/>
      <c r="F15" s="39"/>
      <c r="G15" s="17"/>
      <c r="H15" s="34"/>
      <c r="I15" s="6">
        <f t="shared" si="2"/>
        <v>0</v>
      </c>
      <c r="J15" s="1">
        <f t="shared" si="3"/>
        <v>0</v>
      </c>
    </row>
    <row r="16" spans="1:10" x14ac:dyDescent="0.35">
      <c r="A16" s="22"/>
      <c r="B16" s="21"/>
      <c r="C16" s="18"/>
      <c r="D16" s="17"/>
      <c r="E16" s="17"/>
      <c r="F16" s="17"/>
      <c r="G16" s="17"/>
      <c r="H16" s="34"/>
      <c r="I16" s="6">
        <f t="shared" si="2"/>
        <v>0</v>
      </c>
      <c r="J16" s="1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24"/>
      <c r="H17" s="34"/>
      <c r="I17" s="6">
        <f t="shared" si="2"/>
        <v>0</v>
      </c>
      <c r="J17" s="1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6">
        <f t="shared" si="2"/>
        <v>0</v>
      </c>
      <c r="J18" s="1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6">
        <f t="shared" si="2"/>
        <v>0</v>
      </c>
      <c r="J19" s="1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6">
        <f t="shared" si="2"/>
        <v>0</v>
      </c>
      <c r="J20" s="1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6">
        <f t="shared" si="2"/>
        <v>0</v>
      </c>
      <c r="J21" s="1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6">
        <f t="shared" si="2"/>
        <v>0</v>
      </c>
      <c r="J22" s="1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6">
        <f t="shared" si="2"/>
        <v>0</v>
      </c>
      <c r="J23" s="1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6">
        <f t="shared" si="2"/>
        <v>0</v>
      </c>
      <c r="J24" s="1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6">
        <f t="shared" si="2"/>
        <v>0</v>
      </c>
      <c r="J25" s="1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6">
        <f t="shared" si="2"/>
        <v>0</v>
      </c>
      <c r="J26" s="1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6">
        <f t="shared" si="2"/>
        <v>0</v>
      </c>
      <c r="J27" s="1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6">
        <f t="shared" si="2"/>
        <v>0</v>
      </c>
      <c r="J28" s="1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6">
        <f t="shared" si="2"/>
        <v>0</v>
      </c>
      <c r="J29" s="1">
        <f t="shared" si="3"/>
        <v>0</v>
      </c>
    </row>
    <row r="30" spans="1:10" ht="15" thickBot="1" x14ac:dyDescent="0.4">
      <c r="A30" s="9" t="s">
        <v>23</v>
      </c>
      <c r="B30" s="9"/>
      <c r="C30" s="9"/>
      <c r="D30" s="9">
        <f>SUM(D2:D29)</f>
        <v>8.75</v>
      </c>
      <c r="E30" s="9">
        <f>SUM(E2:E29)</f>
        <v>8.5</v>
      </c>
      <c r="F30" s="9">
        <f t="shared" ref="F30:H30" si="4">SUM(F2:F29)</f>
        <v>8</v>
      </c>
      <c r="G30" s="9">
        <f t="shared" si="4"/>
        <v>8</v>
      </c>
      <c r="H30" s="10">
        <f t="shared" si="4"/>
        <v>8</v>
      </c>
      <c r="I30" s="11">
        <f>SUM(I2:I29)</f>
        <v>41.25</v>
      </c>
      <c r="J30" s="12">
        <f t="shared" si="3"/>
        <v>5.15625</v>
      </c>
    </row>
    <row r="31" spans="1:10" ht="15" thickBot="1" x14ac:dyDescent="0.4">
      <c r="A31" s="100" t="s">
        <v>28</v>
      </c>
      <c r="B31" s="101"/>
      <c r="C31" s="102"/>
      <c r="D31" s="8">
        <f>D30-8</f>
        <v>0.75</v>
      </c>
      <c r="E31" s="8">
        <f t="shared" ref="E31:H31" si="5">E30-8</f>
        <v>0.5</v>
      </c>
      <c r="F31" s="8">
        <f t="shared" si="5"/>
        <v>0</v>
      </c>
      <c r="G31" s="8">
        <f t="shared" si="5"/>
        <v>0</v>
      </c>
      <c r="H31" s="8">
        <f t="shared" si="5"/>
        <v>0</v>
      </c>
      <c r="I31" s="8">
        <f>I30-40</f>
        <v>1.25</v>
      </c>
      <c r="J31" s="8">
        <f t="shared" si="3"/>
        <v>0.15625</v>
      </c>
    </row>
  </sheetData>
  <mergeCells count="1">
    <mergeCell ref="A31:C31"/>
  </mergeCells>
  <dataValidations count="1">
    <dataValidation type="list" allowBlank="1" showInputMessage="1" showErrorMessage="1" sqref="A10:A29 A2:A8" xr:uid="{04D48C2E-631B-4701-A559-DB9020EA794F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B88-4C26-4C99-A9A0-9DEC44D64242}">
  <sheetPr codeName="Sheet4"/>
  <dimension ref="A1:J31"/>
  <sheetViews>
    <sheetView workbookViewId="0">
      <selection activeCell="A2" sqref="A2"/>
    </sheetView>
  </sheetViews>
  <sheetFormatPr defaultRowHeight="14.5" x14ac:dyDescent="0.35"/>
  <cols>
    <col min="1" max="1" width="18.26953125" bestFit="1" customWidth="1"/>
    <col min="2" max="2" width="15.1796875" bestFit="1" customWidth="1"/>
    <col min="3" max="3" width="76.8164062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35">
      <c r="A2" s="66" t="s">
        <v>36</v>
      </c>
      <c r="B2" s="66"/>
      <c r="C2" s="66" t="s">
        <v>73</v>
      </c>
      <c r="D2" s="66"/>
      <c r="E2" s="66">
        <v>1.25</v>
      </c>
      <c r="F2" s="66">
        <v>0.5</v>
      </c>
      <c r="G2" s="66">
        <v>0.5</v>
      </c>
      <c r="H2" s="66"/>
      <c r="I2" s="58">
        <v>2.25</v>
      </c>
      <c r="J2" s="53">
        <v>0.28125</v>
      </c>
    </row>
    <row r="3" spans="1:10" ht="16" x14ac:dyDescent="0.35">
      <c r="A3" s="66" t="s">
        <v>34</v>
      </c>
      <c r="B3" s="66" t="s">
        <v>62</v>
      </c>
      <c r="C3" s="66" t="s">
        <v>98</v>
      </c>
      <c r="D3" s="66"/>
      <c r="E3" s="66">
        <v>6.5</v>
      </c>
      <c r="F3" s="66">
        <v>7.5</v>
      </c>
      <c r="G3" s="66">
        <v>1</v>
      </c>
      <c r="H3" s="66"/>
      <c r="I3" s="58">
        <v>15</v>
      </c>
      <c r="J3" s="53">
        <v>1.875</v>
      </c>
    </row>
    <row r="4" spans="1:10" ht="16" x14ac:dyDescent="0.35">
      <c r="A4" s="66" t="s">
        <v>34</v>
      </c>
      <c r="B4" s="66" t="s">
        <v>99</v>
      </c>
      <c r="C4" s="66" t="s">
        <v>100</v>
      </c>
      <c r="D4" s="66"/>
      <c r="E4" s="66">
        <v>0.25</v>
      </c>
      <c r="F4" s="66"/>
      <c r="G4" s="66"/>
      <c r="H4" s="66"/>
      <c r="I4" s="58">
        <v>0.25</v>
      </c>
      <c r="J4" s="53">
        <v>3.125E-2</v>
      </c>
    </row>
    <row r="5" spans="1:10" ht="16" x14ac:dyDescent="0.35">
      <c r="A5" s="66" t="s">
        <v>33</v>
      </c>
      <c r="B5" s="66" t="s">
        <v>101</v>
      </c>
      <c r="C5" s="66" t="s">
        <v>102</v>
      </c>
      <c r="D5" s="66"/>
      <c r="E5" s="66"/>
      <c r="F5" s="66"/>
      <c r="G5" s="66">
        <v>3.5</v>
      </c>
      <c r="H5" s="66">
        <v>2</v>
      </c>
      <c r="I5" s="58">
        <v>0</v>
      </c>
      <c r="J5" s="53">
        <v>0</v>
      </c>
    </row>
    <row r="6" spans="1:10" ht="16" x14ac:dyDescent="0.35">
      <c r="A6" s="66" t="s">
        <v>34</v>
      </c>
      <c r="B6" s="66" t="s">
        <v>86</v>
      </c>
      <c r="C6" s="66" t="s">
        <v>103</v>
      </c>
      <c r="D6" s="66"/>
      <c r="E6" s="66"/>
      <c r="F6" s="66"/>
      <c r="G6" s="66">
        <v>1</v>
      </c>
      <c r="H6" s="66"/>
      <c r="I6" s="58">
        <v>1</v>
      </c>
      <c r="J6" s="53">
        <v>0.125</v>
      </c>
    </row>
    <row r="7" spans="1:10" ht="16" x14ac:dyDescent="0.35">
      <c r="A7" s="65"/>
      <c r="B7" s="65"/>
      <c r="C7" s="65"/>
      <c r="D7" s="65"/>
      <c r="E7" s="65"/>
      <c r="F7" s="65"/>
      <c r="G7" s="65"/>
      <c r="H7" s="65"/>
      <c r="I7" s="58">
        <v>0</v>
      </c>
      <c r="J7" s="53">
        <v>0</v>
      </c>
    </row>
    <row r="8" spans="1:10" ht="16" x14ac:dyDescent="0.35">
      <c r="A8" s="65"/>
      <c r="B8" s="65"/>
      <c r="C8" s="65"/>
      <c r="D8" s="65"/>
      <c r="E8" s="65"/>
      <c r="F8" s="65"/>
      <c r="G8" s="65"/>
      <c r="H8" s="65"/>
      <c r="I8" s="58">
        <v>0</v>
      </c>
      <c r="J8" s="53">
        <v>0</v>
      </c>
    </row>
    <row r="9" spans="1:10" ht="16" x14ac:dyDescent="0.35">
      <c r="A9" s="65"/>
      <c r="B9" s="65"/>
      <c r="C9" s="65"/>
      <c r="D9" s="65"/>
      <c r="E9" s="65"/>
      <c r="F9" s="65"/>
      <c r="G9" s="65"/>
      <c r="H9" s="65"/>
      <c r="I9" s="58">
        <v>0</v>
      </c>
      <c r="J9" s="53">
        <v>0</v>
      </c>
    </row>
    <row r="10" spans="1:10" ht="16" x14ac:dyDescent="0.35">
      <c r="A10" s="65"/>
      <c r="B10" s="65"/>
      <c r="C10" s="65"/>
      <c r="D10" s="65"/>
      <c r="E10" s="65"/>
      <c r="F10" s="65"/>
      <c r="G10" s="65"/>
      <c r="H10" s="65"/>
      <c r="I10" s="58">
        <v>0</v>
      </c>
      <c r="J10" s="53">
        <v>0</v>
      </c>
    </row>
    <row r="11" spans="1:10" ht="16" x14ac:dyDescent="0.35">
      <c r="A11" s="65"/>
      <c r="B11" s="65"/>
      <c r="C11" s="65"/>
      <c r="D11" s="65"/>
      <c r="E11" s="65"/>
      <c r="F11" s="65"/>
      <c r="G11" s="65"/>
      <c r="H11" s="65"/>
      <c r="I11" s="58">
        <v>0</v>
      </c>
      <c r="J11" s="53">
        <v>0</v>
      </c>
    </row>
    <row r="12" spans="1:10" ht="16" x14ac:dyDescent="0.35">
      <c r="A12" s="65"/>
      <c r="B12" s="65"/>
      <c r="C12" s="65"/>
      <c r="D12" s="65"/>
      <c r="E12" s="65"/>
      <c r="F12" s="65"/>
      <c r="G12" s="65"/>
      <c r="H12" s="65"/>
      <c r="I12" s="58">
        <v>0</v>
      </c>
      <c r="J12" s="53">
        <v>0</v>
      </c>
    </row>
    <row r="13" spans="1:10" ht="16" x14ac:dyDescent="0.35">
      <c r="A13" s="65"/>
      <c r="B13" s="65"/>
      <c r="C13" s="65"/>
      <c r="D13" s="65"/>
      <c r="E13" s="65"/>
      <c r="F13" s="65"/>
      <c r="G13" s="65"/>
      <c r="H13" s="65"/>
      <c r="I13" s="58">
        <v>0</v>
      </c>
      <c r="J13" s="53">
        <v>0</v>
      </c>
    </row>
    <row r="14" spans="1:10" ht="16" x14ac:dyDescent="0.35">
      <c r="A14" s="65"/>
      <c r="B14" s="65"/>
      <c r="C14" s="65"/>
      <c r="D14" s="65"/>
      <c r="E14" s="65"/>
      <c r="F14" s="65"/>
      <c r="G14" s="65"/>
      <c r="H14" s="65"/>
      <c r="I14" s="58">
        <v>0</v>
      </c>
      <c r="J14" s="53">
        <v>0</v>
      </c>
    </row>
    <row r="15" spans="1:10" ht="16" x14ac:dyDescent="0.35">
      <c r="A15" s="65"/>
      <c r="B15" s="65"/>
      <c r="C15" s="65"/>
      <c r="D15" s="65"/>
      <c r="E15" s="65"/>
      <c r="F15" s="65"/>
      <c r="G15" s="65"/>
      <c r="H15" s="65"/>
      <c r="I15" s="58">
        <v>0</v>
      </c>
      <c r="J15" s="53">
        <v>0</v>
      </c>
    </row>
    <row r="16" spans="1:10" ht="16" x14ac:dyDescent="0.35">
      <c r="A16" s="65"/>
      <c r="B16" s="65"/>
      <c r="C16" s="65"/>
      <c r="D16" s="65"/>
      <c r="E16" s="65"/>
      <c r="F16" s="65"/>
      <c r="G16" s="65"/>
      <c r="H16" s="65"/>
      <c r="I16" s="58">
        <v>0</v>
      </c>
      <c r="J16" s="53">
        <v>0</v>
      </c>
    </row>
    <row r="17" spans="1:10" ht="16" x14ac:dyDescent="0.35">
      <c r="A17" s="65"/>
      <c r="B17" s="65"/>
      <c r="C17" s="65"/>
      <c r="D17" s="65"/>
      <c r="E17" s="65"/>
      <c r="F17" s="65"/>
      <c r="G17" s="65"/>
      <c r="H17" s="65"/>
      <c r="I17" s="58">
        <v>0</v>
      </c>
      <c r="J17" s="53">
        <v>0</v>
      </c>
    </row>
    <row r="18" spans="1:10" ht="16" x14ac:dyDescent="0.35">
      <c r="A18" s="65"/>
      <c r="B18" s="65"/>
      <c r="C18" s="65"/>
      <c r="D18" s="65"/>
      <c r="E18" s="65"/>
      <c r="F18" s="65"/>
      <c r="G18" s="65"/>
      <c r="H18" s="65"/>
      <c r="I18" s="58">
        <v>0</v>
      </c>
      <c r="J18" s="53">
        <v>0</v>
      </c>
    </row>
    <row r="19" spans="1:10" ht="16" x14ac:dyDescent="0.35">
      <c r="A19" s="65"/>
      <c r="B19" s="65"/>
      <c r="C19" s="65"/>
      <c r="D19" s="65"/>
      <c r="E19" s="65"/>
      <c r="F19" s="65"/>
      <c r="G19" s="65"/>
      <c r="H19" s="65"/>
      <c r="I19" s="58">
        <v>0</v>
      </c>
      <c r="J19" s="53">
        <v>0</v>
      </c>
    </row>
    <row r="20" spans="1:10" ht="16" x14ac:dyDescent="0.35">
      <c r="A20" s="65"/>
      <c r="B20" s="65"/>
      <c r="C20" s="65"/>
      <c r="D20" s="65"/>
      <c r="E20" s="65"/>
      <c r="F20" s="65"/>
      <c r="G20" s="65"/>
      <c r="H20" s="65"/>
      <c r="I20" s="58">
        <v>0</v>
      </c>
      <c r="J20" s="53">
        <v>0</v>
      </c>
    </row>
    <row r="21" spans="1:10" ht="16" x14ac:dyDescent="0.35">
      <c r="A21" s="65"/>
      <c r="B21" s="65"/>
      <c r="C21" s="65"/>
      <c r="D21" s="65"/>
      <c r="E21" s="65"/>
      <c r="F21" s="65"/>
      <c r="G21" s="65"/>
      <c r="H21" s="65"/>
      <c r="I21" s="58">
        <v>0</v>
      </c>
      <c r="J21" s="53">
        <v>0</v>
      </c>
    </row>
    <row r="22" spans="1:10" ht="16" x14ac:dyDescent="0.35">
      <c r="A22" s="65"/>
      <c r="B22" s="65"/>
      <c r="C22" s="65"/>
      <c r="D22" s="65"/>
      <c r="E22" s="65"/>
      <c r="F22" s="65"/>
      <c r="G22" s="65"/>
      <c r="H22" s="65"/>
      <c r="I22" s="58">
        <v>0</v>
      </c>
      <c r="J22" s="53">
        <v>0</v>
      </c>
    </row>
    <row r="23" spans="1:10" ht="16" x14ac:dyDescent="0.35">
      <c r="A23" s="65"/>
      <c r="B23" s="65"/>
      <c r="C23" s="65"/>
      <c r="D23" s="65"/>
      <c r="E23" s="65"/>
      <c r="F23" s="65"/>
      <c r="G23" s="65"/>
      <c r="H23" s="65"/>
      <c r="I23" s="58">
        <v>0</v>
      </c>
      <c r="J23" s="53">
        <v>0</v>
      </c>
    </row>
    <row r="24" spans="1:10" ht="16" x14ac:dyDescent="0.35">
      <c r="A24" s="65"/>
      <c r="B24" s="65"/>
      <c r="C24" s="65"/>
      <c r="D24" s="65"/>
      <c r="E24" s="65"/>
      <c r="F24" s="65"/>
      <c r="G24" s="65"/>
      <c r="H24" s="65"/>
      <c r="I24" s="58">
        <v>0</v>
      </c>
      <c r="J24" s="53">
        <v>0</v>
      </c>
    </row>
    <row r="25" spans="1:10" ht="16" x14ac:dyDescent="0.35">
      <c r="A25" s="65"/>
      <c r="B25" s="65"/>
      <c r="C25" s="65"/>
      <c r="D25" s="65"/>
      <c r="E25" s="65"/>
      <c r="F25" s="65"/>
      <c r="G25" s="65"/>
      <c r="H25" s="65"/>
      <c r="I25" s="58">
        <v>0</v>
      </c>
      <c r="J25" s="53">
        <v>0</v>
      </c>
    </row>
    <row r="26" spans="1:10" ht="16" x14ac:dyDescent="0.35">
      <c r="A26" s="65"/>
      <c r="B26" s="65"/>
      <c r="C26" s="65"/>
      <c r="D26" s="65"/>
      <c r="E26" s="65"/>
      <c r="F26" s="65"/>
      <c r="G26" s="65"/>
      <c r="H26" s="65"/>
      <c r="I26" s="58">
        <v>0</v>
      </c>
      <c r="J26" s="53">
        <v>0</v>
      </c>
    </row>
    <row r="27" spans="1:10" ht="16" x14ac:dyDescent="0.35">
      <c r="A27" s="65"/>
      <c r="B27" s="65"/>
      <c r="C27" s="65"/>
      <c r="D27" s="65"/>
      <c r="E27" s="65"/>
      <c r="F27" s="65"/>
      <c r="G27" s="65"/>
      <c r="H27" s="65"/>
      <c r="I27" s="58">
        <v>0</v>
      </c>
      <c r="J27" s="53">
        <v>0</v>
      </c>
    </row>
    <row r="28" spans="1:10" ht="16" x14ac:dyDescent="0.35">
      <c r="A28" s="65" t="s">
        <v>41</v>
      </c>
      <c r="B28" s="65"/>
      <c r="C28" s="65"/>
      <c r="D28" s="65"/>
      <c r="E28" s="65"/>
      <c r="F28" s="65"/>
      <c r="G28" s="65"/>
      <c r="H28" s="65">
        <v>8</v>
      </c>
      <c r="I28" s="58">
        <v>8</v>
      </c>
      <c r="J28" s="53">
        <v>1</v>
      </c>
    </row>
    <row r="29" spans="1:10" ht="16" x14ac:dyDescent="0.35">
      <c r="A29" s="65" t="s">
        <v>43</v>
      </c>
      <c r="B29" s="65"/>
      <c r="C29" s="65"/>
      <c r="D29" s="65">
        <v>8</v>
      </c>
      <c r="E29" s="65"/>
      <c r="F29" s="65"/>
      <c r="G29" s="65"/>
      <c r="H29" s="65"/>
      <c r="I29" s="58">
        <v>8</v>
      </c>
      <c r="J29" s="53">
        <v>1</v>
      </c>
    </row>
    <row r="30" spans="1:10" ht="15" thickBot="1" x14ac:dyDescent="0.4">
      <c r="A30" s="61" t="s">
        <v>23</v>
      </c>
      <c r="B30" s="61"/>
      <c r="C30" s="61"/>
      <c r="D30" s="61">
        <v>8</v>
      </c>
      <c r="E30" s="61">
        <v>8</v>
      </c>
      <c r="F30" s="61">
        <v>8</v>
      </c>
      <c r="G30" s="61">
        <f>SUM(G2:G6)</f>
        <v>6</v>
      </c>
      <c r="H30" s="62">
        <v>10</v>
      </c>
      <c r="I30" s="63">
        <v>34.5</v>
      </c>
      <c r="J30" s="64">
        <v>4.3125</v>
      </c>
    </row>
    <row r="31" spans="1:10" ht="15" thickBot="1" x14ac:dyDescent="0.4">
      <c r="A31" s="100" t="s">
        <v>28</v>
      </c>
      <c r="B31" s="101"/>
      <c r="C31" s="102"/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-5.5</v>
      </c>
      <c r="J31" s="60">
        <v>-0.6875</v>
      </c>
    </row>
  </sheetData>
  <mergeCells count="1">
    <mergeCell ref="A31:C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D58F-81B1-4DF3-9843-12D83BA41BB7}">
  <sheetPr codeName="Sheet5"/>
  <dimension ref="A1:J31"/>
  <sheetViews>
    <sheetView workbookViewId="0">
      <selection activeCell="B37" sqref="B36:B37"/>
    </sheetView>
  </sheetViews>
  <sheetFormatPr defaultRowHeight="14.5" x14ac:dyDescent="0.35"/>
  <cols>
    <col min="1" max="1" width="45" bestFit="1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35">
      <c r="A2" s="67" t="s">
        <v>36</v>
      </c>
      <c r="B2" s="67"/>
      <c r="C2" s="68" t="s">
        <v>73</v>
      </c>
      <c r="D2" s="69">
        <v>1.25</v>
      </c>
      <c r="E2" s="69">
        <v>0.25</v>
      </c>
      <c r="F2" s="69">
        <v>0.75</v>
      </c>
      <c r="G2" s="69">
        <v>0.25</v>
      </c>
      <c r="H2" s="74">
        <v>0.25</v>
      </c>
      <c r="I2" s="58">
        <f>SUM(D2:H2)</f>
        <v>2.75</v>
      </c>
      <c r="J2" s="53">
        <f>I2/8</f>
        <v>0.34375</v>
      </c>
    </row>
    <row r="3" spans="1:10" ht="16" x14ac:dyDescent="0.35">
      <c r="A3" s="67" t="s">
        <v>34</v>
      </c>
      <c r="B3" s="67" t="s">
        <v>104</v>
      </c>
      <c r="C3" s="68" t="s">
        <v>105</v>
      </c>
      <c r="D3" s="69">
        <v>0.75</v>
      </c>
      <c r="E3" s="69"/>
      <c r="F3" s="69"/>
      <c r="G3" s="69"/>
      <c r="H3" s="74"/>
      <c r="I3" s="58">
        <f t="shared" ref="I3" si="0">SUM(D3:H3)</f>
        <v>0.75</v>
      </c>
      <c r="J3" s="53">
        <f t="shared" ref="J3" si="1">I3/8</f>
        <v>9.375E-2</v>
      </c>
    </row>
    <row r="4" spans="1:10" ht="16" x14ac:dyDescent="0.35">
      <c r="A4" s="67" t="s">
        <v>34</v>
      </c>
      <c r="B4" s="67" t="s">
        <v>106</v>
      </c>
      <c r="C4" s="67" t="s">
        <v>107</v>
      </c>
      <c r="D4" s="69">
        <v>0.5</v>
      </c>
      <c r="E4" s="69"/>
      <c r="F4" s="69"/>
      <c r="G4" s="69"/>
      <c r="H4" s="74"/>
      <c r="I4" s="58">
        <f>SUM(D4:H4)</f>
        <v>0.5</v>
      </c>
      <c r="J4" s="53">
        <f>I4/8</f>
        <v>6.25E-2</v>
      </c>
    </row>
    <row r="5" spans="1:10" ht="16" x14ac:dyDescent="0.35">
      <c r="A5" s="67" t="s">
        <v>33</v>
      </c>
      <c r="B5" s="70" t="s">
        <v>101</v>
      </c>
      <c r="C5" s="67" t="s">
        <v>108</v>
      </c>
      <c r="D5" s="69">
        <v>1</v>
      </c>
      <c r="E5" s="69"/>
      <c r="F5" s="69"/>
      <c r="G5" s="69"/>
      <c r="H5" s="74"/>
      <c r="I5" s="58">
        <f t="shared" ref="I5:I29" si="2">SUM(D5:H5)</f>
        <v>1</v>
      </c>
      <c r="J5" s="53">
        <f t="shared" ref="J5:J31" si="3">I5/8</f>
        <v>0.125</v>
      </c>
    </row>
    <row r="6" spans="1:10" ht="16" x14ac:dyDescent="0.35">
      <c r="A6" s="67" t="s">
        <v>34</v>
      </c>
      <c r="B6" s="75" t="s">
        <v>62</v>
      </c>
      <c r="C6" s="67" t="s">
        <v>116</v>
      </c>
      <c r="D6" s="69">
        <v>3.75</v>
      </c>
      <c r="E6" s="69">
        <v>0.25</v>
      </c>
      <c r="F6" s="69"/>
      <c r="G6" s="69"/>
      <c r="H6" s="74"/>
      <c r="I6" s="58">
        <f t="shared" si="2"/>
        <v>4</v>
      </c>
      <c r="J6" s="53">
        <f t="shared" si="3"/>
        <v>0.5</v>
      </c>
    </row>
    <row r="7" spans="1:10" ht="16" x14ac:dyDescent="0.35">
      <c r="A7" s="67" t="s">
        <v>34</v>
      </c>
      <c r="B7" s="67" t="s">
        <v>109</v>
      </c>
      <c r="C7" s="68" t="s">
        <v>110</v>
      </c>
      <c r="D7" s="69">
        <v>0.25</v>
      </c>
      <c r="E7" s="69"/>
      <c r="F7" s="69"/>
      <c r="G7" s="69"/>
      <c r="H7" s="74"/>
      <c r="I7" s="58">
        <f t="shared" si="2"/>
        <v>0.25</v>
      </c>
      <c r="J7" s="53">
        <f t="shared" si="3"/>
        <v>3.125E-2</v>
      </c>
    </row>
    <row r="8" spans="1:10" ht="16" x14ac:dyDescent="0.35">
      <c r="A8" s="71" t="s">
        <v>46</v>
      </c>
      <c r="B8" s="70"/>
      <c r="C8" s="70" t="s">
        <v>121</v>
      </c>
      <c r="D8" s="70">
        <v>0.5</v>
      </c>
      <c r="E8" s="69"/>
      <c r="F8" s="69"/>
      <c r="G8" s="69">
        <v>1</v>
      </c>
      <c r="H8" s="74"/>
      <c r="I8" s="58">
        <f t="shared" si="2"/>
        <v>1.5</v>
      </c>
      <c r="J8" s="53">
        <f t="shared" si="3"/>
        <v>0.1875</v>
      </c>
    </row>
    <row r="9" spans="1:10" ht="16" x14ac:dyDescent="0.35">
      <c r="A9" s="71" t="s">
        <v>34</v>
      </c>
      <c r="B9" s="70" t="s">
        <v>111</v>
      </c>
      <c r="C9" s="70" t="s">
        <v>112</v>
      </c>
      <c r="D9" s="70"/>
      <c r="E9" s="69">
        <v>0.5</v>
      </c>
      <c r="F9" s="69"/>
      <c r="G9" s="69"/>
      <c r="H9" s="74"/>
      <c r="I9" s="58">
        <f t="shared" si="2"/>
        <v>0.5</v>
      </c>
      <c r="J9" s="53">
        <f t="shared" si="3"/>
        <v>6.25E-2</v>
      </c>
    </row>
    <row r="10" spans="1:10" ht="16" x14ac:dyDescent="0.35">
      <c r="A10" s="73" t="s">
        <v>33</v>
      </c>
      <c r="B10" s="70" t="s">
        <v>113</v>
      </c>
      <c r="C10" s="70" t="s">
        <v>114</v>
      </c>
      <c r="D10" s="70"/>
      <c r="E10" s="69">
        <v>1</v>
      </c>
      <c r="F10" s="69"/>
      <c r="G10" s="69"/>
      <c r="H10" s="74"/>
      <c r="I10" s="58">
        <f t="shared" si="2"/>
        <v>1</v>
      </c>
      <c r="J10" s="53">
        <f t="shared" si="3"/>
        <v>0.125</v>
      </c>
    </row>
    <row r="11" spans="1:10" ht="16" x14ac:dyDescent="0.35">
      <c r="A11" s="71" t="s">
        <v>34</v>
      </c>
      <c r="B11" s="70" t="s">
        <v>86</v>
      </c>
      <c r="C11" s="70" t="s">
        <v>117</v>
      </c>
      <c r="D11" s="70"/>
      <c r="E11" s="69"/>
      <c r="F11" s="69">
        <v>1.5</v>
      </c>
      <c r="G11" s="69"/>
      <c r="H11" s="74"/>
      <c r="I11" s="58">
        <f t="shared" si="2"/>
        <v>1.5</v>
      </c>
      <c r="J11" s="53">
        <f t="shared" si="3"/>
        <v>0.1875</v>
      </c>
    </row>
    <row r="12" spans="1:10" ht="16" x14ac:dyDescent="0.35">
      <c r="A12" s="71" t="s">
        <v>34</v>
      </c>
      <c r="B12" s="70" t="s">
        <v>115</v>
      </c>
      <c r="C12" s="70" t="s">
        <v>118</v>
      </c>
      <c r="D12" s="70"/>
      <c r="E12" s="69">
        <v>6</v>
      </c>
      <c r="F12" s="69">
        <v>5</v>
      </c>
      <c r="G12" s="69">
        <v>2</v>
      </c>
      <c r="H12" s="74"/>
      <c r="I12" s="58">
        <f t="shared" si="2"/>
        <v>13</v>
      </c>
      <c r="J12" s="53">
        <f t="shared" si="3"/>
        <v>1.625</v>
      </c>
    </row>
    <row r="13" spans="1:10" ht="16" x14ac:dyDescent="0.35">
      <c r="A13" s="71" t="s">
        <v>34</v>
      </c>
      <c r="B13" s="70" t="s">
        <v>119</v>
      </c>
      <c r="C13" s="70" t="s">
        <v>120</v>
      </c>
      <c r="D13" s="70"/>
      <c r="E13" s="69"/>
      <c r="F13" s="69">
        <v>0.75</v>
      </c>
      <c r="G13" s="69"/>
      <c r="H13" s="74"/>
      <c r="I13" s="58">
        <f t="shared" si="2"/>
        <v>0.75</v>
      </c>
      <c r="J13" s="53">
        <f t="shared" si="3"/>
        <v>9.375E-2</v>
      </c>
    </row>
    <row r="14" spans="1:10" ht="16" x14ac:dyDescent="0.35">
      <c r="A14" s="71" t="s">
        <v>34</v>
      </c>
      <c r="B14" s="72" t="s">
        <v>122</v>
      </c>
      <c r="C14" s="70" t="s">
        <v>123</v>
      </c>
      <c r="D14" s="70"/>
      <c r="E14" s="69"/>
      <c r="F14" s="69"/>
      <c r="G14" s="69">
        <v>1</v>
      </c>
      <c r="H14" s="74"/>
      <c r="I14" s="58">
        <f t="shared" si="2"/>
        <v>1</v>
      </c>
      <c r="J14" s="53">
        <f t="shared" si="3"/>
        <v>0.125</v>
      </c>
    </row>
    <row r="15" spans="1:10" ht="16" x14ac:dyDescent="0.35">
      <c r="A15" s="73" t="s">
        <v>33</v>
      </c>
      <c r="B15" s="70" t="s">
        <v>113</v>
      </c>
      <c r="C15" s="70" t="s">
        <v>126</v>
      </c>
      <c r="D15" s="70"/>
      <c r="E15" s="69"/>
      <c r="F15" s="69"/>
      <c r="G15" s="69">
        <v>3.75</v>
      </c>
      <c r="H15" s="74">
        <v>7.25</v>
      </c>
      <c r="I15" s="58">
        <f t="shared" si="2"/>
        <v>11</v>
      </c>
      <c r="J15" s="53">
        <f t="shared" si="3"/>
        <v>1.375</v>
      </c>
    </row>
    <row r="16" spans="1:10" ht="16" x14ac:dyDescent="0.35">
      <c r="A16" s="71" t="s">
        <v>34</v>
      </c>
      <c r="B16" s="70" t="s">
        <v>124</v>
      </c>
      <c r="C16" s="70" t="s">
        <v>125</v>
      </c>
      <c r="D16" s="70"/>
      <c r="E16" s="69"/>
      <c r="F16" s="69"/>
      <c r="G16" s="69"/>
      <c r="H16" s="74">
        <v>0.5</v>
      </c>
      <c r="I16" s="58">
        <f t="shared" si="2"/>
        <v>0.5</v>
      </c>
      <c r="J16" s="53">
        <f t="shared" si="3"/>
        <v>6.25E-2</v>
      </c>
    </row>
    <row r="17" spans="1:10" x14ac:dyDescent="0.35">
      <c r="A17" s="20"/>
      <c r="B17" s="20"/>
      <c r="C17" s="24"/>
      <c r="D17" s="24"/>
      <c r="E17" s="24"/>
      <c r="F17" s="24"/>
      <c r="G17" s="24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58">
        <f t="shared" si="2"/>
        <v>0</v>
      </c>
      <c r="J29" s="53">
        <f t="shared" si="3"/>
        <v>0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8</v>
      </c>
      <c r="I30" s="63">
        <f>SUM(I2:I29)</f>
        <v>40</v>
      </c>
      <c r="J30" s="64">
        <f t="shared" si="3"/>
        <v>5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>I30-40</f>
        <v>0</v>
      </c>
      <c r="J31" s="60">
        <f t="shared" si="3"/>
        <v>0</v>
      </c>
    </row>
  </sheetData>
  <mergeCells count="1">
    <mergeCell ref="A31:C31"/>
  </mergeCells>
  <dataValidations count="1">
    <dataValidation type="list" allowBlank="1" showInputMessage="1" showErrorMessage="1" sqref="A10:A29 A2:A8" xr:uid="{C04B5776-9398-4F5C-8530-A1C7E75880CA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D7C5-8CD3-45A4-9462-0CAF1EB96865}">
  <sheetPr codeName="Sheet6"/>
  <dimension ref="A1:J31"/>
  <sheetViews>
    <sheetView workbookViewId="0">
      <selection activeCell="C35" sqref="C35"/>
    </sheetView>
  </sheetViews>
  <sheetFormatPr defaultRowHeight="14.5" x14ac:dyDescent="0.35"/>
  <cols>
    <col min="1" max="1" width="45" bestFit="1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35">
      <c r="A2" s="67" t="s">
        <v>36</v>
      </c>
      <c r="B2" s="67"/>
      <c r="C2" s="68" t="s">
        <v>73</v>
      </c>
      <c r="D2" s="69">
        <v>1.25</v>
      </c>
      <c r="E2" s="69"/>
      <c r="F2" s="69"/>
      <c r="G2" s="69">
        <v>0.5</v>
      </c>
      <c r="H2" s="74"/>
      <c r="I2" s="58">
        <f>SUM(D2:H2)</f>
        <v>1.75</v>
      </c>
      <c r="J2" s="53">
        <f>I2/8</f>
        <v>0.21875</v>
      </c>
    </row>
    <row r="3" spans="1:10" ht="16" x14ac:dyDescent="0.35">
      <c r="A3" s="73" t="s">
        <v>33</v>
      </c>
      <c r="B3" s="70" t="s">
        <v>113</v>
      </c>
      <c r="C3" s="70" t="s">
        <v>127</v>
      </c>
      <c r="D3" s="70">
        <v>1.25</v>
      </c>
      <c r="E3" s="69"/>
      <c r="F3" s="69"/>
      <c r="G3" s="69"/>
      <c r="H3" s="74"/>
      <c r="I3" s="58">
        <f t="shared" ref="I3" si="0">SUM(D3:H3)</f>
        <v>1.25</v>
      </c>
      <c r="J3" s="53">
        <f t="shared" ref="J3" si="1">I3/8</f>
        <v>0.15625</v>
      </c>
    </row>
    <row r="4" spans="1:10" ht="16" x14ac:dyDescent="0.35">
      <c r="A4" s="67" t="s">
        <v>34</v>
      </c>
      <c r="B4" s="67" t="s">
        <v>128</v>
      </c>
      <c r="C4" s="67" t="s">
        <v>129</v>
      </c>
      <c r="D4" s="69">
        <v>5.5</v>
      </c>
      <c r="E4" s="69"/>
      <c r="F4" s="69"/>
      <c r="G4" s="69">
        <v>0.5</v>
      </c>
      <c r="H4" s="74"/>
      <c r="I4" s="58">
        <f>SUM(D4:H4)</f>
        <v>6</v>
      </c>
      <c r="J4" s="53">
        <f>I4/8</f>
        <v>0.75</v>
      </c>
    </row>
    <row r="5" spans="1:10" ht="16" x14ac:dyDescent="0.35">
      <c r="A5" s="67" t="s">
        <v>53</v>
      </c>
      <c r="B5" s="70"/>
      <c r="C5" s="67" t="s">
        <v>136</v>
      </c>
      <c r="D5" s="69">
        <v>1</v>
      </c>
      <c r="E5" s="69"/>
      <c r="F5" s="69"/>
      <c r="G5" s="69">
        <v>1.25</v>
      </c>
      <c r="H5" s="74"/>
      <c r="I5" s="58">
        <f t="shared" ref="I5:I29" si="2">SUM(D5:H5)</f>
        <v>2.25</v>
      </c>
      <c r="J5" s="53">
        <f t="shared" ref="J5:J31" si="3">I5/8</f>
        <v>0.28125</v>
      </c>
    </row>
    <row r="6" spans="1:10" ht="16" x14ac:dyDescent="0.35">
      <c r="A6" s="73" t="s">
        <v>35</v>
      </c>
      <c r="B6" s="75" t="s">
        <v>130</v>
      </c>
      <c r="C6" s="67" t="s">
        <v>131</v>
      </c>
      <c r="D6" s="69"/>
      <c r="E6" s="69"/>
      <c r="F6" s="69"/>
      <c r="G6" s="69">
        <v>1.75</v>
      </c>
      <c r="H6" s="74"/>
      <c r="I6" s="58">
        <f t="shared" si="2"/>
        <v>1.75</v>
      </c>
      <c r="J6" s="53">
        <f t="shared" si="3"/>
        <v>0.21875</v>
      </c>
    </row>
    <row r="7" spans="1:10" ht="16" x14ac:dyDescent="0.35">
      <c r="A7" s="73" t="s">
        <v>35</v>
      </c>
      <c r="B7" s="67" t="s">
        <v>132</v>
      </c>
      <c r="C7" s="68" t="s">
        <v>133</v>
      </c>
      <c r="D7" s="69"/>
      <c r="E7" s="69"/>
      <c r="F7" s="69"/>
      <c r="G7" s="69">
        <v>1.5</v>
      </c>
      <c r="H7" s="74"/>
      <c r="I7" s="58">
        <f t="shared" si="2"/>
        <v>1.5</v>
      </c>
      <c r="J7" s="53">
        <f t="shared" si="3"/>
        <v>0.1875</v>
      </c>
    </row>
    <row r="8" spans="1:10" ht="16" x14ac:dyDescent="0.35">
      <c r="A8" s="67" t="s">
        <v>34</v>
      </c>
      <c r="B8" s="70" t="s">
        <v>134</v>
      </c>
      <c r="C8" s="70" t="s">
        <v>135</v>
      </c>
      <c r="D8" s="70"/>
      <c r="E8" s="69"/>
      <c r="F8" s="69"/>
      <c r="G8" s="69">
        <v>3.75</v>
      </c>
      <c r="H8" s="74"/>
      <c r="I8" s="58">
        <f t="shared" si="2"/>
        <v>3.75</v>
      </c>
      <c r="J8" s="53">
        <f t="shared" si="3"/>
        <v>0.46875</v>
      </c>
    </row>
    <row r="9" spans="1:10" ht="16" x14ac:dyDescent="0.35">
      <c r="A9" s="71"/>
      <c r="B9" s="70"/>
      <c r="C9" s="70"/>
      <c r="D9" s="70"/>
      <c r="E9" s="69"/>
      <c r="F9" s="69"/>
      <c r="G9" s="69"/>
      <c r="H9" s="74"/>
      <c r="I9" s="58">
        <f t="shared" si="2"/>
        <v>0</v>
      </c>
      <c r="J9" s="53">
        <f t="shared" si="3"/>
        <v>0</v>
      </c>
    </row>
    <row r="10" spans="1:10" ht="16" x14ac:dyDescent="0.35">
      <c r="A10" s="73"/>
      <c r="B10" s="70"/>
      <c r="C10" s="70"/>
      <c r="D10" s="70"/>
      <c r="E10" s="69"/>
      <c r="F10" s="69"/>
      <c r="G10" s="69"/>
      <c r="H10" s="74"/>
      <c r="I10" s="58">
        <f t="shared" si="2"/>
        <v>0</v>
      </c>
      <c r="J10" s="53">
        <f t="shared" si="3"/>
        <v>0</v>
      </c>
    </row>
    <row r="11" spans="1:10" ht="16" x14ac:dyDescent="0.35">
      <c r="A11" s="71"/>
      <c r="B11" s="70"/>
      <c r="C11" s="70"/>
      <c r="D11" s="70"/>
      <c r="E11" s="69"/>
      <c r="F11" s="69"/>
      <c r="G11" s="69"/>
      <c r="H11" s="74"/>
      <c r="I11" s="58">
        <f t="shared" si="2"/>
        <v>0</v>
      </c>
      <c r="J11" s="53">
        <f t="shared" si="3"/>
        <v>0</v>
      </c>
    </row>
    <row r="12" spans="1:10" ht="16" x14ac:dyDescent="0.35">
      <c r="A12" s="71"/>
      <c r="B12" s="70"/>
      <c r="C12" s="70"/>
      <c r="D12" s="70"/>
      <c r="E12" s="69"/>
      <c r="F12" s="69"/>
      <c r="G12" s="69"/>
      <c r="H12" s="74"/>
      <c r="I12" s="58">
        <f t="shared" si="2"/>
        <v>0</v>
      </c>
      <c r="J12" s="53">
        <f t="shared" si="3"/>
        <v>0</v>
      </c>
    </row>
    <row r="13" spans="1:10" ht="16" x14ac:dyDescent="0.35">
      <c r="A13" s="71"/>
      <c r="B13" s="70"/>
      <c r="C13" s="70"/>
      <c r="D13" s="70"/>
      <c r="E13" s="69"/>
      <c r="F13" s="69"/>
      <c r="G13" s="69"/>
      <c r="H13" s="74"/>
      <c r="I13" s="58">
        <f t="shared" si="2"/>
        <v>0</v>
      </c>
      <c r="J13" s="53">
        <f t="shared" si="3"/>
        <v>0</v>
      </c>
    </row>
    <row r="14" spans="1:10" ht="16" x14ac:dyDescent="0.35">
      <c r="A14" s="71"/>
      <c r="B14" s="72"/>
      <c r="C14" s="70"/>
      <c r="D14" s="70"/>
      <c r="E14" s="69"/>
      <c r="F14" s="69"/>
      <c r="G14" s="69"/>
      <c r="H14" s="74"/>
      <c r="I14" s="58">
        <f t="shared" si="2"/>
        <v>0</v>
      </c>
      <c r="J14" s="53">
        <f t="shared" si="3"/>
        <v>0</v>
      </c>
    </row>
    <row r="15" spans="1:10" ht="16" x14ac:dyDescent="0.35">
      <c r="A15" s="73"/>
      <c r="B15" s="70"/>
      <c r="C15" s="70"/>
      <c r="D15" s="70"/>
      <c r="E15" s="69"/>
      <c r="F15" s="69"/>
      <c r="G15" s="69"/>
      <c r="H15" s="74"/>
      <c r="I15" s="58">
        <f t="shared" si="2"/>
        <v>0</v>
      </c>
      <c r="J15" s="53">
        <f t="shared" si="3"/>
        <v>0</v>
      </c>
    </row>
    <row r="16" spans="1:10" ht="16" x14ac:dyDescent="0.35">
      <c r="A16" s="71"/>
      <c r="B16" s="70"/>
      <c r="C16" s="70"/>
      <c r="D16" s="70"/>
      <c r="E16" s="69"/>
      <c r="F16" s="69"/>
      <c r="G16" s="69"/>
      <c r="H16" s="74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24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58">
        <f t="shared" si="2"/>
        <v>0</v>
      </c>
      <c r="J29" s="53">
        <f t="shared" si="3"/>
        <v>0</v>
      </c>
    </row>
    <row r="30" spans="1:10" ht="15" thickBot="1" x14ac:dyDescent="0.4">
      <c r="A30" s="61" t="s">
        <v>23</v>
      </c>
      <c r="B30" s="61"/>
      <c r="C30" s="61"/>
      <c r="D30" s="61">
        <f>SUM(D2:D29)</f>
        <v>9</v>
      </c>
      <c r="E30" s="61">
        <f>SUM(E2:E29)</f>
        <v>0</v>
      </c>
      <c r="F30" s="61">
        <f t="shared" ref="F30:H30" si="4">SUM(F2:F29)</f>
        <v>0</v>
      </c>
      <c r="G30" s="61">
        <f t="shared" si="4"/>
        <v>9.25</v>
      </c>
      <c r="H30" s="62">
        <f t="shared" si="4"/>
        <v>0</v>
      </c>
      <c r="I30" s="63">
        <f>SUM(I2:I29)</f>
        <v>18.25</v>
      </c>
      <c r="J30" s="64">
        <f t="shared" si="3"/>
        <v>2.28125</v>
      </c>
    </row>
    <row r="31" spans="1:10" ht="15" thickBot="1" x14ac:dyDescent="0.4">
      <c r="A31" s="100" t="s">
        <v>28</v>
      </c>
      <c r="B31" s="101"/>
      <c r="C31" s="102"/>
      <c r="D31" s="60">
        <f>D30-8</f>
        <v>1</v>
      </c>
      <c r="E31" s="60">
        <f t="shared" ref="E31:H31" si="5">E30-8</f>
        <v>-8</v>
      </c>
      <c r="F31" s="60">
        <f t="shared" si="5"/>
        <v>-8</v>
      </c>
      <c r="G31" s="60">
        <f t="shared" si="5"/>
        <v>1.25</v>
      </c>
      <c r="H31" s="60">
        <f t="shared" si="5"/>
        <v>-8</v>
      </c>
      <c r="I31" s="60">
        <f>I30-40</f>
        <v>-21.75</v>
      </c>
      <c r="J31" s="60">
        <f t="shared" si="3"/>
        <v>-2.71875</v>
      </c>
    </row>
  </sheetData>
  <mergeCells count="1">
    <mergeCell ref="A31:C31"/>
  </mergeCells>
  <dataValidations count="1">
    <dataValidation type="list" allowBlank="1" showInputMessage="1" showErrorMessage="1" sqref="A10:A29 A2:A8" xr:uid="{D8527030-31BD-42C5-8834-4D7CABD1BE67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2847-9A55-4A2C-919C-9A164EDB4825}">
  <sheetPr codeName="Sheet7"/>
  <dimension ref="A1:J31"/>
  <sheetViews>
    <sheetView workbookViewId="0">
      <selection activeCell="B10" sqref="B10"/>
    </sheetView>
  </sheetViews>
  <sheetFormatPr defaultRowHeight="14.5" x14ac:dyDescent="0.35"/>
  <cols>
    <col min="1" max="1" width="45" bestFit="1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142</v>
      </c>
      <c r="D2" s="69">
        <v>1</v>
      </c>
      <c r="E2" s="69"/>
      <c r="F2" s="77">
        <v>0.5</v>
      </c>
      <c r="G2" s="77"/>
      <c r="H2" s="78"/>
      <c r="I2" s="58">
        <f>SUM(D2:H2)</f>
        <v>1.5</v>
      </c>
      <c r="J2" s="53">
        <f>I2/8</f>
        <v>0.1875</v>
      </c>
    </row>
    <row r="3" spans="1:10" ht="16" x14ac:dyDescent="0.45">
      <c r="A3" s="67" t="s">
        <v>34</v>
      </c>
      <c r="B3" s="70" t="s">
        <v>137</v>
      </c>
      <c r="C3" s="70" t="s">
        <v>139</v>
      </c>
      <c r="D3" s="70">
        <v>7</v>
      </c>
      <c r="E3" s="69">
        <v>5</v>
      </c>
      <c r="F3" s="77">
        <v>1.25</v>
      </c>
      <c r="G3" s="77">
        <v>0.5</v>
      </c>
      <c r="H3" s="78"/>
      <c r="I3" s="58">
        <f t="shared" ref="I3" si="0">SUM(D3:H3)</f>
        <v>13.75</v>
      </c>
      <c r="J3" s="53">
        <f t="shared" ref="J3" si="1">I3/8</f>
        <v>1.71875</v>
      </c>
    </row>
    <row r="4" spans="1:10" ht="16" x14ac:dyDescent="0.45">
      <c r="A4" s="67" t="s">
        <v>34</v>
      </c>
      <c r="B4" s="67" t="s">
        <v>138</v>
      </c>
      <c r="C4" s="67" t="s">
        <v>129</v>
      </c>
      <c r="D4" s="69"/>
      <c r="E4" s="69">
        <v>3</v>
      </c>
      <c r="F4" s="77"/>
      <c r="G4" s="77"/>
      <c r="H4" s="78"/>
      <c r="I4" s="58">
        <f>SUM(D4:H4)</f>
        <v>3</v>
      </c>
      <c r="J4" s="53">
        <f>I4/8</f>
        <v>0.375</v>
      </c>
    </row>
    <row r="5" spans="1:10" ht="16" x14ac:dyDescent="0.45">
      <c r="A5" s="67" t="s">
        <v>34</v>
      </c>
      <c r="B5" s="70" t="s">
        <v>140</v>
      </c>
      <c r="C5" s="67" t="s">
        <v>155</v>
      </c>
      <c r="D5" s="69"/>
      <c r="E5" s="69"/>
      <c r="F5" s="77">
        <v>1.5</v>
      </c>
      <c r="G5" s="77"/>
      <c r="H5" s="78"/>
      <c r="I5" s="58">
        <f t="shared" ref="I5:I29" si="2">SUM(D5:H5)</f>
        <v>1.5</v>
      </c>
      <c r="J5" s="53">
        <f t="shared" ref="J5:J31" si="3">I5/8</f>
        <v>0.1875</v>
      </c>
    </row>
    <row r="6" spans="1:10" ht="16" x14ac:dyDescent="0.45">
      <c r="A6" s="67" t="s">
        <v>34</v>
      </c>
      <c r="B6" s="75" t="s">
        <v>141</v>
      </c>
      <c r="C6" s="67" t="s">
        <v>145</v>
      </c>
      <c r="D6" s="69"/>
      <c r="E6" s="69"/>
      <c r="F6" s="77">
        <v>2</v>
      </c>
      <c r="G6" s="77"/>
      <c r="H6" s="78"/>
      <c r="I6" s="58">
        <f t="shared" si="2"/>
        <v>2</v>
      </c>
      <c r="J6" s="53">
        <f t="shared" si="3"/>
        <v>0.25</v>
      </c>
    </row>
    <row r="7" spans="1:10" ht="16" x14ac:dyDescent="0.45">
      <c r="A7" s="67" t="s">
        <v>34</v>
      </c>
      <c r="B7" s="67" t="s">
        <v>143</v>
      </c>
      <c r="C7" s="68" t="s">
        <v>144</v>
      </c>
      <c r="D7" s="69"/>
      <c r="E7" s="69"/>
      <c r="F7" s="77">
        <v>1.25</v>
      </c>
      <c r="G7" s="77"/>
      <c r="H7" s="78"/>
      <c r="I7" s="58">
        <f t="shared" si="2"/>
        <v>1.25</v>
      </c>
      <c r="J7" s="53">
        <f t="shared" si="3"/>
        <v>0.15625</v>
      </c>
    </row>
    <row r="8" spans="1:10" ht="16" x14ac:dyDescent="0.45">
      <c r="A8" s="67" t="s">
        <v>34</v>
      </c>
      <c r="B8" s="70" t="s">
        <v>146</v>
      </c>
      <c r="C8" s="70" t="s">
        <v>147</v>
      </c>
      <c r="D8" s="70"/>
      <c r="E8" s="69"/>
      <c r="F8" s="77">
        <v>1.5</v>
      </c>
      <c r="G8" s="77"/>
      <c r="H8" s="78"/>
      <c r="I8" s="58">
        <f t="shared" si="2"/>
        <v>1.5</v>
      </c>
      <c r="J8" s="53">
        <f t="shared" si="3"/>
        <v>0.1875</v>
      </c>
    </row>
    <row r="9" spans="1:10" ht="16" x14ac:dyDescent="0.45">
      <c r="A9" s="67" t="s">
        <v>35</v>
      </c>
      <c r="B9" s="70" t="s">
        <v>148</v>
      </c>
      <c r="C9" s="70" t="s">
        <v>149</v>
      </c>
      <c r="D9" s="70"/>
      <c r="E9" s="69"/>
      <c r="F9" s="77"/>
      <c r="G9" s="77">
        <v>1.5</v>
      </c>
      <c r="H9" s="78"/>
      <c r="I9" s="58">
        <f t="shared" si="2"/>
        <v>1.5</v>
      </c>
      <c r="J9" s="53">
        <f t="shared" si="3"/>
        <v>0.1875</v>
      </c>
    </row>
    <row r="10" spans="1:10" ht="16" x14ac:dyDescent="0.45">
      <c r="A10" s="67" t="s">
        <v>35</v>
      </c>
      <c r="B10" s="70" t="s">
        <v>150</v>
      </c>
      <c r="C10" s="70" t="s">
        <v>153</v>
      </c>
      <c r="D10" s="70"/>
      <c r="E10" s="69"/>
      <c r="F10" s="77"/>
      <c r="G10" s="77">
        <v>5</v>
      </c>
      <c r="H10" s="78">
        <v>1</v>
      </c>
      <c r="I10" s="58">
        <f t="shared" si="2"/>
        <v>6</v>
      </c>
      <c r="J10" s="53">
        <f t="shared" si="3"/>
        <v>0.75</v>
      </c>
    </row>
    <row r="11" spans="1:10" ht="16" x14ac:dyDescent="0.45">
      <c r="A11" s="67" t="s">
        <v>34</v>
      </c>
      <c r="B11" s="70" t="s">
        <v>151</v>
      </c>
      <c r="C11" s="70" t="s">
        <v>154</v>
      </c>
      <c r="D11" s="70"/>
      <c r="E11" s="69"/>
      <c r="F11" s="77"/>
      <c r="G11" s="77">
        <v>1</v>
      </c>
      <c r="H11" s="78">
        <v>3</v>
      </c>
      <c r="I11" s="58">
        <f t="shared" si="2"/>
        <v>4</v>
      </c>
      <c r="J11" s="53">
        <f t="shared" si="3"/>
        <v>0.5</v>
      </c>
    </row>
    <row r="12" spans="1:10" ht="16" x14ac:dyDescent="0.45">
      <c r="A12" s="67" t="s">
        <v>34</v>
      </c>
      <c r="B12" s="70" t="s">
        <v>152</v>
      </c>
      <c r="C12" s="70" t="s">
        <v>129</v>
      </c>
      <c r="D12" s="70"/>
      <c r="E12" s="69"/>
      <c r="F12" s="77"/>
      <c r="G12" s="77"/>
      <c r="H12" s="78">
        <v>4</v>
      </c>
      <c r="I12" s="58">
        <f t="shared" si="2"/>
        <v>4</v>
      </c>
      <c r="J12" s="53">
        <f t="shared" si="3"/>
        <v>0.5</v>
      </c>
    </row>
    <row r="13" spans="1:10" ht="16" x14ac:dyDescent="0.45">
      <c r="A13" s="71"/>
      <c r="B13" s="70"/>
      <c r="C13" s="70"/>
      <c r="D13" s="70"/>
      <c r="E13" s="69"/>
      <c r="F13" s="69"/>
      <c r="G13" s="69"/>
      <c r="H13" s="76"/>
      <c r="I13" s="58">
        <f t="shared" si="2"/>
        <v>0</v>
      </c>
      <c r="J13" s="53">
        <f t="shared" si="3"/>
        <v>0</v>
      </c>
    </row>
    <row r="14" spans="1:10" ht="16" x14ac:dyDescent="0.45">
      <c r="A14" s="71"/>
      <c r="B14" s="72"/>
      <c r="C14" s="70"/>
      <c r="D14" s="70"/>
      <c r="E14" s="69"/>
      <c r="F14" s="69"/>
      <c r="G14" s="69"/>
      <c r="H14" s="76"/>
      <c r="I14" s="58">
        <f t="shared" si="2"/>
        <v>0</v>
      </c>
      <c r="J14" s="53">
        <f t="shared" si="3"/>
        <v>0</v>
      </c>
    </row>
    <row r="15" spans="1:10" ht="16" x14ac:dyDescent="0.35">
      <c r="A15" s="73"/>
      <c r="B15" s="70"/>
      <c r="C15" s="70"/>
      <c r="D15" s="70"/>
      <c r="E15" s="69"/>
      <c r="F15" s="69"/>
      <c r="G15" s="69"/>
      <c r="H15" s="74"/>
      <c r="I15" s="58">
        <f t="shared" si="2"/>
        <v>0</v>
      </c>
      <c r="J15" s="53">
        <f t="shared" si="3"/>
        <v>0</v>
      </c>
    </row>
    <row r="16" spans="1:10" ht="16" x14ac:dyDescent="0.35">
      <c r="A16" s="71"/>
      <c r="B16" s="70"/>
      <c r="C16" s="70"/>
      <c r="D16" s="70"/>
      <c r="E16" s="69"/>
      <c r="F16" s="69"/>
      <c r="G16" s="69"/>
      <c r="H16" s="74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24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58">
        <f t="shared" si="2"/>
        <v>0</v>
      </c>
      <c r="J29" s="53">
        <f t="shared" si="3"/>
        <v>0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8</v>
      </c>
      <c r="H30" s="62">
        <f t="shared" si="4"/>
        <v>8</v>
      </c>
      <c r="I30" s="63">
        <f>SUM(I2:I29)</f>
        <v>40</v>
      </c>
      <c r="J30" s="64">
        <f t="shared" si="3"/>
        <v>5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>I30-40</f>
        <v>0</v>
      </c>
      <c r="J31" s="60">
        <f t="shared" si="3"/>
        <v>0</v>
      </c>
    </row>
  </sheetData>
  <mergeCells count="1">
    <mergeCell ref="A31:C31"/>
  </mergeCells>
  <dataValidations count="1">
    <dataValidation type="list" allowBlank="1" showInputMessage="1" showErrorMessage="1" sqref="A2:A29" xr:uid="{B0AE031D-D773-4DAD-87B4-EEB8BB8973F1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BBF6-A0E9-4F1C-9BCB-A2ADCC56083F}">
  <sheetPr codeName="Sheet8"/>
  <dimension ref="A1:J31"/>
  <sheetViews>
    <sheetView workbookViewId="0">
      <selection activeCell="F11" sqref="F11"/>
    </sheetView>
  </sheetViews>
  <sheetFormatPr defaultRowHeight="14.5" x14ac:dyDescent="0.35"/>
  <cols>
    <col min="1" max="1" width="45" bestFit="1" customWidth="1"/>
    <col min="2" max="2" width="15.1796875" bestFit="1" customWidth="1"/>
    <col min="3" max="3" width="101" bestFit="1" customWidth="1"/>
    <col min="4" max="8" width="12.453125" customWidth="1"/>
    <col min="9" max="9" width="10" bestFit="1" customWidth="1"/>
    <col min="10" max="10" width="10.1796875" bestFit="1" customWidth="1"/>
  </cols>
  <sheetData>
    <row r="1" spans="1:10" ht="15" thickBot="1" x14ac:dyDescent="0.4">
      <c r="A1" s="54" t="s">
        <v>5</v>
      </c>
      <c r="B1" s="54" t="s">
        <v>16</v>
      </c>
      <c r="C1" s="54" t="s">
        <v>17</v>
      </c>
      <c r="D1" s="55" t="s">
        <v>0</v>
      </c>
      <c r="E1" s="55" t="s">
        <v>1</v>
      </c>
      <c r="F1" s="55" t="s">
        <v>2</v>
      </c>
      <c r="G1" s="55" t="s">
        <v>3</v>
      </c>
      <c r="H1" s="59" t="s">
        <v>4</v>
      </c>
      <c r="I1" s="57" t="s">
        <v>26</v>
      </c>
      <c r="J1" s="56" t="s">
        <v>27</v>
      </c>
    </row>
    <row r="2" spans="1:10" ht="16" x14ac:dyDescent="0.45">
      <c r="A2" s="67" t="s">
        <v>36</v>
      </c>
      <c r="B2" s="67"/>
      <c r="C2" s="68" t="s">
        <v>142</v>
      </c>
      <c r="D2" s="69">
        <v>1.25</v>
      </c>
      <c r="E2" s="69"/>
      <c r="F2" s="77">
        <v>0.5</v>
      </c>
      <c r="G2" s="77"/>
      <c r="H2" s="78"/>
      <c r="I2" s="58">
        <f>SUM(D2:H2)</f>
        <v>1.75</v>
      </c>
      <c r="J2" s="53">
        <f>I2/8</f>
        <v>0.21875</v>
      </c>
    </row>
    <row r="3" spans="1:10" ht="16" x14ac:dyDescent="0.45">
      <c r="A3" s="67" t="s">
        <v>34</v>
      </c>
      <c r="B3" s="70" t="s">
        <v>151</v>
      </c>
      <c r="C3" s="70" t="s">
        <v>156</v>
      </c>
      <c r="D3" s="70">
        <v>2.5</v>
      </c>
      <c r="E3" s="69"/>
      <c r="F3" s="77"/>
      <c r="G3" s="77"/>
      <c r="H3" s="78"/>
      <c r="I3" s="58">
        <f t="shared" ref="I3" si="0">SUM(D3:H3)</f>
        <v>2.5</v>
      </c>
      <c r="J3" s="53">
        <f t="shared" ref="J3" si="1">I3/8</f>
        <v>0.3125</v>
      </c>
    </row>
    <row r="4" spans="1:10" ht="16" x14ac:dyDescent="0.45">
      <c r="A4" s="67" t="s">
        <v>34</v>
      </c>
      <c r="B4" s="67" t="s">
        <v>157</v>
      </c>
      <c r="C4" s="67" t="s">
        <v>163</v>
      </c>
      <c r="D4" s="69">
        <v>2.75</v>
      </c>
      <c r="E4" s="69">
        <v>0.5</v>
      </c>
      <c r="F4" s="77">
        <v>1</v>
      </c>
      <c r="G4" s="77"/>
      <c r="H4" s="78"/>
      <c r="I4" s="58">
        <f>SUM(D4:H4)</f>
        <v>4.25</v>
      </c>
      <c r="J4" s="53">
        <f>I4/8</f>
        <v>0.53125</v>
      </c>
    </row>
    <row r="5" spans="1:10" ht="16" x14ac:dyDescent="0.45">
      <c r="A5" s="67" t="s">
        <v>34</v>
      </c>
      <c r="B5" s="70" t="s">
        <v>150</v>
      </c>
      <c r="C5" s="68" t="s">
        <v>158</v>
      </c>
      <c r="D5" s="69">
        <v>0.5</v>
      </c>
      <c r="E5" s="69"/>
      <c r="F5" s="77"/>
      <c r="G5" s="77"/>
      <c r="H5" s="78"/>
      <c r="I5" s="58">
        <f t="shared" ref="I5:I29" si="2">SUM(D5:H5)</f>
        <v>0.5</v>
      </c>
      <c r="J5" s="53">
        <f t="shared" ref="J5:J31" si="3">I5/8</f>
        <v>6.25E-2</v>
      </c>
    </row>
    <row r="6" spans="1:10" ht="16" x14ac:dyDescent="0.45">
      <c r="A6" s="67" t="s">
        <v>34</v>
      </c>
      <c r="B6" s="75" t="s">
        <v>134</v>
      </c>
      <c r="C6" s="67" t="s">
        <v>159</v>
      </c>
      <c r="D6" s="69">
        <v>1</v>
      </c>
      <c r="E6" s="69"/>
      <c r="F6" s="77"/>
      <c r="G6" s="77"/>
      <c r="H6" s="78"/>
      <c r="I6" s="58">
        <f t="shared" si="2"/>
        <v>1</v>
      </c>
      <c r="J6" s="53">
        <f t="shared" si="3"/>
        <v>0.125</v>
      </c>
    </row>
    <row r="7" spans="1:10" ht="16" x14ac:dyDescent="0.45">
      <c r="A7" s="67" t="s">
        <v>34</v>
      </c>
      <c r="B7" s="67" t="s">
        <v>160</v>
      </c>
      <c r="C7" s="68" t="s">
        <v>161</v>
      </c>
      <c r="D7" s="69"/>
      <c r="E7" s="69">
        <v>2</v>
      </c>
      <c r="F7" s="77"/>
      <c r="G7" s="77"/>
      <c r="H7" s="78"/>
      <c r="I7" s="58">
        <f t="shared" si="2"/>
        <v>2</v>
      </c>
      <c r="J7" s="53">
        <f t="shared" si="3"/>
        <v>0.25</v>
      </c>
    </row>
    <row r="8" spans="1:10" ht="16" x14ac:dyDescent="0.45">
      <c r="A8" s="67" t="s">
        <v>34</v>
      </c>
      <c r="B8" s="70" t="s">
        <v>162</v>
      </c>
      <c r="C8" s="70" t="s">
        <v>129</v>
      </c>
      <c r="D8" s="70"/>
      <c r="E8" s="69">
        <v>5.5</v>
      </c>
      <c r="F8" s="77">
        <v>2.5</v>
      </c>
      <c r="G8" s="77"/>
      <c r="H8" s="78"/>
      <c r="I8" s="58">
        <f t="shared" si="2"/>
        <v>8</v>
      </c>
      <c r="J8" s="53">
        <f t="shared" si="3"/>
        <v>1</v>
      </c>
    </row>
    <row r="9" spans="1:10" ht="16" x14ac:dyDescent="0.45">
      <c r="A9" s="67" t="s">
        <v>34</v>
      </c>
      <c r="B9" s="70" t="s">
        <v>164</v>
      </c>
      <c r="C9" s="70" t="s">
        <v>166</v>
      </c>
      <c r="D9" s="70"/>
      <c r="E9" s="69"/>
      <c r="F9" s="77">
        <v>4</v>
      </c>
      <c r="G9" s="77">
        <v>1.5</v>
      </c>
      <c r="H9" s="78"/>
      <c r="I9" s="58">
        <f t="shared" si="2"/>
        <v>5.5</v>
      </c>
      <c r="J9" s="53">
        <f t="shared" si="3"/>
        <v>0.6875</v>
      </c>
    </row>
    <row r="10" spans="1:10" ht="16" x14ac:dyDescent="0.45">
      <c r="A10" s="67" t="s">
        <v>34</v>
      </c>
      <c r="B10" s="70" t="s">
        <v>165</v>
      </c>
      <c r="C10" s="70" t="s">
        <v>129</v>
      </c>
      <c r="D10" s="70"/>
      <c r="E10" s="69"/>
      <c r="F10" s="77"/>
      <c r="G10" s="77"/>
      <c r="H10" s="78"/>
      <c r="I10" s="58">
        <f t="shared" si="2"/>
        <v>0</v>
      </c>
      <c r="J10" s="53">
        <f t="shared" si="3"/>
        <v>0</v>
      </c>
    </row>
    <row r="11" spans="1:10" ht="16" x14ac:dyDescent="0.45">
      <c r="A11" s="67"/>
      <c r="B11" s="70"/>
      <c r="C11" s="70"/>
      <c r="D11" s="70"/>
      <c r="E11" s="69"/>
      <c r="F11" s="77"/>
      <c r="G11" s="77"/>
      <c r="H11" s="78"/>
      <c r="I11" s="58">
        <f t="shared" si="2"/>
        <v>0</v>
      </c>
      <c r="J11" s="53">
        <f t="shared" si="3"/>
        <v>0</v>
      </c>
    </row>
    <row r="12" spans="1:10" ht="16" x14ac:dyDescent="0.45">
      <c r="A12" s="67"/>
      <c r="B12" s="70"/>
      <c r="C12" s="70"/>
      <c r="D12" s="70"/>
      <c r="E12" s="69"/>
      <c r="F12" s="77"/>
      <c r="G12" s="77"/>
      <c r="H12" s="78"/>
      <c r="I12" s="58">
        <f t="shared" si="2"/>
        <v>0</v>
      </c>
      <c r="J12" s="53">
        <f t="shared" si="3"/>
        <v>0</v>
      </c>
    </row>
    <row r="13" spans="1:10" ht="16" x14ac:dyDescent="0.45">
      <c r="A13" s="71"/>
      <c r="B13" s="70"/>
      <c r="C13" s="70"/>
      <c r="D13" s="70"/>
      <c r="E13" s="69"/>
      <c r="F13" s="69"/>
      <c r="G13" s="69"/>
      <c r="H13" s="76"/>
      <c r="I13" s="58">
        <f t="shared" si="2"/>
        <v>0</v>
      </c>
      <c r="J13" s="53">
        <f t="shared" si="3"/>
        <v>0</v>
      </c>
    </row>
    <row r="14" spans="1:10" ht="16" x14ac:dyDescent="0.45">
      <c r="A14" s="71"/>
      <c r="B14" s="72"/>
      <c r="C14" s="70"/>
      <c r="D14" s="70"/>
      <c r="E14" s="69"/>
      <c r="F14" s="69"/>
      <c r="G14" s="69"/>
      <c r="H14" s="76"/>
      <c r="I14" s="58">
        <f t="shared" si="2"/>
        <v>0</v>
      </c>
      <c r="J14" s="53">
        <f t="shared" si="3"/>
        <v>0</v>
      </c>
    </row>
    <row r="15" spans="1:10" ht="16" x14ac:dyDescent="0.35">
      <c r="A15" s="73"/>
      <c r="B15" s="70"/>
      <c r="C15" s="70"/>
      <c r="D15" s="70"/>
      <c r="E15" s="69"/>
      <c r="F15" s="69"/>
      <c r="G15" s="69"/>
      <c r="H15" s="74"/>
      <c r="I15" s="58">
        <f t="shared" si="2"/>
        <v>0</v>
      </c>
      <c r="J15" s="53">
        <f t="shared" si="3"/>
        <v>0</v>
      </c>
    </row>
    <row r="16" spans="1:10" ht="16" x14ac:dyDescent="0.35">
      <c r="A16" s="71"/>
      <c r="B16" s="70"/>
      <c r="C16" s="70"/>
      <c r="D16" s="70"/>
      <c r="E16" s="69"/>
      <c r="F16" s="69"/>
      <c r="G16" s="69"/>
      <c r="H16" s="74"/>
      <c r="I16" s="58">
        <f t="shared" si="2"/>
        <v>0</v>
      </c>
      <c r="J16" s="53">
        <f t="shared" si="3"/>
        <v>0</v>
      </c>
    </row>
    <row r="17" spans="1:10" x14ac:dyDescent="0.35">
      <c r="A17" s="20"/>
      <c r="B17" s="20"/>
      <c r="C17" s="24"/>
      <c r="D17" s="24"/>
      <c r="E17" s="24"/>
      <c r="F17" s="24"/>
      <c r="G17" s="24"/>
      <c r="H17" s="34"/>
      <c r="I17" s="58">
        <f t="shared" si="2"/>
        <v>0</v>
      </c>
      <c r="J17" s="53">
        <f t="shared" si="3"/>
        <v>0</v>
      </c>
    </row>
    <row r="18" spans="1:10" x14ac:dyDescent="0.35">
      <c r="A18" s="20"/>
      <c r="B18" s="20"/>
      <c r="C18" s="24"/>
      <c r="D18" s="24"/>
      <c r="E18" s="24"/>
      <c r="F18" s="23"/>
      <c r="G18" s="23"/>
      <c r="H18" s="35"/>
      <c r="I18" s="58">
        <f t="shared" si="2"/>
        <v>0</v>
      </c>
      <c r="J18" s="53">
        <f t="shared" si="3"/>
        <v>0</v>
      </c>
    </row>
    <row r="19" spans="1:10" x14ac:dyDescent="0.35">
      <c r="A19" s="20"/>
      <c r="B19" s="20"/>
      <c r="C19" s="20"/>
      <c r="D19" s="20"/>
      <c r="E19" s="20"/>
      <c r="F19" s="20"/>
      <c r="G19" s="20"/>
      <c r="H19" s="36"/>
      <c r="I19" s="58">
        <f t="shared" si="2"/>
        <v>0</v>
      </c>
      <c r="J19" s="53">
        <f t="shared" si="3"/>
        <v>0</v>
      </c>
    </row>
    <row r="20" spans="1:10" x14ac:dyDescent="0.35">
      <c r="A20" s="20"/>
      <c r="B20" s="20"/>
      <c r="C20" s="20"/>
      <c r="D20" s="20"/>
      <c r="E20" s="20"/>
      <c r="F20" s="20"/>
      <c r="G20" s="20"/>
      <c r="H20" s="36"/>
      <c r="I20" s="58">
        <f t="shared" si="2"/>
        <v>0</v>
      </c>
      <c r="J20" s="53">
        <f t="shared" si="3"/>
        <v>0</v>
      </c>
    </row>
    <row r="21" spans="1:10" x14ac:dyDescent="0.35">
      <c r="A21" s="20"/>
      <c r="B21" s="20"/>
      <c r="C21" s="20"/>
      <c r="D21" s="20"/>
      <c r="E21" s="20"/>
      <c r="F21" s="20"/>
      <c r="G21" s="20"/>
      <c r="H21" s="36"/>
      <c r="I21" s="58">
        <f t="shared" si="2"/>
        <v>0</v>
      </c>
      <c r="J21" s="53">
        <f t="shared" si="3"/>
        <v>0</v>
      </c>
    </row>
    <row r="22" spans="1:10" x14ac:dyDescent="0.35">
      <c r="A22" s="20"/>
      <c r="B22" s="20"/>
      <c r="C22" s="20"/>
      <c r="D22" s="20"/>
      <c r="E22" s="20"/>
      <c r="F22" s="20"/>
      <c r="G22" s="20"/>
      <c r="H22" s="36"/>
      <c r="I22" s="58">
        <f t="shared" si="2"/>
        <v>0</v>
      </c>
      <c r="J22" s="53">
        <f t="shared" si="3"/>
        <v>0</v>
      </c>
    </row>
    <row r="23" spans="1:10" x14ac:dyDescent="0.35">
      <c r="A23" s="20"/>
      <c r="B23" s="20"/>
      <c r="C23" s="20"/>
      <c r="D23" s="20"/>
      <c r="E23" s="20"/>
      <c r="F23" s="20"/>
      <c r="G23" s="20"/>
      <c r="H23" s="36"/>
      <c r="I23" s="58">
        <f t="shared" si="2"/>
        <v>0</v>
      </c>
      <c r="J23" s="53">
        <f t="shared" si="3"/>
        <v>0</v>
      </c>
    </row>
    <row r="24" spans="1:10" x14ac:dyDescent="0.35">
      <c r="A24" s="20"/>
      <c r="B24" s="20"/>
      <c r="C24" s="20"/>
      <c r="D24" s="20"/>
      <c r="E24" s="20"/>
      <c r="F24" s="20"/>
      <c r="G24" s="20"/>
      <c r="H24" s="36"/>
      <c r="I24" s="58">
        <f t="shared" si="2"/>
        <v>0</v>
      </c>
      <c r="J24" s="53">
        <f t="shared" si="3"/>
        <v>0</v>
      </c>
    </row>
    <row r="25" spans="1:10" x14ac:dyDescent="0.35">
      <c r="A25" s="20"/>
      <c r="B25" s="20"/>
      <c r="C25" s="20"/>
      <c r="D25" s="20"/>
      <c r="E25" s="20"/>
      <c r="F25" s="20"/>
      <c r="G25" s="20"/>
      <c r="H25" s="36"/>
      <c r="I25" s="58">
        <f t="shared" si="2"/>
        <v>0</v>
      </c>
      <c r="J25" s="53">
        <f t="shared" si="3"/>
        <v>0</v>
      </c>
    </row>
    <row r="26" spans="1:10" x14ac:dyDescent="0.35">
      <c r="A26" s="20"/>
      <c r="B26" s="20"/>
      <c r="C26" s="20"/>
      <c r="D26" s="20"/>
      <c r="E26" s="20"/>
      <c r="F26" s="20"/>
      <c r="G26" s="20"/>
      <c r="H26" s="36"/>
      <c r="I26" s="58">
        <f t="shared" si="2"/>
        <v>0</v>
      </c>
      <c r="J26" s="53">
        <f t="shared" si="3"/>
        <v>0</v>
      </c>
    </row>
    <row r="27" spans="1:10" x14ac:dyDescent="0.35">
      <c r="A27" s="20"/>
      <c r="B27" s="20"/>
      <c r="C27" s="20"/>
      <c r="D27" s="20"/>
      <c r="E27" s="20"/>
      <c r="F27" s="20"/>
      <c r="G27" s="20"/>
      <c r="H27" s="36"/>
      <c r="I27" s="58">
        <f t="shared" si="2"/>
        <v>0</v>
      </c>
      <c r="J27" s="53">
        <f t="shared" si="3"/>
        <v>0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36"/>
      <c r="I28" s="58">
        <f t="shared" si="2"/>
        <v>0</v>
      </c>
      <c r="J28" s="53">
        <f t="shared" si="3"/>
        <v>0</v>
      </c>
    </row>
    <row r="29" spans="1:10" x14ac:dyDescent="0.35">
      <c r="A29" s="20"/>
      <c r="B29" s="20"/>
      <c r="C29" s="20"/>
      <c r="D29" s="20"/>
      <c r="E29" s="20"/>
      <c r="F29" s="20"/>
      <c r="G29" s="20"/>
      <c r="H29" s="36"/>
      <c r="I29" s="58">
        <f t="shared" si="2"/>
        <v>0</v>
      </c>
      <c r="J29" s="53">
        <f t="shared" si="3"/>
        <v>0</v>
      </c>
    </row>
    <row r="30" spans="1:10" ht="15" thickBot="1" x14ac:dyDescent="0.4">
      <c r="A30" s="61" t="s">
        <v>23</v>
      </c>
      <c r="B30" s="61"/>
      <c r="C30" s="61"/>
      <c r="D30" s="61">
        <f>SUM(D2:D29)</f>
        <v>8</v>
      </c>
      <c r="E30" s="61">
        <f>SUM(E2:E29)</f>
        <v>8</v>
      </c>
      <c r="F30" s="61">
        <f t="shared" ref="F30:H30" si="4">SUM(F2:F29)</f>
        <v>8</v>
      </c>
      <c r="G30" s="61">
        <f t="shared" si="4"/>
        <v>1.5</v>
      </c>
      <c r="H30" s="62">
        <f t="shared" si="4"/>
        <v>0</v>
      </c>
      <c r="I30" s="63">
        <f>SUM(I2:I29)</f>
        <v>25.5</v>
      </c>
      <c r="J30" s="64">
        <f t="shared" si="3"/>
        <v>3.1875</v>
      </c>
    </row>
    <row r="31" spans="1:10" ht="15" thickBot="1" x14ac:dyDescent="0.4">
      <c r="A31" s="100" t="s">
        <v>28</v>
      </c>
      <c r="B31" s="101"/>
      <c r="C31" s="102"/>
      <c r="D31" s="60">
        <f>D30-8</f>
        <v>0</v>
      </c>
      <c r="E31" s="60">
        <f t="shared" ref="E31:H31" si="5">E30-8</f>
        <v>0</v>
      </c>
      <c r="F31" s="60">
        <f t="shared" si="5"/>
        <v>0</v>
      </c>
      <c r="G31" s="60">
        <f t="shared" si="5"/>
        <v>-6.5</v>
      </c>
      <c r="H31" s="60">
        <f t="shared" si="5"/>
        <v>-8</v>
      </c>
      <c r="I31" s="60">
        <f>I30-40</f>
        <v>-14.5</v>
      </c>
      <c r="J31" s="60">
        <f t="shared" si="3"/>
        <v>-1.8125</v>
      </c>
    </row>
  </sheetData>
  <mergeCells count="1">
    <mergeCell ref="A31:C31"/>
  </mergeCells>
  <dataValidations count="1">
    <dataValidation type="list" allowBlank="1" showInputMessage="1" showErrorMessage="1" sqref="A2:A29" xr:uid="{CC5945EA-B6B6-4A58-8960-173717E6A12F}">
      <formula1 xml:space="preserve"> Config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Config</vt:lpstr>
      <vt:lpstr>2008</vt:lpstr>
      <vt:lpstr>2708</vt:lpstr>
      <vt:lpstr>0309</vt:lpstr>
      <vt:lpstr>1009</vt:lpstr>
      <vt:lpstr>1709</vt:lpstr>
      <vt:lpstr>2409</vt:lpstr>
      <vt:lpstr>0110</vt:lpstr>
      <vt:lpstr>0810</vt:lpstr>
      <vt:lpstr>2210</vt:lpstr>
      <vt:lpstr>2910</vt:lpstr>
      <vt:lpstr>0511</vt:lpstr>
      <vt:lpstr>1211</vt:lpstr>
      <vt:lpstr>2111</vt:lpstr>
      <vt:lpstr>2611 </vt:lpstr>
      <vt:lpstr>0312</vt:lpstr>
      <vt:lpstr>1012</vt:lpstr>
      <vt:lpstr>1712</vt:lpstr>
      <vt:lpstr>1401</vt:lpstr>
      <vt:lpstr>Settings</vt:lpstr>
      <vt:lpstr>Config</vt:lpstr>
      <vt:lpstr>Type</vt:lpstr>
      <vt:lpstr>Work_on_MIDC_projects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caroline.m.riviere</dc:creator>
  <cp:lastModifiedBy>Rakotoasimbahoaka, M.</cp:lastModifiedBy>
  <dcterms:created xsi:type="dcterms:W3CDTF">2013-07-01T10:32:08Z</dcterms:created>
  <dcterms:modified xsi:type="dcterms:W3CDTF">2019-01-18T10:46:12Z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58db74ff-7659-44a4-b77b-3f2cddeef3df</vt:lpwstr>
  </property>
</Properties>
</file>