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sem5\ultrasy_lab\cw4\"/>
    </mc:Choice>
  </mc:AlternateContent>
  <xr:revisionPtr revIDLastSave="0" documentId="13_ncr:1_{D8932965-8FA8-43E9-A6FA-FC8BDAFFE3D0}" xr6:coauthVersionLast="47" xr6:coauthVersionMax="47" xr10:uidLastSave="{00000000-0000-0000-0000-000000000000}"/>
  <bookViews>
    <workbookView xWindow="-120" yWindow="-120" windowWidth="29040" windowHeight="15840" xr2:uid="{5E555D5D-A8BC-464F-9C26-8610B4F029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3" i="1"/>
  <c r="H14" i="1"/>
  <c r="I14" i="1" s="1"/>
  <c r="H13" i="1"/>
  <c r="I13" i="1" s="1"/>
  <c r="H12" i="1"/>
  <c r="I12" i="1" s="1"/>
  <c r="H11" i="1"/>
  <c r="I11" i="1" s="1"/>
  <c r="I10" i="1"/>
  <c r="I9" i="1"/>
  <c r="F6" i="1" l="1"/>
  <c r="C6" i="1"/>
</calcChain>
</file>

<file path=xl/sharedStrings.xml><?xml version="1.0" encoding="utf-8"?>
<sst xmlns="http://schemas.openxmlformats.org/spreadsheetml/2006/main" count="11" uniqueCount="11">
  <si>
    <t>t</t>
  </si>
  <si>
    <t>d</t>
  </si>
  <si>
    <t>f</t>
  </si>
  <si>
    <t>r</t>
  </si>
  <si>
    <t>cw</t>
  </si>
  <si>
    <t>i</t>
  </si>
  <si>
    <t>ki</t>
  </si>
  <si>
    <t>ci</t>
  </si>
  <si>
    <t xml:space="preserve">f_p </t>
  </si>
  <si>
    <t>f[Hz]</t>
  </si>
  <si>
    <t>inhalator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</si>
</sst>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0EE7-5435-4971-8216-20470CC24A41}">
  <dimension ref="B4:I16"/>
  <sheetViews>
    <sheetView tabSelected="1" workbookViewId="0">
      <selection activeCell="M19" sqref="M19"/>
    </sheetView>
  </sheetViews>
  <sheetFormatPr defaultRowHeight="15" x14ac:dyDescent="0.25"/>
  <sheetData>
    <row r="4" spans="2:9" x14ac:dyDescent="0.25">
      <c r="B4" t="s">
        <v>0</v>
      </c>
      <c r="C4">
        <v>21.5</v>
      </c>
      <c r="E4" t="s">
        <v>1</v>
      </c>
      <c r="F4">
        <v>3.7999999999999999E-2</v>
      </c>
    </row>
    <row r="5" spans="2:9" x14ac:dyDescent="0.25">
      <c r="E5" t="s">
        <v>2</v>
      </c>
      <c r="F5">
        <v>340000</v>
      </c>
    </row>
    <row r="6" spans="2:9" x14ac:dyDescent="0.25">
      <c r="B6" t="s">
        <v>3</v>
      </c>
      <c r="C6">
        <f>F4^2*F5/(4*F6)</f>
        <v>8.2547927453923545E-2</v>
      </c>
      <c r="E6" t="s">
        <v>4</v>
      </c>
      <c r="F6">
        <f>SUM(I9:I14)</f>
        <v>1486.8937814157816</v>
      </c>
    </row>
    <row r="8" spans="2:9" x14ac:dyDescent="0.25">
      <c r="G8" t="s">
        <v>5</v>
      </c>
      <c r="H8" t="s">
        <v>6</v>
      </c>
      <c r="I8" t="s">
        <v>7</v>
      </c>
    </row>
    <row r="9" spans="2:9" x14ac:dyDescent="0.25">
      <c r="G9">
        <v>0</v>
      </c>
      <c r="H9">
        <v>1402.385</v>
      </c>
      <c r="I9">
        <f>H9*C$4^G9</f>
        <v>1402.385</v>
      </c>
    </row>
    <row r="10" spans="2:9" x14ac:dyDescent="0.25">
      <c r="G10">
        <v>1</v>
      </c>
      <c r="H10">
        <v>5.0388130000000002</v>
      </c>
      <c r="I10">
        <f>H10*C$4^G10</f>
        <v>108.3344795</v>
      </c>
    </row>
    <row r="11" spans="2:9" x14ac:dyDescent="0.25">
      <c r="G11">
        <v>2</v>
      </c>
      <c r="H11">
        <f>-5.799136*10^-2</f>
        <v>-5.7991359999999999E-2</v>
      </c>
      <c r="I11">
        <f>H11*C$4^G11</f>
        <v>-26.806506159999998</v>
      </c>
    </row>
    <row r="12" spans="2:9" x14ac:dyDescent="0.25">
      <c r="D12" t="s">
        <v>9</v>
      </c>
      <c r="E12" t="s">
        <v>8</v>
      </c>
      <c r="G12">
        <v>3</v>
      </c>
      <c r="H12">
        <f>3.287156*10^-4</f>
        <v>3.2871560000000003E-4</v>
      </c>
      <c r="I12">
        <f>H12*C$4^G12</f>
        <v>3.2668989011500003</v>
      </c>
    </row>
    <row r="13" spans="2:9" x14ac:dyDescent="0.25">
      <c r="D13">
        <v>21000</v>
      </c>
      <c r="E13">
        <f>0.0136*F$6/PI()/2/D13</f>
        <v>1.532567778210922E-4</v>
      </c>
      <c r="G13">
        <v>4</v>
      </c>
      <c r="H13">
        <f>-1.398845*10^-6</f>
        <v>-1.3988449999999998E-6</v>
      </c>
      <c r="I13">
        <f>H13*C$4^G13</f>
        <v>-0.29889829280281244</v>
      </c>
    </row>
    <row r="14" spans="2:9" x14ac:dyDescent="0.25">
      <c r="D14">
        <v>25000</v>
      </c>
      <c r="E14">
        <f>0.0136*F$6/PI()/2/D14</f>
        <v>1.2873569336971746E-4</v>
      </c>
      <c r="G14">
        <v>5</v>
      </c>
      <c r="H14">
        <f>2.78786*10^-9</f>
        <v>2.7878599999999999E-9</v>
      </c>
      <c r="I14">
        <f>H14*C$4^G14</f>
        <v>1.2807467434436875E-2</v>
      </c>
    </row>
    <row r="15" spans="2:9" x14ac:dyDescent="0.25">
      <c r="D15">
        <v>40000</v>
      </c>
      <c r="E15">
        <f>0.0136*F$6/PI()/2/D15</f>
        <v>8.04598083560734E-5</v>
      </c>
    </row>
    <row r="16" spans="2:9" x14ac:dyDescent="0.25">
      <c r="C16" t="s">
        <v>10</v>
      </c>
      <c r="D16">
        <v>1700000</v>
      </c>
      <c r="E16">
        <f>0.0136*F$6/PI()/2/D16</f>
        <v>1.8931719613193742E-6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Rakoczy (275320)</dc:creator>
  <cp:lastModifiedBy>Paweł Rakoczy (275320)</cp:lastModifiedBy>
  <dcterms:created xsi:type="dcterms:W3CDTF">2024-10-29T18:14:11Z</dcterms:created>
  <dcterms:modified xsi:type="dcterms:W3CDTF">2024-10-29T18:33:42Z</dcterms:modified>
</cp:coreProperties>
</file>