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05" yWindow="-105" windowWidth="19425" windowHeight="10425"/>
  </bookViews>
  <sheets>
    <sheet name="Data" sheetId="8" r:id="rId1"/>
    <sheet name="Overall findings" sheetId="9" r:id="rId2"/>
    <sheet name="Descriptive Analysis" sheetId="10" r:id="rId3"/>
    <sheet name="Descriptive Statistics" sheetId="12" r:id="rId4"/>
    <sheet name="Normal distribution" sheetId="13" r:id="rId5"/>
  </sheets>
  <definedNames>
    <definedName name="_xlnm._FilterDatabase" localSheetId="0" hidden="1">Data!$A$1:$O$25</definedName>
  </definedName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8"/>
  <c r="L6"/>
  <c r="M6"/>
  <c r="N6"/>
  <c r="K7"/>
  <c r="L7"/>
  <c r="M7"/>
  <c r="N7"/>
  <c r="K10"/>
  <c r="L10"/>
  <c r="M10"/>
  <c r="N10"/>
  <c r="G25"/>
  <c r="H25"/>
  <c r="I25"/>
  <c r="N38" i="13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36"/>
  <c r="N37"/>
  <c r="N35"/>
  <c r="P35"/>
  <c r="O35"/>
  <c r="N28"/>
  <c r="N11"/>
  <c r="N8"/>
  <c r="P2"/>
  <c r="O2"/>
  <c r="N26" s="1"/>
  <c r="E35"/>
  <c r="D35"/>
  <c r="B31"/>
  <c r="B3"/>
  <c r="B11"/>
  <c r="B12"/>
  <c r="B14"/>
  <c r="B15"/>
  <c r="B23"/>
  <c r="B24"/>
  <c r="B26"/>
  <c r="B27"/>
  <c r="E2"/>
  <c r="D2"/>
  <c r="B13" s="1"/>
  <c r="N13" l="1"/>
  <c r="N23"/>
  <c r="N22"/>
  <c r="N21"/>
  <c r="N24"/>
  <c r="B22"/>
  <c r="B10"/>
  <c r="B21"/>
  <c r="N14"/>
  <c r="N3"/>
  <c r="B19"/>
  <c r="B6"/>
  <c r="N5"/>
  <c r="N31"/>
  <c r="N19"/>
  <c r="N25"/>
  <c r="B8"/>
  <c r="B7"/>
  <c r="N16"/>
  <c r="B30"/>
  <c r="B29"/>
  <c r="B17"/>
  <c r="B5"/>
  <c r="N6"/>
  <c r="N30"/>
  <c r="N18"/>
  <c r="N12"/>
  <c r="B9"/>
  <c r="N2"/>
  <c r="B20"/>
  <c r="N15"/>
  <c r="B2"/>
  <c r="N4"/>
  <c r="N20"/>
  <c r="B18"/>
  <c r="B28"/>
  <c r="B16"/>
  <c r="B4"/>
  <c r="N7"/>
  <c r="N29"/>
  <c r="N17"/>
  <c r="N9"/>
  <c r="N27"/>
  <c r="B25"/>
  <c r="B35"/>
  <c r="N10"/>
  <c r="B50"/>
  <c r="B44"/>
  <c r="B49"/>
  <c r="B59"/>
  <c r="B46"/>
  <c r="B43"/>
  <c r="B62"/>
  <c r="B60"/>
  <c r="B40"/>
  <c r="B47"/>
  <c r="B54"/>
  <c r="B41"/>
  <c r="B64"/>
  <c r="B56"/>
  <c r="B45"/>
  <c r="B55"/>
  <c r="B61"/>
  <c r="B42"/>
  <c r="B53"/>
  <c r="B36"/>
  <c r="B63"/>
  <c r="B57"/>
  <c r="B58"/>
  <c r="B38"/>
  <c r="B48"/>
  <c r="B39"/>
  <c r="B37"/>
  <c r="B52"/>
  <c r="B51"/>
  <c r="E7" i="10" l="1"/>
  <c r="E8"/>
  <c r="E9"/>
  <c r="E6"/>
  <c r="D7"/>
  <c r="D8"/>
  <c r="D9"/>
  <c r="D6"/>
  <c r="D42" i="9"/>
  <c r="E42"/>
  <c r="F42"/>
  <c r="C42"/>
  <c r="D60"/>
  <c r="E60"/>
  <c r="F60"/>
  <c r="C60"/>
  <c r="F25" i="8" l="1"/>
</calcChain>
</file>

<file path=xl/sharedStrings.xml><?xml version="1.0" encoding="utf-8"?>
<sst xmlns="http://schemas.openxmlformats.org/spreadsheetml/2006/main" count="387" uniqueCount="225">
  <si>
    <r>
      <rPr>
        <b/>
        <sz val="10"/>
        <rFont val="Arial"/>
        <family val="2"/>
      </rPr>
      <t>CardNo</t>
    </r>
  </si>
  <si>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</si>
  <si>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Gender</t>
    </r>
  </si>
  <si>
    <r>
      <rPr>
        <b/>
        <sz val="10"/>
        <rFont val="Arial"/>
        <family val="2"/>
      </rPr>
      <t>DateOfBirth</t>
    </r>
  </si>
  <si>
    <r>
      <rPr>
        <b/>
        <sz val="10"/>
        <rFont val="Arial"/>
        <family val="2"/>
      </rPr>
      <t>CityTown</t>
    </r>
  </si>
  <si>
    <r>
      <rPr>
        <b/>
        <sz val="10"/>
        <rFont val="Arial"/>
        <family val="2"/>
      </rPr>
      <t>Mathematics</t>
    </r>
  </si>
  <si>
    <r>
      <rPr>
        <b/>
        <sz val="10"/>
        <rFont val="Arial"/>
        <family val="2"/>
      </rPr>
      <t>Physics</t>
    </r>
  </si>
  <si>
    <r>
      <rPr>
        <b/>
        <sz val="10"/>
        <rFont val="Arial"/>
        <family val="2"/>
      </rPr>
      <t>Chemistry</t>
    </r>
  </si>
  <si>
    <r>
      <rPr>
        <b/>
        <sz val="10"/>
        <rFont val="Arial"/>
        <family val="2"/>
      </rPr>
      <t>Total</t>
    </r>
  </si>
  <si>
    <r>
      <rPr>
        <sz val="10"/>
        <rFont val="Arial"/>
        <family val="2"/>
      </rPr>
      <t>Bhuvanesh</t>
    </r>
  </si>
  <si>
    <r>
      <rPr>
        <sz val="10"/>
        <rFont val="Arial"/>
        <family val="2"/>
      </rPr>
      <t>M</t>
    </r>
  </si>
  <si>
    <r>
      <rPr>
        <sz val="10"/>
        <rFont val="Arial"/>
        <family val="2"/>
      </rPr>
      <t>7 Nov</t>
    </r>
  </si>
  <si>
    <r>
      <rPr>
        <sz val="10"/>
        <rFont val="Arial"/>
        <family val="2"/>
      </rPr>
      <t>Erode</t>
    </r>
  </si>
  <si>
    <r>
      <rPr>
        <sz val="10"/>
        <rFont val="Arial"/>
        <family val="2"/>
      </rPr>
      <t>Harish</t>
    </r>
  </si>
  <si>
    <r>
      <rPr>
        <sz val="10"/>
        <rFont val="Arial"/>
        <family val="2"/>
      </rPr>
      <t>3 Jun</t>
    </r>
  </si>
  <si>
    <r>
      <rPr>
        <sz val="10"/>
        <rFont val="Arial"/>
        <family val="2"/>
      </rPr>
      <t>Salem</t>
    </r>
  </si>
  <si>
    <r>
      <rPr>
        <sz val="10"/>
        <rFont val="Arial"/>
        <family val="2"/>
      </rPr>
      <t>Shashank</t>
    </r>
  </si>
  <si>
    <r>
      <rPr>
        <sz val="10"/>
        <rFont val="Arial"/>
        <family val="2"/>
      </rPr>
      <t>4 Jan</t>
    </r>
  </si>
  <si>
    <r>
      <rPr>
        <sz val="10"/>
        <rFont val="Arial"/>
        <family val="2"/>
      </rPr>
      <t>Chennai</t>
    </r>
  </si>
  <si>
    <r>
      <rPr>
        <sz val="10"/>
        <rFont val="Arial"/>
        <family val="2"/>
      </rPr>
      <t>Rida</t>
    </r>
  </si>
  <si>
    <r>
      <rPr>
        <sz val="10"/>
        <rFont val="Arial"/>
        <family val="2"/>
      </rPr>
      <t>F</t>
    </r>
  </si>
  <si>
    <r>
      <rPr>
        <sz val="10"/>
        <rFont val="Arial"/>
        <family val="2"/>
      </rPr>
      <t>5 May</t>
    </r>
  </si>
  <si>
    <r>
      <rPr>
        <sz val="10"/>
        <rFont val="Arial"/>
        <family val="2"/>
      </rPr>
      <t>Ritika</t>
    </r>
  </si>
  <si>
    <r>
      <rPr>
        <sz val="10"/>
        <rFont val="Arial"/>
        <family val="2"/>
      </rPr>
      <t>17 Nov</t>
    </r>
  </si>
  <si>
    <r>
      <rPr>
        <sz val="10"/>
        <rFont val="Arial"/>
        <family val="2"/>
      </rPr>
      <t>Madurai</t>
    </r>
  </si>
  <si>
    <r>
      <rPr>
        <sz val="10"/>
        <rFont val="Arial"/>
        <family val="2"/>
      </rPr>
      <t>Akshaya</t>
    </r>
  </si>
  <si>
    <r>
      <rPr>
        <sz val="10"/>
        <rFont val="Arial"/>
        <family val="2"/>
      </rPr>
      <t>8 Feb</t>
    </r>
  </si>
  <si>
    <r>
      <rPr>
        <sz val="10"/>
        <rFont val="Arial"/>
        <family val="2"/>
      </rPr>
      <t>Sameer</t>
    </r>
  </si>
  <si>
    <r>
      <rPr>
        <sz val="10"/>
        <rFont val="Arial"/>
        <family val="2"/>
      </rPr>
      <t>23 Mar</t>
    </r>
  </si>
  <si>
    <r>
      <rPr>
        <sz val="10"/>
        <rFont val="Arial"/>
        <family val="2"/>
      </rPr>
      <t>Ambur</t>
    </r>
  </si>
  <si>
    <r>
      <rPr>
        <sz val="10"/>
        <rFont val="Arial"/>
        <family val="2"/>
      </rPr>
      <t>Aditya</t>
    </r>
  </si>
  <si>
    <r>
      <rPr>
        <sz val="10"/>
        <rFont val="Arial"/>
        <family val="2"/>
      </rPr>
      <t>15 Mar</t>
    </r>
  </si>
  <si>
    <r>
      <rPr>
        <sz val="10"/>
        <rFont val="Arial"/>
        <family val="2"/>
      </rPr>
      <t>Vellore</t>
    </r>
  </si>
  <si>
    <r>
      <rPr>
        <sz val="10"/>
        <rFont val="Arial"/>
        <family val="2"/>
      </rPr>
      <t>Surya</t>
    </r>
  </si>
  <si>
    <r>
      <rPr>
        <sz val="10"/>
        <rFont val="Arial"/>
        <family val="2"/>
      </rPr>
      <t>28 Feb</t>
    </r>
  </si>
  <si>
    <r>
      <rPr>
        <sz val="10"/>
        <rFont val="Arial"/>
        <family val="2"/>
      </rPr>
      <t>Bengaluru</t>
    </r>
  </si>
  <si>
    <r>
      <rPr>
        <sz val="10"/>
        <rFont val="Arial"/>
        <family val="2"/>
      </rPr>
      <t>Trichy</t>
    </r>
  </si>
  <si>
    <r>
      <rPr>
        <sz val="10"/>
        <rFont val="Arial"/>
        <family val="2"/>
      </rPr>
      <t>Tauseef</t>
    </r>
  </si>
  <si>
    <r>
      <rPr>
        <sz val="10"/>
        <rFont val="Arial"/>
        <family val="2"/>
      </rPr>
      <t>30 Dec</t>
    </r>
  </si>
  <si>
    <r>
      <rPr>
        <sz val="10"/>
        <rFont val="Arial"/>
        <family val="2"/>
      </rPr>
      <t>Arshad</t>
    </r>
  </si>
  <si>
    <r>
      <rPr>
        <sz val="10"/>
        <rFont val="Arial"/>
        <family val="2"/>
      </rPr>
      <t>14 Dec</t>
    </r>
  </si>
  <si>
    <r>
      <rPr>
        <sz val="10"/>
        <rFont val="Arial"/>
        <family val="2"/>
      </rPr>
      <t>Abirami</t>
    </r>
  </si>
  <si>
    <r>
      <rPr>
        <sz val="10"/>
        <rFont val="Arial"/>
        <family val="2"/>
      </rPr>
      <t>9 Oct</t>
    </r>
  </si>
  <si>
    <r>
      <rPr>
        <sz val="10"/>
        <rFont val="Arial"/>
        <family val="2"/>
      </rPr>
      <t>30 Aug</t>
    </r>
  </si>
  <si>
    <r>
      <rPr>
        <sz val="10"/>
        <rFont val="Arial"/>
        <family val="2"/>
      </rPr>
      <t>Kalyan</t>
    </r>
  </si>
  <si>
    <r>
      <rPr>
        <sz val="10"/>
        <rFont val="Arial"/>
        <family val="2"/>
      </rPr>
      <t>17 Sep</t>
    </r>
  </si>
  <si>
    <r>
      <rPr>
        <sz val="10"/>
        <rFont val="Arial"/>
        <family val="2"/>
      </rPr>
      <t>Monika</t>
    </r>
  </si>
  <si>
    <r>
      <rPr>
        <sz val="10"/>
        <rFont val="Arial"/>
        <family val="2"/>
      </rPr>
      <t>Priya</t>
    </r>
  </si>
  <si>
    <r>
      <rPr>
        <sz val="10"/>
        <rFont val="Arial"/>
        <family val="2"/>
      </rPr>
      <t>17 Jul</t>
    </r>
  </si>
  <si>
    <r>
      <rPr>
        <sz val="10"/>
        <rFont val="Arial"/>
        <family val="2"/>
      </rPr>
      <t>Nagercoil</t>
    </r>
  </si>
  <si>
    <r>
      <rPr>
        <sz val="10"/>
        <rFont val="Arial"/>
        <family val="2"/>
      </rPr>
      <t>Deepika</t>
    </r>
  </si>
  <si>
    <r>
      <rPr>
        <sz val="10"/>
        <rFont val="Arial"/>
        <family val="2"/>
      </rPr>
      <t>13 May</t>
    </r>
  </si>
  <si>
    <r>
      <rPr>
        <sz val="10"/>
        <rFont val="Arial"/>
        <family val="2"/>
      </rPr>
      <t>Siddharth</t>
    </r>
  </si>
  <si>
    <r>
      <rPr>
        <sz val="10"/>
        <rFont val="Arial"/>
        <family val="2"/>
      </rPr>
      <t>26 Dec</t>
    </r>
  </si>
  <si>
    <r>
      <rPr>
        <sz val="10"/>
        <rFont val="Arial"/>
        <family val="2"/>
      </rPr>
      <t>Geeta</t>
    </r>
  </si>
  <si>
    <r>
      <rPr>
        <sz val="10"/>
        <rFont val="Arial"/>
        <family val="2"/>
      </rPr>
      <t>16 May</t>
    </r>
  </si>
  <si>
    <r>
      <rPr>
        <sz val="10"/>
        <rFont val="Arial"/>
        <family val="2"/>
      </rPr>
      <t>JK</t>
    </r>
  </si>
  <si>
    <r>
      <rPr>
        <sz val="10"/>
        <rFont val="Arial"/>
        <family val="2"/>
      </rPr>
      <t>22 Jul</t>
    </r>
  </si>
  <si>
    <r>
      <rPr>
        <sz val="10"/>
        <rFont val="Arial"/>
        <family val="2"/>
      </rPr>
      <t>Jagan</t>
    </r>
  </si>
  <si>
    <r>
      <rPr>
        <sz val="10"/>
        <rFont val="Arial"/>
        <family val="2"/>
      </rPr>
      <t>4 Mar</t>
    </r>
  </si>
  <si>
    <r>
      <rPr>
        <sz val="10"/>
        <rFont val="Arial"/>
        <family val="2"/>
      </rPr>
      <t>Nisha</t>
    </r>
  </si>
  <si>
    <r>
      <rPr>
        <sz val="10"/>
        <rFont val="Arial"/>
        <family val="2"/>
      </rPr>
      <t>10 Sep</t>
    </r>
  </si>
  <si>
    <r>
      <rPr>
        <sz val="10"/>
        <rFont val="Arial"/>
        <family val="2"/>
      </rPr>
      <t>Naveen</t>
    </r>
  </si>
  <si>
    <r>
      <rPr>
        <sz val="10"/>
        <rFont val="Arial"/>
        <family val="2"/>
      </rPr>
      <t>13 Oct</t>
    </r>
  </si>
  <si>
    <t>Ambur</t>
  </si>
  <si>
    <t>Bengaluru</t>
  </si>
  <si>
    <t xml:space="preserve">Madurai </t>
  </si>
  <si>
    <t>Nagerkoil</t>
  </si>
  <si>
    <t>Physics</t>
  </si>
  <si>
    <t>Chemistry</t>
  </si>
  <si>
    <t>sum</t>
  </si>
  <si>
    <t>Variance</t>
  </si>
  <si>
    <t>74 &amp; 87</t>
  </si>
  <si>
    <t>64 &amp; 92</t>
  </si>
  <si>
    <t>89 ,91 &amp; 92</t>
  </si>
  <si>
    <t>Vetrivel</t>
  </si>
  <si>
    <t>Total</t>
  </si>
  <si>
    <t>92 &amp; 64</t>
  </si>
  <si>
    <t>64, 62,92</t>
  </si>
  <si>
    <t>Mean</t>
  </si>
  <si>
    <t xml:space="preserve">Median </t>
  </si>
  <si>
    <t>Mode</t>
  </si>
  <si>
    <t xml:space="preserve">Physics </t>
  </si>
  <si>
    <t>252,240,227,224 &amp; 210</t>
  </si>
  <si>
    <t>Madurai</t>
  </si>
  <si>
    <t>Trichy</t>
  </si>
  <si>
    <t>Female</t>
  </si>
  <si>
    <t xml:space="preserve">Male </t>
  </si>
  <si>
    <t>Mathematics</t>
  </si>
  <si>
    <t>Median</t>
  </si>
  <si>
    <t>62,74</t>
  </si>
  <si>
    <t>Sandard Deviation</t>
  </si>
  <si>
    <t xml:space="preserve">Findings </t>
  </si>
  <si>
    <t xml:space="preserve">Erode </t>
  </si>
  <si>
    <t>Chennai</t>
  </si>
  <si>
    <t xml:space="preserve">Vellore </t>
  </si>
  <si>
    <t>Salem</t>
  </si>
  <si>
    <t>Thircy</t>
  </si>
  <si>
    <t>Theni</t>
  </si>
  <si>
    <t xml:space="preserve">City Name </t>
  </si>
  <si>
    <t xml:space="preserve">No of students </t>
  </si>
  <si>
    <t xml:space="preserve">Student Performance considering city </t>
  </si>
  <si>
    <t>CityTown</t>
  </si>
  <si>
    <t>Erode</t>
  </si>
  <si>
    <t>Nagercoil</t>
  </si>
  <si>
    <t>Vellore</t>
  </si>
  <si>
    <t>Male and Female student performance comparision</t>
  </si>
  <si>
    <t>MALE Students:</t>
  </si>
  <si>
    <t>Female Students:</t>
  </si>
  <si>
    <t>Sum</t>
  </si>
  <si>
    <t>Name</t>
  </si>
  <si>
    <t>Sameer</t>
  </si>
  <si>
    <t>Surya</t>
  </si>
  <si>
    <t>Clarence</t>
  </si>
  <si>
    <t>Rahul</t>
  </si>
  <si>
    <t>Shashank</t>
  </si>
  <si>
    <t>Arshad</t>
  </si>
  <si>
    <t>JK</t>
  </si>
  <si>
    <t>Bhuvanesh</t>
  </si>
  <si>
    <t>Gopi</t>
  </si>
  <si>
    <t>Siddharth</t>
  </si>
  <si>
    <t>Jagan</t>
  </si>
  <si>
    <t>Harish</t>
  </si>
  <si>
    <t>Tauseef</t>
  </si>
  <si>
    <t>Aditya</t>
  </si>
  <si>
    <t>Kalyan</t>
  </si>
  <si>
    <t>Naveen</t>
  </si>
  <si>
    <t>Monika</t>
  </si>
  <si>
    <t>Deepika</t>
  </si>
  <si>
    <t>Rida</t>
  </si>
  <si>
    <t>Akshaya</t>
  </si>
  <si>
    <t>Kavya</t>
  </si>
  <si>
    <t>Srinidhi</t>
  </si>
  <si>
    <t>Geeta</t>
  </si>
  <si>
    <t>Abirami</t>
  </si>
  <si>
    <t>Ritika</t>
  </si>
  <si>
    <t>Nisha</t>
  </si>
  <si>
    <t>Priya</t>
  </si>
  <si>
    <t>Goutami</t>
  </si>
  <si>
    <t>Sophia</t>
  </si>
  <si>
    <t>Table 1</t>
  </si>
  <si>
    <t>Graph 1</t>
  </si>
  <si>
    <t>Graph 2</t>
  </si>
  <si>
    <t>Multiple mode=</t>
  </si>
  <si>
    <t>Table:2</t>
  </si>
  <si>
    <t>Table 3</t>
  </si>
  <si>
    <t>Graph 3</t>
  </si>
  <si>
    <t>Table:4</t>
  </si>
  <si>
    <t>Graph 4</t>
  </si>
  <si>
    <t>Table :5</t>
  </si>
  <si>
    <t>Graph: 5</t>
  </si>
  <si>
    <t>Table:1 Respresenting Students performance in all 3 Subject</t>
  </si>
  <si>
    <t>B. According to their SD: Data set vary from:</t>
  </si>
  <si>
    <t xml:space="preserve">Mathematics </t>
  </si>
  <si>
    <t>Subjects</t>
  </si>
  <si>
    <t>Standard Deviation</t>
  </si>
  <si>
    <t>Upper Range</t>
  </si>
  <si>
    <t>Lower Range</t>
  </si>
  <si>
    <t>No of students covered 65% of population</t>
  </si>
  <si>
    <t xml:space="preserve">C. By considering interqutail range </t>
  </si>
  <si>
    <t>Q1</t>
  </si>
  <si>
    <t>Q2</t>
  </si>
  <si>
    <t>Q3</t>
  </si>
  <si>
    <t xml:space="preserve">Physcis </t>
  </si>
  <si>
    <r>
      <t xml:space="preserve">Ques 4. What is the size of the dataset?
	</t>
    </r>
    <r>
      <rPr>
        <sz val="10"/>
        <color rgb="FF000000"/>
        <rFont val="Times New Roman"/>
        <family val="1"/>
      </rPr>
      <t>Size of dataset= Male students + Female students= 30</t>
    </r>
  </si>
  <si>
    <r>
      <t xml:space="preserve">Ques 5. Is any observation repeating more frequently than others?
</t>
    </r>
    <r>
      <rPr>
        <sz val="10"/>
        <color rgb="FF000000"/>
        <rFont val="Times New Roman"/>
        <family val="1"/>
      </rPr>
      <t>Yes, observations frequently repeated are nothing but Mode.
Mode of all dataset as follows:</t>
    </r>
  </si>
  <si>
    <r>
      <t xml:space="preserve">Ques 2. How widely do values in the dataset vary?
</t>
    </r>
    <r>
      <rPr>
        <sz val="10"/>
        <color rgb="FF000000"/>
        <rFont val="Times New Roman"/>
        <family val="1"/>
      </rPr>
      <t>Dataset varies as follows: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 xml:space="preserve"> A. If Range is considered: Range= Maximum value - Minimum Value
Mathematics:97-42=55
Physics:92-45=47
Chemistry:97-43=54
Total=281-174=107
</t>
    </r>
    <r>
      <rPr>
        <b/>
        <sz val="10"/>
        <color rgb="FF000000"/>
        <rFont val="Times New Roman"/>
        <family val="1"/>
      </rPr>
      <t xml:space="preserve">	</t>
    </r>
  </si>
  <si>
    <r>
      <t xml:space="preserve">Ques 1. What is a typical value in this dataset?
</t>
    </r>
    <r>
      <rPr>
        <sz val="10"/>
        <color rgb="FF000000"/>
        <rFont val="Times New Roman"/>
        <family val="1"/>
      </rPr>
      <t xml:space="preserve">Typical values are nothing but measure of central tendency.
Mean of overall performance of students:222
Median of overall performance of students: 223
Mode: 252,240,227,224 &amp; 210 </t>
    </r>
  </si>
  <si>
    <r>
      <t xml:space="preserve">Ques 6. What is the central value of different subjects?
	</t>
    </r>
    <r>
      <rPr>
        <sz val="10"/>
        <color rgb="FF000000"/>
        <rFont val="Times New Roman"/>
        <family val="1"/>
      </rPr>
      <t>Central tendency of all subjects are as follows:</t>
    </r>
  </si>
  <si>
    <t>CT\Subjects</t>
  </si>
  <si>
    <r>
      <rPr>
        <b/>
        <sz val="10"/>
        <color rgb="FF000000"/>
        <rFont val="Times New Roman"/>
        <family val="1"/>
      </rPr>
      <t>Ques 7. What is the variance of marks in different subjects and overall.</t>
    </r>
    <r>
      <rPr>
        <sz val="10"/>
        <color rgb="FF000000"/>
        <rFont val="Times New Roman"/>
        <family val="1"/>
      </rPr>
      <t xml:space="preserve">
	Variance and Standard deviation of different subject and overall is as below:</t>
    </r>
  </si>
  <si>
    <t>Standard
Deviation</t>
  </si>
  <si>
    <r>
      <rPr>
        <b/>
        <sz val="10"/>
        <color rgb="FF000000"/>
        <rFont val="Calibri"/>
        <family val="2"/>
        <scheme val="minor"/>
      </rPr>
      <t>Ques1:</t>
    </r>
    <r>
      <rPr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Calibri"/>
        <family val="2"/>
        <scheme val="minor"/>
      </rPr>
      <t>Where do most of the students come from?</t>
    </r>
    <r>
      <rPr>
        <sz val="10"/>
        <color rgb="FF000000"/>
        <rFont val="Calibri"/>
        <family val="2"/>
        <scheme val="minor"/>
      </rPr>
      <t xml:space="preserve">
Most of the students are from Tamil Nadu. Out of 30, 25 students are from different districts 
of Tamil Nadu. Referring the graph 1, mode we can observe that </t>
    </r>
    <r>
      <rPr>
        <sz val="10"/>
        <color rgb="FFFF0000"/>
        <rFont val="Calibri"/>
        <family val="2"/>
        <scheme val="minor"/>
      </rPr>
      <t>8 students are from Chennai.</t>
    </r>
  </si>
  <si>
    <r>
      <t xml:space="preserve">Ques2: Did marks obtained by students change with their gender?
</t>
    </r>
    <r>
      <rPr>
        <sz val="10"/>
        <color rgb="FF000000"/>
        <rFont val="Calibri"/>
        <family val="2"/>
        <scheme val="minor"/>
      </rPr>
      <t>Yes, Marks obtained by students changes with the gender.
By reffering graph.4 female students performed well when compared to male students.
i.e Female students avg score is:227 &amp; Male students avg score is 218</t>
    </r>
  </si>
  <si>
    <r>
      <t xml:space="preserve">Ques3. What is the pattern of marks in different subjects? Are they similar or different? Was
</t>
    </r>
    <r>
      <rPr>
        <sz val="10"/>
        <color rgb="FF000000"/>
        <rFont val="Calibri"/>
        <family val="2"/>
        <scheme val="minor"/>
      </rPr>
      <t>there a particular subject in which students performed better? Did students from a
cities perform well.
Patttern are not same students have scored good marks in Chemistry subject.
While comparing avg  marks &amp; graph polted for the same by location wise except students from Nagercoil and salem other students performed well.</t>
    </r>
  </si>
  <si>
    <t>Range</t>
  </si>
  <si>
    <t>Measure of central tendency of Male &amp; Female students</t>
  </si>
  <si>
    <t>Confidence Level(95.0%)</t>
  </si>
  <si>
    <t>Standard Error</t>
  </si>
  <si>
    <t>Sample Variance</t>
  </si>
  <si>
    <t>Kurtosis</t>
  </si>
  <si>
    <t>Skewness</t>
  </si>
  <si>
    <t>Minimum</t>
  </si>
  <si>
    <t>Maximum</t>
  </si>
  <si>
    <t>Count</t>
  </si>
  <si>
    <t>Parameters</t>
  </si>
  <si>
    <t xml:space="preserve">Total </t>
  </si>
  <si>
    <r>
      <t xml:space="preserve">Ques 3 Are there any unusually high or low values in this dataset? (outliers)
</t>
    </r>
    <r>
      <rPr>
        <sz val="10"/>
        <color rgb="FF000000"/>
        <rFont val="Times New Roman"/>
        <family val="1"/>
      </rPr>
      <t>No Outliers found</t>
    </r>
  </si>
  <si>
    <r>
      <t xml:space="preserve">Ques 8.Create some storyline and relevant graphs to present your findings from the
analysis that you have performed.
</t>
    </r>
    <r>
      <rPr>
        <sz val="10"/>
        <color rgb="FF000000"/>
        <rFont val="Times New Roman"/>
        <family val="1"/>
      </rPr>
      <t xml:space="preserve">From the Student performance we can conclued that
</t>
    </r>
    <r>
      <rPr>
        <b/>
        <sz val="10"/>
        <color rgb="FF000000"/>
        <rFont val="Times New Roman"/>
        <family val="1"/>
      </rPr>
      <t xml:space="preserve">* </t>
    </r>
    <r>
      <rPr>
        <sz val="10"/>
        <color rgb="FF000000"/>
        <rFont val="Times New Roman"/>
        <family val="1"/>
      </rPr>
      <t xml:space="preserve"> Students have scored good marks in chemistry subject</t>
    </r>
    <r>
      <rPr>
        <b/>
        <sz val="10"/>
        <color rgb="FF000000"/>
        <rFont val="Times New Roman"/>
        <family val="1"/>
      </rPr>
      <t xml:space="preserve">
* </t>
    </r>
    <r>
      <rPr>
        <sz val="10"/>
        <color rgb="FF000000"/>
        <rFont val="Times New Roman"/>
        <family val="1"/>
      </rPr>
      <t xml:space="preserve">Students from Nagarcoil and Salem have scored less marks </t>
    </r>
    <r>
      <rPr>
        <b/>
        <sz val="10"/>
        <color rgb="FF000000"/>
        <rFont val="Times New Roman"/>
        <family val="1"/>
      </rPr>
      <t xml:space="preserve">
* </t>
    </r>
    <r>
      <rPr>
        <sz val="10"/>
        <color rgb="FF000000"/>
        <rFont val="Times New Roman"/>
        <family val="1"/>
      </rPr>
      <t>While comparing with boy girls scored very good marks</t>
    </r>
    <r>
      <rPr>
        <b/>
        <sz val="10"/>
        <color rgb="FF000000"/>
        <rFont val="Times New Roman"/>
        <family val="1"/>
      </rPr>
      <t xml:space="preserve">
 </t>
    </r>
  </si>
  <si>
    <r>
      <t xml:space="preserve">Ques4. What additional types of analysis would be useful?
</t>
    </r>
    <r>
      <rPr>
        <sz val="10"/>
        <color rgb="FF000000"/>
        <rFont val="Calibri"/>
        <family val="2"/>
        <scheme val="minor"/>
      </rPr>
      <t>Prescriptive Analysis</t>
    </r>
    <r>
      <rPr>
        <b/>
        <sz val="10"/>
        <color rgb="FF000000"/>
        <rFont val="Calibri"/>
        <family val="2"/>
        <scheme val="minor"/>
      </rPr>
      <t xml:space="preserve">
</t>
    </r>
  </si>
  <si>
    <t>mean</t>
  </si>
  <si>
    <t>median</t>
  </si>
  <si>
    <t>maths</t>
  </si>
  <si>
    <t>physics</t>
  </si>
  <si>
    <t>chemistry</t>
  </si>
  <si>
    <t>total</t>
  </si>
  <si>
    <t>variance</t>
  </si>
  <si>
    <t>performance of female students</t>
  </si>
  <si>
    <t>performance of male students</t>
  </si>
  <si>
    <t>female</t>
  </si>
  <si>
    <t>male</t>
  </si>
  <si>
    <t>by this coparision we can conclude that female students performs better than male students</t>
  </si>
  <si>
    <t>city</t>
  </si>
  <si>
    <t>names</t>
  </si>
  <si>
    <t>no of students</t>
  </si>
  <si>
    <t>erode</t>
  </si>
  <si>
    <t>Madhurai</t>
  </si>
  <si>
    <t>ambur</t>
  </si>
  <si>
    <t>vellore</t>
  </si>
  <si>
    <t>bengaluru</t>
  </si>
  <si>
    <t>trichy</t>
  </si>
  <si>
    <t>theni</t>
  </si>
  <si>
    <t>nagercoil</t>
  </si>
  <si>
    <t>the 30 studenties came from 10 different cities in that maority of students came from chennai</t>
  </si>
  <si>
    <t>in this we can conclude the students performed well in chemistry</t>
  </si>
  <si>
    <t>mean, median, mode, sd of overall data</t>
  </si>
  <si>
    <t xml:space="preserve">Mean </t>
  </si>
  <si>
    <t>Standard Devation</t>
  </si>
  <si>
    <t>Findings</t>
  </si>
  <si>
    <t>the  size of the data is 30 /4</t>
  </si>
  <si>
    <t>by the above graph and observations i conclude that mean for mathematics is 70.86</t>
  </si>
  <si>
    <t xml:space="preserve"> the mean foe physics is 71 and chemmisty is 75 and over all is 220. and here the female studends is performed better than male.</t>
  </si>
  <si>
    <t>the students performed well in chemistry.</t>
  </si>
  <si>
    <t>project by</t>
  </si>
  <si>
    <t>raksha</t>
  </si>
</sst>
</file>

<file path=xl/styles.xml><?xml version="1.0" encoding="utf-8"?>
<styleSheet xmlns="http://schemas.openxmlformats.org/spreadsheetml/2006/main">
  <fonts count="20">
    <font>
      <sz val="10"/>
      <color rgb="FF000000"/>
      <name val="Times New Roman"/>
      <charset val="204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Times New Roman"/>
      <family val="1"/>
    </font>
    <font>
      <sz val="24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1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2"/>
    </xf>
    <xf numFmtId="1" fontId="2" fillId="0" borderId="1" xfId="0" applyNumberFormat="1" applyFont="1" applyFill="1" applyBorder="1" applyAlignment="1">
      <alignment horizontal="left" vertical="top" indent="2" shrinkToFit="1"/>
    </xf>
    <xf numFmtId="0" fontId="3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righ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top" wrapText="1"/>
    </xf>
    <xf numFmtId="1" fontId="9" fillId="0" borderId="2" xfId="0" applyNumberFormat="1" applyFont="1" applyFill="1" applyBorder="1" applyAlignment="1">
      <alignment horizontal="right" vertical="top" shrinkToFit="1"/>
    </xf>
    <xf numFmtId="0" fontId="13" fillId="0" borderId="0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 indent="2"/>
    </xf>
    <xf numFmtId="1" fontId="9" fillId="0" borderId="2" xfId="0" applyNumberFormat="1" applyFont="1" applyFill="1" applyBorder="1" applyAlignment="1">
      <alignment horizontal="right" vertical="top" indent="2" shrinkToFit="1"/>
    </xf>
    <xf numFmtId="1" fontId="9" fillId="0" borderId="0" xfId="0" applyNumberFormat="1" applyFont="1" applyFill="1" applyBorder="1" applyAlignment="1">
      <alignment horizontal="right" vertical="top"/>
    </xf>
    <xf numFmtId="1" fontId="9" fillId="0" borderId="1" xfId="0" applyNumberFormat="1" applyFont="1" applyFill="1" applyBorder="1" applyAlignment="1">
      <alignment horizontal="right" vertical="top" shrinkToFit="1"/>
    </xf>
    <xf numFmtId="1" fontId="9" fillId="0" borderId="1" xfId="0" applyNumberFormat="1" applyFont="1" applyFill="1" applyBorder="1" applyAlignment="1">
      <alignment horizontal="right" vertical="top" indent="2" shrinkToFit="1"/>
    </xf>
    <xf numFmtId="0" fontId="9" fillId="5" borderId="2" xfId="0" applyFont="1" applyFill="1" applyBorder="1" applyAlignment="1">
      <alignment horizontal="left" vertical="top"/>
    </xf>
    <xf numFmtId="0" fontId="9" fillId="6" borderId="4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vertical="top"/>
    </xf>
    <xf numFmtId="0" fontId="7" fillId="8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1" fillId="2" borderId="5" xfId="0" applyFont="1" applyFill="1" applyBorder="1" applyAlignment="1">
      <alignment horizontal="left" vertical="top" wrapText="1" indent="2"/>
    </xf>
    <xf numFmtId="1" fontId="2" fillId="0" borderId="5" xfId="0" applyNumberFormat="1" applyFont="1" applyFill="1" applyBorder="1" applyAlignment="1">
      <alignment horizontal="left" vertical="top" indent="2" shrinkToFit="1"/>
    </xf>
    <xf numFmtId="0" fontId="0" fillId="0" borderId="7" xfId="0" applyFill="1" applyBorder="1" applyAlignment="1">
      <alignment vertical="top"/>
    </xf>
    <xf numFmtId="0" fontId="0" fillId="0" borderId="8" xfId="0" applyFill="1" applyBorder="1" applyAlignment="1">
      <alignment horizontal="left" vertical="top"/>
    </xf>
    <xf numFmtId="0" fontId="0" fillId="0" borderId="10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7" fillId="5" borderId="0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 wrapText="1"/>
    </xf>
    <xf numFmtId="0" fontId="6" fillId="6" borderId="2" xfId="0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center" vertical="top"/>
    </xf>
    <xf numFmtId="1" fontId="2" fillId="0" borderId="0" xfId="0" applyNumberFormat="1" applyFont="1" applyFill="1" applyBorder="1" applyAlignment="1">
      <alignment horizontal="center" vertical="top" shrinkToFit="1"/>
    </xf>
    <xf numFmtId="1" fontId="2" fillId="0" borderId="6" xfId="0" applyNumberFormat="1" applyFont="1" applyFill="1" applyBorder="1" applyAlignment="1">
      <alignment horizontal="center" vertical="top" shrinkToFit="1"/>
    </xf>
    <xf numFmtId="1" fontId="2" fillId="0" borderId="7" xfId="0" applyNumberFormat="1" applyFont="1" applyFill="1" applyBorder="1" applyAlignment="1">
      <alignment horizontal="center" vertical="top" shrinkToFit="1"/>
    </xf>
    <xf numFmtId="1" fontId="2" fillId="0" borderId="8" xfId="0" applyNumberFormat="1" applyFont="1" applyFill="1" applyBorder="1" applyAlignment="1">
      <alignment horizontal="left" vertical="top" indent="2" shrinkToFit="1"/>
    </xf>
    <xf numFmtId="1" fontId="2" fillId="0" borderId="9" xfId="0" applyNumberFormat="1" applyFont="1" applyFill="1" applyBorder="1" applyAlignment="1">
      <alignment horizontal="center" vertical="top" shrinkToFit="1"/>
    </xf>
    <xf numFmtId="1" fontId="2" fillId="0" borderId="10" xfId="0" applyNumberFormat="1" applyFont="1" applyFill="1" applyBorder="1" applyAlignment="1">
      <alignment horizontal="left" vertical="top" indent="2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1" fontId="2" fillId="0" borderId="12" xfId="0" applyNumberFormat="1" applyFont="1" applyFill="1" applyBorder="1" applyAlignment="1">
      <alignment horizontal="left" vertical="top" indent="2" shrinkToFit="1"/>
    </xf>
    <xf numFmtId="0" fontId="1" fillId="6" borderId="13" xfId="0" applyFont="1" applyFill="1" applyBorder="1" applyAlignment="1">
      <alignment horizontal="center" vertical="top" wrapText="1"/>
    </xf>
    <xf numFmtId="0" fontId="1" fillId="6" borderId="14" xfId="0" applyFont="1" applyFill="1" applyBorder="1" applyAlignment="1">
      <alignment horizontal="center" vertical="top" wrapText="1"/>
    </xf>
    <xf numFmtId="0" fontId="1" fillId="6" borderId="15" xfId="0" applyFont="1" applyFill="1" applyBorder="1" applyAlignment="1">
      <alignment horizontal="left" vertical="top" wrapText="1" indent="2"/>
    </xf>
    <xf numFmtId="0" fontId="6" fillId="3" borderId="4" xfId="0" applyFont="1" applyFill="1" applyBorder="1" applyAlignment="1">
      <alignment horizontal="left" vertical="top"/>
    </xf>
    <xf numFmtId="0" fontId="4" fillId="3" borderId="14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left" vertical="top" wrapText="1" indent="2"/>
    </xf>
    <xf numFmtId="0" fontId="0" fillId="0" borderId="6" xfId="0" applyFill="1" applyBorder="1" applyAlignment="1">
      <alignment horizontal="left" vertical="top"/>
    </xf>
    <xf numFmtId="1" fontId="0" fillId="0" borderId="7" xfId="0" applyNumberFormat="1" applyFill="1" applyBorder="1" applyAlignment="1">
      <alignment horizontal="left" vertical="top"/>
    </xf>
    <xf numFmtId="1" fontId="0" fillId="0" borderId="8" xfId="0" applyNumberFormat="1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1" fontId="0" fillId="0" borderId="10" xfId="0" applyNumberForma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9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0" fillId="9" borderId="0" xfId="0" applyFill="1" applyBorder="1" applyAlignment="1">
      <alignment horizontal="left" vertical="top" wrapText="1"/>
    </xf>
    <xf numFmtId="3" fontId="0" fillId="9" borderId="0" xfId="0" applyNumberFormat="1" applyFill="1" applyBorder="1" applyAlignment="1">
      <alignment horizontal="left" vertical="top" wrapText="1"/>
    </xf>
    <xf numFmtId="0" fontId="0" fillId="9" borderId="0" xfId="0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9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/>
    </xf>
    <xf numFmtId="9" fontId="0" fillId="0" borderId="0" xfId="0" applyNumberFormat="1" applyFill="1" applyBorder="1" applyAlignment="1">
      <alignment horizontal="left" vertical="top"/>
    </xf>
    <xf numFmtId="0" fontId="7" fillId="9" borderId="0" xfId="0" applyFont="1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7" fillId="10" borderId="0" xfId="0" applyFont="1" applyFill="1" applyBorder="1" applyAlignment="1">
      <alignment horizontal="left" vertical="top"/>
    </xf>
    <xf numFmtId="0" fontId="0" fillId="11" borderId="0" xfId="0" applyFill="1" applyBorder="1" applyAlignment="1">
      <alignment horizontal="left" vertical="top"/>
    </xf>
    <xf numFmtId="0" fontId="7" fillId="11" borderId="0" xfId="0" applyFont="1" applyFill="1" applyBorder="1" applyAlignment="1">
      <alignment horizontal="left" vertical="top"/>
    </xf>
    <xf numFmtId="0" fontId="6" fillId="12" borderId="2" xfId="0" applyFont="1" applyFill="1" applyBorder="1" applyAlignment="1">
      <alignment horizontal="left" vertical="top"/>
    </xf>
    <xf numFmtId="2" fontId="0" fillId="12" borderId="2" xfId="0" applyNumberFormat="1" applyFill="1" applyBorder="1" applyAlignment="1">
      <alignment horizontal="left" vertical="top"/>
    </xf>
    <xf numFmtId="1" fontId="0" fillId="12" borderId="2" xfId="0" applyNumberFormat="1" applyFill="1" applyBorder="1" applyAlignment="1">
      <alignment horizontal="left" vertical="top"/>
    </xf>
    <xf numFmtId="0" fontId="0" fillId="12" borderId="2" xfId="0" applyFill="1" applyBorder="1" applyAlignment="1">
      <alignment horizontal="left" vertical="top"/>
    </xf>
    <xf numFmtId="0" fontId="18" fillId="12" borderId="2" xfId="0" applyFont="1" applyFill="1" applyBorder="1" applyAlignment="1">
      <alignment horizontal="left" vertical="top"/>
    </xf>
    <xf numFmtId="0" fontId="19" fillId="9" borderId="2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left" vertical="top" wrapText="1" indent="2"/>
    </xf>
    <xf numFmtId="0" fontId="6" fillId="13" borderId="2" xfId="0" applyFont="1" applyFill="1" applyBorder="1" applyAlignment="1">
      <alignment horizontal="left" vertical="top"/>
    </xf>
    <xf numFmtId="0" fontId="0" fillId="14" borderId="0" xfId="0" applyFill="1" applyBorder="1" applyAlignment="1">
      <alignment horizontal="left" vertical="top"/>
    </xf>
    <xf numFmtId="0" fontId="9" fillId="7" borderId="0" xfId="0" applyFont="1" applyFill="1" applyBorder="1" applyAlignment="1">
      <alignment horizontal="left" vertical="top" wrapText="1"/>
    </xf>
    <xf numFmtId="0" fontId="9" fillId="7" borderId="0" xfId="0" applyFont="1" applyFill="1" applyBorder="1" applyAlignment="1">
      <alignment horizontal="left" vertical="top"/>
    </xf>
    <xf numFmtId="0" fontId="8" fillId="7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9" fillId="4" borderId="2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 vertical="top" wrapText="1"/>
    </xf>
    <xf numFmtId="0" fontId="7" fillId="7" borderId="0" xfId="0" applyFont="1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/>
    </xf>
    <xf numFmtId="0" fontId="6" fillId="7" borderId="0" xfId="0" applyFont="1" applyFill="1" applyBorder="1" applyAlignment="1">
      <alignment horizontal="left" vertical="top" wrapText="1"/>
    </xf>
    <xf numFmtId="0" fontId="6" fillId="7" borderId="0" xfId="0" applyFont="1" applyFill="1" applyBorder="1" applyAlignment="1">
      <alignment horizontal="left" vertical="top"/>
    </xf>
    <xf numFmtId="0" fontId="6" fillId="7" borderId="0" xfId="0" applyFont="1" applyFill="1" applyBorder="1" applyAlignment="1">
      <alignment horizontal="left" vertical="center" wrapText="1"/>
    </xf>
    <xf numFmtId="0" fontId="6" fillId="7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Perfarmance</a:t>
            </a:r>
            <a:r>
              <a:rPr lang="en-US" baseline="0"/>
              <a:t> of the students</a:t>
            </a:r>
            <a:endParaRPr lang="en-US"/>
          </a:p>
        </c:rich>
      </c:tx>
      <c:layout>
        <c:manualLayout>
          <c:xMode val="edge"/>
          <c:yMode val="edge"/>
          <c:x val="0.37233541233541251"/>
          <c:y val="2.6431718061674051E-2"/>
        </c:manualLayout>
      </c:layout>
      <c:overlay val="1"/>
    </c:title>
    <c:plotArea>
      <c:layout>
        <c:manualLayout>
          <c:layoutTarget val="inner"/>
          <c:xMode val="edge"/>
          <c:yMode val="edge"/>
          <c:x val="0.30134944150692183"/>
          <c:y val="1.7521401374124005E-2"/>
          <c:w val="0.69587401574803165"/>
          <c:h val="0.8971988918051913"/>
        </c:manualLayout>
      </c:layout>
      <c:barChart>
        <c:barDir val="col"/>
        <c:grouping val="clustered"/>
        <c:ser>
          <c:idx val="0"/>
          <c:order val="0"/>
          <c:tx>
            <c:strRef>
              <c:f>Data!$F$28:$F$29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Data!$E$30:$E$35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Data!$F$30:$F$35</c:f>
              <c:numCache>
                <c:formatCode>General</c:formatCode>
                <c:ptCount val="6"/>
                <c:pt idx="0">
                  <c:v>72.36</c:v>
                </c:pt>
                <c:pt idx="1">
                  <c:v>72.959999999999994</c:v>
                </c:pt>
                <c:pt idx="2">
                  <c:v>77.13</c:v>
                </c:pt>
                <c:pt idx="3">
                  <c:v>222.5</c:v>
                </c:pt>
              </c:numCache>
            </c:numRef>
          </c:val>
        </c:ser>
        <c:ser>
          <c:idx val="1"/>
          <c:order val="1"/>
          <c:tx>
            <c:strRef>
              <c:f>Data!$G$28:$G$29</c:f>
              <c:strCache>
                <c:ptCount val="1"/>
                <c:pt idx="0">
                  <c:v>median</c:v>
                </c:pt>
              </c:strCache>
            </c:strRef>
          </c:tx>
          <c:cat>
            <c:strRef>
              <c:f>Data!$E$30:$E$35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Data!$G$30:$G$35</c:f>
              <c:numCache>
                <c:formatCode>General</c:formatCode>
                <c:ptCount val="6"/>
                <c:pt idx="0">
                  <c:v>73</c:v>
                </c:pt>
                <c:pt idx="1">
                  <c:v>72</c:v>
                </c:pt>
                <c:pt idx="2">
                  <c:v>80</c:v>
                </c:pt>
                <c:pt idx="3">
                  <c:v>223</c:v>
                </c:pt>
              </c:numCache>
            </c:numRef>
          </c:val>
        </c:ser>
        <c:ser>
          <c:idx val="2"/>
          <c:order val="2"/>
          <c:tx>
            <c:strRef>
              <c:f>Data!$H$28:$H$29</c:f>
              <c:strCache>
                <c:ptCount val="1"/>
                <c:pt idx="0">
                  <c:v>median</c:v>
                </c:pt>
              </c:strCache>
            </c:strRef>
          </c:tx>
          <c:cat>
            <c:strRef>
              <c:f>Data!$E$30:$E$35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Data!$H$30:$H$35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Data!$I$28:$I$29</c:f>
              <c:strCache>
                <c:ptCount val="1"/>
                <c:pt idx="0">
                  <c:v>median</c:v>
                </c:pt>
              </c:strCache>
            </c:strRef>
          </c:tx>
          <c:cat>
            <c:strRef>
              <c:f>Data!$E$30:$E$35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Data!$I$30:$I$35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Data!$J$28:$J$29</c:f>
              <c:strCache>
                <c:ptCount val="1"/>
                <c:pt idx="0">
                  <c:v>median</c:v>
                </c:pt>
              </c:strCache>
            </c:strRef>
          </c:tx>
          <c:cat>
            <c:strRef>
              <c:f>Data!$E$30:$E$35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Data!$J$30:$J$35</c:f>
              <c:numCache>
                <c:formatCode>General</c:formatCode>
                <c:ptCount val="6"/>
              </c:numCache>
            </c:numRef>
          </c:val>
        </c:ser>
        <c:axId val="124960128"/>
        <c:axId val="125867136"/>
      </c:barChart>
      <c:catAx>
        <c:axId val="124960128"/>
        <c:scaling>
          <c:orientation val="minMax"/>
        </c:scaling>
        <c:axPos val="b"/>
        <c:tickLblPos val="nextTo"/>
        <c:crossAx val="125867136"/>
        <c:crosses val="autoZero"/>
        <c:auto val="1"/>
        <c:lblAlgn val="ctr"/>
        <c:lblOffset val="100"/>
      </c:catAx>
      <c:valAx>
        <c:axId val="125867136"/>
        <c:scaling>
          <c:orientation val="minMax"/>
          <c:max val="250"/>
          <c:min val="0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average scores </a:t>
                </a:r>
              </a:p>
            </c:rich>
          </c:tx>
          <c:layout>
            <c:manualLayout>
              <c:xMode val="edge"/>
              <c:yMode val="edge"/>
              <c:x val="7.0875963789349614E-2"/>
              <c:y val="0.27777561945725948"/>
            </c:manualLayout>
          </c:layout>
        </c:title>
        <c:numFmt formatCode="General" sourceLinked="1"/>
        <c:tickLblPos val="nextTo"/>
        <c:crossAx val="124960128"/>
        <c:crosses val="autoZero"/>
        <c:crossBetween val="between"/>
        <c:majorUnit val="40"/>
        <c:minorUnit val="20"/>
      </c:valAx>
    </c:plotArea>
    <c:legend>
      <c:legendPos val="r"/>
      <c:legendEntry>
        <c:idx val="4"/>
        <c:delete val="1"/>
      </c:legendEntry>
      <c:legendEntry>
        <c:idx val="3"/>
        <c:delete val="1"/>
      </c:legendEntry>
      <c:legendEntry>
        <c:idx val="2"/>
        <c:delete val="1"/>
      </c:legendEntry>
      <c:layout/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</a:t>
            </a:r>
            <a:r>
              <a:rPr lang="en-US" baseline="0"/>
              <a:t> of central tendency of Male &amp; Female students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'Overall findings'!$A$66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'Overall findings'!$B$64:$I$65</c:f>
              <c:multiLvlStrCache>
                <c:ptCount val="8"/>
                <c:lvl>
                  <c:pt idx="0">
                    <c:v>Male </c:v>
                  </c:pt>
                  <c:pt idx="1">
                    <c:v>Female</c:v>
                  </c:pt>
                  <c:pt idx="2">
                    <c:v>Male </c:v>
                  </c:pt>
                  <c:pt idx="3">
                    <c:v>Female</c:v>
                  </c:pt>
                  <c:pt idx="4">
                    <c:v>Male </c:v>
                  </c:pt>
                  <c:pt idx="5">
                    <c:v>Female</c:v>
                  </c:pt>
                  <c:pt idx="6">
                    <c:v>Male </c:v>
                  </c:pt>
                  <c:pt idx="7">
                    <c:v>Female</c:v>
                  </c:pt>
                </c:lvl>
                <c:lvl>
                  <c:pt idx="0">
                    <c:v>Mathematics</c:v>
                  </c:pt>
                  <c:pt idx="2">
                    <c:v>Physics</c:v>
                  </c:pt>
                  <c:pt idx="4">
                    <c:v>Chemistry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'Overall findings'!$B$66:$I$66</c:f>
              <c:numCache>
                <c:formatCode>General</c:formatCode>
                <c:ptCount val="8"/>
                <c:pt idx="0">
                  <c:v>71.760000000000005</c:v>
                </c:pt>
                <c:pt idx="1">
                  <c:v>73.150000000000006</c:v>
                </c:pt>
                <c:pt idx="2">
                  <c:v>73.64</c:v>
                </c:pt>
                <c:pt idx="3">
                  <c:v>72.069999999999993</c:v>
                </c:pt>
                <c:pt idx="4">
                  <c:v>73.52</c:v>
                </c:pt>
                <c:pt idx="5">
                  <c:v>81.84</c:v>
                </c:pt>
                <c:pt idx="6">
                  <c:v>218.94</c:v>
                </c:pt>
                <c:pt idx="7">
                  <c:v>227.07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3F-42CA-9026-2054650CC476}"/>
            </c:ext>
          </c:extLst>
        </c:ser>
        <c:ser>
          <c:idx val="1"/>
          <c:order val="1"/>
          <c:tx>
            <c:strRef>
              <c:f>'Overall findings'!$A$67</c:f>
              <c:strCache>
                <c:ptCount val="1"/>
                <c:pt idx="0">
                  <c:v>Median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'Overall findings'!$B$64:$I$65</c:f>
              <c:multiLvlStrCache>
                <c:ptCount val="8"/>
                <c:lvl>
                  <c:pt idx="0">
                    <c:v>Male </c:v>
                  </c:pt>
                  <c:pt idx="1">
                    <c:v>Female</c:v>
                  </c:pt>
                  <c:pt idx="2">
                    <c:v>Male </c:v>
                  </c:pt>
                  <c:pt idx="3">
                    <c:v>Female</c:v>
                  </c:pt>
                  <c:pt idx="4">
                    <c:v>Male </c:v>
                  </c:pt>
                  <c:pt idx="5">
                    <c:v>Female</c:v>
                  </c:pt>
                  <c:pt idx="6">
                    <c:v>Male </c:v>
                  </c:pt>
                  <c:pt idx="7">
                    <c:v>Female</c:v>
                  </c:pt>
                </c:lvl>
                <c:lvl>
                  <c:pt idx="0">
                    <c:v>Mathematics</c:v>
                  </c:pt>
                  <c:pt idx="2">
                    <c:v>Physics</c:v>
                  </c:pt>
                  <c:pt idx="4">
                    <c:v>Chemistry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'Overall findings'!$B$67:$I$67</c:f>
              <c:numCache>
                <c:formatCode>General</c:formatCode>
                <c:ptCount val="8"/>
                <c:pt idx="0">
                  <c:v>72</c:v>
                </c:pt>
                <c:pt idx="1">
                  <c:v>74</c:v>
                </c:pt>
                <c:pt idx="2">
                  <c:v>73</c:v>
                </c:pt>
                <c:pt idx="3">
                  <c:v>69</c:v>
                </c:pt>
                <c:pt idx="4">
                  <c:v>77</c:v>
                </c:pt>
                <c:pt idx="5">
                  <c:v>84</c:v>
                </c:pt>
                <c:pt idx="6">
                  <c:v>216</c:v>
                </c:pt>
                <c:pt idx="7">
                  <c:v>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3F-42CA-9026-2054650CC476}"/>
            </c:ext>
          </c:extLst>
        </c:ser>
        <c:ser>
          <c:idx val="2"/>
          <c:order val="2"/>
          <c:tx>
            <c:strRef>
              <c:f>'Overall findings'!$A$68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'Overall findings'!$B$64:$I$65</c:f>
              <c:multiLvlStrCache>
                <c:ptCount val="8"/>
                <c:lvl>
                  <c:pt idx="0">
                    <c:v>Male </c:v>
                  </c:pt>
                  <c:pt idx="1">
                    <c:v>Female</c:v>
                  </c:pt>
                  <c:pt idx="2">
                    <c:v>Male </c:v>
                  </c:pt>
                  <c:pt idx="3">
                    <c:v>Female</c:v>
                  </c:pt>
                  <c:pt idx="4">
                    <c:v>Male </c:v>
                  </c:pt>
                  <c:pt idx="5">
                    <c:v>Female</c:v>
                  </c:pt>
                  <c:pt idx="6">
                    <c:v>Male </c:v>
                  </c:pt>
                  <c:pt idx="7">
                    <c:v>Female</c:v>
                  </c:pt>
                </c:lvl>
                <c:lvl>
                  <c:pt idx="0">
                    <c:v>Mathematics</c:v>
                  </c:pt>
                  <c:pt idx="2">
                    <c:v>Physics</c:v>
                  </c:pt>
                  <c:pt idx="4">
                    <c:v>Chemistry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'Overall findings'!$B$68:$I$68</c:f>
              <c:numCache>
                <c:formatCode>General</c:formatCode>
                <c:ptCount val="8"/>
                <c:pt idx="0">
                  <c:v>81</c:v>
                </c:pt>
                <c:pt idx="1">
                  <c:v>87</c:v>
                </c:pt>
                <c:pt idx="2">
                  <c:v>92</c:v>
                </c:pt>
                <c:pt idx="3">
                  <c:v>92</c:v>
                </c:pt>
                <c:pt idx="4">
                  <c:v>91</c:v>
                </c:pt>
                <c:pt idx="5">
                  <c:v>0</c:v>
                </c:pt>
                <c:pt idx="6">
                  <c:v>210</c:v>
                </c:pt>
                <c:pt idx="7">
                  <c:v>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3F-42CA-9026-2054650CC476}"/>
            </c:ext>
          </c:extLst>
        </c:ser>
        <c:gapWidth val="219"/>
        <c:overlap val="-27"/>
        <c:axId val="125355904"/>
        <c:axId val="125357440"/>
      </c:barChart>
      <c:catAx>
        <c:axId val="1253559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440"/>
        <c:crosses val="autoZero"/>
        <c:auto val="1"/>
        <c:lblAlgn val="ctr"/>
        <c:lblOffset val="100"/>
      </c:catAx>
      <c:valAx>
        <c:axId val="125357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Maths</a:t>
            </a:r>
            <a:r>
              <a:rPr lang="en-US" baseline="0"/>
              <a:t> Normal distribution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distribution'!$B$2:$B$31</c:f>
              <c:numCache>
                <c:formatCode>General</c:formatCode>
                <c:ptCount val="30"/>
                <c:pt idx="0">
                  <c:v>3.0698904388758168E-3</c:v>
                </c:pt>
                <c:pt idx="1">
                  <c:v>4.0592768224947812E-3</c:v>
                </c:pt>
                <c:pt idx="2">
                  <c:v>1.0259438785563147E-2</c:v>
                </c:pt>
                <c:pt idx="3">
                  <c:v>1.4550708179317173E-2</c:v>
                </c:pt>
                <c:pt idx="4">
                  <c:v>1.5691338731147066E-2</c:v>
                </c:pt>
                <c:pt idx="5">
                  <c:v>2.1308542422239608E-2</c:v>
                </c:pt>
                <c:pt idx="6">
                  <c:v>2.1308542422239608E-2</c:v>
                </c:pt>
                <c:pt idx="7">
                  <c:v>2.1308542422239608E-2</c:v>
                </c:pt>
                <c:pt idx="8">
                  <c:v>2.2332398816785708E-2</c:v>
                </c:pt>
                <c:pt idx="9">
                  <c:v>2.3294387763677881E-2</c:v>
                </c:pt>
                <c:pt idx="10">
                  <c:v>2.4182518030452762E-2</c:v>
                </c:pt>
                <c:pt idx="11">
                  <c:v>2.6294077822470962E-2</c:v>
                </c:pt>
                <c:pt idx="12">
                  <c:v>2.7391954062187383E-2</c:v>
                </c:pt>
                <c:pt idx="13">
                  <c:v>2.7505104107413643E-2</c:v>
                </c:pt>
                <c:pt idx="14">
                  <c:v>2.7505104107413643E-2</c:v>
                </c:pt>
                <c:pt idx="15">
                  <c:v>2.733988807495262E-2</c:v>
                </c:pt>
                <c:pt idx="16">
                  <c:v>2.733988807495262E-2</c:v>
                </c:pt>
                <c:pt idx="17">
                  <c:v>2.733988807495262E-2</c:v>
                </c:pt>
                <c:pt idx="18">
                  <c:v>2.6663511738261231E-2</c:v>
                </c:pt>
                <c:pt idx="19">
                  <c:v>2.5513799598854425E-2</c:v>
                </c:pt>
                <c:pt idx="20">
                  <c:v>2.3044592553904883E-2</c:v>
                </c:pt>
                <c:pt idx="21">
                  <c:v>2.3044592553904883E-2</c:v>
                </c:pt>
                <c:pt idx="22">
                  <c:v>1.9942131454426609E-2</c:v>
                </c:pt>
                <c:pt idx="23">
                  <c:v>1.6534183853876901E-2</c:v>
                </c:pt>
                <c:pt idx="24">
                  <c:v>1.6534183853876901E-2</c:v>
                </c:pt>
                <c:pt idx="25">
                  <c:v>1.6534183853876901E-2</c:v>
                </c:pt>
                <c:pt idx="26">
                  <c:v>1.4249349046527309E-2</c:v>
                </c:pt>
                <c:pt idx="27">
                  <c:v>9.9961112062782725E-3</c:v>
                </c:pt>
                <c:pt idx="28">
                  <c:v>6.4985406330745942E-3</c:v>
                </c:pt>
                <c:pt idx="29">
                  <c:v>6.4985406330745942E-3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5C-480E-974C-05BCCB39326C}"/>
            </c:ext>
          </c:extLst>
        </c:ser>
        <c:axId val="125651968"/>
        <c:axId val="125674624"/>
      </c:scatterChart>
      <c:valAx>
        <c:axId val="1256519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624"/>
        <c:crosses val="autoZero"/>
        <c:crossBetween val="midCat"/>
      </c:valAx>
      <c:valAx>
        <c:axId val="125674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Chemistry Normal distribution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distribution'!$N$2:$N$31</c:f>
              <c:numCache>
                <c:formatCode>General</c:formatCode>
                <c:ptCount val="30"/>
                <c:pt idx="0">
                  <c:v>1.6536970594877567E-3</c:v>
                </c:pt>
                <c:pt idx="1">
                  <c:v>5.3133263569168487E-3</c:v>
                </c:pt>
                <c:pt idx="2">
                  <c:v>6.0154454440876168E-3</c:v>
                </c:pt>
                <c:pt idx="3">
                  <c:v>1.0404772064809397E-2</c:v>
                </c:pt>
                <c:pt idx="4">
                  <c:v>1.1442401476344089E-2</c:v>
                </c:pt>
                <c:pt idx="5">
                  <c:v>1.5945120670179207E-2</c:v>
                </c:pt>
                <c:pt idx="6">
                  <c:v>2.1649781182487515E-2</c:v>
                </c:pt>
                <c:pt idx="7">
                  <c:v>2.2683512586918274E-2</c:v>
                </c:pt>
                <c:pt idx="8">
                  <c:v>2.5343348997012776E-2</c:v>
                </c:pt>
                <c:pt idx="9">
                  <c:v>2.6634991430344385E-2</c:v>
                </c:pt>
                <c:pt idx="10">
                  <c:v>2.7107699812719387E-2</c:v>
                </c:pt>
                <c:pt idx="11">
                  <c:v>2.7673528399232889E-2</c:v>
                </c:pt>
                <c:pt idx="12">
                  <c:v>2.7758519367782196E-2</c:v>
                </c:pt>
                <c:pt idx="13">
                  <c:v>2.7709282306923128E-2</c:v>
                </c:pt>
                <c:pt idx="14">
                  <c:v>2.7709282306923128E-2</c:v>
                </c:pt>
                <c:pt idx="15">
                  <c:v>2.6772906936227001E-2</c:v>
                </c:pt>
                <c:pt idx="16">
                  <c:v>2.6212798091336652E-2</c:v>
                </c:pt>
                <c:pt idx="17">
                  <c:v>2.5540444694406444E-2</c:v>
                </c:pt>
                <c:pt idx="18">
                  <c:v>2.476513760766395E-2</c:v>
                </c:pt>
                <c:pt idx="19">
                  <c:v>2.193112593189353E-2</c:v>
                </c:pt>
                <c:pt idx="20">
                  <c:v>2.0857492367485346E-2</c:v>
                </c:pt>
                <c:pt idx="21">
                  <c:v>1.9740605811614756E-2</c:v>
                </c:pt>
                <c:pt idx="22">
                  <c:v>1.9740605811614756E-2</c:v>
                </c:pt>
                <c:pt idx="23">
                  <c:v>1.859328293298311E-2</c:v>
                </c:pt>
                <c:pt idx="24">
                  <c:v>1.7428054043337981E-2</c:v>
                </c:pt>
                <c:pt idx="25">
                  <c:v>1.7428054043337981E-2</c:v>
                </c:pt>
                <c:pt idx="26">
                  <c:v>1.6256945000156457E-2</c:v>
                </c:pt>
                <c:pt idx="27">
                  <c:v>1.6256945000156457E-2</c:v>
                </c:pt>
                <c:pt idx="28">
                  <c:v>1.5091284044256748E-2</c:v>
                </c:pt>
                <c:pt idx="29">
                  <c:v>1.067695483404808E-2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A93-452B-A732-B22BDD8F2C26}"/>
            </c:ext>
          </c:extLst>
        </c:ser>
        <c:axId val="125841408"/>
        <c:axId val="125843328"/>
      </c:scatterChart>
      <c:valAx>
        <c:axId val="1258414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3328"/>
        <c:crosses val="autoZero"/>
        <c:crossBetween val="midCat"/>
      </c:valAx>
      <c:valAx>
        <c:axId val="125843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Normal Distribution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distribution'!$N$35:$N$64</c:f>
              <c:numCache>
                <c:formatCode>General</c:formatCode>
                <c:ptCount val="30"/>
                <c:pt idx="0">
                  <c:v>3.3190920486928944E-3</c:v>
                </c:pt>
                <c:pt idx="1">
                  <c:v>3.5109508060146579E-3</c:v>
                </c:pt>
                <c:pt idx="2">
                  <c:v>5.0385713515033294E-3</c:v>
                </c:pt>
                <c:pt idx="3">
                  <c:v>6.5665961069529344E-3</c:v>
                </c:pt>
                <c:pt idx="4">
                  <c:v>6.8354643180029151E-3</c:v>
                </c:pt>
                <c:pt idx="5">
                  <c:v>7.1071801984558093E-3</c:v>
                </c:pt>
                <c:pt idx="6">
                  <c:v>9.0416357569821325E-3</c:v>
                </c:pt>
                <c:pt idx="7">
                  <c:v>9.585894834194239E-3</c:v>
                </c:pt>
                <c:pt idx="8">
                  <c:v>1.1112909871058205E-2</c:v>
                </c:pt>
                <c:pt idx="9">
                  <c:v>1.2179163947428738E-2</c:v>
                </c:pt>
                <c:pt idx="10">
                  <c:v>1.2361756519700739E-2</c:v>
                </c:pt>
                <c:pt idx="11">
                  <c:v>1.2361756519700739E-2</c:v>
                </c:pt>
                <c:pt idx="12">
                  <c:v>1.319440589066254E-2</c:v>
                </c:pt>
                <c:pt idx="13">
                  <c:v>1.3421966176986244E-2</c:v>
                </c:pt>
                <c:pt idx="14">
                  <c:v>1.3498172062278789E-2</c:v>
                </c:pt>
                <c:pt idx="15">
                  <c:v>1.3496623060338969E-2</c:v>
                </c:pt>
                <c:pt idx="16">
                  <c:v>1.3496623060338969E-2</c:v>
                </c:pt>
                <c:pt idx="17">
                  <c:v>1.3356405423313246E-2</c:v>
                </c:pt>
                <c:pt idx="18">
                  <c:v>1.3356405423313246E-2</c:v>
                </c:pt>
                <c:pt idx="19">
                  <c:v>1.1329247647424762E-2</c:v>
                </c:pt>
                <c:pt idx="20">
                  <c:v>1.1329247647424762E-2</c:v>
                </c:pt>
                <c:pt idx="21">
                  <c:v>1.035758918738648E-2</c:v>
                </c:pt>
                <c:pt idx="22">
                  <c:v>9.5679432642043101E-3</c:v>
                </c:pt>
                <c:pt idx="23">
                  <c:v>8.7476785654135893E-3</c:v>
                </c:pt>
                <c:pt idx="24">
                  <c:v>8.1931376770319753E-3</c:v>
                </c:pt>
                <c:pt idx="25">
                  <c:v>8.1931376770319753E-3</c:v>
                </c:pt>
                <c:pt idx="26">
                  <c:v>7.6386049765968496E-3</c:v>
                </c:pt>
                <c:pt idx="27">
                  <c:v>5.7648425522375483E-3</c:v>
                </c:pt>
                <c:pt idx="28">
                  <c:v>2.6099714264688056E-3</c:v>
                </c:pt>
                <c:pt idx="29">
                  <c:v>1.8923351207189101E-3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B4-4FDC-8459-8AD1CF27E01B}"/>
            </c:ext>
          </c:extLst>
        </c:ser>
        <c:axId val="125993728"/>
        <c:axId val="125995648"/>
      </c:scatterChart>
      <c:valAx>
        <c:axId val="1259937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5648"/>
        <c:crosses val="autoZero"/>
        <c:crossBetween val="midCat"/>
      </c:valAx>
      <c:valAx>
        <c:axId val="125995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Physics</a:t>
            </a:r>
            <a:r>
              <a:rPr lang="en-US" baseline="0"/>
              <a:t> Normal Distribution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distribution'!$B$35:$B$64</c:f>
              <c:numCache>
                <c:formatCode>General</c:formatCode>
                <c:ptCount val="30"/>
                <c:pt idx="0">
                  <c:v>3.0069155244860702E-3</c:v>
                </c:pt>
                <c:pt idx="1">
                  <c:v>9.4029398576079386E-3</c:v>
                </c:pt>
                <c:pt idx="2">
                  <c:v>1.0556876017576385E-2</c:v>
                </c:pt>
                <c:pt idx="3">
                  <c:v>1.5805125063415151E-2</c:v>
                </c:pt>
                <c:pt idx="4">
                  <c:v>2.1514992307849038E-2</c:v>
                </c:pt>
                <c:pt idx="5">
                  <c:v>2.1514992307849038E-2</c:v>
                </c:pt>
                <c:pt idx="6">
                  <c:v>2.4222451943851923E-2</c:v>
                </c:pt>
                <c:pt idx="7">
                  <c:v>2.4222451943851923E-2</c:v>
                </c:pt>
                <c:pt idx="8">
                  <c:v>2.4222451943851923E-2</c:v>
                </c:pt>
                <c:pt idx="9">
                  <c:v>2.4222451943851923E-2</c:v>
                </c:pt>
                <c:pt idx="10">
                  <c:v>2.6629633938502432E-2</c:v>
                </c:pt>
                <c:pt idx="11">
                  <c:v>2.8587914579042719E-2</c:v>
                </c:pt>
                <c:pt idx="12">
                  <c:v>2.935738950950904E-2</c:v>
                </c:pt>
                <c:pt idx="13">
                  <c:v>3.041165064540895E-2</c:v>
                </c:pt>
                <c:pt idx="14">
                  <c:v>3.0678038733537673E-2</c:v>
                </c:pt>
                <c:pt idx="15">
                  <c:v>3.0678038733537673E-2</c:v>
                </c:pt>
                <c:pt idx="16">
                  <c:v>3.0763286948684368E-2</c:v>
                </c:pt>
                <c:pt idx="17">
                  <c:v>3.038754855074181E-2</c:v>
                </c:pt>
                <c:pt idx="18">
                  <c:v>2.9933220854731216E-2</c:v>
                </c:pt>
                <c:pt idx="19">
                  <c:v>2.8531306411861627E-2</c:v>
                </c:pt>
                <c:pt idx="20">
                  <c:v>2.5392506245498592E-2</c:v>
                </c:pt>
                <c:pt idx="21">
                  <c:v>2.413618526904673E-2</c:v>
                </c:pt>
                <c:pt idx="22">
                  <c:v>2.2806006308820095E-2</c:v>
                </c:pt>
                <c:pt idx="23">
                  <c:v>1.8565059550306306E-2</c:v>
                </c:pt>
                <c:pt idx="24">
                  <c:v>1.5711421617898628E-2</c:v>
                </c:pt>
                <c:pt idx="25">
                  <c:v>1.1698381659009601E-2</c:v>
                </c:pt>
                <c:pt idx="26">
                  <c:v>1.0477660284369486E-2</c:v>
                </c:pt>
                <c:pt idx="27">
                  <c:v>1.0477660284369486E-2</c:v>
                </c:pt>
                <c:pt idx="28">
                  <c:v>1.0477660284369486E-2</c:v>
                </c:pt>
                <c:pt idx="29">
                  <c:v>1.0477660284369486E-2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27-4266-A14F-2D59CD6474B0}"/>
            </c:ext>
          </c:extLst>
        </c:ser>
        <c:axId val="126080512"/>
        <c:axId val="126082432"/>
      </c:scatterChart>
      <c:valAx>
        <c:axId val="1260805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2432"/>
        <c:crosses val="autoZero"/>
        <c:crossBetween val="midCat"/>
      </c:valAx>
      <c:valAx>
        <c:axId val="126082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performance</a:t>
            </a:r>
            <a:r>
              <a:rPr lang="en-IN" baseline="0"/>
              <a:t> of female students</a:t>
            </a:r>
            <a:endParaRPr lang="en-IN"/>
          </a:p>
        </c:rich>
      </c:tx>
      <c:layout>
        <c:manualLayout>
          <c:xMode val="edge"/>
          <c:yMode val="edge"/>
          <c:x val="0.2028541119860017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21246062992125986"/>
          <c:y val="6.9919072615923034E-2"/>
          <c:w val="0.71165179352580998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Data!$F$41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Data!$D$42:$E$45</c:f>
              <c:strCache>
                <c:ptCount val="3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</c:strCache>
            </c:strRef>
          </c:cat>
          <c:val>
            <c:numRef>
              <c:f>Data!$F$42:$F$45</c:f>
              <c:numCache>
                <c:formatCode>General</c:formatCode>
                <c:ptCount val="4"/>
                <c:pt idx="0">
                  <c:v>73.150000000000006</c:v>
                </c:pt>
                <c:pt idx="1">
                  <c:v>72</c:v>
                </c:pt>
                <c:pt idx="2">
                  <c:v>82</c:v>
                </c:pt>
              </c:numCache>
            </c:numRef>
          </c:val>
        </c:ser>
        <c:ser>
          <c:idx val="1"/>
          <c:order val="1"/>
          <c:tx>
            <c:strRef>
              <c:f>Data!$G$41</c:f>
              <c:strCache>
                <c:ptCount val="1"/>
                <c:pt idx="0">
                  <c:v>median</c:v>
                </c:pt>
              </c:strCache>
            </c:strRef>
          </c:tx>
          <c:cat>
            <c:strRef>
              <c:f>Data!$D$42:$E$45</c:f>
              <c:strCache>
                <c:ptCount val="3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</c:strCache>
            </c:strRef>
          </c:cat>
          <c:val>
            <c:numRef>
              <c:f>Data!$G$42:$G$45</c:f>
              <c:numCache>
                <c:formatCode>General</c:formatCode>
                <c:ptCount val="4"/>
                <c:pt idx="0">
                  <c:v>74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2"/>
          <c:order val="2"/>
          <c:tx>
            <c:strRef>
              <c:f>Data!$H$41</c:f>
              <c:strCache>
                <c:ptCount val="1"/>
                <c:pt idx="0">
                  <c:v>variance</c:v>
                </c:pt>
              </c:strCache>
            </c:strRef>
          </c:tx>
          <c:cat>
            <c:strRef>
              <c:f>Data!$D$42:$E$45</c:f>
              <c:strCache>
                <c:ptCount val="3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</c:strCache>
            </c:strRef>
          </c:cat>
          <c:val>
            <c:numRef>
              <c:f>Data!$H$42:$H$45</c:f>
              <c:numCache>
                <c:formatCode>General</c:formatCode>
                <c:ptCount val="4"/>
                <c:pt idx="0">
                  <c:v>238</c:v>
                </c:pt>
                <c:pt idx="1">
                  <c:v>182</c:v>
                </c:pt>
                <c:pt idx="2">
                  <c:v>206</c:v>
                </c:pt>
              </c:numCache>
            </c:numRef>
          </c:val>
        </c:ser>
        <c:axId val="105002496"/>
        <c:axId val="105004032"/>
      </c:barChart>
      <c:catAx>
        <c:axId val="105002496"/>
        <c:scaling>
          <c:orientation val="minMax"/>
        </c:scaling>
        <c:axPos val="b"/>
        <c:tickLblPos val="nextTo"/>
        <c:crossAx val="105004032"/>
        <c:crosses val="autoZero"/>
        <c:auto val="1"/>
        <c:lblAlgn val="ctr"/>
        <c:lblOffset val="100"/>
      </c:catAx>
      <c:valAx>
        <c:axId val="1050040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scores</a:t>
                </a:r>
              </a:p>
            </c:rich>
          </c:tx>
          <c:layout/>
        </c:title>
        <c:numFmt formatCode="General" sourceLinked="1"/>
        <c:tickLblPos val="nextTo"/>
        <c:crossAx val="10500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performance</a:t>
            </a:r>
            <a:r>
              <a:rPr lang="en-IN" baseline="0"/>
              <a:t> of male students</a:t>
            </a:r>
            <a:endParaRPr lang="en-IN"/>
          </a:p>
        </c:rich>
      </c:tx>
      <c:layout>
        <c:manualLayout>
          <c:xMode val="edge"/>
          <c:yMode val="edge"/>
          <c:x val="0.1784652230971129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22389112946247572"/>
          <c:y val="2.6853771991372365E-2"/>
          <c:w val="0.6153513432772123"/>
          <c:h val="0.80821392375458023"/>
        </c:manualLayout>
      </c:layout>
      <c:barChart>
        <c:barDir val="col"/>
        <c:grouping val="clustered"/>
        <c:ser>
          <c:idx val="0"/>
          <c:order val="0"/>
          <c:tx>
            <c:strRef>
              <c:f>Data!$F$59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Data!$D$60:$E$64</c:f>
              <c:strCache>
                <c:ptCount val="3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</c:strCache>
            </c:strRef>
          </c:cat>
          <c:val>
            <c:numRef>
              <c:f>Data!$F$60:$F$64</c:f>
              <c:numCache>
                <c:formatCode>General</c:formatCode>
                <c:ptCount val="5"/>
                <c:pt idx="0">
                  <c:v>72</c:v>
                </c:pt>
                <c:pt idx="1">
                  <c:v>74</c:v>
                </c:pt>
                <c:pt idx="2">
                  <c:v>74</c:v>
                </c:pt>
              </c:numCache>
            </c:numRef>
          </c:val>
        </c:ser>
        <c:ser>
          <c:idx val="1"/>
          <c:order val="1"/>
          <c:tx>
            <c:strRef>
              <c:f>Data!$G$59</c:f>
              <c:strCache>
                <c:ptCount val="1"/>
                <c:pt idx="0">
                  <c:v>median</c:v>
                </c:pt>
              </c:strCache>
            </c:strRef>
          </c:tx>
          <c:cat>
            <c:strRef>
              <c:f>Data!$D$60:$E$64</c:f>
              <c:strCache>
                <c:ptCount val="3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</c:strCache>
            </c:strRef>
          </c:cat>
          <c:val>
            <c:numRef>
              <c:f>Data!$G$60:$G$64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Data!$H$59</c:f>
              <c:strCache>
                <c:ptCount val="1"/>
                <c:pt idx="0">
                  <c:v>variance</c:v>
                </c:pt>
              </c:strCache>
            </c:strRef>
          </c:tx>
          <c:cat>
            <c:strRef>
              <c:f>Data!$D$60:$E$64</c:f>
              <c:strCache>
                <c:ptCount val="3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</c:strCache>
            </c:strRef>
          </c:cat>
          <c:val>
            <c:numRef>
              <c:f>Data!$H$60:$H$64</c:f>
              <c:numCache>
                <c:formatCode>General</c:formatCode>
                <c:ptCount val="5"/>
                <c:pt idx="0">
                  <c:v>213.33</c:v>
                </c:pt>
                <c:pt idx="1">
                  <c:v>171</c:v>
                </c:pt>
                <c:pt idx="2">
                  <c:v>255</c:v>
                </c:pt>
              </c:numCache>
            </c:numRef>
          </c:val>
        </c:ser>
        <c:axId val="105034496"/>
        <c:axId val="105036032"/>
      </c:barChart>
      <c:catAx>
        <c:axId val="105034496"/>
        <c:scaling>
          <c:orientation val="minMax"/>
        </c:scaling>
        <c:axPos val="b"/>
        <c:tickLblPos val="nextTo"/>
        <c:crossAx val="105036032"/>
        <c:crosses val="autoZero"/>
        <c:auto val="1"/>
        <c:lblAlgn val="ctr"/>
        <c:lblOffset val="100"/>
      </c:catAx>
      <c:valAx>
        <c:axId val="1050360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scores</a:t>
                </a:r>
              </a:p>
            </c:rich>
          </c:tx>
          <c:layout/>
        </c:title>
        <c:numFmt formatCode="General" sourceLinked="1"/>
        <c:tickLblPos val="nextTo"/>
        <c:crossAx val="10503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comparision</a:t>
            </a:r>
            <a:r>
              <a:rPr lang="en-US" baseline="0"/>
              <a:t> of both male and female mean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873285048723043"/>
          <c:y val="2.3529411764705879E-2"/>
          <c:w val="0.80117800419713681"/>
          <c:h val="0.82948679944418713"/>
        </c:manualLayout>
      </c:layout>
      <c:barChart>
        <c:barDir val="bar"/>
        <c:grouping val="clustered"/>
        <c:ser>
          <c:idx val="0"/>
          <c:order val="0"/>
          <c:tx>
            <c:strRef>
              <c:f>Data!$F$87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Data!$D$88:$E$90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Data!$F$88:$F$90</c:f>
              <c:numCache>
                <c:formatCode>General</c:formatCode>
                <c:ptCount val="3"/>
                <c:pt idx="0">
                  <c:v>218.94</c:v>
                </c:pt>
                <c:pt idx="1">
                  <c:v>227.07</c:v>
                </c:pt>
              </c:numCache>
            </c:numRef>
          </c:val>
        </c:ser>
        <c:ser>
          <c:idx val="1"/>
          <c:order val="1"/>
          <c:tx>
            <c:strRef>
              <c:f>Data!$G$87</c:f>
              <c:strCache>
                <c:ptCount val="1"/>
              </c:strCache>
            </c:strRef>
          </c:tx>
          <c:cat>
            <c:strRef>
              <c:f>Data!$D$88:$E$90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Data!$G$88:$G$90</c:f>
              <c:numCache>
                <c:formatCode>General</c:formatCode>
                <c:ptCount val="3"/>
              </c:numCache>
            </c:numRef>
          </c:val>
        </c:ser>
        <c:axId val="123292672"/>
        <c:axId val="123306752"/>
      </c:barChart>
      <c:catAx>
        <c:axId val="123292672"/>
        <c:scaling>
          <c:orientation val="minMax"/>
        </c:scaling>
        <c:axPos val="l"/>
        <c:tickLblPos val="nextTo"/>
        <c:crossAx val="123306752"/>
        <c:crosses val="autoZero"/>
        <c:auto val="1"/>
        <c:lblAlgn val="ctr"/>
        <c:lblOffset val="100"/>
      </c:catAx>
      <c:valAx>
        <c:axId val="1233067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scores</a:t>
                </a:r>
              </a:p>
            </c:rich>
          </c:tx>
          <c:layout/>
        </c:title>
        <c:numFmt formatCode="General" sourceLinked="1"/>
        <c:tickLblPos val="nextTo"/>
        <c:crossAx val="12329267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0.1121609330919197"/>
          <c:y val="2.8252405949256338E-2"/>
          <c:w val="0.83517957130358766"/>
          <c:h val="0.5713732137649461"/>
        </c:manualLayout>
      </c:layout>
      <c:bar3DChart>
        <c:barDir val="col"/>
        <c:grouping val="clustered"/>
        <c:ser>
          <c:idx val="0"/>
          <c:order val="0"/>
          <c:tx>
            <c:strRef>
              <c:f>Data!$D$93</c:f>
              <c:strCache>
                <c:ptCount val="1"/>
              </c:strCache>
            </c:strRef>
          </c:tx>
          <c:dLbls>
            <c:showVal val="1"/>
          </c:dLbls>
          <c:cat>
            <c:numRef>
              <c:f>Data!$C$94:$C$107</c:f>
              <c:numCache>
                <c:formatCode>General</c:formatCode>
                <c:ptCount val="14"/>
              </c:numCache>
            </c:numRef>
          </c:cat>
          <c:val>
            <c:numRef>
              <c:f>Data!$D$94:$D$107</c:f>
              <c:numCache>
                <c:formatCode>General</c:formatCode>
                <c:ptCount val="14"/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Data!$E$93</c:f>
              <c:strCache>
                <c:ptCount val="1"/>
              </c:strCache>
            </c:strRef>
          </c:tx>
          <c:dLbls>
            <c:showVal val="1"/>
          </c:dLbls>
          <c:cat>
            <c:numRef>
              <c:f>Data!$C$94:$C$107</c:f>
              <c:numCache>
                <c:formatCode>General</c:formatCode>
                <c:ptCount val="14"/>
              </c:numCache>
            </c:numRef>
          </c:cat>
          <c:val>
            <c:numRef>
              <c:f>Data!$E$94:$E$107</c:f>
              <c:numCache>
                <c:formatCode>General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Data!$F$93</c:f>
              <c:strCache>
                <c:ptCount val="1"/>
              </c:strCache>
            </c:strRef>
          </c:tx>
          <c:dLbls>
            <c:showVal val="1"/>
          </c:dLbls>
          <c:cat>
            <c:numRef>
              <c:f>Data!$C$94:$C$107</c:f>
              <c:numCache>
                <c:formatCode>General</c:formatCode>
                <c:ptCount val="14"/>
              </c:numCache>
            </c:numRef>
          </c:cat>
          <c:val>
            <c:numRef>
              <c:f>Data!$F$94:$F$107</c:f>
              <c:numCache>
                <c:formatCode>General</c:formatCode>
                <c:ptCount val="14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Data!$G$93</c:f>
              <c:strCache>
                <c:ptCount val="1"/>
              </c:strCache>
            </c:strRef>
          </c:tx>
          <c:dLbls>
            <c:showVal val="1"/>
          </c:dLbls>
          <c:cat>
            <c:numRef>
              <c:f>Data!$C$94:$C$107</c:f>
              <c:numCache>
                <c:formatCode>General</c:formatCode>
                <c:ptCount val="14"/>
              </c:numCache>
            </c:numRef>
          </c:cat>
          <c:val>
            <c:numRef>
              <c:f>Data!$G$94:$G$107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Data!$H$93</c:f>
              <c:strCache>
                <c:ptCount val="1"/>
              </c:strCache>
            </c:strRef>
          </c:tx>
          <c:dLbls>
            <c:showVal val="1"/>
          </c:dLbls>
          <c:cat>
            <c:numRef>
              <c:f>Data!$C$94:$C$107</c:f>
              <c:numCache>
                <c:formatCode>General</c:formatCode>
                <c:ptCount val="14"/>
              </c:numCache>
            </c:numRef>
          </c:cat>
          <c:val>
            <c:numRef>
              <c:f>Data!$H$94:$H$107</c:f>
              <c:numCache>
                <c:formatCode>General</c:formatCode>
                <c:ptCount val="14"/>
              </c:numCache>
            </c:numRef>
          </c:val>
        </c:ser>
        <c:dLbls>
          <c:showVal val="1"/>
        </c:dLbls>
        <c:shape val="cone"/>
        <c:axId val="123434880"/>
        <c:axId val="123445248"/>
        <c:axId val="0"/>
      </c:bar3DChart>
      <c:catAx>
        <c:axId val="12343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Name</a:t>
                </a:r>
                <a:r>
                  <a:rPr lang="en-IN" baseline="0"/>
                  <a:t> of  the cities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123445248"/>
        <c:crosses val="autoZero"/>
        <c:auto val="1"/>
        <c:lblAlgn val="ctr"/>
        <c:lblOffset val="100"/>
      </c:catAx>
      <c:valAx>
        <c:axId val="1234452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students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5373906990907905E-3"/>
              <c:y val="0.2989272494784308"/>
            </c:manualLayout>
          </c:layout>
        </c:title>
        <c:numFmt formatCode="General" sourceLinked="1"/>
        <c:tickLblPos val="nextTo"/>
        <c:crossAx val="1234348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'Overall findings'!$B$4</c:f>
              <c:strCache>
                <c:ptCount val="1"/>
                <c:pt idx="0">
                  <c:v>No of students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'Overall findings'!$A$5:$A$14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 </c:v>
                </c:pt>
                <c:pt idx="4">
                  <c:v>Madurai </c:v>
                </c:pt>
                <c:pt idx="5">
                  <c:v>Nagerkoil</c:v>
                </c:pt>
                <c:pt idx="6">
                  <c:v>Salem</c:v>
                </c:pt>
                <c:pt idx="7">
                  <c:v>Vellore </c:v>
                </c:pt>
                <c:pt idx="8">
                  <c:v>Thircy</c:v>
                </c:pt>
                <c:pt idx="9">
                  <c:v>Theni</c:v>
                </c:pt>
              </c:strCache>
            </c:strRef>
          </c:cat>
          <c:val>
            <c:numRef>
              <c:f>'Overall findings'!$B$5:$B$14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48-4DCA-B972-0DE6007E63AA}"/>
            </c:ext>
          </c:extLst>
        </c:ser>
        <c:gapWidth val="219"/>
        <c:overlap val="-27"/>
        <c:axId val="125121280"/>
        <c:axId val="125122816"/>
      </c:barChart>
      <c:catAx>
        <c:axId val="125121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2816"/>
        <c:crosses val="autoZero"/>
        <c:auto val="1"/>
        <c:lblAlgn val="ctr"/>
        <c:lblOffset val="100"/>
      </c:catAx>
      <c:valAx>
        <c:axId val="125122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Student performance over different Location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'Overall findings'!$B$76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'Overall findings'!$A$77:$A$86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'Overall findings'!$B$77:$B$86</c:f>
              <c:numCache>
                <c:formatCode>General</c:formatCode>
                <c:ptCount val="10"/>
                <c:pt idx="0" formatCode="0">
                  <c:v>81</c:v>
                </c:pt>
                <c:pt idx="1">
                  <c:v>82</c:v>
                </c:pt>
                <c:pt idx="2">
                  <c:v>64</c:v>
                </c:pt>
                <c:pt idx="3">
                  <c:v>70</c:v>
                </c:pt>
                <c:pt idx="4">
                  <c:v>70</c:v>
                </c:pt>
                <c:pt idx="5" formatCode="0">
                  <c:v>62</c:v>
                </c:pt>
                <c:pt idx="6" formatCode="0">
                  <c:v>62</c:v>
                </c:pt>
                <c:pt idx="7" formatCode="0">
                  <c:v>76</c:v>
                </c:pt>
                <c:pt idx="8">
                  <c:v>77</c:v>
                </c:pt>
                <c:pt idx="9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57-4B9F-A02E-4B55420D537E}"/>
            </c:ext>
          </c:extLst>
        </c:ser>
        <c:ser>
          <c:idx val="1"/>
          <c:order val="1"/>
          <c:tx>
            <c:strRef>
              <c:f>'Overall findings'!$C$76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'Overall findings'!$A$77:$A$86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'Overall findings'!$C$77:$C$86</c:f>
              <c:numCache>
                <c:formatCode>General</c:formatCode>
                <c:ptCount val="10"/>
                <c:pt idx="0" formatCode="0">
                  <c:v>82</c:v>
                </c:pt>
                <c:pt idx="1">
                  <c:v>81</c:v>
                </c:pt>
                <c:pt idx="2">
                  <c:v>70</c:v>
                </c:pt>
                <c:pt idx="3">
                  <c:v>78</c:v>
                </c:pt>
                <c:pt idx="4">
                  <c:v>74</c:v>
                </c:pt>
                <c:pt idx="5" formatCode="0">
                  <c:v>62</c:v>
                </c:pt>
                <c:pt idx="6" formatCode="0">
                  <c:v>45</c:v>
                </c:pt>
                <c:pt idx="7" formatCode="0">
                  <c:v>58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57-4B9F-A02E-4B55420D537E}"/>
            </c:ext>
          </c:extLst>
        </c:ser>
        <c:ser>
          <c:idx val="2"/>
          <c:order val="2"/>
          <c:tx>
            <c:strRef>
              <c:f>'Overall findings'!$D$76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'Overall findings'!$A$77:$A$86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'Overall findings'!$D$77:$D$86</c:f>
              <c:numCache>
                <c:formatCode>General</c:formatCode>
                <c:ptCount val="10"/>
                <c:pt idx="0" formatCode="0">
                  <c:v>87</c:v>
                </c:pt>
                <c:pt idx="1">
                  <c:v>76</c:v>
                </c:pt>
                <c:pt idx="2">
                  <c:v>77</c:v>
                </c:pt>
                <c:pt idx="3">
                  <c:v>88</c:v>
                </c:pt>
                <c:pt idx="4">
                  <c:v>74</c:v>
                </c:pt>
                <c:pt idx="5" formatCode="0">
                  <c:v>57</c:v>
                </c:pt>
                <c:pt idx="6" formatCode="0">
                  <c:v>91</c:v>
                </c:pt>
                <c:pt idx="7" formatCode="0">
                  <c:v>90</c:v>
                </c:pt>
                <c:pt idx="8">
                  <c:v>66</c:v>
                </c:pt>
                <c:pt idx="9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57-4B9F-A02E-4B55420D537E}"/>
            </c:ext>
          </c:extLst>
        </c:ser>
        <c:ser>
          <c:idx val="3"/>
          <c:order val="3"/>
          <c:tx>
            <c:strRef>
              <c:f>'Overall findings'!$E$76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'Overall findings'!$A$77:$A$86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'Overall findings'!$E$77:$E$86</c:f>
              <c:numCache>
                <c:formatCode>General</c:formatCode>
                <c:ptCount val="10"/>
                <c:pt idx="0" formatCode="0">
                  <c:v>250</c:v>
                </c:pt>
                <c:pt idx="1">
                  <c:v>238</c:v>
                </c:pt>
                <c:pt idx="2">
                  <c:v>218</c:v>
                </c:pt>
                <c:pt idx="3">
                  <c:v>236</c:v>
                </c:pt>
                <c:pt idx="4">
                  <c:v>218</c:v>
                </c:pt>
                <c:pt idx="5" formatCode="0">
                  <c:v>181</c:v>
                </c:pt>
                <c:pt idx="6" formatCode="0">
                  <c:v>198</c:v>
                </c:pt>
                <c:pt idx="7" formatCode="0">
                  <c:v>224</c:v>
                </c:pt>
                <c:pt idx="8">
                  <c:v>219</c:v>
                </c:pt>
                <c:pt idx="9">
                  <c:v>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57-4B9F-A02E-4B55420D537E}"/>
            </c:ext>
          </c:extLst>
        </c:ser>
        <c:gapWidth val="219"/>
        <c:overlap val="-27"/>
        <c:axId val="125177856"/>
        <c:axId val="125179392"/>
      </c:barChart>
      <c:catAx>
        <c:axId val="125177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9392"/>
        <c:crosses val="autoZero"/>
        <c:auto val="1"/>
        <c:lblAlgn val="ctr"/>
        <c:lblOffset val="100"/>
      </c:catAx>
      <c:valAx>
        <c:axId val="125179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students performance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'Overall findings'!$C$24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'Overall findings'!$B$25:$B$41</c:f>
              <c:strCache>
                <c:ptCount val="17"/>
                <c:pt idx="0">
                  <c:v>Sameer</c:v>
                </c:pt>
                <c:pt idx="1">
                  <c:v>Surya</c:v>
                </c:pt>
                <c:pt idx="2">
                  <c:v>Clarence</c:v>
                </c:pt>
                <c:pt idx="3">
                  <c:v>Rahul</c:v>
                </c:pt>
                <c:pt idx="4">
                  <c:v>Shashank</c:v>
                </c:pt>
                <c:pt idx="5">
                  <c:v>Arshad</c:v>
                </c:pt>
                <c:pt idx="6">
                  <c:v>JK</c:v>
                </c:pt>
                <c:pt idx="7">
                  <c:v>Bhuvanesh</c:v>
                </c:pt>
                <c:pt idx="8">
                  <c:v>Gopi</c:v>
                </c:pt>
                <c:pt idx="9">
                  <c:v>Siddharth</c:v>
                </c:pt>
                <c:pt idx="10">
                  <c:v>Jagan</c:v>
                </c:pt>
                <c:pt idx="11">
                  <c:v>Harish</c:v>
                </c:pt>
                <c:pt idx="12">
                  <c:v>Tauseef</c:v>
                </c:pt>
                <c:pt idx="13">
                  <c:v>Vetrivel</c:v>
                </c:pt>
                <c:pt idx="14">
                  <c:v>Aditya</c:v>
                </c:pt>
                <c:pt idx="15">
                  <c:v>Kalyan</c:v>
                </c:pt>
                <c:pt idx="16">
                  <c:v>Naveen</c:v>
                </c:pt>
              </c:strCache>
            </c:strRef>
          </c:cat>
          <c:val>
            <c:numRef>
              <c:f>'Overall findings'!$C$25:$C$41</c:f>
              <c:numCache>
                <c:formatCode>0</c:formatCode>
                <c:ptCount val="17"/>
                <c:pt idx="0">
                  <c:v>81</c:v>
                </c:pt>
                <c:pt idx="1">
                  <c:v>74</c:v>
                </c:pt>
                <c:pt idx="2">
                  <c:v>63</c:v>
                </c:pt>
                <c:pt idx="3">
                  <c:v>97</c:v>
                </c:pt>
                <c:pt idx="4">
                  <c:v>57</c:v>
                </c:pt>
                <c:pt idx="5">
                  <c:v>62</c:v>
                </c:pt>
                <c:pt idx="6">
                  <c:v>74</c:v>
                </c:pt>
                <c:pt idx="7">
                  <c:v>68</c:v>
                </c:pt>
                <c:pt idx="8">
                  <c:v>65</c:v>
                </c:pt>
                <c:pt idx="9">
                  <c:v>44</c:v>
                </c:pt>
                <c:pt idx="10">
                  <c:v>81</c:v>
                </c:pt>
                <c:pt idx="11">
                  <c:v>62</c:v>
                </c:pt>
                <c:pt idx="12">
                  <c:v>87</c:v>
                </c:pt>
                <c:pt idx="13">
                  <c:v>56</c:v>
                </c:pt>
                <c:pt idx="14">
                  <c:v>84</c:v>
                </c:pt>
                <c:pt idx="15">
                  <c:v>93</c:v>
                </c:pt>
                <c:pt idx="16">
                  <c:v>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B4-4571-8D45-1BFEB8EA9178}"/>
            </c:ext>
          </c:extLst>
        </c:ser>
        <c:ser>
          <c:idx val="1"/>
          <c:order val="1"/>
          <c:tx>
            <c:strRef>
              <c:f>'Overall findings'!$D$24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'Overall findings'!$B$25:$B$41</c:f>
              <c:strCache>
                <c:ptCount val="17"/>
                <c:pt idx="0">
                  <c:v>Sameer</c:v>
                </c:pt>
                <c:pt idx="1">
                  <c:v>Surya</c:v>
                </c:pt>
                <c:pt idx="2">
                  <c:v>Clarence</c:v>
                </c:pt>
                <c:pt idx="3">
                  <c:v>Rahul</c:v>
                </c:pt>
                <c:pt idx="4">
                  <c:v>Shashank</c:v>
                </c:pt>
                <c:pt idx="5">
                  <c:v>Arshad</c:v>
                </c:pt>
                <c:pt idx="6">
                  <c:v>JK</c:v>
                </c:pt>
                <c:pt idx="7">
                  <c:v>Bhuvanesh</c:v>
                </c:pt>
                <c:pt idx="8">
                  <c:v>Gopi</c:v>
                </c:pt>
                <c:pt idx="9">
                  <c:v>Siddharth</c:v>
                </c:pt>
                <c:pt idx="10">
                  <c:v>Jagan</c:v>
                </c:pt>
                <c:pt idx="11">
                  <c:v>Harish</c:v>
                </c:pt>
                <c:pt idx="12">
                  <c:v>Tauseef</c:v>
                </c:pt>
                <c:pt idx="13">
                  <c:v>Vetrivel</c:v>
                </c:pt>
                <c:pt idx="14">
                  <c:v>Aditya</c:v>
                </c:pt>
                <c:pt idx="15">
                  <c:v>Kalyan</c:v>
                </c:pt>
                <c:pt idx="16">
                  <c:v>Naveen</c:v>
                </c:pt>
              </c:strCache>
            </c:strRef>
          </c:cat>
          <c:val>
            <c:numRef>
              <c:f>'Overall findings'!$D$25:$D$41</c:f>
              <c:numCache>
                <c:formatCode>0</c:formatCode>
                <c:ptCount val="17"/>
                <c:pt idx="0">
                  <c:v>82</c:v>
                </c:pt>
                <c:pt idx="1">
                  <c:v>64</c:v>
                </c:pt>
                <c:pt idx="2">
                  <c:v>88</c:v>
                </c:pt>
                <c:pt idx="3">
                  <c:v>92</c:v>
                </c:pt>
                <c:pt idx="4">
                  <c:v>54</c:v>
                </c:pt>
                <c:pt idx="5">
                  <c:v>81</c:v>
                </c:pt>
                <c:pt idx="6">
                  <c:v>71</c:v>
                </c:pt>
                <c:pt idx="7">
                  <c:v>64</c:v>
                </c:pt>
                <c:pt idx="8">
                  <c:v>73</c:v>
                </c:pt>
                <c:pt idx="9">
                  <c:v>72</c:v>
                </c:pt>
                <c:pt idx="10">
                  <c:v>76</c:v>
                </c:pt>
                <c:pt idx="11">
                  <c:v>45</c:v>
                </c:pt>
                <c:pt idx="12">
                  <c:v>86</c:v>
                </c:pt>
                <c:pt idx="13">
                  <c:v>78</c:v>
                </c:pt>
                <c:pt idx="14">
                  <c:v>92</c:v>
                </c:pt>
                <c:pt idx="15">
                  <c:v>68</c:v>
                </c:pt>
                <c:pt idx="16">
                  <c:v>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B4-4571-8D45-1BFEB8EA9178}"/>
            </c:ext>
          </c:extLst>
        </c:ser>
        <c:ser>
          <c:idx val="2"/>
          <c:order val="2"/>
          <c:tx>
            <c:strRef>
              <c:f>'Overall findings'!$E$24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'Overall findings'!$B$25:$B$41</c:f>
              <c:strCache>
                <c:ptCount val="17"/>
                <c:pt idx="0">
                  <c:v>Sameer</c:v>
                </c:pt>
                <c:pt idx="1">
                  <c:v>Surya</c:v>
                </c:pt>
                <c:pt idx="2">
                  <c:v>Clarence</c:v>
                </c:pt>
                <c:pt idx="3">
                  <c:v>Rahul</c:v>
                </c:pt>
                <c:pt idx="4">
                  <c:v>Shashank</c:v>
                </c:pt>
                <c:pt idx="5">
                  <c:v>Arshad</c:v>
                </c:pt>
                <c:pt idx="6">
                  <c:v>JK</c:v>
                </c:pt>
                <c:pt idx="7">
                  <c:v>Bhuvanesh</c:v>
                </c:pt>
                <c:pt idx="8">
                  <c:v>Gopi</c:v>
                </c:pt>
                <c:pt idx="9">
                  <c:v>Siddharth</c:v>
                </c:pt>
                <c:pt idx="10">
                  <c:v>Jagan</c:v>
                </c:pt>
                <c:pt idx="11">
                  <c:v>Harish</c:v>
                </c:pt>
                <c:pt idx="12">
                  <c:v>Tauseef</c:v>
                </c:pt>
                <c:pt idx="13">
                  <c:v>Vetrivel</c:v>
                </c:pt>
                <c:pt idx="14">
                  <c:v>Aditya</c:v>
                </c:pt>
                <c:pt idx="15">
                  <c:v>Kalyan</c:v>
                </c:pt>
                <c:pt idx="16">
                  <c:v>Naveen</c:v>
                </c:pt>
              </c:strCache>
            </c:strRef>
          </c:cat>
          <c:val>
            <c:numRef>
              <c:f>'Overall findings'!$E$25:$E$41</c:f>
              <c:numCache>
                <c:formatCode>0</c:formatCode>
                <c:ptCount val="17"/>
                <c:pt idx="0">
                  <c:v>87</c:v>
                </c:pt>
                <c:pt idx="1">
                  <c:v>51</c:v>
                </c:pt>
                <c:pt idx="2">
                  <c:v>73</c:v>
                </c:pt>
                <c:pt idx="3">
                  <c:v>92</c:v>
                </c:pt>
                <c:pt idx="4">
                  <c:v>77</c:v>
                </c:pt>
                <c:pt idx="5">
                  <c:v>67</c:v>
                </c:pt>
                <c:pt idx="6">
                  <c:v>82</c:v>
                </c:pt>
                <c:pt idx="7">
                  <c:v>78</c:v>
                </c:pt>
                <c:pt idx="8">
                  <c:v>89</c:v>
                </c:pt>
                <c:pt idx="9">
                  <c:v>58</c:v>
                </c:pt>
                <c:pt idx="10">
                  <c:v>52</c:v>
                </c:pt>
                <c:pt idx="11">
                  <c:v>91</c:v>
                </c:pt>
                <c:pt idx="12">
                  <c:v>43</c:v>
                </c:pt>
                <c:pt idx="13">
                  <c:v>62</c:v>
                </c:pt>
                <c:pt idx="14">
                  <c:v>76</c:v>
                </c:pt>
                <c:pt idx="15">
                  <c:v>91</c:v>
                </c:pt>
                <c:pt idx="16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B4-4571-8D45-1BFEB8EA9178}"/>
            </c:ext>
          </c:extLst>
        </c:ser>
        <c:ser>
          <c:idx val="3"/>
          <c:order val="3"/>
          <c:tx>
            <c:strRef>
              <c:f>'Overall findings'!$F$24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'Overall findings'!$B$25:$B$41</c:f>
              <c:strCache>
                <c:ptCount val="17"/>
                <c:pt idx="0">
                  <c:v>Sameer</c:v>
                </c:pt>
                <c:pt idx="1">
                  <c:v>Surya</c:v>
                </c:pt>
                <c:pt idx="2">
                  <c:v>Clarence</c:v>
                </c:pt>
                <c:pt idx="3">
                  <c:v>Rahul</c:v>
                </c:pt>
                <c:pt idx="4">
                  <c:v>Shashank</c:v>
                </c:pt>
                <c:pt idx="5">
                  <c:v>Arshad</c:v>
                </c:pt>
                <c:pt idx="6">
                  <c:v>JK</c:v>
                </c:pt>
                <c:pt idx="7">
                  <c:v>Bhuvanesh</c:v>
                </c:pt>
                <c:pt idx="8">
                  <c:v>Gopi</c:v>
                </c:pt>
                <c:pt idx="9">
                  <c:v>Siddharth</c:v>
                </c:pt>
                <c:pt idx="10">
                  <c:v>Jagan</c:v>
                </c:pt>
                <c:pt idx="11">
                  <c:v>Harish</c:v>
                </c:pt>
                <c:pt idx="12">
                  <c:v>Tauseef</c:v>
                </c:pt>
                <c:pt idx="13">
                  <c:v>Vetrivel</c:v>
                </c:pt>
                <c:pt idx="14">
                  <c:v>Aditya</c:v>
                </c:pt>
                <c:pt idx="15">
                  <c:v>Kalyan</c:v>
                </c:pt>
                <c:pt idx="16">
                  <c:v>Naveen</c:v>
                </c:pt>
              </c:strCache>
            </c:strRef>
          </c:cat>
          <c:val>
            <c:numRef>
              <c:f>'Overall findings'!$F$25:$F$41</c:f>
              <c:numCache>
                <c:formatCode>0</c:formatCode>
                <c:ptCount val="17"/>
                <c:pt idx="0">
                  <c:v>250</c:v>
                </c:pt>
                <c:pt idx="1">
                  <c:v>189</c:v>
                </c:pt>
                <c:pt idx="2">
                  <c:v>224</c:v>
                </c:pt>
                <c:pt idx="3">
                  <c:v>281</c:v>
                </c:pt>
                <c:pt idx="4">
                  <c:v>188</c:v>
                </c:pt>
                <c:pt idx="5">
                  <c:v>210</c:v>
                </c:pt>
                <c:pt idx="6">
                  <c:v>227</c:v>
                </c:pt>
                <c:pt idx="7">
                  <c:v>210</c:v>
                </c:pt>
                <c:pt idx="8">
                  <c:v>227</c:v>
                </c:pt>
                <c:pt idx="9">
                  <c:v>174</c:v>
                </c:pt>
                <c:pt idx="10">
                  <c:v>209</c:v>
                </c:pt>
                <c:pt idx="11">
                  <c:v>198</c:v>
                </c:pt>
                <c:pt idx="12">
                  <c:v>216</c:v>
                </c:pt>
                <c:pt idx="13">
                  <c:v>196</c:v>
                </c:pt>
                <c:pt idx="14">
                  <c:v>252</c:v>
                </c:pt>
                <c:pt idx="15">
                  <c:v>252</c:v>
                </c:pt>
                <c:pt idx="16">
                  <c:v>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B4-4571-8D45-1BFEB8EA9178}"/>
            </c:ext>
          </c:extLst>
        </c:ser>
        <c:gapWidth val="219"/>
        <c:overlap val="-27"/>
        <c:axId val="125226368"/>
        <c:axId val="125236352"/>
      </c:barChart>
      <c:catAx>
        <c:axId val="125226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6352"/>
        <c:crosses val="autoZero"/>
        <c:auto val="1"/>
        <c:lblAlgn val="ctr"/>
        <c:lblOffset val="100"/>
      </c:catAx>
      <c:valAx>
        <c:axId val="125236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students performance</a:t>
            </a:r>
            <a:r>
              <a:rPr lang="en-US"/>
              <a:t>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'Overall findings'!$C$46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'Overall findings'!$B$47:$B$59</c:f>
              <c:strCache>
                <c:ptCount val="13"/>
                <c:pt idx="0">
                  <c:v>Monika</c:v>
                </c:pt>
                <c:pt idx="1">
                  <c:v>Deepika</c:v>
                </c:pt>
                <c:pt idx="2">
                  <c:v>Rida</c:v>
                </c:pt>
                <c:pt idx="3">
                  <c:v>Akshaya</c:v>
                </c:pt>
                <c:pt idx="4">
                  <c:v>Kavya</c:v>
                </c:pt>
                <c:pt idx="5">
                  <c:v>Srinidhi</c:v>
                </c:pt>
                <c:pt idx="6">
                  <c:v>Geeta</c:v>
                </c:pt>
                <c:pt idx="7">
                  <c:v>Abirami</c:v>
                </c:pt>
                <c:pt idx="8">
                  <c:v>Ritika</c:v>
                </c:pt>
                <c:pt idx="9">
                  <c:v>Nisha</c:v>
                </c:pt>
                <c:pt idx="10">
                  <c:v>Priya</c:v>
                </c:pt>
                <c:pt idx="11">
                  <c:v>Goutami</c:v>
                </c:pt>
                <c:pt idx="12">
                  <c:v>Sophia</c:v>
                </c:pt>
              </c:strCache>
            </c:strRef>
          </c:cat>
          <c:val>
            <c:numRef>
              <c:f>'Overall findings'!$C$47:$C$59</c:f>
              <c:numCache>
                <c:formatCode>0</c:formatCode>
                <c:ptCount val="13"/>
                <c:pt idx="0">
                  <c:v>78</c:v>
                </c:pt>
                <c:pt idx="1">
                  <c:v>97</c:v>
                </c:pt>
                <c:pt idx="2">
                  <c:v>42</c:v>
                </c:pt>
                <c:pt idx="3">
                  <c:v>71</c:v>
                </c:pt>
                <c:pt idx="4">
                  <c:v>64</c:v>
                </c:pt>
                <c:pt idx="5">
                  <c:v>52</c:v>
                </c:pt>
                <c:pt idx="6">
                  <c:v>87</c:v>
                </c:pt>
                <c:pt idx="7">
                  <c:v>72</c:v>
                </c:pt>
                <c:pt idx="8">
                  <c:v>87</c:v>
                </c:pt>
                <c:pt idx="9">
                  <c:v>74</c:v>
                </c:pt>
                <c:pt idx="10">
                  <c:v>62</c:v>
                </c:pt>
                <c:pt idx="11">
                  <c:v>76</c:v>
                </c:pt>
                <c:pt idx="12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30-414B-8C67-288B8813A82E}"/>
            </c:ext>
          </c:extLst>
        </c:ser>
        <c:ser>
          <c:idx val="1"/>
          <c:order val="1"/>
          <c:tx>
            <c:strRef>
              <c:f>'Overall findings'!$D$46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'Overall findings'!$B$47:$B$59</c:f>
              <c:strCache>
                <c:ptCount val="13"/>
                <c:pt idx="0">
                  <c:v>Monika</c:v>
                </c:pt>
                <c:pt idx="1">
                  <c:v>Deepika</c:v>
                </c:pt>
                <c:pt idx="2">
                  <c:v>Rida</c:v>
                </c:pt>
                <c:pt idx="3">
                  <c:v>Akshaya</c:v>
                </c:pt>
                <c:pt idx="4">
                  <c:v>Kavya</c:v>
                </c:pt>
                <c:pt idx="5">
                  <c:v>Srinidhi</c:v>
                </c:pt>
                <c:pt idx="6">
                  <c:v>Geeta</c:v>
                </c:pt>
                <c:pt idx="7">
                  <c:v>Abirami</c:v>
                </c:pt>
                <c:pt idx="8">
                  <c:v>Ritika</c:v>
                </c:pt>
                <c:pt idx="9">
                  <c:v>Nisha</c:v>
                </c:pt>
                <c:pt idx="10">
                  <c:v>Priya</c:v>
                </c:pt>
                <c:pt idx="11">
                  <c:v>Goutami</c:v>
                </c:pt>
                <c:pt idx="12">
                  <c:v>Sophia</c:v>
                </c:pt>
              </c:strCache>
            </c:strRef>
          </c:cat>
          <c:val>
            <c:numRef>
              <c:f>'Overall findings'!$D$47:$D$59</c:f>
              <c:numCache>
                <c:formatCode>0</c:formatCode>
                <c:ptCount val="13"/>
                <c:pt idx="0">
                  <c:v>69</c:v>
                </c:pt>
                <c:pt idx="1">
                  <c:v>91</c:v>
                </c:pt>
                <c:pt idx="2">
                  <c:v>53</c:v>
                </c:pt>
                <c:pt idx="3">
                  <c:v>92</c:v>
                </c:pt>
                <c:pt idx="4">
                  <c:v>72</c:v>
                </c:pt>
                <c:pt idx="5">
                  <c:v>64</c:v>
                </c:pt>
                <c:pt idx="6">
                  <c:v>75</c:v>
                </c:pt>
                <c:pt idx="7">
                  <c:v>92</c:v>
                </c:pt>
                <c:pt idx="8">
                  <c:v>64</c:v>
                </c:pt>
                <c:pt idx="9">
                  <c:v>83</c:v>
                </c:pt>
                <c:pt idx="10">
                  <c:v>62</c:v>
                </c:pt>
                <c:pt idx="11">
                  <c:v>58</c:v>
                </c:pt>
                <c:pt idx="12">
                  <c:v>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30-414B-8C67-288B8813A82E}"/>
            </c:ext>
          </c:extLst>
        </c:ser>
        <c:ser>
          <c:idx val="2"/>
          <c:order val="2"/>
          <c:tx>
            <c:strRef>
              <c:f>'Overall findings'!$E$46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'Overall findings'!$B$47:$B$59</c:f>
              <c:strCache>
                <c:ptCount val="13"/>
                <c:pt idx="0">
                  <c:v>Monika</c:v>
                </c:pt>
                <c:pt idx="1">
                  <c:v>Deepika</c:v>
                </c:pt>
                <c:pt idx="2">
                  <c:v>Rida</c:v>
                </c:pt>
                <c:pt idx="3">
                  <c:v>Akshaya</c:v>
                </c:pt>
                <c:pt idx="4">
                  <c:v>Kavya</c:v>
                </c:pt>
                <c:pt idx="5">
                  <c:v>Srinidhi</c:v>
                </c:pt>
                <c:pt idx="6">
                  <c:v>Geeta</c:v>
                </c:pt>
                <c:pt idx="7">
                  <c:v>Abirami</c:v>
                </c:pt>
                <c:pt idx="8">
                  <c:v>Ritika</c:v>
                </c:pt>
                <c:pt idx="9">
                  <c:v>Nisha</c:v>
                </c:pt>
                <c:pt idx="10">
                  <c:v>Priya</c:v>
                </c:pt>
                <c:pt idx="11">
                  <c:v>Goutami</c:v>
                </c:pt>
                <c:pt idx="12">
                  <c:v>Sophia</c:v>
                </c:pt>
              </c:strCache>
            </c:strRef>
          </c:cat>
          <c:val>
            <c:numRef>
              <c:f>'Overall findings'!$E$47:$E$59</c:f>
              <c:numCache>
                <c:formatCode>0</c:formatCode>
                <c:ptCount val="13"/>
                <c:pt idx="0">
                  <c:v>74</c:v>
                </c:pt>
                <c:pt idx="1">
                  <c:v>88</c:v>
                </c:pt>
                <c:pt idx="2">
                  <c:v>78</c:v>
                </c:pt>
                <c:pt idx="3">
                  <c:v>84</c:v>
                </c:pt>
                <c:pt idx="4">
                  <c:v>68</c:v>
                </c:pt>
                <c:pt idx="5">
                  <c:v>71</c:v>
                </c:pt>
                <c:pt idx="6">
                  <c:v>92</c:v>
                </c:pt>
                <c:pt idx="7">
                  <c:v>97</c:v>
                </c:pt>
                <c:pt idx="8">
                  <c:v>89</c:v>
                </c:pt>
                <c:pt idx="9">
                  <c:v>83</c:v>
                </c:pt>
                <c:pt idx="10">
                  <c:v>57</c:v>
                </c:pt>
                <c:pt idx="11">
                  <c:v>90</c:v>
                </c:pt>
                <c:pt idx="12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30-414B-8C67-288B8813A82E}"/>
            </c:ext>
          </c:extLst>
        </c:ser>
        <c:ser>
          <c:idx val="3"/>
          <c:order val="3"/>
          <c:tx>
            <c:strRef>
              <c:f>'Overall findings'!$F$46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'Overall findings'!$B$47:$B$59</c:f>
              <c:strCache>
                <c:ptCount val="13"/>
                <c:pt idx="0">
                  <c:v>Monika</c:v>
                </c:pt>
                <c:pt idx="1">
                  <c:v>Deepika</c:v>
                </c:pt>
                <c:pt idx="2">
                  <c:v>Rida</c:v>
                </c:pt>
                <c:pt idx="3">
                  <c:v>Akshaya</c:v>
                </c:pt>
                <c:pt idx="4">
                  <c:v>Kavya</c:v>
                </c:pt>
                <c:pt idx="5">
                  <c:v>Srinidhi</c:v>
                </c:pt>
                <c:pt idx="6">
                  <c:v>Geeta</c:v>
                </c:pt>
                <c:pt idx="7">
                  <c:v>Abirami</c:v>
                </c:pt>
                <c:pt idx="8">
                  <c:v>Ritika</c:v>
                </c:pt>
                <c:pt idx="9">
                  <c:v>Nisha</c:v>
                </c:pt>
                <c:pt idx="10">
                  <c:v>Priya</c:v>
                </c:pt>
                <c:pt idx="11">
                  <c:v>Goutami</c:v>
                </c:pt>
                <c:pt idx="12">
                  <c:v>Sophia</c:v>
                </c:pt>
              </c:strCache>
            </c:strRef>
          </c:cat>
          <c:val>
            <c:numRef>
              <c:f>'Overall findings'!$F$47:$F$59</c:f>
              <c:numCache>
                <c:formatCode>0</c:formatCode>
                <c:ptCount val="13"/>
                <c:pt idx="0">
                  <c:v>221</c:v>
                </c:pt>
                <c:pt idx="1">
                  <c:v>276</c:v>
                </c:pt>
                <c:pt idx="2">
                  <c:v>173</c:v>
                </c:pt>
                <c:pt idx="3">
                  <c:v>247</c:v>
                </c:pt>
                <c:pt idx="4">
                  <c:v>204</c:v>
                </c:pt>
                <c:pt idx="5">
                  <c:v>187</c:v>
                </c:pt>
                <c:pt idx="6">
                  <c:v>254</c:v>
                </c:pt>
                <c:pt idx="7">
                  <c:v>261</c:v>
                </c:pt>
                <c:pt idx="8">
                  <c:v>240</c:v>
                </c:pt>
                <c:pt idx="9">
                  <c:v>240</c:v>
                </c:pt>
                <c:pt idx="10">
                  <c:v>181</c:v>
                </c:pt>
                <c:pt idx="11">
                  <c:v>224</c:v>
                </c:pt>
                <c:pt idx="12">
                  <c:v>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130-414B-8C67-288B8813A82E}"/>
            </c:ext>
          </c:extLst>
        </c:ser>
        <c:gapWidth val="219"/>
        <c:overlap val="-27"/>
        <c:axId val="125283328"/>
        <c:axId val="125297408"/>
      </c:barChart>
      <c:catAx>
        <c:axId val="125283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7408"/>
        <c:crosses val="autoZero"/>
        <c:auto val="1"/>
        <c:lblAlgn val="ctr"/>
        <c:lblOffset val="100"/>
      </c:catAx>
      <c:valAx>
        <c:axId val="125297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1171574</xdr:colOff>
      <xdr:row>10</xdr:row>
      <xdr:rowOff>76200</xdr:rowOff>
    </xdr:from>
    <xdr:to>
      <xdr:col>14</xdr:col>
      <xdr:colOff>904874</xdr:colOff>
      <xdr:row>37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37</xdr:row>
      <xdr:rowOff>247650</xdr:rowOff>
    </xdr:from>
    <xdr:to>
      <xdr:col>14</xdr:col>
      <xdr:colOff>9525</xdr:colOff>
      <xdr:row>54</xdr:row>
      <xdr:rowOff>9525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55</xdr:row>
      <xdr:rowOff>133350</xdr:rowOff>
    </xdr:from>
    <xdr:to>
      <xdr:col>14</xdr:col>
      <xdr:colOff>390525</xdr:colOff>
      <xdr:row>72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419100</xdr:colOff>
      <xdr:row>65</xdr:row>
      <xdr:rowOff>104775</xdr:rowOff>
    </xdr:from>
    <xdr:to>
      <xdr:col>7</xdr:col>
      <xdr:colOff>285750</xdr:colOff>
      <xdr:row>85</xdr:row>
      <xdr:rowOff>104775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571500</xdr:colOff>
      <xdr:row>84</xdr:row>
      <xdr:rowOff>95250</xdr:rowOff>
    </xdr:from>
    <xdr:to>
      <xdr:col>17</xdr:col>
      <xdr:colOff>400050</xdr:colOff>
      <xdr:row>102</xdr:row>
      <xdr:rowOff>152400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6350</xdr:rowOff>
    </xdr:from>
    <xdr:to>
      <xdr:col>18</xdr:col>
      <xdr:colOff>374650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391E31-56BA-4E38-B218-281B119BA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74</xdr:row>
      <xdr:rowOff>63500</xdr:rowOff>
    </xdr:from>
    <xdr:to>
      <xdr:col>19</xdr:col>
      <xdr:colOff>203200</xdr:colOff>
      <xdr:row>90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5B41431-433D-4943-9C7D-470B95CE9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22</xdr:row>
      <xdr:rowOff>50800</xdr:rowOff>
    </xdr:from>
    <xdr:to>
      <xdr:col>18</xdr:col>
      <xdr:colOff>165100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37D7516-0E47-467F-A9CC-11600ED7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101600</xdr:colOff>
      <xdr:row>42</xdr:row>
      <xdr:rowOff>120650</xdr:rowOff>
    </xdr:from>
    <xdr:to>
      <xdr:col>18</xdr:col>
      <xdr:colOff>203200</xdr:colOff>
      <xdr:row>59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9683FD7-CCC9-4FBB-93A5-6D0447DFC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203200</xdr:colOff>
      <xdr:row>59</xdr:row>
      <xdr:rowOff>95250</xdr:rowOff>
    </xdr:from>
    <xdr:to>
      <xdr:col>18</xdr:col>
      <xdr:colOff>304800</xdr:colOff>
      <xdr:row>72</xdr:row>
      <xdr:rowOff>609600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D6824B3-B5A5-4037-BB40-1D2946370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3</xdr:row>
      <xdr:rowOff>44450</xdr:rowOff>
    </xdr:from>
    <xdr:to>
      <xdr:col>10</xdr:col>
      <xdr:colOff>266700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5B1D9D3-1892-473F-B8F9-B44FD8280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3</xdr:row>
      <xdr:rowOff>6350</xdr:rowOff>
    </xdr:from>
    <xdr:to>
      <xdr:col>22</xdr:col>
      <xdr:colOff>254000</xdr:colOff>
      <xdr:row>19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EF5FFD0-967A-4F67-B3C2-ED2F85E3E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36</xdr:row>
      <xdr:rowOff>50800</xdr:rowOff>
    </xdr:from>
    <xdr:to>
      <xdr:col>22</xdr:col>
      <xdr:colOff>234950</xdr:colOff>
      <xdr:row>52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C6CA7D8-B6FD-4D43-9F9B-96AED7B7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36</xdr:row>
      <xdr:rowOff>107950</xdr:rowOff>
    </xdr:from>
    <xdr:to>
      <xdr:col>10</xdr:col>
      <xdr:colOff>273050</xdr:colOff>
      <xdr:row>53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3AE7E12-26A5-4851-9EEC-2845B90B9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2"/>
  <sheetViews>
    <sheetView tabSelected="1" topLeftCell="D1" workbookViewId="0">
      <selection activeCell="J1" sqref="J1"/>
    </sheetView>
  </sheetViews>
  <sheetFormatPr defaultRowHeight="12.75"/>
  <cols>
    <col min="1" max="1" width="8" bestFit="1" customWidth="1"/>
    <col min="2" max="2" width="11.1640625" bestFit="1" customWidth="1"/>
    <col min="3" max="3" width="11.83203125" bestFit="1" customWidth="1"/>
    <col min="4" max="4" width="12.5" bestFit="1" customWidth="1"/>
    <col min="5" max="5" width="20.1640625" bestFit="1" customWidth="1"/>
    <col min="6" max="6" width="15.6640625" bestFit="1" customWidth="1"/>
    <col min="7" max="7" width="11.1640625" bestFit="1" customWidth="1"/>
    <col min="8" max="8" width="12.83203125" bestFit="1" customWidth="1"/>
    <col min="9" max="9" width="9" bestFit="1" customWidth="1"/>
    <col min="10" max="10" width="21.83203125" bestFit="1" customWidth="1"/>
    <col min="11" max="11" width="15.83203125" bestFit="1" customWidth="1"/>
    <col min="12" max="12" width="14.33203125" customWidth="1"/>
    <col min="13" max="13" width="12.6640625" bestFit="1" customWidth="1"/>
    <col min="14" max="15" width="20.1640625" bestFit="1" customWidth="1"/>
  </cols>
  <sheetData>
    <row r="1" spans="1:14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51" t="s">
        <v>8</v>
      </c>
    </row>
    <row r="2" spans="1:14" ht="25.5">
      <c r="A2" s="3">
        <v>0</v>
      </c>
      <c r="B2" s="4" t="s">
        <v>9</v>
      </c>
      <c r="C2" s="4" t="s">
        <v>10</v>
      </c>
      <c r="D2" s="4" t="s">
        <v>11</v>
      </c>
      <c r="E2" s="5" t="s">
        <v>12</v>
      </c>
      <c r="F2" s="3">
        <v>68</v>
      </c>
      <c r="G2" s="3">
        <v>64</v>
      </c>
      <c r="H2" s="3">
        <v>78</v>
      </c>
      <c r="I2" s="52">
        <v>210</v>
      </c>
    </row>
    <row r="3" spans="1:14">
      <c r="A3" s="3">
        <v>1</v>
      </c>
      <c r="B3" s="4" t="s">
        <v>13</v>
      </c>
      <c r="C3" s="4" t="s">
        <v>10</v>
      </c>
      <c r="D3" s="4" t="s">
        <v>14</v>
      </c>
      <c r="E3" s="5" t="s">
        <v>15</v>
      </c>
      <c r="F3" s="3">
        <v>62</v>
      </c>
      <c r="G3" s="3">
        <v>45</v>
      </c>
      <c r="H3" s="3">
        <v>91</v>
      </c>
      <c r="I3" s="52">
        <v>198</v>
      </c>
      <c r="J3" s="13" t="s">
        <v>151</v>
      </c>
    </row>
    <row r="4" spans="1:14">
      <c r="A4" s="3">
        <v>2</v>
      </c>
      <c r="B4" s="4" t="s">
        <v>16</v>
      </c>
      <c r="C4" s="4" t="s">
        <v>10</v>
      </c>
      <c r="D4" s="4" t="s">
        <v>17</v>
      </c>
      <c r="E4" s="7" t="s">
        <v>18</v>
      </c>
      <c r="F4" s="3">
        <v>57</v>
      </c>
      <c r="G4" s="3">
        <v>54</v>
      </c>
      <c r="H4" s="3">
        <v>77</v>
      </c>
      <c r="I4" s="52">
        <v>188</v>
      </c>
    </row>
    <row r="5" spans="1:14">
      <c r="A5" s="3">
        <v>3</v>
      </c>
      <c r="B5" s="4" t="s">
        <v>19</v>
      </c>
      <c r="C5" s="4" t="s">
        <v>20</v>
      </c>
      <c r="D5" s="4" t="s">
        <v>21</v>
      </c>
      <c r="E5" s="7" t="s">
        <v>18</v>
      </c>
      <c r="F5" s="3">
        <v>42</v>
      </c>
      <c r="G5" s="3">
        <v>53</v>
      </c>
      <c r="H5" s="3">
        <v>78</v>
      </c>
      <c r="I5" s="52">
        <v>173</v>
      </c>
      <c r="J5" s="74" t="s">
        <v>92</v>
      </c>
      <c r="K5" s="75" t="s">
        <v>88</v>
      </c>
      <c r="L5" s="75" t="s">
        <v>68</v>
      </c>
      <c r="M5" s="75" t="s">
        <v>69</v>
      </c>
      <c r="N5" s="76" t="s">
        <v>76</v>
      </c>
    </row>
    <row r="6" spans="1:14">
      <c r="A6" s="3">
        <v>4</v>
      </c>
      <c r="B6" s="4" t="s">
        <v>22</v>
      </c>
      <c r="C6" s="4" t="s">
        <v>20</v>
      </c>
      <c r="D6" s="4" t="s">
        <v>23</v>
      </c>
      <c r="E6" s="7" t="s">
        <v>24</v>
      </c>
      <c r="F6" s="3">
        <v>87</v>
      </c>
      <c r="G6" s="3">
        <v>64</v>
      </c>
      <c r="H6" s="3">
        <v>89</v>
      </c>
      <c r="I6" s="52">
        <v>240</v>
      </c>
      <c r="J6" s="77" t="s">
        <v>79</v>
      </c>
      <c r="K6" s="78">
        <f>AVERAGE(F2:F24)</f>
        <v>72.391304347826093</v>
      </c>
      <c r="L6" s="78">
        <f>AVERAGE(G2:G24)</f>
        <v>73.043478260869563</v>
      </c>
      <c r="M6" s="78">
        <f>AVERAGE(H2:H24)</f>
        <v>75.565217391304344</v>
      </c>
      <c r="N6" s="79">
        <f>AVERAGE(I2:I24)</f>
        <v>221</v>
      </c>
    </row>
    <row r="7" spans="1:14">
      <c r="A7" s="3">
        <v>5</v>
      </c>
      <c r="B7" s="4" t="s">
        <v>25</v>
      </c>
      <c r="C7" s="4" t="s">
        <v>20</v>
      </c>
      <c r="D7" s="4" t="s">
        <v>26</v>
      </c>
      <c r="E7" s="7" t="s">
        <v>18</v>
      </c>
      <c r="F7" s="3">
        <v>71</v>
      </c>
      <c r="G7" s="3">
        <v>92</v>
      </c>
      <c r="H7" s="3">
        <v>84</v>
      </c>
      <c r="I7" s="52">
        <v>247</v>
      </c>
      <c r="J7" s="80" t="s">
        <v>89</v>
      </c>
      <c r="K7" s="9">
        <f>MEDIAN(F2:F24)</f>
        <v>74</v>
      </c>
      <c r="L7" s="9">
        <f>MEDIAN(G2:G24)</f>
        <v>72</v>
      </c>
      <c r="M7" s="9">
        <f>MEDIAN(H2:H24)</f>
        <v>78</v>
      </c>
      <c r="N7" s="81">
        <f>MEDIAN(I2:I24)</f>
        <v>219</v>
      </c>
    </row>
    <row r="8" spans="1:14">
      <c r="A8" s="3">
        <v>6</v>
      </c>
      <c r="B8" s="4" t="s">
        <v>27</v>
      </c>
      <c r="C8" s="4" t="s">
        <v>10</v>
      </c>
      <c r="D8" s="4" t="s">
        <v>28</v>
      </c>
      <c r="E8" s="5" t="s">
        <v>29</v>
      </c>
      <c r="F8" s="3">
        <v>81</v>
      </c>
      <c r="G8" s="3">
        <v>82</v>
      </c>
      <c r="H8" s="3">
        <v>87</v>
      </c>
      <c r="I8" s="52">
        <v>250</v>
      </c>
      <c r="J8" s="80" t="s">
        <v>81</v>
      </c>
      <c r="K8" s="37" t="s">
        <v>90</v>
      </c>
      <c r="L8" s="37" t="s">
        <v>73</v>
      </c>
      <c r="M8" s="37" t="s">
        <v>74</v>
      </c>
      <c r="N8" s="82" t="s">
        <v>83</v>
      </c>
    </row>
    <row r="9" spans="1:14">
      <c r="A9" s="3">
        <v>7</v>
      </c>
      <c r="B9" s="4" t="s">
        <v>30</v>
      </c>
      <c r="C9" s="4" t="s">
        <v>10</v>
      </c>
      <c r="D9" s="4" t="s">
        <v>31</v>
      </c>
      <c r="E9" s="5" t="s">
        <v>32</v>
      </c>
      <c r="F9" s="3">
        <v>84</v>
      </c>
      <c r="G9" s="3">
        <v>92</v>
      </c>
      <c r="H9" s="3">
        <v>76</v>
      </c>
      <c r="I9" s="52">
        <v>252</v>
      </c>
      <c r="J9" s="80" t="s">
        <v>71</v>
      </c>
      <c r="K9" s="37">
        <v>210</v>
      </c>
      <c r="L9" s="37">
        <v>168</v>
      </c>
      <c r="M9" s="37">
        <v>206</v>
      </c>
      <c r="N9" s="83">
        <v>842</v>
      </c>
    </row>
    <row r="10" spans="1:14">
      <c r="A10" s="3">
        <v>8</v>
      </c>
      <c r="B10" s="4" t="s">
        <v>33</v>
      </c>
      <c r="C10" s="4" t="s">
        <v>10</v>
      </c>
      <c r="D10" s="4" t="s">
        <v>34</v>
      </c>
      <c r="E10" s="8" t="s">
        <v>35</v>
      </c>
      <c r="F10" s="3">
        <v>74</v>
      </c>
      <c r="G10" s="3">
        <v>64</v>
      </c>
      <c r="H10" s="3">
        <v>51</v>
      </c>
      <c r="I10" s="52">
        <v>189</v>
      </c>
      <c r="J10" s="80" t="s">
        <v>91</v>
      </c>
      <c r="K10" s="37">
        <f>STDEVA(F2:F24)</f>
        <v>14.418230664477221</v>
      </c>
      <c r="L10" s="37">
        <f>STDEVA(G2:G24)</f>
        <v>13.2509974268477</v>
      </c>
      <c r="M10" s="37">
        <f>STDEVA(H2:H24)</f>
        <v>15.099145330889449</v>
      </c>
      <c r="N10" s="83">
        <f>STDEVA(I2:I24)</f>
        <v>29.928703158126861</v>
      </c>
    </row>
    <row r="11" spans="1:14">
      <c r="A11" s="3">
        <v>16</v>
      </c>
      <c r="B11" s="4" t="s">
        <v>37</v>
      </c>
      <c r="C11" s="4" t="s">
        <v>10</v>
      </c>
      <c r="D11" s="4" t="s">
        <v>38</v>
      </c>
      <c r="E11" s="5" t="s">
        <v>36</v>
      </c>
      <c r="F11" s="3">
        <v>87</v>
      </c>
      <c r="G11" s="3">
        <v>86</v>
      </c>
      <c r="H11" s="3">
        <v>43</v>
      </c>
      <c r="I11" s="6">
        <v>216</v>
      </c>
    </row>
    <row r="12" spans="1:14">
      <c r="A12" s="3">
        <v>17</v>
      </c>
      <c r="B12" s="4" t="s">
        <v>39</v>
      </c>
      <c r="C12" s="4" t="s">
        <v>10</v>
      </c>
      <c r="D12" s="4" t="s">
        <v>40</v>
      </c>
      <c r="E12" s="7" t="s">
        <v>18</v>
      </c>
      <c r="F12" s="3">
        <v>62</v>
      </c>
      <c r="G12" s="3">
        <v>81</v>
      </c>
      <c r="H12" s="3">
        <v>67</v>
      </c>
      <c r="I12" s="6">
        <v>210</v>
      </c>
    </row>
    <row r="13" spans="1:14">
      <c r="A13" s="3">
        <v>18</v>
      </c>
      <c r="B13" s="4" t="s">
        <v>41</v>
      </c>
      <c r="C13" s="4" t="s">
        <v>20</v>
      </c>
      <c r="D13" s="4" t="s">
        <v>42</v>
      </c>
      <c r="E13" s="5" t="s">
        <v>12</v>
      </c>
      <c r="F13" s="3">
        <v>72</v>
      </c>
      <c r="G13" s="3">
        <v>92</v>
      </c>
      <c r="H13" s="3">
        <v>97</v>
      </c>
      <c r="I13" s="6">
        <v>261</v>
      </c>
    </row>
    <row r="14" spans="1:14">
      <c r="A14" s="3">
        <v>19</v>
      </c>
      <c r="B14" s="10" t="s">
        <v>75</v>
      </c>
      <c r="C14" s="4" t="s">
        <v>10</v>
      </c>
      <c r="D14" s="4" t="s">
        <v>43</v>
      </c>
      <c r="E14" s="5" t="s">
        <v>36</v>
      </c>
      <c r="F14" s="3">
        <v>56</v>
      </c>
      <c r="G14" s="3">
        <v>78</v>
      </c>
      <c r="H14" s="3">
        <v>62</v>
      </c>
      <c r="I14" s="6">
        <v>196</v>
      </c>
    </row>
    <row r="15" spans="1:14">
      <c r="A15" s="3">
        <v>20</v>
      </c>
      <c r="B15" s="4" t="s">
        <v>44</v>
      </c>
      <c r="C15" s="4" t="s">
        <v>10</v>
      </c>
      <c r="D15" s="4" t="s">
        <v>45</v>
      </c>
      <c r="E15" s="5" t="s">
        <v>32</v>
      </c>
      <c r="F15" s="3">
        <v>93</v>
      </c>
      <c r="G15" s="3">
        <v>68</v>
      </c>
      <c r="H15" s="3">
        <v>91</v>
      </c>
      <c r="I15" s="6">
        <v>252</v>
      </c>
    </row>
    <row r="16" spans="1:14">
      <c r="A16" s="3">
        <v>21</v>
      </c>
      <c r="B16" s="4" t="s">
        <v>46</v>
      </c>
      <c r="C16" s="4" t="s">
        <v>20</v>
      </c>
      <c r="D16" s="4" t="s">
        <v>31</v>
      </c>
      <c r="E16" s="8" t="s">
        <v>35</v>
      </c>
      <c r="F16" s="3">
        <v>78</v>
      </c>
      <c r="G16" s="3">
        <v>69</v>
      </c>
      <c r="H16" s="3">
        <v>74</v>
      </c>
      <c r="I16" s="6">
        <v>221</v>
      </c>
    </row>
    <row r="17" spans="1:10">
      <c r="A17" s="3">
        <v>22</v>
      </c>
      <c r="B17" s="4" t="s">
        <v>47</v>
      </c>
      <c r="C17" s="4" t="s">
        <v>20</v>
      </c>
      <c r="D17" s="4" t="s">
        <v>48</v>
      </c>
      <c r="E17" s="7" t="s">
        <v>49</v>
      </c>
      <c r="F17" s="3">
        <v>62</v>
      </c>
      <c r="G17" s="3">
        <v>62</v>
      </c>
      <c r="H17" s="3">
        <v>57</v>
      </c>
      <c r="I17" s="6">
        <v>181</v>
      </c>
    </row>
    <row r="18" spans="1:10">
      <c r="A18" s="3">
        <v>23</v>
      </c>
      <c r="B18" s="4" t="s">
        <v>50</v>
      </c>
      <c r="C18" s="4" t="s">
        <v>20</v>
      </c>
      <c r="D18" s="4" t="s">
        <v>51</v>
      </c>
      <c r="E18" s="8" t="s">
        <v>35</v>
      </c>
      <c r="F18" s="3">
        <v>97</v>
      </c>
      <c r="G18" s="3">
        <v>91</v>
      </c>
      <c r="H18" s="3">
        <v>88</v>
      </c>
      <c r="I18" s="6">
        <v>276</v>
      </c>
    </row>
    <row r="19" spans="1:10">
      <c r="A19" s="3">
        <v>24</v>
      </c>
      <c r="B19" s="4" t="s">
        <v>52</v>
      </c>
      <c r="C19" s="4" t="s">
        <v>10</v>
      </c>
      <c r="D19" s="4" t="s">
        <v>53</v>
      </c>
      <c r="E19" s="7" t="s">
        <v>24</v>
      </c>
      <c r="F19" s="3">
        <v>44</v>
      </c>
      <c r="G19" s="3">
        <v>72</v>
      </c>
      <c r="H19" s="3">
        <v>58</v>
      </c>
      <c r="I19" s="6">
        <v>174</v>
      </c>
    </row>
    <row r="20" spans="1:10">
      <c r="A20" s="3">
        <v>25</v>
      </c>
      <c r="B20" s="4" t="s">
        <v>54</v>
      </c>
      <c r="C20" s="4" t="s">
        <v>20</v>
      </c>
      <c r="D20" s="4" t="s">
        <v>55</v>
      </c>
      <c r="E20" s="7" t="s">
        <v>18</v>
      </c>
      <c r="F20" s="3">
        <v>87</v>
      </c>
      <c r="G20" s="3">
        <v>75</v>
      </c>
      <c r="H20" s="3">
        <v>92</v>
      </c>
      <c r="I20" s="6">
        <v>254</v>
      </c>
    </row>
    <row r="21" spans="1:10">
      <c r="A21" s="3">
        <v>26</v>
      </c>
      <c r="B21" s="4" t="s">
        <v>56</v>
      </c>
      <c r="C21" s="4" t="s">
        <v>10</v>
      </c>
      <c r="D21" s="4" t="s">
        <v>57</v>
      </c>
      <c r="E21" s="7" t="s">
        <v>18</v>
      </c>
      <c r="F21" s="3">
        <v>74</v>
      </c>
      <c r="G21" s="3">
        <v>71</v>
      </c>
      <c r="H21" s="3">
        <v>82</v>
      </c>
      <c r="I21" s="6">
        <v>227</v>
      </c>
    </row>
    <row r="22" spans="1:10">
      <c r="A22" s="3">
        <v>27</v>
      </c>
      <c r="B22" s="4" t="s">
        <v>58</v>
      </c>
      <c r="C22" s="4" t="s">
        <v>10</v>
      </c>
      <c r="D22" s="4" t="s">
        <v>59</v>
      </c>
      <c r="E22" s="7" t="s">
        <v>24</v>
      </c>
      <c r="F22" s="3">
        <v>81</v>
      </c>
      <c r="G22" s="3">
        <v>76</v>
      </c>
      <c r="H22" s="3">
        <v>52</v>
      </c>
      <c r="I22" s="6">
        <v>209</v>
      </c>
    </row>
    <row r="23" spans="1:10">
      <c r="A23" s="3">
        <v>28</v>
      </c>
      <c r="B23" s="4" t="s">
        <v>60</v>
      </c>
      <c r="C23" s="4" t="s">
        <v>20</v>
      </c>
      <c r="D23" s="4" t="s">
        <v>61</v>
      </c>
      <c r="E23" s="7" t="s">
        <v>24</v>
      </c>
      <c r="F23" s="3">
        <v>74</v>
      </c>
      <c r="G23" s="3">
        <v>83</v>
      </c>
      <c r="H23" s="3">
        <v>83</v>
      </c>
      <c r="I23" s="6">
        <v>240</v>
      </c>
    </row>
    <row r="24" spans="1:10">
      <c r="A24" s="3">
        <v>29</v>
      </c>
      <c r="B24" s="4" t="s">
        <v>62</v>
      </c>
      <c r="C24" s="4" t="s">
        <v>10</v>
      </c>
      <c r="D24" s="4" t="s">
        <v>63</v>
      </c>
      <c r="E24" s="5" t="s">
        <v>32</v>
      </c>
      <c r="F24" s="3">
        <v>72</v>
      </c>
      <c r="G24" s="3">
        <v>66</v>
      </c>
      <c r="H24" s="3">
        <v>81</v>
      </c>
      <c r="I24" s="6">
        <v>219</v>
      </c>
    </row>
    <row r="25" spans="1:10">
      <c r="F25" s="48">
        <f>SUM(F2:F24)</f>
        <v>1665</v>
      </c>
      <c r="G25" s="48">
        <f t="shared" ref="G25:I25" si="0">SUM(G2:G24)</f>
        <v>1680</v>
      </c>
      <c r="H25" s="48">
        <f t="shared" si="0"/>
        <v>1738</v>
      </c>
      <c r="I25" s="48">
        <f t="shared" si="0"/>
        <v>5083</v>
      </c>
    </row>
    <row r="26" spans="1:10">
      <c r="J26" s="49"/>
    </row>
    <row r="28" spans="1:10">
      <c r="F28" s="86"/>
      <c r="G28" s="86"/>
      <c r="H28" s="86"/>
      <c r="I28" s="86"/>
    </row>
    <row r="29" spans="1:10">
      <c r="E29" s="87"/>
      <c r="F29" s="87" t="s">
        <v>190</v>
      </c>
      <c r="G29" s="87" t="s">
        <v>191</v>
      </c>
      <c r="H29" s="87"/>
      <c r="I29" s="86"/>
    </row>
    <row r="30" spans="1:10">
      <c r="E30" s="87" t="s">
        <v>192</v>
      </c>
      <c r="F30" s="87">
        <v>72.36</v>
      </c>
      <c r="G30" s="87">
        <v>73</v>
      </c>
      <c r="H30" s="87"/>
      <c r="I30" s="86"/>
    </row>
    <row r="31" spans="1:10">
      <c r="E31" s="87" t="s">
        <v>193</v>
      </c>
      <c r="F31" s="87">
        <v>72.959999999999994</v>
      </c>
      <c r="G31" s="87">
        <v>72</v>
      </c>
      <c r="H31" s="87"/>
      <c r="I31" s="86"/>
    </row>
    <row r="32" spans="1:10">
      <c r="E32" s="87" t="s">
        <v>194</v>
      </c>
      <c r="F32" s="87">
        <v>77.13</v>
      </c>
      <c r="G32" s="87">
        <v>80</v>
      </c>
      <c r="H32" s="88"/>
    </row>
    <row r="33" spans="3:10">
      <c r="E33" s="87" t="s">
        <v>195</v>
      </c>
      <c r="F33" s="87">
        <v>222.5</v>
      </c>
      <c r="G33" s="87">
        <v>223</v>
      </c>
      <c r="H33" s="87"/>
      <c r="I33" s="86"/>
      <c r="J33" s="86"/>
    </row>
    <row r="34" spans="3:10">
      <c r="E34" s="89"/>
      <c r="F34" s="89"/>
      <c r="G34" s="89"/>
      <c r="H34" s="89"/>
    </row>
    <row r="36" spans="3:10">
      <c r="C36" s="98"/>
      <c r="D36" s="99" t="s">
        <v>214</v>
      </c>
      <c r="E36" s="98"/>
      <c r="F36" s="98"/>
      <c r="G36" s="98"/>
      <c r="H36" s="98"/>
    </row>
    <row r="37" spans="3:10">
      <c r="C37" s="98"/>
      <c r="D37" s="98"/>
      <c r="E37" s="98"/>
      <c r="F37" s="98"/>
      <c r="G37" s="98"/>
      <c r="H37" s="98"/>
    </row>
    <row r="38" spans="3:10" ht="30.75">
      <c r="C38" s="89"/>
      <c r="D38" s="91" t="s">
        <v>197</v>
      </c>
      <c r="E38" s="89"/>
      <c r="F38" s="89"/>
      <c r="G38" s="89"/>
      <c r="H38" s="89"/>
    </row>
    <row r="39" spans="3:10">
      <c r="C39" s="89"/>
      <c r="D39" s="89"/>
      <c r="E39" s="89"/>
      <c r="F39" s="89"/>
      <c r="G39" s="89"/>
      <c r="H39" s="89"/>
    </row>
    <row r="41" spans="3:10">
      <c r="E41" s="92"/>
      <c r="F41" s="93" t="s">
        <v>190</v>
      </c>
      <c r="G41" s="93" t="s">
        <v>191</v>
      </c>
      <c r="H41" s="93" t="s">
        <v>196</v>
      </c>
    </row>
    <row r="42" spans="3:10">
      <c r="E42" s="93" t="s">
        <v>192</v>
      </c>
      <c r="F42" s="92">
        <v>73.150000000000006</v>
      </c>
      <c r="G42" s="92">
        <v>74</v>
      </c>
      <c r="H42" s="92">
        <v>238</v>
      </c>
    </row>
    <row r="43" spans="3:10">
      <c r="E43" s="93" t="s">
        <v>193</v>
      </c>
      <c r="F43" s="92">
        <v>72</v>
      </c>
      <c r="G43" s="92">
        <v>69</v>
      </c>
      <c r="H43" s="92">
        <v>182</v>
      </c>
    </row>
    <row r="44" spans="3:10">
      <c r="E44" s="93" t="s">
        <v>194</v>
      </c>
      <c r="F44" s="92">
        <v>82</v>
      </c>
      <c r="G44" s="92">
        <v>84</v>
      </c>
      <c r="H44" s="92">
        <v>206</v>
      </c>
    </row>
    <row r="45" spans="3:10">
      <c r="E45" s="93"/>
      <c r="F45" s="92"/>
      <c r="G45" s="92"/>
      <c r="H45" s="92"/>
    </row>
    <row r="55" spans="3:8">
      <c r="C55" s="89"/>
      <c r="D55" s="89"/>
      <c r="E55" s="89"/>
      <c r="F55" s="89"/>
      <c r="G55" s="89"/>
      <c r="H55" s="89"/>
    </row>
    <row r="56" spans="3:8" ht="30.75">
      <c r="C56" s="89"/>
      <c r="D56" s="91" t="s">
        <v>198</v>
      </c>
      <c r="E56" s="89"/>
      <c r="F56" s="89"/>
      <c r="G56" s="89"/>
      <c r="H56" s="89"/>
    </row>
    <row r="57" spans="3:8">
      <c r="C57" s="89"/>
      <c r="D57" s="89"/>
      <c r="E57" s="89"/>
      <c r="F57" s="89"/>
      <c r="G57" s="89"/>
      <c r="H57" s="89"/>
    </row>
    <row r="58" spans="3:8">
      <c r="C58" s="92"/>
      <c r="D58" s="92"/>
      <c r="E58" s="92"/>
      <c r="F58" s="92"/>
      <c r="G58" s="92"/>
      <c r="H58" s="92"/>
    </row>
    <row r="59" spans="3:8">
      <c r="C59" s="92"/>
      <c r="D59" s="92"/>
      <c r="E59" s="92"/>
      <c r="F59" s="93" t="s">
        <v>190</v>
      </c>
      <c r="G59" s="93" t="s">
        <v>191</v>
      </c>
      <c r="H59" s="93" t="s">
        <v>196</v>
      </c>
    </row>
    <row r="60" spans="3:8">
      <c r="C60" s="92"/>
      <c r="D60" s="92"/>
      <c r="E60" s="93" t="s">
        <v>192</v>
      </c>
      <c r="F60" s="92">
        <v>72</v>
      </c>
      <c r="G60" s="92">
        <v>72</v>
      </c>
      <c r="H60" s="92">
        <v>213.33</v>
      </c>
    </row>
    <row r="61" spans="3:8">
      <c r="C61" s="92"/>
      <c r="D61" s="92"/>
      <c r="E61" s="93" t="s">
        <v>193</v>
      </c>
      <c r="F61" s="92">
        <v>74</v>
      </c>
      <c r="G61" s="92">
        <v>73</v>
      </c>
      <c r="H61" s="92">
        <v>171</v>
      </c>
    </row>
    <row r="62" spans="3:8">
      <c r="C62" s="92"/>
      <c r="D62" s="92"/>
      <c r="E62" s="93" t="s">
        <v>194</v>
      </c>
      <c r="F62" s="92">
        <v>74</v>
      </c>
      <c r="G62" s="92">
        <v>77</v>
      </c>
      <c r="H62" s="92">
        <v>255</v>
      </c>
    </row>
    <row r="63" spans="3:8">
      <c r="C63" s="92"/>
      <c r="D63" s="92"/>
      <c r="E63" s="92"/>
      <c r="F63" s="92"/>
      <c r="G63" s="92"/>
      <c r="H63" s="92"/>
    </row>
    <row r="64" spans="3:8">
      <c r="C64" s="92"/>
      <c r="D64" s="92"/>
      <c r="E64" s="92"/>
      <c r="F64" s="92"/>
      <c r="G64" s="92"/>
      <c r="H64" s="92"/>
    </row>
    <row r="68" spans="3:13">
      <c r="C68" s="13"/>
    </row>
    <row r="69" spans="3:13">
      <c r="D69" s="13"/>
    </row>
    <row r="70" spans="3:13">
      <c r="C70" s="13"/>
      <c r="D70" s="94"/>
    </row>
    <row r="71" spans="3:13">
      <c r="C71" s="13"/>
      <c r="D71" s="94"/>
    </row>
    <row r="72" spans="3:13">
      <c r="E72" s="13"/>
    </row>
    <row r="73" spans="3:13">
      <c r="D73" s="13"/>
    </row>
    <row r="74" spans="3:13">
      <c r="D74" s="13"/>
    </row>
    <row r="76" spans="3:13">
      <c r="F76" s="89"/>
      <c r="G76" s="95" t="s">
        <v>201</v>
      </c>
      <c r="H76" s="89"/>
      <c r="I76" s="89"/>
      <c r="J76" s="89"/>
      <c r="K76" s="89"/>
      <c r="L76" s="89"/>
      <c r="M76" s="89"/>
    </row>
    <row r="77" spans="3:13">
      <c r="F77" s="89"/>
      <c r="G77" s="89"/>
      <c r="H77" s="89"/>
      <c r="I77" s="89"/>
      <c r="J77" s="89"/>
      <c r="K77" s="89"/>
      <c r="L77" s="89"/>
      <c r="M77" s="89"/>
    </row>
    <row r="87" spans="4:7">
      <c r="D87" s="89"/>
      <c r="E87" s="89"/>
      <c r="F87" s="95" t="s">
        <v>190</v>
      </c>
    </row>
    <row r="88" spans="4:7">
      <c r="D88" s="89"/>
      <c r="E88" s="95" t="s">
        <v>200</v>
      </c>
      <c r="F88" s="89">
        <v>218.94</v>
      </c>
    </row>
    <row r="89" spans="4:7">
      <c r="D89" s="89"/>
      <c r="E89" s="95" t="s">
        <v>199</v>
      </c>
      <c r="F89" s="89">
        <v>227.07</v>
      </c>
    </row>
    <row r="90" spans="4:7">
      <c r="D90" s="89"/>
      <c r="E90" s="89"/>
      <c r="F90" s="89"/>
    </row>
    <row r="94" spans="4:7">
      <c r="D94" s="96"/>
      <c r="E94" s="96"/>
      <c r="F94" s="96"/>
      <c r="G94" s="96"/>
    </row>
    <row r="95" spans="4:7">
      <c r="D95" s="96"/>
      <c r="E95" s="97" t="s">
        <v>203</v>
      </c>
      <c r="F95" s="97" t="s">
        <v>204</v>
      </c>
      <c r="G95" s="96"/>
    </row>
    <row r="96" spans="4:7">
      <c r="D96" s="97" t="s">
        <v>202</v>
      </c>
      <c r="E96" s="97" t="s">
        <v>205</v>
      </c>
      <c r="F96" s="96">
        <v>1</v>
      </c>
      <c r="G96" s="96"/>
    </row>
    <row r="97" spans="4:11">
      <c r="D97" s="96"/>
      <c r="E97" s="97" t="s">
        <v>96</v>
      </c>
      <c r="F97" s="96">
        <v>1</v>
      </c>
      <c r="G97" s="96"/>
    </row>
    <row r="98" spans="4:11">
      <c r="D98" s="96"/>
      <c r="E98" s="97" t="s">
        <v>94</v>
      </c>
      <c r="F98" s="96">
        <v>8</v>
      </c>
      <c r="G98" s="96"/>
    </row>
    <row r="99" spans="4:11">
      <c r="D99" s="96"/>
      <c r="E99" s="97" t="s">
        <v>206</v>
      </c>
      <c r="F99" s="96">
        <v>5</v>
      </c>
      <c r="G99" s="96"/>
    </row>
    <row r="100" spans="4:11">
      <c r="D100" s="96"/>
      <c r="E100" s="97" t="s">
        <v>207</v>
      </c>
      <c r="F100" s="96">
        <v>1</v>
      </c>
      <c r="G100" s="96"/>
    </row>
    <row r="101" spans="4:11">
      <c r="D101" s="96"/>
      <c r="E101" s="97" t="s">
        <v>208</v>
      </c>
      <c r="F101" s="96">
        <v>3</v>
      </c>
      <c r="G101" s="96"/>
    </row>
    <row r="102" spans="4:11">
      <c r="D102" s="96"/>
      <c r="E102" s="97" t="s">
        <v>209</v>
      </c>
      <c r="F102" s="96">
        <v>5</v>
      </c>
      <c r="G102" s="96"/>
    </row>
    <row r="103" spans="4:11">
      <c r="D103" s="96"/>
      <c r="E103" s="97" t="s">
        <v>210</v>
      </c>
      <c r="F103" s="96">
        <v>3</v>
      </c>
      <c r="G103" s="96"/>
    </row>
    <row r="104" spans="4:11">
      <c r="D104" s="96"/>
      <c r="E104" s="97" t="s">
        <v>211</v>
      </c>
      <c r="F104" s="96">
        <v>1</v>
      </c>
      <c r="G104" s="96"/>
    </row>
    <row r="105" spans="4:11">
      <c r="D105" s="96"/>
      <c r="E105" s="97" t="s">
        <v>212</v>
      </c>
      <c r="F105" s="96">
        <v>1</v>
      </c>
      <c r="G105" s="96"/>
    </row>
    <row r="106" spans="4:11">
      <c r="D106" s="96"/>
      <c r="E106" s="96"/>
      <c r="F106" s="96"/>
      <c r="G106" s="96"/>
    </row>
    <row r="109" spans="4:11">
      <c r="E109" s="98"/>
      <c r="F109" s="99" t="s">
        <v>213</v>
      </c>
      <c r="G109" s="98"/>
      <c r="H109" s="98"/>
      <c r="I109" s="98"/>
      <c r="J109" s="98"/>
      <c r="K109" s="98"/>
    </row>
    <row r="110" spans="4:11">
      <c r="E110" s="98"/>
      <c r="F110" s="98"/>
      <c r="G110" s="98"/>
      <c r="H110" s="98"/>
      <c r="I110" s="98"/>
      <c r="J110" s="98"/>
      <c r="K110" s="98"/>
    </row>
    <row r="114" spans="3:12" ht="30.75">
      <c r="D114" s="91" t="s">
        <v>215</v>
      </c>
      <c r="E114" s="91"/>
      <c r="F114" s="91"/>
      <c r="G114" s="91"/>
      <c r="H114" s="91"/>
      <c r="I114" s="89"/>
      <c r="J114" s="89"/>
      <c r="K114" s="89"/>
      <c r="L114" s="89"/>
    </row>
    <row r="115" spans="3:12" ht="30.75">
      <c r="D115" s="90"/>
      <c r="E115" s="90"/>
      <c r="F115" s="90"/>
      <c r="G115" s="90"/>
      <c r="H115" s="90"/>
    </row>
    <row r="116" spans="3:12" ht="30.75">
      <c r="D116" s="90"/>
      <c r="E116" s="49"/>
      <c r="F116" s="49"/>
      <c r="G116" s="49"/>
      <c r="H116" s="49"/>
      <c r="I116" s="49"/>
      <c r="J116" s="49"/>
      <c r="K116" s="49"/>
    </row>
    <row r="117" spans="3:12">
      <c r="E117" s="49"/>
      <c r="F117" s="49"/>
      <c r="G117" s="49"/>
      <c r="H117" s="49"/>
      <c r="I117" s="49"/>
      <c r="J117" s="49"/>
      <c r="K117" s="49"/>
    </row>
    <row r="118" spans="3:12">
      <c r="E118" s="49"/>
      <c r="F118" s="49"/>
      <c r="G118" s="49"/>
      <c r="H118" s="49"/>
      <c r="I118" s="49"/>
      <c r="J118" s="49"/>
      <c r="K118" s="49"/>
    </row>
    <row r="119" spans="3:12" ht="25.5">
      <c r="E119" s="49"/>
      <c r="F119" s="105" t="s">
        <v>218</v>
      </c>
      <c r="G119" s="106" t="s">
        <v>88</v>
      </c>
      <c r="H119" s="106" t="s">
        <v>68</v>
      </c>
      <c r="I119" s="106" t="s">
        <v>69</v>
      </c>
      <c r="J119" s="107" t="s">
        <v>76</v>
      </c>
      <c r="K119" s="49"/>
    </row>
    <row r="120" spans="3:12">
      <c r="E120" s="49"/>
      <c r="F120" s="100" t="s">
        <v>216</v>
      </c>
      <c r="G120" s="101">
        <v>70.863273174336214</v>
      </c>
      <c r="H120" s="101">
        <v>71.80963622105304</v>
      </c>
      <c r="I120" s="101">
        <v>75.661337922870942</v>
      </c>
      <c r="J120" s="101">
        <v>220.56417747535983</v>
      </c>
      <c r="K120" s="49"/>
    </row>
    <row r="121" spans="3:12">
      <c r="E121" s="49"/>
      <c r="F121" s="100" t="s">
        <v>89</v>
      </c>
      <c r="G121" s="102">
        <v>73</v>
      </c>
      <c r="H121" s="102">
        <v>72</v>
      </c>
      <c r="I121" s="102">
        <v>79.5</v>
      </c>
      <c r="J121" s="102">
        <v>222.5</v>
      </c>
      <c r="K121" s="49"/>
    </row>
    <row r="122" spans="3:12">
      <c r="E122" s="49"/>
      <c r="F122" s="100" t="s">
        <v>81</v>
      </c>
      <c r="G122" s="103">
        <v>62</v>
      </c>
      <c r="H122" s="103">
        <v>64</v>
      </c>
      <c r="I122" s="103">
        <v>78</v>
      </c>
      <c r="J122" s="103">
        <v>210</v>
      </c>
      <c r="K122" s="49"/>
    </row>
    <row r="123" spans="3:12">
      <c r="E123" s="49"/>
      <c r="F123" s="104" t="s">
        <v>217</v>
      </c>
      <c r="G123" s="101">
        <v>14.499663095570797</v>
      </c>
      <c r="H123" s="101">
        <v>12.968086380334469</v>
      </c>
      <c r="I123" s="101">
        <v>14.371267631400286</v>
      </c>
      <c r="J123" s="101">
        <v>29.518823139485526</v>
      </c>
      <c r="K123" s="49"/>
    </row>
    <row r="124" spans="3:12">
      <c r="E124" s="49"/>
      <c r="F124" s="49"/>
      <c r="G124" s="49"/>
      <c r="H124" s="49"/>
      <c r="I124" s="49"/>
      <c r="J124" s="49"/>
      <c r="K124" s="49"/>
    </row>
    <row r="125" spans="3:12">
      <c r="E125" s="49"/>
      <c r="F125" s="49"/>
      <c r="G125" s="49"/>
      <c r="H125" s="49"/>
      <c r="I125" s="49"/>
      <c r="J125" s="49"/>
      <c r="K125" s="49"/>
    </row>
    <row r="126" spans="3:12">
      <c r="C126" s="98"/>
      <c r="D126" s="98" t="s">
        <v>219</v>
      </c>
      <c r="E126" s="98"/>
      <c r="F126" s="49"/>
      <c r="G126" s="49"/>
      <c r="H126" s="49"/>
      <c r="I126" s="49"/>
      <c r="J126" s="49"/>
      <c r="K126" s="49"/>
    </row>
    <row r="127" spans="3:12">
      <c r="C127" s="98"/>
      <c r="D127" s="98"/>
      <c r="E127" s="98"/>
    </row>
    <row r="129" spans="1:13">
      <c r="A129" s="89"/>
      <c r="B129" s="89" t="s">
        <v>220</v>
      </c>
      <c r="C129" s="89"/>
      <c r="D129" s="89"/>
      <c r="E129" s="89"/>
      <c r="F129" s="89"/>
      <c r="G129" s="89" t="s">
        <v>221</v>
      </c>
      <c r="H129" s="89"/>
      <c r="I129" s="89"/>
      <c r="J129" s="89"/>
      <c r="K129" s="89"/>
      <c r="L129" s="89"/>
      <c r="M129" s="89"/>
    </row>
    <row r="130" spans="1:13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>
      <c r="A131" s="109"/>
      <c r="B131" s="109" t="s">
        <v>222</v>
      </c>
      <c r="C131" s="109"/>
      <c r="D131" s="109"/>
      <c r="E131" s="109"/>
    </row>
    <row r="132" spans="1:13">
      <c r="A132" s="109"/>
      <c r="B132" s="109"/>
      <c r="C132" s="109"/>
      <c r="D132" s="109"/>
      <c r="E132" s="109"/>
    </row>
    <row r="134" spans="1:13">
      <c r="J134" s="49" t="s">
        <v>223</v>
      </c>
    </row>
    <row r="135" spans="1:13">
      <c r="J135" s="49" t="s">
        <v>224</v>
      </c>
    </row>
    <row r="143" spans="1:13">
      <c r="D143" s="108"/>
    </row>
    <row r="162" spans="5:9">
      <c r="E162" s="49"/>
      <c r="F162" s="49"/>
      <c r="G162" s="49"/>
      <c r="H162" s="49"/>
      <c r="I162" s="49"/>
    </row>
  </sheetData>
  <autoFilter ref="A1:O25"/>
  <phoneticPr fontId="1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opLeftCell="A73" workbookViewId="0">
      <selection activeCell="D94" sqref="D94"/>
    </sheetView>
  </sheetViews>
  <sheetFormatPr defaultColWidth="8.83203125" defaultRowHeight="12.75"/>
  <cols>
    <col min="1" max="1" width="11.1640625" style="17" customWidth="1"/>
    <col min="2" max="2" width="11.33203125" style="17" customWidth="1"/>
    <col min="3" max="3" width="8.33203125" style="17" customWidth="1"/>
    <col min="4" max="4" width="9.5" style="17" customWidth="1"/>
    <col min="5" max="5" width="10.1640625" style="17" customWidth="1"/>
    <col min="6" max="6" width="9.83203125" style="17" customWidth="1"/>
    <col min="7" max="16384" width="8.83203125" style="17"/>
  </cols>
  <sheetData>
    <row r="1" spans="1:9" ht="42" customHeight="1">
      <c r="A1" s="110" t="s">
        <v>172</v>
      </c>
      <c r="B1" s="111"/>
      <c r="C1" s="111"/>
      <c r="D1" s="111"/>
      <c r="E1" s="111"/>
      <c r="F1" s="111"/>
      <c r="G1" s="111"/>
      <c r="H1" s="111"/>
      <c r="I1" s="111"/>
    </row>
    <row r="3" spans="1:9">
      <c r="A3" s="17" t="s">
        <v>140</v>
      </c>
      <c r="I3" s="17" t="s">
        <v>141</v>
      </c>
    </row>
    <row r="4" spans="1:9" ht="25.5">
      <c r="A4" s="15" t="s">
        <v>99</v>
      </c>
      <c r="B4" s="16" t="s">
        <v>100</v>
      </c>
    </row>
    <row r="5" spans="1:9">
      <c r="A5" s="18" t="s">
        <v>64</v>
      </c>
      <c r="B5" s="19">
        <v>1</v>
      </c>
    </row>
    <row r="6" spans="1:9">
      <c r="A6" s="18" t="s">
        <v>65</v>
      </c>
      <c r="B6" s="19">
        <v>5</v>
      </c>
    </row>
    <row r="7" spans="1:9">
      <c r="A7" s="18" t="s">
        <v>94</v>
      </c>
      <c r="B7" s="19">
        <v>8</v>
      </c>
    </row>
    <row r="8" spans="1:9">
      <c r="A8" s="18" t="s">
        <v>93</v>
      </c>
      <c r="B8" s="19">
        <v>2</v>
      </c>
    </row>
    <row r="9" spans="1:9">
      <c r="A9" s="18" t="s">
        <v>66</v>
      </c>
      <c r="B9" s="19">
        <v>5</v>
      </c>
    </row>
    <row r="10" spans="1:9">
      <c r="A10" s="18" t="s">
        <v>67</v>
      </c>
      <c r="B10" s="19">
        <v>1</v>
      </c>
    </row>
    <row r="11" spans="1:9">
      <c r="A11" s="18" t="s">
        <v>96</v>
      </c>
      <c r="B11" s="19">
        <v>1</v>
      </c>
    </row>
    <row r="12" spans="1:9">
      <c r="A12" s="18" t="s">
        <v>95</v>
      </c>
      <c r="B12" s="19">
        <v>3</v>
      </c>
    </row>
    <row r="13" spans="1:9">
      <c r="A13" s="18" t="s">
        <v>97</v>
      </c>
      <c r="B13" s="19">
        <v>3</v>
      </c>
    </row>
    <row r="14" spans="1:9">
      <c r="A14" s="18" t="s">
        <v>98</v>
      </c>
      <c r="B14" s="19">
        <v>1</v>
      </c>
    </row>
    <row r="19" spans="1:9" ht="60.6" customHeight="1">
      <c r="A19" s="112" t="s">
        <v>173</v>
      </c>
      <c r="B19" s="111"/>
      <c r="C19" s="111"/>
      <c r="D19" s="111"/>
      <c r="E19" s="111"/>
      <c r="F19" s="111"/>
      <c r="G19" s="111"/>
      <c r="H19" s="111"/>
      <c r="I19" s="111"/>
    </row>
    <row r="21" spans="1:9" ht="15.75">
      <c r="A21" s="115" t="s">
        <v>106</v>
      </c>
      <c r="B21" s="115"/>
      <c r="C21" s="115"/>
      <c r="D21" s="115"/>
      <c r="E21" s="115"/>
      <c r="F21" s="115"/>
      <c r="G21" s="115"/>
      <c r="H21" s="115"/>
      <c r="I21" s="115"/>
    </row>
    <row r="22" spans="1:9" ht="15.75">
      <c r="A22" s="36" t="s">
        <v>144</v>
      </c>
      <c r="B22" s="35"/>
      <c r="C22" s="35"/>
      <c r="D22" s="35"/>
      <c r="E22" s="35"/>
      <c r="F22" s="35"/>
      <c r="G22" s="35"/>
      <c r="H22" s="35"/>
      <c r="I22" s="35"/>
    </row>
    <row r="23" spans="1:9" ht="15">
      <c r="A23" s="24" t="s">
        <v>107</v>
      </c>
      <c r="I23" s="17" t="s">
        <v>142</v>
      </c>
    </row>
    <row r="24" spans="1:9" ht="25.5">
      <c r="A24" s="20" t="s">
        <v>102</v>
      </c>
      <c r="B24" s="21" t="s">
        <v>110</v>
      </c>
      <c r="C24" s="21" t="s">
        <v>88</v>
      </c>
      <c r="D24" s="21" t="s">
        <v>68</v>
      </c>
      <c r="E24" s="21" t="s">
        <v>69</v>
      </c>
      <c r="F24" s="25" t="s">
        <v>76</v>
      </c>
    </row>
    <row r="25" spans="1:9">
      <c r="A25" s="22" t="s">
        <v>64</v>
      </c>
      <c r="B25" s="22" t="s">
        <v>111</v>
      </c>
      <c r="C25" s="23">
        <v>81</v>
      </c>
      <c r="D25" s="23">
        <v>82</v>
      </c>
      <c r="E25" s="23">
        <v>87</v>
      </c>
      <c r="F25" s="26">
        <v>250</v>
      </c>
    </row>
    <row r="26" spans="1:9">
      <c r="A26" s="22" t="s">
        <v>65</v>
      </c>
      <c r="B26" s="22" t="s">
        <v>112</v>
      </c>
      <c r="C26" s="23">
        <v>74</v>
      </c>
      <c r="D26" s="23">
        <v>64</v>
      </c>
      <c r="E26" s="23">
        <v>51</v>
      </c>
      <c r="F26" s="26">
        <v>189</v>
      </c>
    </row>
    <row r="27" spans="1:9">
      <c r="A27" s="22" t="s">
        <v>65</v>
      </c>
      <c r="B27" s="22" t="s">
        <v>113</v>
      </c>
      <c r="C27" s="23">
        <v>63</v>
      </c>
      <c r="D27" s="23">
        <v>88</v>
      </c>
      <c r="E27" s="23">
        <v>73</v>
      </c>
      <c r="F27" s="26">
        <v>224</v>
      </c>
    </row>
    <row r="28" spans="1:9">
      <c r="A28" s="22" t="s">
        <v>65</v>
      </c>
      <c r="B28" s="22" t="s">
        <v>114</v>
      </c>
      <c r="C28" s="23">
        <v>97</v>
      </c>
      <c r="D28" s="23">
        <v>92</v>
      </c>
      <c r="E28" s="23">
        <v>92</v>
      </c>
      <c r="F28" s="26">
        <v>281</v>
      </c>
    </row>
    <row r="29" spans="1:9">
      <c r="A29" s="22" t="s">
        <v>94</v>
      </c>
      <c r="B29" s="22" t="s">
        <v>115</v>
      </c>
      <c r="C29" s="23">
        <v>57</v>
      </c>
      <c r="D29" s="23">
        <v>54</v>
      </c>
      <c r="E29" s="23">
        <v>77</v>
      </c>
      <c r="F29" s="26">
        <v>188</v>
      </c>
    </row>
    <row r="30" spans="1:9">
      <c r="A30" s="22" t="s">
        <v>94</v>
      </c>
      <c r="B30" s="22" t="s">
        <v>116</v>
      </c>
      <c r="C30" s="23">
        <v>62</v>
      </c>
      <c r="D30" s="23">
        <v>81</v>
      </c>
      <c r="E30" s="23">
        <v>67</v>
      </c>
      <c r="F30" s="26">
        <v>210</v>
      </c>
    </row>
    <row r="31" spans="1:9">
      <c r="A31" s="22" t="s">
        <v>94</v>
      </c>
      <c r="B31" s="22" t="s">
        <v>117</v>
      </c>
      <c r="C31" s="23">
        <v>74</v>
      </c>
      <c r="D31" s="23">
        <v>71</v>
      </c>
      <c r="E31" s="23">
        <v>82</v>
      </c>
      <c r="F31" s="26">
        <v>227</v>
      </c>
    </row>
    <row r="32" spans="1:9">
      <c r="A32" s="22" t="s">
        <v>103</v>
      </c>
      <c r="B32" s="22" t="s">
        <v>118</v>
      </c>
      <c r="C32" s="23">
        <v>68</v>
      </c>
      <c r="D32" s="23">
        <v>64</v>
      </c>
      <c r="E32" s="23">
        <v>78</v>
      </c>
      <c r="F32" s="26">
        <v>210</v>
      </c>
    </row>
    <row r="33" spans="1:9">
      <c r="A33" s="22" t="s">
        <v>84</v>
      </c>
      <c r="B33" s="22" t="s">
        <v>119</v>
      </c>
      <c r="C33" s="23">
        <v>65</v>
      </c>
      <c r="D33" s="23">
        <v>73</v>
      </c>
      <c r="E33" s="23">
        <v>89</v>
      </c>
      <c r="F33" s="26">
        <v>227</v>
      </c>
    </row>
    <row r="34" spans="1:9">
      <c r="A34" s="22" t="s">
        <v>84</v>
      </c>
      <c r="B34" s="22" t="s">
        <v>120</v>
      </c>
      <c r="C34" s="23">
        <v>44</v>
      </c>
      <c r="D34" s="23">
        <v>72</v>
      </c>
      <c r="E34" s="23">
        <v>58</v>
      </c>
      <c r="F34" s="26">
        <v>174</v>
      </c>
    </row>
    <row r="35" spans="1:9">
      <c r="A35" s="22" t="s">
        <v>84</v>
      </c>
      <c r="B35" s="22" t="s">
        <v>121</v>
      </c>
      <c r="C35" s="23">
        <v>81</v>
      </c>
      <c r="D35" s="23">
        <v>76</v>
      </c>
      <c r="E35" s="23">
        <v>52</v>
      </c>
      <c r="F35" s="26">
        <v>209</v>
      </c>
    </row>
    <row r="36" spans="1:9">
      <c r="A36" s="22" t="s">
        <v>96</v>
      </c>
      <c r="B36" s="22" t="s">
        <v>122</v>
      </c>
      <c r="C36" s="23">
        <v>62</v>
      </c>
      <c r="D36" s="23">
        <v>45</v>
      </c>
      <c r="E36" s="23">
        <v>91</v>
      </c>
      <c r="F36" s="26">
        <v>198</v>
      </c>
    </row>
    <row r="37" spans="1:9">
      <c r="A37" s="22" t="s">
        <v>85</v>
      </c>
      <c r="B37" s="22" t="s">
        <v>123</v>
      </c>
      <c r="C37" s="23">
        <v>87</v>
      </c>
      <c r="D37" s="23">
        <v>86</v>
      </c>
      <c r="E37" s="23">
        <v>43</v>
      </c>
      <c r="F37" s="26">
        <v>216</v>
      </c>
    </row>
    <row r="38" spans="1:9">
      <c r="A38" s="22" t="s">
        <v>85</v>
      </c>
      <c r="B38" s="22" t="s">
        <v>75</v>
      </c>
      <c r="C38" s="23">
        <v>56</v>
      </c>
      <c r="D38" s="23">
        <v>78</v>
      </c>
      <c r="E38" s="23">
        <v>62</v>
      </c>
      <c r="F38" s="26">
        <v>196</v>
      </c>
    </row>
    <row r="39" spans="1:9">
      <c r="A39" s="22" t="s">
        <v>105</v>
      </c>
      <c r="B39" s="22" t="s">
        <v>124</v>
      </c>
      <c r="C39" s="23">
        <v>84</v>
      </c>
      <c r="D39" s="23">
        <v>92</v>
      </c>
      <c r="E39" s="23">
        <v>76</v>
      </c>
      <c r="F39" s="26">
        <v>252</v>
      </c>
    </row>
    <row r="40" spans="1:9">
      <c r="A40" s="22" t="s">
        <v>105</v>
      </c>
      <c r="B40" s="22" t="s">
        <v>125</v>
      </c>
      <c r="C40" s="23">
        <v>93</v>
      </c>
      <c r="D40" s="23">
        <v>68</v>
      </c>
      <c r="E40" s="23">
        <v>91</v>
      </c>
      <c r="F40" s="26">
        <v>252</v>
      </c>
    </row>
    <row r="41" spans="1:9">
      <c r="A41" s="22" t="s">
        <v>105</v>
      </c>
      <c r="B41" s="22" t="s">
        <v>126</v>
      </c>
      <c r="C41" s="23">
        <v>72</v>
      </c>
      <c r="D41" s="23">
        <v>66</v>
      </c>
      <c r="E41" s="23">
        <v>81</v>
      </c>
      <c r="F41" s="26">
        <v>219</v>
      </c>
    </row>
    <row r="42" spans="1:9">
      <c r="B42" s="17" t="s">
        <v>109</v>
      </c>
      <c r="C42" s="27">
        <f>SUM(C25:C41)</f>
        <v>1220</v>
      </c>
      <c r="D42" s="27">
        <f t="shared" ref="D42:F42" si="0">SUM(D25:D41)</f>
        <v>1252</v>
      </c>
      <c r="E42" s="27">
        <f t="shared" si="0"/>
        <v>1250</v>
      </c>
      <c r="F42" s="27">
        <f t="shared" si="0"/>
        <v>3722</v>
      </c>
    </row>
    <row r="44" spans="1:9">
      <c r="A44" s="17" t="s">
        <v>145</v>
      </c>
      <c r="I44" s="17" t="s">
        <v>146</v>
      </c>
    </row>
    <row r="45" spans="1:9" ht="15.75">
      <c r="A45" s="116" t="s">
        <v>108</v>
      </c>
      <c r="B45" s="116"/>
      <c r="C45" s="116"/>
      <c r="D45" s="116"/>
      <c r="E45" s="116"/>
      <c r="F45" s="116"/>
    </row>
    <row r="46" spans="1:9" ht="25.5">
      <c r="A46" s="20" t="s">
        <v>102</v>
      </c>
      <c r="B46" s="21" t="s">
        <v>110</v>
      </c>
      <c r="C46" s="21" t="s">
        <v>88</v>
      </c>
      <c r="D46" s="21" t="s">
        <v>68</v>
      </c>
      <c r="E46" s="21" t="s">
        <v>69</v>
      </c>
      <c r="F46" s="25" t="s">
        <v>76</v>
      </c>
    </row>
    <row r="47" spans="1:9">
      <c r="A47" s="33" t="s">
        <v>65</v>
      </c>
      <c r="B47" s="33" t="s">
        <v>127</v>
      </c>
      <c r="C47" s="28">
        <v>78</v>
      </c>
      <c r="D47" s="28">
        <v>69</v>
      </c>
      <c r="E47" s="28">
        <v>74</v>
      </c>
      <c r="F47" s="29">
        <v>221</v>
      </c>
    </row>
    <row r="48" spans="1:9">
      <c r="A48" s="34" t="s">
        <v>65</v>
      </c>
      <c r="B48" s="34" t="s">
        <v>128</v>
      </c>
      <c r="C48" s="28">
        <v>97</v>
      </c>
      <c r="D48" s="28">
        <v>91</v>
      </c>
      <c r="E48" s="28">
        <v>88</v>
      </c>
      <c r="F48" s="29">
        <v>276</v>
      </c>
    </row>
    <row r="49" spans="1:10">
      <c r="A49" s="34" t="s">
        <v>94</v>
      </c>
      <c r="B49" s="34" t="s">
        <v>129</v>
      </c>
      <c r="C49" s="28">
        <v>42</v>
      </c>
      <c r="D49" s="28">
        <v>53</v>
      </c>
      <c r="E49" s="28">
        <v>78</v>
      </c>
      <c r="F49" s="29">
        <v>173</v>
      </c>
    </row>
    <row r="50" spans="1:10">
      <c r="A50" s="34" t="s">
        <v>94</v>
      </c>
      <c r="B50" s="34" t="s">
        <v>130</v>
      </c>
      <c r="C50" s="28">
        <v>71</v>
      </c>
      <c r="D50" s="28">
        <v>92</v>
      </c>
      <c r="E50" s="28">
        <v>84</v>
      </c>
      <c r="F50" s="29">
        <v>247</v>
      </c>
    </row>
    <row r="51" spans="1:10">
      <c r="A51" s="34" t="s">
        <v>94</v>
      </c>
      <c r="B51" s="34" t="s">
        <v>131</v>
      </c>
      <c r="C51" s="28">
        <v>64</v>
      </c>
      <c r="D51" s="28">
        <v>72</v>
      </c>
      <c r="E51" s="28">
        <v>68</v>
      </c>
      <c r="F51" s="29">
        <v>204</v>
      </c>
    </row>
    <row r="52" spans="1:10">
      <c r="A52" s="34" t="s">
        <v>94</v>
      </c>
      <c r="B52" s="34" t="s">
        <v>132</v>
      </c>
      <c r="C52" s="28">
        <v>52</v>
      </c>
      <c r="D52" s="28">
        <v>64</v>
      </c>
      <c r="E52" s="28">
        <v>71</v>
      </c>
      <c r="F52" s="29">
        <v>187</v>
      </c>
    </row>
    <row r="53" spans="1:10">
      <c r="A53" s="34" t="s">
        <v>94</v>
      </c>
      <c r="B53" s="34" t="s">
        <v>133</v>
      </c>
      <c r="C53" s="28">
        <v>87</v>
      </c>
      <c r="D53" s="28">
        <v>75</v>
      </c>
      <c r="E53" s="28">
        <v>92</v>
      </c>
      <c r="F53" s="29">
        <v>254</v>
      </c>
    </row>
    <row r="54" spans="1:10">
      <c r="A54" s="34" t="s">
        <v>103</v>
      </c>
      <c r="B54" s="34" t="s">
        <v>134</v>
      </c>
      <c r="C54" s="28">
        <v>72</v>
      </c>
      <c r="D54" s="28">
        <v>92</v>
      </c>
      <c r="E54" s="28">
        <v>97</v>
      </c>
      <c r="F54" s="29">
        <v>261</v>
      </c>
    </row>
    <row r="55" spans="1:10">
      <c r="A55" s="34" t="s">
        <v>84</v>
      </c>
      <c r="B55" s="34" t="s">
        <v>135</v>
      </c>
      <c r="C55" s="28">
        <v>87</v>
      </c>
      <c r="D55" s="28">
        <v>64</v>
      </c>
      <c r="E55" s="28">
        <v>89</v>
      </c>
      <c r="F55" s="29">
        <v>240</v>
      </c>
    </row>
    <row r="56" spans="1:10">
      <c r="A56" s="34" t="s">
        <v>84</v>
      </c>
      <c r="B56" s="34" t="s">
        <v>136</v>
      </c>
      <c r="C56" s="28">
        <v>74</v>
      </c>
      <c r="D56" s="28">
        <v>83</v>
      </c>
      <c r="E56" s="28">
        <v>83</v>
      </c>
      <c r="F56" s="29">
        <v>240</v>
      </c>
    </row>
    <row r="57" spans="1:10">
      <c r="A57" s="34" t="s">
        <v>104</v>
      </c>
      <c r="B57" s="34" t="s">
        <v>137</v>
      </c>
      <c r="C57" s="28">
        <v>62</v>
      </c>
      <c r="D57" s="28">
        <v>62</v>
      </c>
      <c r="E57" s="28">
        <v>57</v>
      </c>
      <c r="F57" s="29">
        <v>181</v>
      </c>
    </row>
    <row r="58" spans="1:10">
      <c r="A58" s="34" t="s">
        <v>98</v>
      </c>
      <c r="B58" s="34" t="s">
        <v>138</v>
      </c>
      <c r="C58" s="28">
        <v>76</v>
      </c>
      <c r="D58" s="28">
        <v>58</v>
      </c>
      <c r="E58" s="28">
        <v>90</v>
      </c>
      <c r="F58" s="29">
        <v>224</v>
      </c>
    </row>
    <row r="59" spans="1:10">
      <c r="A59" s="34" t="s">
        <v>85</v>
      </c>
      <c r="B59" s="34" t="s">
        <v>139</v>
      </c>
      <c r="C59" s="28">
        <v>89</v>
      </c>
      <c r="D59" s="28">
        <v>62</v>
      </c>
      <c r="E59" s="28">
        <v>93</v>
      </c>
      <c r="F59" s="29">
        <v>244</v>
      </c>
    </row>
    <row r="60" spans="1:10">
      <c r="B60" s="17" t="s">
        <v>70</v>
      </c>
      <c r="C60" s="27">
        <f>SUM(C47:C59)</f>
        <v>951</v>
      </c>
      <c r="D60" s="27">
        <f t="shared" ref="D60:F60" si="1">SUM(D47:D59)</f>
        <v>937</v>
      </c>
      <c r="E60" s="27">
        <f t="shared" si="1"/>
        <v>1064</v>
      </c>
      <c r="F60" s="27">
        <f t="shared" si="1"/>
        <v>2952</v>
      </c>
    </row>
    <row r="62" spans="1:10">
      <c r="A62" s="17" t="s">
        <v>147</v>
      </c>
      <c r="J62" s="17" t="s">
        <v>148</v>
      </c>
    </row>
    <row r="63" spans="1:10" ht="15">
      <c r="A63" s="113" t="s">
        <v>176</v>
      </c>
      <c r="B63" s="113"/>
      <c r="C63" s="113"/>
      <c r="D63" s="113"/>
      <c r="E63" s="113"/>
      <c r="F63" s="113"/>
      <c r="G63" s="113"/>
      <c r="H63" s="113"/>
      <c r="I63" s="113"/>
    </row>
    <row r="64" spans="1:10">
      <c r="B64" s="117" t="s">
        <v>88</v>
      </c>
      <c r="C64" s="117"/>
      <c r="D64" s="117" t="s">
        <v>68</v>
      </c>
      <c r="E64" s="117"/>
      <c r="F64" s="117" t="s">
        <v>69</v>
      </c>
      <c r="G64" s="117"/>
      <c r="H64" s="117" t="s">
        <v>76</v>
      </c>
      <c r="I64" s="117"/>
    </row>
    <row r="65" spans="1:10">
      <c r="B65" s="30" t="s">
        <v>87</v>
      </c>
      <c r="C65" s="30" t="s">
        <v>86</v>
      </c>
      <c r="D65" s="30" t="s">
        <v>87</v>
      </c>
      <c r="E65" s="30" t="s">
        <v>86</v>
      </c>
      <c r="F65" s="30" t="s">
        <v>87</v>
      </c>
      <c r="G65" s="30" t="s">
        <v>86</v>
      </c>
      <c r="H65" s="30" t="s">
        <v>87</v>
      </c>
      <c r="I65" s="30" t="s">
        <v>86</v>
      </c>
    </row>
    <row r="66" spans="1:10">
      <c r="A66" s="31" t="s">
        <v>79</v>
      </c>
      <c r="B66" s="32">
        <v>71.760000000000005</v>
      </c>
      <c r="C66" s="32">
        <v>73.150000000000006</v>
      </c>
      <c r="D66" s="32">
        <v>73.64</v>
      </c>
      <c r="E66" s="32">
        <v>72.069999999999993</v>
      </c>
      <c r="F66" s="32">
        <v>73.52</v>
      </c>
      <c r="G66" s="32">
        <v>81.84</v>
      </c>
      <c r="H66" s="32">
        <v>218.94</v>
      </c>
      <c r="I66" s="32">
        <v>227.07</v>
      </c>
    </row>
    <row r="67" spans="1:10">
      <c r="A67" s="31" t="s">
        <v>80</v>
      </c>
      <c r="B67" s="32">
        <v>72</v>
      </c>
      <c r="C67" s="32">
        <v>74</v>
      </c>
      <c r="D67" s="32">
        <v>73</v>
      </c>
      <c r="E67" s="32">
        <v>69</v>
      </c>
      <c r="F67" s="32">
        <v>77</v>
      </c>
      <c r="G67" s="32">
        <v>84</v>
      </c>
      <c r="H67" s="32">
        <v>216</v>
      </c>
      <c r="I67" s="32">
        <v>240</v>
      </c>
    </row>
    <row r="68" spans="1:10">
      <c r="A68" s="31" t="s">
        <v>81</v>
      </c>
      <c r="B68" s="32">
        <v>81</v>
      </c>
      <c r="C68" s="32">
        <v>87</v>
      </c>
      <c r="D68" s="32">
        <v>92</v>
      </c>
      <c r="E68" s="32">
        <v>92</v>
      </c>
      <c r="F68" s="32">
        <v>91</v>
      </c>
      <c r="G68" s="32">
        <v>0</v>
      </c>
      <c r="H68" s="32">
        <v>210</v>
      </c>
      <c r="I68" s="32">
        <v>240</v>
      </c>
    </row>
    <row r="69" spans="1:10">
      <c r="C69" s="17" t="s">
        <v>143</v>
      </c>
      <c r="D69" s="32" t="s">
        <v>77</v>
      </c>
      <c r="E69" s="32" t="s">
        <v>78</v>
      </c>
    </row>
    <row r="70" spans="1:10">
      <c r="D70" s="84"/>
      <c r="E70" s="84"/>
    </row>
    <row r="71" spans="1:10">
      <c r="D71" s="84"/>
      <c r="E71" s="84"/>
    </row>
    <row r="73" spans="1:10" ht="93.6" customHeight="1">
      <c r="A73" s="118" t="s">
        <v>174</v>
      </c>
      <c r="B73" s="118"/>
      <c r="C73" s="118"/>
      <c r="D73" s="118"/>
      <c r="E73" s="118"/>
      <c r="F73" s="118"/>
      <c r="G73" s="118"/>
      <c r="H73" s="118"/>
      <c r="I73" s="118"/>
    </row>
    <row r="74" spans="1:10" ht="15.75">
      <c r="A74" s="115" t="s">
        <v>101</v>
      </c>
      <c r="B74" s="115"/>
      <c r="C74" s="115"/>
      <c r="D74" s="115"/>
      <c r="E74" s="115"/>
      <c r="F74" s="115"/>
      <c r="G74" s="115"/>
      <c r="H74" s="115"/>
      <c r="I74" s="115"/>
      <c r="J74" s="115"/>
    </row>
    <row r="75" spans="1:10">
      <c r="A75" s="17" t="s">
        <v>149</v>
      </c>
    </row>
    <row r="76" spans="1:10" ht="25.5">
      <c r="A76" s="20" t="s">
        <v>102</v>
      </c>
      <c r="B76" s="21" t="s">
        <v>88</v>
      </c>
      <c r="C76" s="21" t="s">
        <v>68</v>
      </c>
      <c r="D76" s="21" t="s">
        <v>69</v>
      </c>
      <c r="E76" s="20" t="s">
        <v>76</v>
      </c>
      <c r="G76" s="17" t="s">
        <v>150</v>
      </c>
    </row>
    <row r="77" spans="1:10">
      <c r="A77" s="22" t="s">
        <v>64</v>
      </c>
      <c r="B77" s="23">
        <v>81</v>
      </c>
      <c r="C77" s="23">
        <v>82</v>
      </c>
      <c r="D77" s="23">
        <v>87</v>
      </c>
      <c r="E77" s="23">
        <v>250</v>
      </c>
    </row>
    <row r="78" spans="1:10">
      <c r="A78" s="22" t="s">
        <v>65</v>
      </c>
      <c r="B78" s="19">
        <v>82</v>
      </c>
      <c r="C78" s="19">
        <v>81</v>
      </c>
      <c r="D78" s="19">
        <v>76</v>
      </c>
      <c r="E78" s="19">
        <v>238</v>
      </c>
    </row>
    <row r="79" spans="1:10">
      <c r="A79" s="22" t="s">
        <v>94</v>
      </c>
      <c r="B79" s="19">
        <v>64</v>
      </c>
      <c r="C79" s="19">
        <v>70</v>
      </c>
      <c r="D79" s="19">
        <v>77</v>
      </c>
      <c r="E79" s="19">
        <v>218</v>
      </c>
    </row>
    <row r="80" spans="1:10">
      <c r="A80" s="22" t="s">
        <v>103</v>
      </c>
      <c r="B80" s="19">
        <v>70</v>
      </c>
      <c r="C80" s="19">
        <v>78</v>
      </c>
      <c r="D80" s="19">
        <v>88</v>
      </c>
      <c r="E80" s="19">
        <v>236</v>
      </c>
    </row>
    <row r="81" spans="1:8">
      <c r="A81" s="22" t="s">
        <v>84</v>
      </c>
      <c r="B81" s="19">
        <v>70</v>
      </c>
      <c r="C81" s="19">
        <v>74</v>
      </c>
      <c r="D81" s="19">
        <v>74</v>
      </c>
      <c r="E81" s="19">
        <v>218</v>
      </c>
    </row>
    <row r="82" spans="1:8">
      <c r="A82" s="22" t="s">
        <v>104</v>
      </c>
      <c r="B82" s="23">
        <v>62</v>
      </c>
      <c r="C82" s="23">
        <v>62</v>
      </c>
      <c r="D82" s="23">
        <v>57</v>
      </c>
      <c r="E82" s="23">
        <v>181</v>
      </c>
    </row>
    <row r="83" spans="1:8">
      <c r="A83" s="22" t="s">
        <v>96</v>
      </c>
      <c r="B83" s="23">
        <v>62</v>
      </c>
      <c r="C83" s="23">
        <v>45</v>
      </c>
      <c r="D83" s="23">
        <v>91</v>
      </c>
      <c r="E83" s="23">
        <v>198</v>
      </c>
    </row>
    <row r="84" spans="1:8">
      <c r="A84" s="22" t="s">
        <v>98</v>
      </c>
      <c r="B84" s="23">
        <v>76</v>
      </c>
      <c r="C84" s="23">
        <v>58</v>
      </c>
      <c r="D84" s="23">
        <v>90</v>
      </c>
      <c r="E84" s="23">
        <v>224</v>
      </c>
    </row>
    <row r="85" spans="1:8">
      <c r="A85" s="22" t="s">
        <v>85</v>
      </c>
      <c r="B85" s="19">
        <v>77</v>
      </c>
      <c r="C85" s="19">
        <v>75</v>
      </c>
      <c r="D85" s="19">
        <v>66</v>
      </c>
      <c r="E85" s="19">
        <v>219</v>
      </c>
    </row>
    <row r="86" spans="1:8">
      <c r="A86" s="22" t="s">
        <v>105</v>
      </c>
      <c r="B86" s="19">
        <v>83</v>
      </c>
      <c r="C86" s="19">
        <v>75</v>
      </c>
      <c r="D86" s="19">
        <v>83</v>
      </c>
      <c r="E86" s="19">
        <v>241</v>
      </c>
    </row>
    <row r="90" spans="1:8">
      <c r="A90" s="112" t="s">
        <v>189</v>
      </c>
      <c r="B90" s="114"/>
      <c r="C90" s="114"/>
      <c r="D90" s="114"/>
      <c r="E90" s="114"/>
      <c r="F90" s="114"/>
      <c r="G90" s="114"/>
      <c r="H90" s="114"/>
    </row>
    <row r="91" spans="1:8">
      <c r="A91" s="114"/>
      <c r="B91" s="114"/>
      <c r="C91" s="114"/>
      <c r="D91" s="114"/>
      <c r="E91" s="114"/>
      <c r="F91" s="114"/>
      <c r="G91" s="114"/>
      <c r="H91" s="114"/>
    </row>
  </sheetData>
  <mergeCells count="12">
    <mergeCell ref="A1:I1"/>
    <mergeCell ref="A19:I19"/>
    <mergeCell ref="A63:I63"/>
    <mergeCell ref="A90:H91"/>
    <mergeCell ref="A74:J74"/>
    <mergeCell ref="A21:I21"/>
    <mergeCell ref="A45:F45"/>
    <mergeCell ref="B64:C64"/>
    <mergeCell ref="D64:E64"/>
    <mergeCell ref="F64:G64"/>
    <mergeCell ref="H64:I64"/>
    <mergeCell ref="A73:I7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topLeftCell="A17" workbookViewId="0">
      <selection activeCell="L33" sqref="L33"/>
    </sheetView>
  </sheetViews>
  <sheetFormatPr defaultRowHeight="12.75"/>
  <cols>
    <col min="1" max="1" width="14.1640625" customWidth="1"/>
    <col min="2" max="2" width="14.5" customWidth="1"/>
    <col min="3" max="3" width="12" customWidth="1"/>
    <col min="4" max="4" width="11.5" bestFit="1" customWidth="1"/>
    <col min="5" max="5" width="11.1640625" customWidth="1"/>
    <col min="6" max="6" width="12.6640625" customWidth="1"/>
    <col min="7" max="7" width="8.83203125" customWidth="1"/>
  </cols>
  <sheetData>
    <row r="1" spans="1:10" ht="68.45" customHeight="1">
      <c r="A1" s="121" t="s">
        <v>167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ht="90.95" customHeight="1">
      <c r="A2" s="121" t="s">
        <v>166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15.6" customHeight="1">
      <c r="A3" s="43"/>
      <c r="B3" s="12"/>
      <c r="C3" s="12"/>
      <c r="D3" s="12"/>
      <c r="E3" s="12"/>
      <c r="F3" s="12"/>
      <c r="G3" s="12"/>
      <c r="H3" s="12"/>
      <c r="I3" s="12"/>
      <c r="J3" s="12"/>
    </row>
    <row r="4" spans="1:10">
      <c r="A4" s="13" t="s">
        <v>152</v>
      </c>
    </row>
    <row r="5" spans="1:10">
      <c r="A5" s="41" t="s">
        <v>154</v>
      </c>
      <c r="B5" s="41" t="s">
        <v>79</v>
      </c>
      <c r="C5" s="41" t="s">
        <v>155</v>
      </c>
      <c r="D5" s="41" t="s">
        <v>157</v>
      </c>
      <c r="E5" s="41" t="s">
        <v>156</v>
      </c>
      <c r="F5" s="41" t="s">
        <v>158</v>
      </c>
    </row>
    <row r="6" spans="1:10">
      <c r="A6" s="42" t="s">
        <v>153</v>
      </c>
      <c r="B6" s="11">
        <v>72.36</v>
      </c>
      <c r="C6" s="14">
        <v>14.25</v>
      </c>
      <c r="D6" s="11">
        <f>B6-C6</f>
        <v>58.11</v>
      </c>
      <c r="E6" s="11">
        <f>B6+C6</f>
        <v>86.61</v>
      </c>
      <c r="F6" s="11">
        <v>19</v>
      </c>
    </row>
    <row r="7" spans="1:10">
      <c r="A7" s="42" t="s">
        <v>82</v>
      </c>
      <c r="B7" s="11">
        <v>72.959999999999994</v>
      </c>
      <c r="C7" s="14">
        <v>12.75</v>
      </c>
      <c r="D7" s="11">
        <f t="shared" ref="D7:D9" si="0">B7-C7</f>
        <v>60.209999999999994</v>
      </c>
      <c r="E7" s="11">
        <f t="shared" ref="E7:E9" si="1">B7+C7</f>
        <v>85.71</v>
      </c>
      <c r="F7" s="11">
        <v>20</v>
      </c>
    </row>
    <row r="8" spans="1:10">
      <c r="A8" s="42" t="s">
        <v>69</v>
      </c>
      <c r="B8" s="11">
        <v>77.13</v>
      </c>
      <c r="C8" s="14">
        <v>14.12</v>
      </c>
      <c r="D8" s="11">
        <f t="shared" si="0"/>
        <v>63.01</v>
      </c>
      <c r="E8" s="11">
        <f t="shared" si="1"/>
        <v>91.25</v>
      </c>
      <c r="F8" s="11">
        <v>20</v>
      </c>
    </row>
    <row r="9" spans="1:10">
      <c r="A9" s="42" t="s">
        <v>76</v>
      </c>
      <c r="B9" s="11">
        <v>222</v>
      </c>
      <c r="C9" s="14">
        <v>29.02</v>
      </c>
      <c r="D9" s="11">
        <f t="shared" si="0"/>
        <v>192.98</v>
      </c>
      <c r="E9" s="11">
        <f t="shared" si="1"/>
        <v>251.02</v>
      </c>
      <c r="F9" s="11">
        <v>18</v>
      </c>
    </row>
    <row r="10" spans="1:10">
      <c r="G10" s="39"/>
    </row>
    <row r="11" spans="1:10">
      <c r="A11" s="13" t="s">
        <v>159</v>
      </c>
    </row>
    <row r="12" spans="1:10">
      <c r="A12" s="41" t="s">
        <v>154</v>
      </c>
      <c r="B12" s="41" t="s">
        <v>160</v>
      </c>
      <c r="C12" s="41" t="s">
        <v>161</v>
      </c>
      <c r="D12" s="41" t="s">
        <v>162</v>
      </c>
    </row>
    <row r="13" spans="1:10">
      <c r="A13" s="42" t="s">
        <v>153</v>
      </c>
      <c r="B13" s="11">
        <v>64</v>
      </c>
      <c r="C13" s="11">
        <v>73</v>
      </c>
      <c r="D13" s="11">
        <v>84</v>
      </c>
    </row>
    <row r="14" spans="1:10">
      <c r="A14" s="42" t="s">
        <v>82</v>
      </c>
      <c r="B14" s="11">
        <v>64</v>
      </c>
      <c r="C14" s="11">
        <v>72</v>
      </c>
      <c r="D14" s="11">
        <v>83</v>
      </c>
    </row>
    <row r="15" spans="1:10">
      <c r="A15" s="42" t="s">
        <v>69</v>
      </c>
      <c r="B15" s="11">
        <v>68</v>
      </c>
      <c r="C15" s="11">
        <v>79.5</v>
      </c>
      <c r="D15" s="11">
        <v>90</v>
      </c>
    </row>
    <row r="16" spans="1:10">
      <c r="A16" s="42" t="s">
        <v>76</v>
      </c>
      <c r="B16" s="11">
        <v>204</v>
      </c>
      <c r="C16" s="11">
        <v>224</v>
      </c>
      <c r="D16" s="11">
        <v>250</v>
      </c>
    </row>
    <row r="17" spans="1:9" s="49" customFormat="1">
      <c r="A17" s="85"/>
    </row>
    <row r="18" spans="1:9" s="49" customFormat="1" ht="30" customHeight="1">
      <c r="A18" s="123" t="s">
        <v>187</v>
      </c>
      <c r="B18" s="124"/>
      <c r="C18" s="124"/>
      <c r="D18" s="124"/>
      <c r="E18" s="124"/>
      <c r="F18" s="124"/>
      <c r="G18" s="124"/>
      <c r="H18" s="124"/>
      <c r="I18" s="124"/>
    </row>
    <row r="20" spans="1:9" ht="33.6" customHeight="1">
      <c r="A20" s="121" t="s">
        <v>164</v>
      </c>
      <c r="B20" s="122"/>
      <c r="C20" s="122"/>
      <c r="D20" s="122"/>
      <c r="E20" s="122"/>
      <c r="F20" s="122"/>
      <c r="G20" s="122"/>
      <c r="H20" s="122"/>
      <c r="I20" s="122"/>
    </row>
    <row r="22" spans="1:9" ht="41.1" customHeight="1">
      <c r="A22" s="121" t="s">
        <v>165</v>
      </c>
      <c r="B22" s="122"/>
      <c r="C22" s="122"/>
      <c r="D22" s="122"/>
      <c r="E22" s="122"/>
      <c r="F22" s="122"/>
      <c r="G22" s="122"/>
      <c r="H22" s="122"/>
      <c r="I22" s="122"/>
    </row>
    <row r="23" spans="1:9">
      <c r="A23" s="41" t="s">
        <v>88</v>
      </c>
      <c r="B23" s="11" t="s">
        <v>72</v>
      </c>
    </row>
    <row r="24" spans="1:9">
      <c r="A24" s="41" t="s">
        <v>163</v>
      </c>
      <c r="B24" s="11" t="s">
        <v>73</v>
      </c>
    </row>
    <row r="25" spans="1:9">
      <c r="A25" s="41" t="s">
        <v>69</v>
      </c>
      <c r="B25" s="11" t="s">
        <v>74</v>
      </c>
    </row>
    <row r="26" spans="1:9">
      <c r="A26" s="41" t="s">
        <v>76</v>
      </c>
      <c r="B26" s="11" t="s">
        <v>83</v>
      </c>
    </row>
    <row r="28" spans="1:9" ht="31.5" customHeight="1">
      <c r="A28" s="121" t="s">
        <v>168</v>
      </c>
      <c r="B28" s="122"/>
      <c r="C28" s="122"/>
      <c r="D28" s="122"/>
      <c r="E28" s="122"/>
      <c r="F28" s="122"/>
      <c r="G28" s="122"/>
      <c r="H28" s="122"/>
      <c r="I28" s="122"/>
    </row>
    <row r="29" spans="1:9">
      <c r="A29" s="44" t="s">
        <v>169</v>
      </c>
      <c r="B29" s="44" t="s">
        <v>88</v>
      </c>
      <c r="C29" s="44" t="s">
        <v>82</v>
      </c>
      <c r="D29" s="44" t="s">
        <v>69</v>
      </c>
    </row>
    <row r="30" spans="1:9">
      <c r="A30" s="44" t="s">
        <v>79</v>
      </c>
      <c r="B30" s="45">
        <v>72.36</v>
      </c>
      <c r="C30" s="45">
        <v>72.959999999999994</v>
      </c>
      <c r="D30" s="45">
        <v>77.13</v>
      </c>
    </row>
    <row r="31" spans="1:9">
      <c r="A31" s="44" t="s">
        <v>80</v>
      </c>
      <c r="B31" s="45">
        <v>73</v>
      </c>
      <c r="C31" s="45">
        <v>72</v>
      </c>
      <c r="D31" s="45">
        <v>80</v>
      </c>
    </row>
    <row r="32" spans="1:9">
      <c r="A32" s="44" t="s">
        <v>81</v>
      </c>
      <c r="B32" s="45" t="s">
        <v>72</v>
      </c>
      <c r="C32" s="45" t="s">
        <v>73</v>
      </c>
      <c r="D32" s="45" t="s">
        <v>74</v>
      </c>
    </row>
    <row r="34" spans="1:9" ht="29.45" customHeight="1">
      <c r="A34" s="119" t="s">
        <v>170</v>
      </c>
      <c r="B34" s="120"/>
      <c r="C34" s="120"/>
      <c r="D34" s="120"/>
      <c r="E34" s="120"/>
      <c r="F34" s="120"/>
      <c r="G34" s="120"/>
      <c r="H34" s="120"/>
      <c r="I34" s="120"/>
    </row>
    <row r="35" spans="1:9">
      <c r="A35" s="40"/>
      <c r="B35" s="40" t="s">
        <v>153</v>
      </c>
      <c r="C35" s="40" t="s">
        <v>82</v>
      </c>
      <c r="D35" s="40" t="s">
        <v>69</v>
      </c>
      <c r="E35" s="40" t="s">
        <v>76</v>
      </c>
      <c r="F35" s="38"/>
    </row>
    <row r="36" spans="1:9">
      <c r="A36" s="40" t="s">
        <v>71</v>
      </c>
      <c r="B36" s="46">
        <v>203.23</v>
      </c>
      <c r="C36" s="46">
        <v>163.56</v>
      </c>
      <c r="D36" s="46">
        <v>199.64</v>
      </c>
      <c r="E36" s="46">
        <v>842.53</v>
      </c>
    </row>
    <row r="37" spans="1:9" ht="25.5">
      <c r="A37" s="47" t="s">
        <v>171</v>
      </c>
      <c r="B37" s="46">
        <v>14.25</v>
      </c>
      <c r="C37" s="46">
        <v>12.75</v>
      </c>
      <c r="D37" s="46">
        <v>14.12</v>
      </c>
      <c r="E37" s="46">
        <v>29.02</v>
      </c>
    </row>
    <row r="39" spans="1:9" ht="82.5" customHeight="1">
      <c r="A39" s="121" t="s">
        <v>188</v>
      </c>
      <c r="B39" s="119"/>
      <c r="C39" s="119"/>
      <c r="D39" s="119"/>
      <c r="E39" s="119"/>
      <c r="F39" s="119"/>
      <c r="G39" s="119"/>
      <c r="H39" s="119"/>
      <c r="I39" s="119"/>
    </row>
  </sheetData>
  <mergeCells count="8">
    <mergeCell ref="A34:I34"/>
    <mergeCell ref="A39:I39"/>
    <mergeCell ref="A1:J1"/>
    <mergeCell ref="A2:J2"/>
    <mergeCell ref="A20:I20"/>
    <mergeCell ref="A22:I22"/>
    <mergeCell ref="A28:I28"/>
    <mergeCell ref="A18:I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23" sqref="E23"/>
    </sheetView>
  </sheetViews>
  <sheetFormatPr defaultRowHeight="12.75"/>
  <cols>
    <col min="1" max="1" width="21.83203125" bestFit="1" customWidth="1"/>
    <col min="2" max="4" width="12.6640625" bestFit="1" customWidth="1"/>
    <col min="5" max="5" width="21.83203125" bestFit="1" customWidth="1"/>
    <col min="6" max="8" width="12.6640625" bestFit="1" customWidth="1"/>
    <col min="9" max="9" width="12.83203125" customWidth="1"/>
  </cols>
  <sheetData>
    <row r="1" spans="1:8">
      <c r="A1" s="71" t="s">
        <v>5</v>
      </c>
      <c r="B1" s="72" t="s">
        <v>6</v>
      </c>
      <c r="C1" s="72" t="s">
        <v>7</v>
      </c>
      <c r="D1" s="73" t="s">
        <v>8</v>
      </c>
      <c r="E1" s="60" t="s">
        <v>185</v>
      </c>
      <c r="F1" s="61" t="s">
        <v>88</v>
      </c>
      <c r="G1" s="60" t="s">
        <v>68</v>
      </c>
      <c r="H1" s="60" t="s">
        <v>69</v>
      </c>
    </row>
    <row r="2" spans="1:8">
      <c r="A2" s="63">
        <v>68</v>
      </c>
      <c r="B2" s="64">
        <v>64</v>
      </c>
      <c r="C2" s="64">
        <v>78</v>
      </c>
      <c r="D2" s="65">
        <v>210</v>
      </c>
      <c r="E2" s="53"/>
      <c r="F2" s="53"/>
      <c r="G2" s="53"/>
      <c r="H2" s="54"/>
    </row>
    <row r="3" spans="1:8">
      <c r="A3" s="66">
        <v>62</v>
      </c>
      <c r="B3" s="62">
        <v>45</v>
      </c>
      <c r="C3" s="62">
        <v>91</v>
      </c>
      <c r="D3" s="67">
        <v>198</v>
      </c>
      <c r="E3" s="50" t="s">
        <v>79</v>
      </c>
      <c r="F3" s="50">
        <v>72.36666666666666</v>
      </c>
      <c r="G3" s="50">
        <v>73.275862068965523</v>
      </c>
      <c r="H3" s="55">
        <v>77.103448275862064</v>
      </c>
    </row>
    <row r="4" spans="1:8">
      <c r="A4" s="66">
        <v>57</v>
      </c>
      <c r="B4" s="62">
        <v>54</v>
      </c>
      <c r="C4" s="62">
        <v>77</v>
      </c>
      <c r="D4" s="67">
        <v>188</v>
      </c>
      <c r="E4" s="50" t="s">
        <v>178</v>
      </c>
      <c r="F4" s="50">
        <v>2.6472641845564371</v>
      </c>
      <c r="G4" s="50">
        <v>2.4297502110279785</v>
      </c>
      <c r="H4" s="55">
        <v>2.7157381253506863</v>
      </c>
    </row>
    <row r="5" spans="1:8">
      <c r="A5" s="66">
        <v>42</v>
      </c>
      <c r="B5" s="62">
        <v>53</v>
      </c>
      <c r="C5" s="62">
        <v>78</v>
      </c>
      <c r="D5" s="67">
        <v>173</v>
      </c>
      <c r="E5" s="50" t="s">
        <v>89</v>
      </c>
      <c r="F5" s="50">
        <v>73</v>
      </c>
      <c r="G5" s="50">
        <v>72</v>
      </c>
      <c r="H5" s="55">
        <v>81</v>
      </c>
    </row>
    <row r="6" spans="1:8">
      <c r="A6" s="66">
        <v>87</v>
      </c>
      <c r="B6" s="62">
        <v>64</v>
      </c>
      <c r="C6" s="62">
        <v>89</v>
      </c>
      <c r="D6" s="67">
        <v>240</v>
      </c>
      <c r="E6" s="50" t="s">
        <v>81</v>
      </c>
      <c r="F6" s="50">
        <v>62</v>
      </c>
      <c r="G6" s="50">
        <v>92</v>
      </c>
      <c r="H6" s="55">
        <v>91</v>
      </c>
    </row>
    <row r="7" spans="1:8">
      <c r="A7" s="66">
        <v>71</v>
      </c>
      <c r="B7" s="62">
        <v>92</v>
      </c>
      <c r="C7" s="62">
        <v>84</v>
      </c>
      <c r="D7" s="67">
        <v>247</v>
      </c>
      <c r="E7" s="50" t="s">
        <v>155</v>
      </c>
      <c r="F7" s="50">
        <v>14.499663095570797</v>
      </c>
      <c r="G7" s="50">
        <v>13.084605326555502</v>
      </c>
      <c r="H7" s="55">
        <v>14.624697378031946</v>
      </c>
    </row>
    <row r="8" spans="1:8">
      <c r="A8" s="66">
        <v>81</v>
      </c>
      <c r="B8" s="62">
        <v>82</v>
      </c>
      <c r="C8" s="62">
        <v>87</v>
      </c>
      <c r="D8" s="67">
        <v>250</v>
      </c>
      <c r="E8" s="50" t="s">
        <v>179</v>
      </c>
      <c r="F8" s="50">
        <v>210.24022988505774</v>
      </c>
      <c r="G8" s="50">
        <v>171.20689655172464</v>
      </c>
      <c r="H8" s="55">
        <v>213.88177339901449</v>
      </c>
    </row>
    <row r="9" spans="1:8">
      <c r="A9" s="66">
        <v>84</v>
      </c>
      <c r="B9" s="62">
        <v>92</v>
      </c>
      <c r="C9" s="62">
        <v>76</v>
      </c>
      <c r="D9" s="67">
        <v>252</v>
      </c>
      <c r="E9" s="50" t="s">
        <v>180</v>
      </c>
      <c r="F9" s="50">
        <v>-0.44829336633262118</v>
      </c>
      <c r="G9" s="50">
        <v>-0.72048367359107512</v>
      </c>
      <c r="H9" s="55">
        <v>-0.37902043240284211</v>
      </c>
    </row>
    <row r="10" spans="1:8">
      <c r="A10" s="66">
        <v>74</v>
      </c>
      <c r="B10" s="62">
        <v>64</v>
      </c>
      <c r="C10" s="62">
        <v>51</v>
      </c>
      <c r="D10" s="67">
        <v>189</v>
      </c>
      <c r="E10" s="50" t="s">
        <v>181</v>
      </c>
      <c r="F10" s="50">
        <v>-0.2028974445654759</v>
      </c>
      <c r="G10" s="50">
        <v>-0.14219217276326471</v>
      </c>
      <c r="H10" s="55">
        <v>-0.75503606832359571</v>
      </c>
    </row>
    <row r="11" spans="1:8">
      <c r="A11" s="66">
        <v>63</v>
      </c>
      <c r="B11" s="62">
        <v>88</v>
      </c>
      <c r="C11" s="62">
        <v>73</v>
      </c>
      <c r="D11" s="67">
        <v>224</v>
      </c>
      <c r="E11" s="50" t="s">
        <v>175</v>
      </c>
      <c r="F11" s="50">
        <v>55</v>
      </c>
      <c r="G11" s="50">
        <v>47</v>
      </c>
      <c r="H11" s="55">
        <v>54</v>
      </c>
    </row>
    <row r="12" spans="1:8">
      <c r="A12" s="66">
        <v>64</v>
      </c>
      <c r="B12" s="62">
        <v>72</v>
      </c>
      <c r="C12" s="62">
        <v>68</v>
      </c>
      <c r="D12" s="67">
        <v>204</v>
      </c>
      <c r="E12" s="50" t="s">
        <v>182</v>
      </c>
      <c r="F12" s="50">
        <v>42</v>
      </c>
      <c r="G12" s="50">
        <v>45</v>
      </c>
      <c r="H12" s="55">
        <v>43</v>
      </c>
    </row>
    <row r="13" spans="1:8">
      <c r="A13" s="66">
        <v>97</v>
      </c>
      <c r="B13" s="62">
        <v>92</v>
      </c>
      <c r="C13" s="62">
        <v>92</v>
      </c>
      <c r="D13" s="67">
        <v>281</v>
      </c>
      <c r="E13" s="50" t="s">
        <v>183</v>
      </c>
      <c r="F13" s="50">
        <v>97</v>
      </c>
      <c r="G13" s="50">
        <v>92</v>
      </c>
      <c r="H13" s="55">
        <v>97</v>
      </c>
    </row>
    <row r="14" spans="1:8">
      <c r="A14" s="66">
        <v>52</v>
      </c>
      <c r="B14" s="62">
        <v>64</v>
      </c>
      <c r="C14" s="62">
        <v>71</v>
      </c>
      <c r="D14" s="67">
        <v>187</v>
      </c>
      <c r="E14" s="50" t="s">
        <v>109</v>
      </c>
      <c r="F14" s="50">
        <v>2171</v>
      </c>
      <c r="G14" s="50">
        <v>2125</v>
      </c>
      <c r="H14" s="55">
        <v>2236</v>
      </c>
    </row>
    <row r="15" spans="1:8">
      <c r="A15" s="66">
        <v>65</v>
      </c>
      <c r="B15" s="62">
        <v>73</v>
      </c>
      <c r="C15" s="62">
        <v>89</v>
      </c>
      <c r="D15" s="67">
        <v>227</v>
      </c>
      <c r="E15" s="50" t="s">
        <v>184</v>
      </c>
      <c r="F15" s="50">
        <v>30</v>
      </c>
      <c r="G15" s="50">
        <v>29</v>
      </c>
      <c r="H15" s="55">
        <v>29</v>
      </c>
    </row>
    <row r="16" spans="1:8">
      <c r="A16" s="66">
        <v>89</v>
      </c>
      <c r="B16" s="62">
        <v>62</v>
      </c>
      <c r="C16" s="62">
        <v>93</v>
      </c>
      <c r="D16" s="67">
        <v>244</v>
      </c>
      <c r="E16" s="56" t="s">
        <v>177</v>
      </c>
      <c r="F16" s="56">
        <v>5.4142631808110844</v>
      </c>
      <c r="G16" s="56">
        <v>4.9771176850482135</v>
      </c>
      <c r="H16" s="57">
        <v>5.5629373712139749</v>
      </c>
    </row>
    <row r="17" spans="1:4">
      <c r="A17" s="66">
        <v>76</v>
      </c>
      <c r="B17" s="62">
        <v>58</v>
      </c>
      <c r="C17" s="62">
        <v>90</v>
      </c>
      <c r="D17" s="67">
        <v>224</v>
      </c>
    </row>
    <row r="18" spans="1:4">
      <c r="A18" s="66">
        <v>87</v>
      </c>
      <c r="B18" s="62">
        <v>86</v>
      </c>
      <c r="C18" s="62">
        <v>43</v>
      </c>
      <c r="D18" s="67">
        <v>216</v>
      </c>
    </row>
    <row r="19" spans="1:4">
      <c r="A19" s="66">
        <v>62</v>
      </c>
      <c r="B19" s="62">
        <v>81</v>
      </c>
      <c r="C19" s="62">
        <v>67</v>
      </c>
      <c r="D19" s="67">
        <v>210</v>
      </c>
    </row>
    <row r="20" spans="1:4">
      <c r="A20" s="66">
        <v>72</v>
      </c>
      <c r="B20" s="62">
        <v>92</v>
      </c>
      <c r="C20" s="62">
        <v>97</v>
      </c>
      <c r="D20" s="67">
        <v>261</v>
      </c>
    </row>
    <row r="21" spans="1:4">
      <c r="A21" s="66">
        <v>56</v>
      </c>
      <c r="B21" s="62">
        <v>78</v>
      </c>
      <c r="C21" s="62">
        <v>62</v>
      </c>
      <c r="D21" s="67">
        <v>196</v>
      </c>
    </row>
    <row r="22" spans="1:4">
      <c r="A22" s="66">
        <v>93</v>
      </c>
      <c r="B22" s="62">
        <v>68</v>
      </c>
      <c r="C22" s="62">
        <v>91</v>
      </c>
      <c r="D22" s="67">
        <v>252</v>
      </c>
    </row>
    <row r="23" spans="1:4">
      <c r="A23" s="66">
        <v>78</v>
      </c>
      <c r="B23" s="62">
        <v>69</v>
      </c>
      <c r="C23" s="62">
        <v>74</v>
      </c>
      <c r="D23" s="67">
        <v>221</v>
      </c>
    </row>
    <row r="24" spans="1:4">
      <c r="A24" s="66">
        <v>62</v>
      </c>
      <c r="B24" s="62">
        <v>62</v>
      </c>
      <c r="C24" s="62">
        <v>57</v>
      </c>
      <c r="D24" s="67">
        <v>181</v>
      </c>
    </row>
    <row r="25" spans="1:4">
      <c r="A25" s="66">
        <v>97</v>
      </c>
      <c r="B25" s="62">
        <v>91</v>
      </c>
      <c r="C25" s="62">
        <v>88</v>
      </c>
      <c r="D25" s="67">
        <v>276</v>
      </c>
    </row>
    <row r="26" spans="1:4">
      <c r="A26" s="66">
        <v>44</v>
      </c>
      <c r="B26" s="62">
        <v>72</v>
      </c>
      <c r="C26" s="62">
        <v>58</v>
      </c>
      <c r="D26" s="67">
        <v>174</v>
      </c>
    </row>
    <row r="27" spans="1:4">
      <c r="A27" s="66">
        <v>87</v>
      </c>
      <c r="B27" s="62">
        <v>75</v>
      </c>
      <c r="C27" s="62">
        <v>92</v>
      </c>
      <c r="D27" s="67">
        <v>254</v>
      </c>
    </row>
    <row r="28" spans="1:4">
      <c r="A28" s="66">
        <v>74</v>
      </c>
      <c r="B28" s="62">
        <v>71</v>
      </c>
      <c r="C28" s="62">
        <v>82</v>
      </c>
      <c r="D28" s="67">
        <v>227</v>
      </c>
    </row>
    <row r="29" spans="1:4">
      <c r="A29" s="66">
        <v>81</v>
      </c>
      <c r="B29" s="62">
        <v>76</v>
      </c>
      <c r="C29" s="62">
        <v>52</v>
      </c>
      <c r="D29" s="67">
        <v>209</v>
      </c>
    </row>
    <row r="30" spans="1:4">
      <c r="A30" s="66">
        <v>74</v>
      </c>
      <c r="B30" s="62">
        <v>83</v>
      </c>
      <c r="C30" s="62">
        <v>83</v>
      </c>
      <c r="D30" s="67">
        <v>240</v>
      </c>
    </row>
    <row r="31" spans="1:4">
      <c r="A31" s="68">
        <v>72</v>
      </c>
      <c r="B31" s="69">
        <v>66</v>
      </c>
      <c r="C31" s="69">
        <v>81</v>
      </c>
      <c r="D31" s="70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4"/>
  <sheetViews>
    <sheetView workbookViewId="0">
      <selection activeCell="H1" sqref="H1"/>
    </sheetView>
  </sheetViews>
  <sheetFormatPr defaultRowHeight="12.75"/>
  <cols>
    <col min="1" max="1" width="8.33203125" bestFit="1" customWidth="1"/>
  </cols>
  <sheetData>
    <row r="1" spans="1:16" ht="25.5">
      <c r="A1" s="59" t="s">
        <v>5</v>
      </c>
      <c r="M1" s="58" t="s">
        <v>69</v>
      </c>
    </row>
    <row r="2" spans="1:16">
      <c r="A2" s="3">
        <v>42</v>
      </c>
      <c r="B2" s="13">
        <f>_xlfn.NORM.DIST(A2,$D$2,$E$2,FALSE)</f>
        <v>3.0698904388758168E-3</v>
      </c>
      <c r="D2" s="9">
        <f>AVERAGE(A2:A31)</f>
        <v>72.36666666666666</v>
      </c>
      <c r="E2">
        <f>STDEV(A2:A31)</f>
        <v>14.499663095570797</v>
      </c>
      <c r="M2" s="3">
        <v>43</v>
      </c>
      <c r="N2" s="13">
        <f>_xlfn.NORM.DIST(M2,$O$2,$P$2,FALSE)</f>
        <v>1.6536970594877567E-3</v>
      </c>
      <c r="O2" s="9">
        <f>AVERAGE(M2:M31)</f>
        <v>77.13333333333334</v>
      </c>
      <c r="P2">
        <f>STDEV(M2:M31)</f>
        <v>14.371267631400286</v>
      </c>
    </row>
    <row r="3" spans="1:16">
      <c r="A3" s="3">
        <v>44</v>
      </c>
      <c r="B3" s="13">
        <f t="shared" ref="B3:B30" si="0">_xlfn.NORM.DIST(A3,$D$2,$E$2,FALSE)</f>
        <v>4.0592768224947812E-3</v>
      </c>
      <c r="M3" s="3">
        <v>51</v>
      </c>
      <c r="N3" s="13">
        <f t="shared" ref="N3:N31" si="1">_xlfn.NORM.DIST(M3,$O$2,$P$2,FALSE)</f>
        <v>5.3133263569168487E-3</v>
      </c>
    </row>
    <row r="4" spans="1:16">
      <c r="A4" s="3">
        <v>52</v>
      </c>
      <c r="B4" s="13">
        <f t="shared" si="0"/>
        <v>1.0259438785563147E-2</v>
      </c>
      <c r="M4" s="3">
        <v>52</v>
      </c>
      <c r="N4" s="13">
        <f t="shared" si="1"/>
        <v>6.0154454440876168E-3</v>
      </c>
    </row>
    <row r="5" spans="1:16">
      <c r="A5" s="3">
        <v>56</v>
      </c>
      <c r="B5" s="13">
        <f t="shared" si="0"/>
        <v>1.4550708179317173E-2</v>
      </c>
      <c r="M5" s="3">
        <v>57</v>
      </c>
      <c r="N5" s="13">
        <f t="shared" si="1"/>
        <v>1.0404772064809397E-2</v>
      </c>
    </row>
    <row r="6" spans="1:16">
      <c r="A6" s="3">
        <v>57</v>
      </c>
      <c r="B6" s="13">
        <f t="shared" si="0"/>
        <v>1.5691338731147066E-2</v>
      </c>
      <c r="M6" s="3">
        <v>58</v>
      </c>
      <c r="N6" s="13">
        <f t="shared" si="1"/>
        <v>1.1442401476344089E-2</v>
      </c>
    </row>
    <row r="7" spans="1:16">
      <c r="A7" s="3">
        <v>62</v>
      </c>
      <c r="B7" s="13">
        <f t="shared" si="0"/>
        <v>2.1308542422239608E-2</v>
      </c>
      <c r="M7" s="3">
        <v>62</v>
      </c>
      <c r="N7" s="13">
        <f t="shared" si="1"/>
        <v>1.5945120670179207E-2</v>
      </c>
    </row>
    <row r="8" spans="1:16">
      <c r="A8" s="3">
        <v>62</v>
      </c>
      <c r="B8" s="13">
        <f t="shared" si="0"/>
        <v>2.1308542422239608E-2</v>
      </c>
      <c r="M8" s="3">
        <v>67</v>
      </c>
      <c r="N8" s="13">
        <f t="shared" si="1"/>
        <v>2.1649781182487515E-2</v>
      </c>
    </row>
    <row r="9" spans="1:16">
      <c r="A9" s="3">
        <v>62</v>
      </c>
      <c r="B9" s="13">
        <f t="shared" si="0"/>
        <v>2.1308542422239608E-2</v>
      </c>
      <c r="M9" s="3">
        <v>68</v>
      </c>
      <c r="N9" s="13">
        <f t="shared" si="1"/>
        <v>2.2683512586918274E-2</v>
      </c>
    </row>
    <row r="10" spans="1:16">
      <c r="A10" s="3">
        <v>63</v>
      </c>
      <c r="B10" s="13">
        <f t="shared" si="0"/>
        <v>2.2332398816785708E-2</v>
      </c>
      <c r="M10" s="3">
        <v>71</v>
      </c>
      <c r="N10" s="13">
        <f t="shared" si="1"/>
        <v>2.5343348997012776E-2</v>
      </c>
    </row>
    <row r="11" spans="1:16">
      <c r="A11" s="3">
        <v>64</v>
      </c>
      <c r="B11" s="13">
        <f t="shared" si="0"/>
        <v>2.3294387763677881E-2</v>
      </c>
      <c r="M11" s="3">
        <v>73</v>
      </c>
      <c r="N11" s="13">
        <f t="shared" si="1"/>
        <v>2.6634991430344385E-2</v>
      </c>
    </row>
    <row r="12" spans="1:16">
      <c r="A12" s="3">
        <v>65</v>
      </c>
      <c r="B12" s="13">
        <f t="shared" si="0"/>
        <v>2.4182518030452762E-2</v>
      </c>
      <c r="M12" s="3">
        <v>74</v>
      </c>
      <c r="N12" s="13">
        <f t="shared" si="1"/>
        <v>2.7107699812719387E-2</v>
      </c>
    </row>
    <row r="13" spans="1:16">
      <c r="A13" s="3">
        <v>68</v>
      </c>
      <c r="B13" s="13">
        <f t="shared" si="0"/>
        <v>2.6294077822470962E-2</v>
      </c>
      <c r="M13" s="3">
        <v>76</v>
      </c>
      <c r="N13" s="13">
        <f t="shared" si="1"/>
        <v>2.7673528399232889E-2</v>
      </c>
    </row>
    <row r="14" spans="1:16">
      <c r="A14" s="3">
        <v>71</v>
      </c>
      <c r="B14" s="13">
        <f t="shared" si="0"/>
        <v>2.7391954062187383E-2</v>
      </c>
      <c r="M14" s="3">
        <v>77</v>
      </c>
      <c r="N14" s="13">
        <f t="shared" si="1"/>
        <v>2.7758519367782196E-2</v>
      </c>
    </row>
    <row r="15" spans="1:16">
      <c r="A15" s="3">
        <v>72</v>
      </c>
      <c r="B15" s="13">
        <f t="shared" si="0"/>
        <v>2.7505104107413643E-2</v>
      </c>
      <c r="M15" s="3">
        <v>78</v>
      </c>
      <c r="N15" s="13">
        <f t="shared" si="1"/>
        <v>2.7709282306923128E-2</v>
      </c>
    </row>
    <row r="16" spans="1:16">
      <c r="A16" s="3">
        <v>72</v>
      </c>
      <c r="B16" s="13">
        <f t="shared" si="0"/>
        <v>2.7505104107413643E-2</v>
      </c>
      <c r="M16" s="3">
        <v>78</v>
      </c>
      <c r="N16" s="13">
        <f t="shared" si="1"/>
        <v>2.7709282306923128E-2</v>
      </c>
    </row>
    <row r="17" spans="1:14">
      <c r="A17" s="3">
        <v>74</v>
      </c>
      <c r="B17" s="13">
        <f t="shared" si="0"/>
        <v>2.733988807495262E-2</v>
      </c>
      <c r="M17" s="3">
        <v>81</v>
      </c>
      <c r="N17" s="13">
        <f t="shared" si="1"/>
        <v>2.6772906936227001E-2</v>
      </c>
    </row>
    <row r="18" spans="1:14">
      <c r="A18" s="3">
        <v>74</v>
      </c>
      <c r="B18" s="13">
        <f t="shared" si="0"/>
        <v>2.733988807495262E-2</v>
      </c>
      <c r="M18" s="3">
        <v>82</v>
      </c>
      <c r="N18" s="13">
        <f t="shared" si="1"/>
        <v>2.6212798091336652E-2</v>
      </c>
    </row>
    <row r="19" spans="1:14">
      <c r="A19" s="3">
        <v>74</v>
      </c>
      <c r="B19" s="13">
        <f t="shared" si="0"/>
        <v>2.733988807495262E-2</v>
      </c>
      <c r="M19" s="3">
        <v>83</v>
      </c>
      <c r="N19" s="13">
        <f t="shared" si="1"/>
        <v>2.5540444694406444E-2</v>
      </c>
    </row>
    <row r="20" spans="1:14">
      <c r="A20" s="3">
        <v>76</v>
      </c>
      <c r="B20" s="13">
        <f t="shared" si="0"/>
        <v>2.6663511738261231E-2</v>
      </c>
      <c r="M20" s="3">
        <v>84</v>
      </c>
      <c r="N20" s="13">
        <f t="shared" si="1"/>
        <v>2.476513760766395E-2</v>
      </c>
    </row>
    <row r="21" spans="1:14">
      <c r="A21" s="3">
        <v>78</v>
      </c>
      <c r="B21" s="13">
        <f t="shared" si="0"/>
        <v>2.5513799598854425E-2</v>
      </c>
      <c r="M21" s="3">
        <v>87</v>
      </c>
      <c r="N21" s="13">
        <f t="shared" si="1"/>
        <v>2.193112593189353E-2</v>
      </c>
    </row>
    <row r="22" spans="1:14">
      <c r="A22" s="3">
        <v>81</v>
      </c>
      <c r="B22" s="13">
        <f t="shared" si="0"/>
        <v>2.3044592553904883E-2</v>
      </c>
      <c r="M22" s="3">
        <v>88</v>
      </c>
      <c r="N22" s="13">
        <f t="shared" si="1"/>
        <v>2.0857492367485346E-2</v>
      </c>
    </row>
    <row r="23" spans="1:14">
      <c r="A23" s="3">
        <v>81</v>
      </c>
      <c r="B23" s="13">
        <f t="shared" si="0"/>
        <v>2.3044592553904883E-2</v>
      </c>
      <c r="M23" s="3">
        <v>89</v>
      </c>
      <c r="N23" s="13">
        <f t="shared" si="1"/>
        <v>1.9740605811614756E-2</v>
      </c>
    </row>
    <row r="24" spans="1:14">
      <c r="A24" s="3">
        <v>84</v>
      </c>
      <c r="B24" s="13">
        <f t="shared" si="0"/>
        <v>1.9942131454426609E-2</v>
      </c>
      <c r="M24" s="3">
        <v>89</v>
      </c>
      <c r="N24" s="13">
        <f t="shared" si="1"/>
        <v>1.9740605811614756E-2</v>
      </c>
    </row>
    <row r="25" spans="1:14">
      <c r="A25" s="3">
        <v>87</v>
      </c>
      <c r="B25" s="13">
        <f t="shared" si="0"/>
        <v>1.6534183853876901E-2</v>
      </c>
      <c r="M25" s="3">
        <v>90</v>
      </c>
      <c r="N25" s="13">
        <f t="shared" si="1"/>
        <v>1.859328293298311E-2</v>
      </c>
    </row>
    <row r="26" spans="1:14">
      <c r="A26" s="3">
        <v>87</v>
      </c>
      <c r="B26" s="13">
        <f t="shared" si="0"/>
        <v>1.6534183853876901E-2</v>
      </c>
      <c r="M26" s="3">
        <v>91</v>
      </c>
      <c r="N26" s="13">
        <f t="shared" si="1"/>
        <v>1.7428054043337981E-2</v>
      </c>
    </row>
    <row r="27" spans="1:14">
      <c r="A27" s="3">
        <v>87</v>
      </c>
      <c r="B27" s="13">
        <f t="shared" si="0"/>
        <v>1.6534183853876901E-2</v>
      </c>
      <c r="M27" s="3">
        <v>91</v>
      </c>
      <c r="N27" s="13">
        <f t="shared" si="1"/>
        <v>1.7428054043337981E-2</v>
      </c>
    </row>
    <row r="28" spans="1:14">
      <c r="A28" s="3">
        <v>89</v>
      </c>
      <c r="B28" s="13">
        <f t="shared" si="0"/>
        <v>1.4249349046527309E-2</v>
      </c>
      <c r="M28" s="3">
        <v>92</v>
      </c>
      <c r="N28" s="13">
        <f t="shared" si="1"/>
        <v>1.6256945000156457E-2</v>
      </c>
    </row>
    <row r="29" spans="1:14">
      <c r="A29" s="3">
        <v>93</v>
      </c>
      <c r="B29" s="13">
        <f t="shared" si="0"/>
        <v>9.9961112062782725E-3</v>
      </c>
      <c r="M29" s="3">
        <v>92</v>
      </c>
      <c r="N29" s="13">
        <f t="shared" si="1"/>
        <v>1.6256945000156457E-2</v>
      </c>
    </row>
    <row r="30" spans="1:14">
      <c r="A30" s="3">
        <v>97</v>
      </c>
      <c r="B30" s="13">
        <f t="shared" si="0"/>
        <v>6.4985406330745942E-3</v>
      </c>
      <c r="M30" s="3">
        <v>93</v>
      </c>
      <c r="N30" s="13">
        <f t="shared" si="1"/>
        <v>1.5091284044256748E-2</v>
      </c>
    </row>
    <row r="31" spans="1:14">
      <c r="A31" s="3">
        <v>97</v>
      </c>
      <c r="B31" s="13">
        <f>_xlfn.NORM.DIST(A31,$D$2,$E$2,FALSE)</f>
        <v>6.4985406330745942E-3</v>
      </c>
      <c r="M31" s="3">
        <v>97</v>
      </c>
      <c r="N31" s="13">
        <f t="shared" si="1"/>
        <v>1.067695483404808E-2</v>
      </c>
    </row>
    <row r="34" spans="1:16">
      <c r="A34" s="58" t="s">
        <v>68</v>
      </c>
      <c r="M34" s="58" t="s">
        <v>186</v>
      </c>
    </row>
    <row r="35" spans="1:16">
      <c r="A35" s="3">
        <v>45</v>
      </c>
      <c r="B35" s="13">
        <f t="shared" ref="B35:B64" si="2">_xlfn.NORM.DIST(A35,$D$35,$E$35,FALSE)</f>
        <v>3.0069155244860702E-3</v>
      </c>
      <c r="D35" s="9">
        <f>AVERAGE(A35:A64)</f>
        <v>72.966666666666669</v>
      </c>
      <c r="E35">
        <f>STDEV(A35:A64)</f>
        <v>12.968086380334469</v>
      </c>
      <c r="M35" s="52">
        <v>173</v>
      </c>
      <c r="N35" s="13">
        <f>_xlfn.NORM.DIST(M35,$O$35,$P$35,FALSE)</f>
        <v>3.3190920486928944E-3</v>
      </c>
      <c r="O35" s="9">
        <f>AVERAGE(M35:M64)</f>
        <v>222.46666666666667</v>
      </c>
      <c r="P35">
        <f>STDEV(M35:M64)</f>
        <v>29.518823139485526</v>
      </c>
    </row>
    <row r="36" spans="1:16">
      <c r="A36" s="3">
        <v>53</v>
      </c>
      <c r="B36" s="13">
        <f t="shared" si="2"/>
        <v>9.4029398576079386E-3</v>
      </c>
      <c r="M36" s="52">
        <v>174</v>
      </c>
      <c r="N36" s="13">
        <f t="shared" ref="N36:N64" si="3">_xlfn.NORM.DIST(M36,$O$35,$P$35,FALSE)</f>
        <v>3.5109508060146579E-3</v>
      </c>
    </row>
    <row r="37" spans="1:16">
      <c r="A37" s="3">
        <v>54</v>
      </c>
      <c r="B37" s="13">
        <f t="shared" si="2"/>
        <v>1.0556876017576385E-2</v>
      </c>
      <c r="M37" s="52">
        <v>181</v>
      </c>
      <c r="N37" s="13">
        <f t="shared" si="3"/>
        <v>5.0385713515033294E-3</v>
      </c>
    </row>
    <row r="38" spans="1:16">
      <c r="A38" s="3">
        <v>58</v>
      </c>
      <c r="B38" s="13">
        <f t="shared" si="2"/>
        <v>1.5805125063415151E-2</v>
      </c>
      <c r="M38" s="52">
        <v>187</v>
      </c>
      <c r="N38" s="13">
        <f t="shared" si="3"/>
        <v>6.5665961069529344E-3</v>
      </c>
    </row>
    <row r="39" spans="1:16">
      <c r="A39" s="3">
        <v>62</v>
      </c>
      <c r="B39" s="13">
        <f t="shared" si="2"/>
        <v>2.1514992307849038E-2</v>
      </c>
      <c r="M39" s="52">
        <v>188</v>
      </c>
      <c r="N39" s="13">
        <f t="shared" si="3"/>
        <v>6.8354643180029151E-3</v>
      </c>
    </row>
    <row r="40" spans="1:16">
      <c r="A40" s="3">
        <v>62</v>
      </c>
      <c r="B40" s="13">
        <f t="shared" si="2"/>
        <v>2.1514992307849038E-2</v>
      </c>
      <c r="M40" s="52">
        <v>189</v>
      </c>
      <c r="N40" s="13">
        <f t="shared" si="3"/>
        <v>7.1071801984558093E-3</v>
      </c>
    </row>
    <row r="41" spans="1:16">
      <c r="A41" s="3">
        <v>64</v>
      </c>
      <c r="B41" s="13">
        <f t="shared" si="2"/>
        <v>2.4222451943851923E-2</v>
      </c>
      <c r="M41" s="52">
        <v>196</v>
      </c>
      <c r="N41" s="13">
        <f t="shared" si="3"/>
        <v>9.0416357569821325E-3</v>
      </c>
    </row>
    <row r="42" spans="1:16">
      <c r="A42" s="3">
        <v>64</v>
      </c>
      <c r="B42" s="13">
        <f t="shared" si="2"/>
        <v>2.4222451943851923E-2</v>
      </c>
      <c r="M42" s="52">
        <v>198</v>
      </c>
      <c r="N42" s="13">
        <f t="shared" si="3"/>
        <v>9.585894834194239E-3</v>
      </c>
    </row>
    <row r="43" spans="1:16">
      <c r="A43" s="3">
        <v>64</v>
      </c>
      <c r="B43" s="13">
        <f t="shared" si="2"/>
        <v>2.4222451943851923E-2</v>
      </c>
      <c r="M43" s="52">
        <v>204</v>
      </c>
      <c r="N43" s="13">
        <f t="shared" si="3"/>
        <v>1.1112909871058205E-2</v>
      </c>
    </row>
    <row r="44" spans="1:16">
      <c r="A44" s="3">
        <v>64</v>
      </c>
      <c r="B44" s="13">
        <f t="shared" si="2"/>
        <v>2.4222451943851923E-2</v>
      </c>
      <c r="M44" s="52">
        <v>209</v>
      </c>
      <c r="N44" s="13">
        <f t="shared" si="3"/>
        <v>1.2179163947428738E-2</v>
      </c>
    </row>
    <row r="45" spans="1:16">
      <c r="A45" s="3">
        <v>66</v>
      </c>
      <c r="B45" s="13">
        <f t="shared" si="2"/>
        <v>2.6629633938502432E-2</v>
      </c>
      <c r="M45" s="52">
        <v>210</v>
      </c>
      <c r="N45" s="13">
        <f t="shared" si="3"/>
        <v>1.2361756519700739E-2</v>
      </c>
    </row>
    <row r="46" spans="1:16">
      <c r="A46" s="3">
        <v>68</v>
      </c>
      <c r="B46" s="13">
        <f t="shared" si="2"/>
        <v>2.8587914579042719E-2</v>
      </c>
      <c r="M46" s="52">
        <v>210</v>
      </c>
      <c r="N46" s="13">
        <f t="shared" si="3"/>
        <v>1.2361756519700739E-2</v>
      </c>
    </row>
    <row r="47" spans="1:16">
      <c r="A47" s="3">
        <v>69</v>
      </c>
      <c r="B47" s="13">
        <f t="shared" si="2"/>
        <v>2.935738950950904E-2</v>
      </c>
      <c r="M47" s="52">
        <v>216</v>
      </c>
      <c r="N47" s="13">
        <f t="shared" si="3"/>
        <v>1.319440589066254E-2</v>
      </c>
    </row>
    <row r="48" spans="1:16">
      <c r="A48" s="3">
        <v>71</v>
      </c>
      <c r="B48" s="13">
        <f t="shared" si="2"/>
        <v>3.041165064540895E-2</v>
      </c>
      <c r="M48" s="52">
        <v>219</v>
      </c>
      <c r="N48" s="13">
        <f t="shared" si="3"/>
        <v>1.3421966176986244E-2</v>
      </c>
    </row>
    <row r="49" spans="1:14">
      <c r="A49" s="3">
        <v>72</v>
      </c>
      <c r="B49" s="13">
        <f t="shared" si="2"/>
        <v>3.0678038733537673E-2</v>
      </c>
      <c r="M49" s="52">
        <v>221</v>
      </c>
      <c r="N49" s="13">
        <f t="shared" si="3"/>
        <v>1.3498172062278789E-2</v>
      </c>
    </row>
    <row r="50" spans="1:14">
      <c r="A50" s="3">
        <v>72</v>
      </c>
      <c r="B50" s="13">
        <f t="shared" si="2"/>
        <v>3.0678038733537673E-2</v>
      </c>
      <c r="M50" s="6">
        <v>224</v>
      </c>
      <c r="N50" s="13">
        <f t="shared" si="3"/>
        <v>1.3496623060338969E-2</v>
      </c>
    </row>
    <row r="51" spans="1:14">
      <c r="A51" s="3">
        <v>73</v>
      </c>
      <c r="B51" s="13">
        <f t="shared" si="2"/>
        <v>3.0763286948684368E-2</v>
      </c>
      <c r="M51" s="6">
        <v>224</v>
      </c>
      <c r="N51" s="13">
        <f t="shared" si="3"/>
        <v>1.3496623060338969E-2</v>
      </c>
    </row>
    <row r="52" spans="1:14">
      <c r="A52" s="3">
        <v>75</v>
      </c>
      <c r="B52" s="13">
        <f t="shared" si="2"/>
        <v>3.038754855074181E-2</v>
      </c>
      <c r="M52" s="6">
        <v>227</v>
      </c>
      <c r="N52" s="13">
        <f t="shared" si="3"/>
        <v>1.3356405423313246E-2</v>
      </c>
    </row>
    <row r="53" spans="1:14">
      <c r="A53" s="3">
        <v>76</v>
      </c>
      <c r="B53" s="13">
        <f t="shared" si="2"/>
        <v>2.9933220854731216E-2</v>
      </c>
      <c r="M53" s="6">
        <v>227</v>
      </c>
      <c r="N53" s="13">
        <f t="shared" si="3"/>
        <v>1.3356405423313246E-2</v>
      </c>
    </row>
    <row r="54" spans="1:14">
      <c r="A54" s="3">
        <v>78</v>
      </c>
      <c r="B54" s="13">
        <f t="shared" si="2"/>
        <v>2.8531306411861627E-2</v>
      </c>
      <c r="M54" s="6">
        <v>240</v>
      </c>
      <c r="N54" s="13">
        <f t="shared" si="3"/>
        <v>1.1329247647424762E-2</v>
      </c>
    </row>
    <row r="55" spans="1:14">
      <c r="A55" s="3">
        <v>81</v>
      </c>
      <c r="B55" s="13">
        <f t="shared" si="2"/>
        <v>2.5392506245498592E-2</v>
      </c>
      <c r="M55" s="6">
        <v>240</v>
      </c>
      <c r="N55" s="13">
        <f t="shared" si="3"/>
        <v>1.1329247647424762E-2</v>
      </c>
    </row>
    <row r="56" spans="1:14">
      <c r="A56" s="3">
        <v>82</v>
      </c>
      <c r="B56" s="13">
        <f t="shared" si="2"/>
        <v>2.413618526904673E-2</v>
      </c>
      <c r="M56" s="6">
        <v>244</v>
      </c>
      <c r="N56" s="13">
        <f t="shared" si="3"/>
        <v>1.035758918738648E-2</v>
      </c>
    </row>
    <row r="57" spans="1:14">
      <c r="A57" s="3">
        <v>83</v>
      </c>
      <c r="B57" s="13">
        <f t="shared" si="2"/>
        <v>2.2806006308820095E-2</v>
      </c>
      <c r="M57" s="6">
        <v>247</v>
      </c>
      <c r="N57" s="13">
        <f t="shared" si="3"/>
        <v>9.5679432642043101E-3</v>
      </c>
    </row>
    <row r="58" spans="1:14">
      <c r="A58" s="3">
        <v>86</v>
      </c>
      <c r="B58" s="13">
        <f t="shared" si="2"/>
        <v>1.8565059550306306E-2</v>
      </c>
      <c r="M58" s="6">
        <v>250</v>
      </c>
      <c r="N58" s="13">
        <f t="shared" si="3"/>
        <v>8.7476785654135893E-3</v>
      </c>
    </row>
    <row r="59" spans="1:14">
      <c r="A59" s="3">
        <v>88</v>
      </c>
      <c r="B59" s="13">
        <f t="shared" si="2"/>
        <v>1.5711421617898628E-2</v>
      </c>
      <c r="M59" s="6">
        <v>252</v>
      </c>
      <c r="N59" s="13">
        <f t="shared" si="3"/>
        <v>8.1931376770319753E-3</v>
      </c>
    </row>
    <row r="60" spans="1:14">
      <c r="A60" s="3">
        <v>91</v>
      </c>
      <c r="B60" s="13">
        <f t="shared" si="2"/>
        <v>1.1698381659009601E-2</v>
      </c>
      <c r="M60" s="6">
        <v>252</v>
      </c>
      <c r="N60" s="13">
        <f t="shared" si="3"/>
        <v>8.1931376770319753E-3</v>
      </c>
    </row>
    <row r="61" spans="1:14">
      <c r="A61" s="3">
        <v>92</v>
      </c>
      <c r="B61" s="13">
        <f t="shared" si="2"/>
        <v>1.0477660284369486E-2</v>
      </c>
      <c r="M61" s="6">
        <v>254</v>
      </c>
      <c r="N61" s="13">
        <f t="shared" si="3"/>
        <v>7.6386049765968496E-3</v>
      </c>
    </row>
    <row r="62" spans="1:14">
      <c r="A62" s="3">
        <v>92</v>
      </c>
      <c r="B62" s="13">
        <f t="shared" si="2"/>
        <v>1.0477660284369486E-2</v>
      </c>
      <c r="M62" s="6">
        <v>261</v>
      </c>
      <c r="N62" s="13">
        <f t="shared" si="3"/>
        <v>5.7648425522375483E-3</v>
      </c>
    </row>
    <row r="63" spans="1:14">
      <c r="A63" s="3">
        <v>92</v>
      </c>
      <c r="B63" s="13">
        <f t="shared" si="2"/>
        <v>1.0477660284369486E-2</v>
      </c>
      <c r="M63" s="6">
        <v>276</v>
      </c>
      <c r="N63" s="13">
        <f t="shared" si="3"/>
        <v>2.6099714264688056E-3</v>
      </c>
    </row>
    <row r="64" spans="1:14">
      <c r="A64" s="3">
        <v>92</v>
      </c>
      <c r="B64" s="13">
        <f t="shared" si="2"/>
        <v>1.0477660284369486E-2</v>
      </c>
      <c r="M64" s="6">
        <v>281</v>
      </c>
      <c r="N64" s="13">
        <f t="shared" si="3"/>
        <v>1.8923351207189101E-3</v>
      </c>
    </row>
  </sheetData>
  <sortState ref="M35:M64">
    <sortCondition ref="M35:M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Overall findings</vt:lpstr>
      <vt:lpstr>Descriptive Analysis</vt:lpstr>
      <vt:lpstr>Descriptive Statistics</vt:lpstr>
      <vt:lpstr>Normal distribution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CHAITRA</cp:lastModifiedBy>
  <dcterms:created xsi:type="dcterms:W3CDTF">2022-04-27T14:25:45Z</dcterms:created>
  <dcterms:modified xsi:type="dcterms:W3CDTF">2022-05-28T15:03:55Z</dcterms:modified>
</cp:coreProperties>
</file>