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3" i="1" l="1"/>
  <c r="AB24" i="1"/>
  <c r="AB25" i="1"/>
  <c r="AC5" i="1"/>
  <c r="AC6" i="1"/>
  <c r="AC7" i="1"/>
  <c r="AC8" i="1"/>
  <c r="AC10" i="1"/>
  <c r="AC11" i="1"/>
  <c r="AC12" i="1"/>
  <c r="AC13" i="1"/>
  <c r="AC14" i="1"/>
  <c r="AC15" i="1"/>
  <c r="AC16" i="1"/>
  <c r="AC17" i="1"/>
  <c r="AC18" i="1"/>
  <c r="AC19" i="1"/>
  <c r="AC20" i="1"/>
  <c r="AC4" i="1"/>
  <c r="AA25" i="1"/>
  <c r="Y25" i="1"/>
  <c r="AA24" i="1"/>
  <c r="Y24" i="1"/>
  <c r="AA23" i="1"/>
  <c r="Y23" i="1"/>
  <c r="AB22" i="1"/>
  <c r="AA22" i="1"/>
  <c r="Y22" i="1"/>
  <c r="S25" i="1"/>
  <c r="T22" i="1"/>
  <c r="V22" i="1"/>
  <c r="W22" i="1"/>
  <c r="T23" i="1"/>
  <c r="V23" i="1"/>
  <c r="W23" i="1"/>
  <c r="T24" i="1"/>
  <c r="V24" i="1"/>
  <c r="W24" i="1"/>
  <c r="T25" i="1"/>
  <c r="V25" i="1"/>
  <c r="W25" i="1"/>
  <c r="P22" i="1"/>
  <c r="O22" i="1"/>
  <c r="Q22" i="1"/>
  <c r="R22" i="1"/>
  <c r="O23" i="1"/>
  <c r="Q23" i="1"/>
  <c r="R23" i="1"/>
  <c r="O24" i="1"/>
  <c r="Q24" i="1"/>
  <c r="R24" i="1"/>
  <c r="O25" i="1"/>
  <c r="Q25" i="1"/>
  <c r="R25" i="1"/>
  <c r="H24" i="1"/>
  <c r="G24" i="1"/>
  <c r="F24" i="1"/>
  <c r="E24" i="1"/>
  <c r="H23" i="1"/>
  <c r="G23" i="1"/>
  <c r="F23" i="1"/>
  <c r="E23" i="1"/>
  <c r="H22" i="1"/>
  <c r="G22" i="1"/>
  <c r="F22" i="1"/>
  <c r="E22" i="1"/>
  <c r="Z8" i="1"/>
  <c r="AA4" i="1"/>
  <c r="Y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Z5" i="1"/>
  <c r="Z6" i="1"/>
  <c r="Z7" i="1"/>
  <c r="Z10" i="1"/>
  <c r="Z11" i="1"/>
  <c r="Z12" i="1"/>
  <c r="Z13" i="1"/>
  <c r="Z14" i="1"/>
  <c r="Z15" i="1"/>
  <c r="Z16" i="1"/>
  <c r="Z17" i="1"/>
  <c r="Z18" i="1"/>
  <c r="Z19" i="1"/>
  <c r="Z20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Z4" i="1"/>
  <c r="AB4" i="1"/>
  <c r="Z3" i="1"/>
  <c r="AA3" i="1"/>
  <c r="AB3" i="1" s="1"/>
  <c r="Y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U5" i="1"/>
  <c r="U6" i="1"/>
  <c r="U7" i="1"/>
  <c r="U8" i="1"/>
  <c r="U10" i="1"/>
  <c r="U11" i="1"/>
  <c r="U12" i="1"/>
  <c r="U13" i="1"/>
  <c r="U14" i="1"/>
  <c r="U15" i="1"/>
  <c r="U16" i="1"/>
  <c r="U17" i="1"/>
  <c r="U18" i="1"/>
  <c r="U19" i="1"/>
  <c r="U2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4" i="1"/>
  <c r="U4" i="1"/>
  <c r="V4" i="1"/>
  <c r="W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 s="1"/>
  <c r="W3" i="1" s="1"/>
  <c r="T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4" i="1"/>
  <c r="R4" i="1"/>
  <c r="P5" i="1"/>
  <c r="P6" i="1"/>
  <c r="P7" i="1"/>
  <c r="P8" i="1"/>
  <c r="P9" i="1"/>
  <c r="P23" i="1" s="1"/>
  <c r="P10" i="1"/>
  <c r="P11" i="1"/>
  <c r="P12" i="1"/>
  <c r="P13" i="1"/>
  <c r="P14" i="1"/>
  <c r="P15" i="1"/>
  <c r="P16" i="1"/>
  <c r="P17" i="1"/>
  <c r="P18" i="1"/>
  <c r="P19" i="1"/>
  <c r="P2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P4" i="1"/>
  <c r="O4" i="1"/>
  <c r="N4" i="1"/>
  <c r="O3" i="1"/>
  <c r="P3" i="1" s="1"/>
  <c r="Q3" i="1" s="1"/>
  <c r="R3" i="1" s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U9" i="1" s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M4" i="1"/>
  <c r="L4" i="1"/>
  <c r="K4" i="1"/>
  <c r="J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X9" i="1" s="1"/>
  <c r="I10" i="1"/>
  <c r="I11" i="1"/>
  <c r="I12" i="1"/>
  <c r="I13" i="1"/>
  <c r="X13" i="1" s="1"/>
  <c r="I14" i="1"/>
  <c r="I15" i="1"/>
  <c r="I16" i="1"/>
  <c r="I17" i="1"/>
  <c r="X17" i="1" s="1"/>
  <c r="I18" i="1"/>
  <c r="I19" i="1"/>
  <c r="I20" i="1"/>
  <c r="I4" i="1"/>
  <c r="D24" i="1"/>
  <c r="D23" i="1"/>
  <c r="D22" i="1"/>
  <c r="C23" i="1"/>
  <c r="C24" i="1"/>
  <c r="C22" i="1"/>
  <c r="N5" i="1"/>
  <c r="N6" i="1"/>
  <c r="X6" i="1" s="1"/>
  <c r="N7" i="1"/>
  <c r="N8" i="1"/>
  <c r="N9" i="1"/>
  <c r="N10" i="1"/>
  <c r="X10" i="1" s="1"/>
  <c r="N11" i="1"/>
  <c r="N12" i="1"/>
  <c r="N13" i="1"/>
  <c r="N14" i="1"/>
  <c r="X14" i="1" s="1"/>
  <c r="N15" i="1"/>
  <c r="N16" i="1"/>
  <c r="N17" i="1"/>
  <c r="N18" i="1"/>
  <c r="X18" i="1" s="1"/>
  <c r="N19" i="1"/>
  <c r="N20" i="1"/>
  <c r="U22" i="1" l="1"/>
  <c r="U24" i="1"/>
  <c r="U25" i="1"/>
  <c r="Z9" i="1"/>
  <c r="U23" i="1"/>
  <c r="P25" i="1"/>
  <c r="P24" i="1"/>
  <c r="X20" i="1"/>
  <c r="X12" i="1"/>
  <c r="X5" i="1"/>
  <c r="X16" i="1"/>
  <c r="X8" i="1"/>
  <c r="N23" i="1"/>
  <c r="X19" i="1"/>
  <c r="X15" i="1"/>
  <c r="X11" i="1"/>
  <c r="X7" i="1"/>
  <c r="S22" i="1"/>
  <c r="X4" i="1"/>
  <c r="S24" i="1"/>
  <c r="S23" i="1"/>
  <c r="N22" i="1"/>
  <c r="N25" i="1"/>
  <c r="N24" i="1"/>
  <c r="Z24" i="1" l="1"/>
  <c r="Z23" i="1"/>
  <c r="Z25" i="1"/>
  <c r="AC9" i="1"/>
  <c r="Z22" i="1"/>
  <c r="X23" i="1"/>
  <c r="X22" i="1"/>
  <c r="X25" i="1"/>
  <c r="X24" i="1"/>
  <c r="AC22" i="1" l="1"/>
  <c r="AC23" i="1"/>
  <c r="AC24" i="1"/>
  <c r="AC25" i="1"/>
</calcChain>
</file>

<file path=xl/sharedStrings.xml><?xml version="1.0" encoding="utf-8"?>
<sst xmlns="http://schemas.openxmlformats.org/spreadsheetml/2006/main" count="50" uniqueCount="50">
  <si>
    <t>Last Name</t>
  </si>
  <si>
    <t>First Name</t>
  </si>
  <si>
    <t>Hourly Wage</t>
  </si>
  <si>
    <t>Employee payroll</t>
  </si>
  <si>
    <t>House Worked</t>
  </si>
  <si>
    <t>Pay</t>
  </si>
  <si>
    <t>kern</t>
  </si>
  <si>
    <t>howard</t>
  </si>
  <si>
    <t>o'donnald</t>
  </si>
  <si>
    <t>herndandez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</si>
  <si>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</si>
  <si>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</si>
  <si>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</si>
  <si>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</si>
  <si>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</si>
  <si>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</si>
  <si>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</si>
  <si>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</si>
  <si>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</si>
  <si>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</si>
  <si>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niorman</t>
  </si>
  <si>
    <t>mann</t>
  </si>
  <si>
    <t>undershill</t>
  </si>
  <si>
    <t>jon</t>
  </si>
  <si>
    <t>glenda</t>
  </si>
  <si>
    <t>wendy</t>
  </si>
  <si>
    <t>ron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</si>
  <si>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</si>
  <si>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</si>
  <si>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</si>
  <si>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</si>
  <si>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</si>
  <si>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</si>
  <si>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</si>
  <si>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</si>
  <si>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</si>
  <si>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</si>
  <si>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surya</t>
  </si>
  <si>
    <t>akash</t>
  </si>
  <si>
    <t>abhi</t>
  </si>
  <si>
    <t>Max</t>
  </si>
  <si>
    <t>Min</t>
  </si>
  <si>
    <t>Average</t>
  </si>
  <si>
    <t>Total</t>
  </si>
  <si>
    <t>Mr.Rakshith</t>
  </si>
  <si>
    <t>Overtime Hours</t>
  </si>
  <si>
    <t>IF function</t>
  </si>
  <si>
    <t>Overtime Bonus</t>
  </si>
  <si>
    <t>Total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</si>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</sst>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$-409]* #,##0.00_ ;_-[$$-409]* \-#,##0.00\ ;_-[$$-409]* &quot;-&quot;??_ ;_-@_ "/>
    <numFmt numFmtId="170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164" fontId="0" fillId="0" borderId="0" xfId="0" applyNumberFormat="1"/>
    <xf numFmtId="170" fontId="0" fillId="0" borderId="0" xfId="0" applyNumberFormat="1"/>
    <xf numFmtId="0" fontId="0" fillId="2" borderId="0" xfId="0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16" fontId="0" fillId="2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5"/>
  <sheetViews>
    <sheetView tabSelected="1" topLeftCell="H1" zoomScale="70" zoomScaleNormal="70" workbookViewId="0">
      <selection activeCell="S13" sqref="S13"/>
    </sheetView>
  </sheetViews>
  <sheetFormatPr defaultRowHeight="15" x14ac:dyDescent="0.25"/>
  <cols>
    <col min="1" max="1" width="23.140625" customWidth="1"/>
    <col min="2" max="2" width="10.5703125" bestFit="1" customWidth="1"/>
    <col min="3" max="3" width="12.28515625" bestFit="1" customWidth="1"/>
    <col min="4" max="4" width="14.140625" bestFit="1" customWidth="1"/>
    <col min="5" max="8" width="14.140625" customWidth="1"/>
    <col min="9" max="9" width="15.140625" bestFit="1" customWidth="1"/>
    <col min="10" max="13" width="15.140625" customWidth="1"/>
    <col min="14" max="18" width="12.85546875" bestFit="1" customWidth="1"/>
    <col min="19" max="19" width="16.28515625" bestFit="1" customWidth="1"/>
    <col min="20" max="20" width="9.85546875" bestFit="1" customWidth="1"/>
    <col min="21" max="21" width="10.140625" bestFit="1" customWidth="1"/>
    <col min="22" max="22" width="10.5703125" bestFit="1" customWidth="1"/>
    <col min="23" max="23" width="10.140625" customWidth="1"/>
    <col min="24" max="27" width="13.28515625" bestFit="1" customWidth="1"/>
    <col min="28" max="28" width="12.85546875" bestFit="1" customWidth="1"/>
    <col min="29" max="29" width="13.5703125" bestFit="1" customWidth="1"/>
  </cols>
  <sheetData>
    <row r="1" spans="1:29" x14ac:dyDescent="0.25">
      <c r="A1" t="s">
        <v>3</v>
      </c>
      <c r="C1" t="s">
        <v>44</v>
      </c>
      <c r="I1" s="5" t="s">
        <v>46</v>
      </c>
      <c r="J1" s="5"/>
      <c r="K1" s="5"/>
      <c r="L1" s="5"/>
      <c r="M1" s="5"/>
    </row>
    <row r="2" spans="1:29" x14ac:dyDescent="0.25">
      <c r="D2" t="s">
        <v>4</v>
      </c>
      <c r="I2" t="s">
        <v>45</v>
      </c>
      <c r="N2" t="s">
        <v>5</v>
      </c>
      <c r="S2" t="s">
        <v>47</v>
      </c>
      <c r="X2" t="s">
        <v>48</v>
      </c>
      <c r="AC2" t="s">
        <v>49</v>
      </c>
    </row>
    <row r="3" spans="1:29" x14ac:dyDescent="0.25">
      <c r="A3" t="s">
        <v>0</v>
      </c>
      <c r="B3" t="s">
        <v>1</v>
      </c>
      <c r="C3" t="s">
        <v>2</v>
      </c>
      <c r="D3" s="8">
        <v>44927</v>
      </c>
      <c r="E3" s="8">
        <f>D3+7</f>
        <v>44934</v>
      </c>
      <c r="F3" s="8">
        <f t="shared" ref="F3:H3" si="0">E3+7</f>
        <v>44941</v>
      </c>
      <c r="G3" s="8">
        <f t="shared" si="0"/>
        <v>44948</v>
      </c>
      <c r="H3" s="8">
        <f t="shared" si="0"/>
        <v>44955</v>
      </c>
      <c r="I3" s="6">
        <v>44927</v>
      </c>
      <c r="J3" s="6">
        <f>I3+7</f>
        <v>44934</v>
      </c>
      <c r="K3" s="6">
        <f t="shared" ref="K3:M3" si="1">J3+7</f>
        <v>44941</v>
      </c>
      <c r="L3" s="6">
        <f t="shared" si="1"/>
        <v>44948</v>
      </c>
      <c r="M3" s="6">
        <f t="shared" si="1"/>
        <v>44955</v>
      </c>
      <c r="N3" s="9">
        <v>44927</v>
      </c>
      <c r="O3" s="9">
        <f>N3+7</f>
        <v>44934</v>
      </c>
      <c r="P3" s="9">
        <f t="shared" ref="P3:R3" si="2">O3+7</f>
        <v>44941</v>
      </c>
      <c r="Q3" s="9">
        <f t="shared" si="2"/>
        <v>44948</v>
      </c>
      <c r="R3" s="9">
        <f t="shared" si="2"/>
        <v>44955</v>
      </c>
      <c r="S3" s="11">
        <v>44927</v>
      </c>
      <c r="T3" s="11">
        <f>S3+7</f>
        <v>44934</v>
      </c>
      <c r="U3" s="11">
        <f t="shared" ref="U3:W3" si="3">T3+7</f>
        <v>44941</v>
      </c>
      <c r="V3" s="11">
        <f t="shared" si="3"/>
        <v>44948</v>
      </c>
      <c r="W3" s="11">
        <f t="shared" si="3"/>
        <v>44955</v>
      </c>
      <c r="X3" s="1">
        <v>44927</v>
      </c>
      <c r="Y3" s="1">
        <f>X3+7</f>
        <v>44934</v>
      </c>
      <c r="Z3" s="1">
        <f t="shared" ref="Z3:AC3" si="4">Y3+7</f>
        <v>44941</v>
      </c>
      <c r="AA3" s="1">
        <f t="shared" si="4"/>
        <v>44948</v>
      </c>
      <c r="AB3" s="1">
        <f t="shared" si="4"/>
        <v>44955</v>
      </c>
      <c r="AC3" s="1"/>
    </row>
    <row r="4" spans="1:29" x14ac:dyDescent="0.25">
      <c r="A4" t="s">
        <v>6</v>
      </c>
      <c r="B4" t="s">
        <v>23</v>
      </c>
      <c r="C4" s="2">
        <v>15.9</v>
      </c>
      <c r="D4" s="4">
        <v>40</v>
      </c>
      <c r="E4" s="4">
        <v>40</v>
      </c>
      <c r="F4" s="4">
        <v>38</v>
      </c>
      <c r="G4" s="4">
        <v>45</v>
      </c>
      <c r="H4" s="4">
        <v>30</v>
      </c>
      <c r="I4" s="7">
        <f>IF(D4&gt;40,D4-40,0)</f>
        <v>0</v>
      </c>
      <c r="J4" s="7">
        <f>IF(E4&gt;40,E4-40,0)</f>
        <v>0</v>
      </c>
      <c r="K4" s="7">
        <f>IF(F4&gt;40,F4-40,0)</f>
        <v>0</v>
      </c>
      <c r="L4" s="7">
        <f>IF(G4&gt;40,G4-40,0)</f>
        <v>5</v>
      </c>
      <c r="M4" s="7">
        <f>IF(H4&gt;40,H4-40,0)</f>
        <v>0</v>
      </c>
      <c r="N4" s="10">
        <f>$C4*D4</f>
        <v>636</v>
      </c>
      <c r="O4" s="10">
        <f>$C4*E4</f>
        <v>636</v>
      </c>
      <c r="P4" s="10">
        <f>$C4*F4</f>
        <v>604.20000000000005</v>
      </c>
      <c r="Q4" s="10">
        <f t="shared" ref="Q4:R19" si="5">$C4*G4</f>
        <v>715.5</v>
      </c>
      <c r="R4" s="10">
        <f t="shared" si="5"/>
        <v>477</v>
      </c>
      <c r="S4" s="12">
        <f>SUM(0.5*$C4*I4)</f>
        <v>0</v>
      </c>
      <c r="T4" s="12">
        <f t="shared" ref="T4:W19" si="6">SUM(0.5*$C4*J4)</f>
        <v>0</v>
      </c>
      <c r="U4" s="12">
        <f t="shared" si="6"/>
        <v>0</v>
      </c>
      <c r="V4" s="12">
        <f t="shared" si="6"/>
        <v>39.75</v>
      </c>
      <c r="W4" s="12">
        <f t="shared" si="6"/>
        <v>0</v>
      </c>
      <c r="X4" s="2">
        <f>SUM(N4,S4)</f>
        <v>636</v>
      </c>
      <c r="Y4" s="2">
        <f>SUM(O4,T4)</f>
        <v>636</v>
      </c>
      <c r="Z4" s="2">
        <f t="shared" ref="Z4:AB19" si="7">SUM(P4,U4)</f>
        <v>604.20000000000005</v>
      </c>
      <c r="AA4" s="2">
        <f t="shared" si="7"/>
        <v>755.25</v>
      </c>
      <c r="AB4" s="2">
        <f t="shared" si="7"/>
        <v>477</v>
      </c>
      <c r="AC4" s="2">
        <f>SUM(X4:AB4)</f>
        <v>3108.45</v>
      </c>
    </row>
    <row r="5" spans="1:29" x14ac:dyDescent="0.25">
      <c r="A5" t="s">
        <v>7</v>
      </c>
      <c r="B5" t="s">
        <v>24</v>
      </c>
      <c r="C5" s="2">
        <v>10</v>
      </c>
      <c r="D5" s="4">
        <v>42</v>
      </c>
      <c r="E5" s="4">
        <v>41</v>
      </c>
      <c r="F5" s="4">
        <v>41</v>
      </c>
      <c r="G5" s="4">
        <v>41</v>
      </c>
      <c r="H5" s="4">
        <v>41</v>
      </c>
      <c r="I5" s="7">
        <f>IF(D5&gt;40,D5-40,0)</f>
        <v>2</v>
      </c>
      <c r="J5" s="7">
        <f t="shared" ref="J5:J20" si="8">IF(E5&gt;40,E5-40,0)</f>
        <v>1</v>
      </c>
      <c r="K5" s="7">
        <f t="shared" ref="K5:K20" si="9">IF(F5&gt;40,F5-40,0)</f>
        <v>1</v>
      </c>
      <c r="L5" s="7">
        <f t="shared" ref="L5:L20" si="10">IF(G5&gt;40,G5-40,0)</f>
        <v>1</v>
      </c>
      <c r="M5" s="7">
        <f t="shared" ref="M5:M20" si="11">IF(H5&gt;40,H5-40,0)</f>
        <v>1</v>
      </c>
      <c r="N5" s="10">
        <f t="shared" ref="N5:N20" si="12">C5*D5</f>
        <v>420</v>
      </c>
      <c r="O5" s="10">
        <f t="shared" ref="O5:O20" si="13">$C5*E5</f>
        <v>410</v>
      </c>
      <c r="P5" s="10">
        <f t="shared" ref="P5:R20" si="14">$C5*F5</f>
        <v>410</v>
      </c>
      <c r="Q5" s="10">
        <f t="shared" si="5"/>
        <v>410</v>
      </c>
      <c r="R5" s="10">
        <f t="shared" si="5"/>
        <v>410</v>
      </c>
      <c r="S5" s="12">
        <f t="shared" ref="S5:W20" si="15">SUM(0.5*$C5*I5)</f>
        <v>10</v>
      </c>
      <c r="T5" s="12">
        <f t="shared" si="6"/>
        <v>5</v>
      </c>
      <c r="U5" s="12">
        <f t="shared" si="6"/>
        <v>5</v>
      </c>
      <c r="V5" s="12">
        <f t="shared" si="6"/>
        <v>5</v>
      </c>
      <c r="W5" s="12">
        <f t="shared" si="6"/>
        <v>5</v>
      </c>
      <c r="X5" s="2">
        <f t="shared" ref="X5:X20" si="16">SUM(N5,S5)</f>
        <v>430</v>
      </c>
      <c r="Y5" s="2">
        <f t="shared" ref="Y5:AB20" si="17">SUM(O5,T5)</f>
        <v>415</v>
      </c>
      <c r="Z5" s="2">
        <f t="shared" si="7"/>
        <v>415</v>
      </c>
      <c r="AA5" s="2">
        <f t="shared" si="7"/>
        <v>415</v>
      </c>
      <c r="AB5" s="2">
        <f t="shared" si="7"/>
        <v>415</v>
      </c>
      <c r="AC5" s="2">
        <f t="shared" ref="AC5:AC20" si="18">SUM(X5:AB5)</f>
        <v>2090</v>
      </c>
    </row>
    <row r="6" spans="1:29" x14ac:dyDescent="0.25">
      <c r="A6" t="s">
        <v>8</v>
      </c>
      <c r="B6" t="s">
        <v>26</v>
      </c>
      <c r="C6" s="2">
        <v>22.1</v>
      </c>
      <c r="D6" s="4">
        <v>49</v>
      </c>
      <c r="E6" s="4">
        <v>42</v>
      </c>
      <c r="F6" s="4">
        <v>51</v>
      </c>
      <c r="G6" s="4">
        <v>36</v>
      </c>
      <c r="H6" s="4">
        <v>39</v>
      </c>
      <c r="I6" s="7">
        <f>IF(D6&gt;40,D6-40,0)</f>
        <v>9</v>
      </c>
      <c r="J6" s="7">
        <f t="shared" si="8"/>
        <v>2</v>
      </c>
      <c r="K6" s="7">
        <f t="shared" si="9"/>
        <v>11</v>
      </c>
      <c r="L6" s="7">
        <f t="shared" si="10"/>
        <v>0</v>
      </c>
      <c r="M6" s="7">
        <f t="shared" si="11"/>
        <v>0</v>
      </c>
      <c r="N6" s="10">
        <f t="shared" si="12"/>
        <v>1082.9000000000001</v>
      </c>
      <c r="O6" s="10">
        <f t="shared" si="13"/>
        <v>928.2</v>
      </c>
      <c r="P6" s="10">
        <f t="shared" si="14"/>
        <v>1127.1000000000001</v>
      </c>
      <c r="Q6" s="10">
        <f t="shared" si="5"/>
        <v>795.6</v>
      </c>
      <c r="R6" s="10">
        <f t="shared" si="5"/>
        <v>861.90000000000009</v>
      </c>
      <c r="S6" s="12">
        <f t="shared" si="15"/>
        <v>99.45</v>
      </c>
      <c r="T6" s="12">
        <f t="shared" si="6"/>
        <v>22.1</v>
      </c>
      <c r="U6" s="12">
        <f t="shared" si="6"/>
        <v>121.55000000000001</v>
      </c>
      <c r="V6" s="12">
        <f t="shared" si="6"/>
        <v>0</v>
      </c>
      <c r="W6" s="12">
        <f t="shared" si="6"/>
        <v>0</v>
      </c>
      <c r="X6" s="2">
        <f t="shared" si="16"/>
        <v>1182.3500000000001</v>
      </c>
      <c r="Y6" s="2">
        <f t="shared" si="17"/>
        <v>950.30000000000007</v>
      </c>
      <c r="Z6" s="2">
        <f t="shared" si="7"/>
        <v>1248.6500000000001</v>
      </c>
      <c r="AA6" s="2">
        <f t="shared" si="7"/>
        <v>795.6</v>
      </c>
      <c r="AB6" s="2">
        <f t="shared" si="7"/>
        <v>861.90000000000009</v>
      </c>
      <c r="AC6" s="2">
        <f t="shared" si="18"/>
        <v>5038.8000000000011</v>
      </c>
    </row>
    <row r="7" spans="1:29" x14ac:dyDescent="0.25">
      <c r="A7" t="s">
        <v>9</v>
      </c>
      <c r="B7" t="s">
        <v>25</v>
      </c>
      <c r="C7" s="2">
        <v>19.149999999999999</v>
      </c>
      <c r="D7" s="4">
        <v>41</v>
      </c>
      <c r="E7" s="4">
        <v>37</v>
      </c>
      <c r="F7" s="4">
        <v>38</v>
      </c>
      <c r="G7" s="4">
        <v>40</v>
      </c>
      <c r="H7" s="4">
        <v>45</v>
      </c>
      <c r="I7" s="7">
        <f>IF(D7&gt;40,D7-40,0)</f>
        <v>1</v>
      </c>
      <c r="J7" s="7">
        <f t="shared" si="8"/>
        <v>0</v>
      </c>
      <c r="K7" s="7">
        <f t="shared" si="9"/>
        <v>0</v>
      </c>
      <c r="L7" s="7">
        <f t="shared" si="10"/>
        <v>0</v>
      </c>
      <c r="M7" s="7">
        <f t="shared" si="11"/>
        <v>5</v>
      </c>
      <c r="N7" s="10">
        <f t="shared" si="12"/>
        <v>785.15</v>
      </c>
      <c r="O7" s="10">
        <f t="shared" si="13"/>
        <v>708.55</v>
      </c>
      <c r="P7" s="10">
        <f t="shared" si="14"/>
        <v>727.69999999999993</v>
      </c>
      <c r="Q7" s="10">
        <f t="shared" si="5"/>
        <v>766</v>
      </c>
      <c r="R7" s="10">
        <f t="shared" si="5"/>
        <v>861.74999999999989</v>
      </c>
      <c r="S7" s="12">
        <f t="shared" si="15"/>
        <v>9.5749999999999993</v>
      </c>
      <c r="T7" s="12">
        <f t="shared" si="6"/>
        <v>0</v>
      </c>
      <c r="U7" s="12">
        <f t="shared" si="6"/>
        <v>0</v>
      </c>
      <c r="V7" s="12">
        <f t="shared" si="6"/>
        <v>0</v>
      </c>
      <c r="W7" s="12">
        <f t="shared" si="6"/>
        <v>47.875</v>
      </c>
      <c r="X7" s="2">
        <f t="shared" si="16"/>
        <v>794.72500000000002</v>
      </c>
      <c r="Y7" s="2">
        <f t="shared" si="17"/>
        <v>708.55</v>
      </c>
      <c r="Z7" s="2">
        <f t="shared" si="7"/>
        <v>727.69999999999993</v>
      </c>
      <c r="AA7" s="2">
        <f t="shared" si="7"/>
        <v>766</v>
      </c>
      <c r="AB7" s="2">
        <f t="shared" si="7"/>
        <v>909.62499999999989</v>
      </c>
      <c r="AC7" s="2">
        <f t="shared" si="18"/>
        <v>3906.6</v>
      </c>
    </row>
    <row r="8" spans="1:29" x14ac:dyDescent="0.25">
      <c r="A8" t="s">
        <v>10</v>
      </c>
      <c r="B8" t="s">
        <v>27</v>
      </c>
      <c r="C8" s="2">
        <v>6.9</v>
      </c>
      <c r="D8" s="4">
        <v>39</v>
      </c>
      <c r="E8" s="4">
        <v>41</v>
      </c>
      <c r="F8" s="4">
        <v>40</v>
      </c>
      <c r="G8" s="4">
        <v>39</v>
      </c>
      <c r="H8" s="4">
        <v>42</v>
      </c>
      <c r="I8" s="7">
        <f>IF(D8&gt;40,D8-40,0)</f>
        <v>0</v>
      </c>
      <c r="J8" s="7">
        <f t="shared" si="8"/>
        <v>1</v>
      </c>
      <c r="K8" s="7">
        <f t="shared" si="9"/>
        <v>0</v>
      </c>
      <c r="L8" s="7">
        <f t="shared" si="10"/>
        <v>0</v>
      </c>
      <c r="M8" s="7">
        <f t="shared" si="11"/>
        <v>2</v>
      </c>
      <c r="N8" s="10">
        <f t="shared" si="12"/>
        <v>269.10000000000002</v>
      </c>
      <c r="O8" s="10">
        <f t="shared" si="13"/>
        <v>282.90000000000003</v>
      </c>
      <c r="P8" s="10">
        <f t="shared" si="14"/>
        <v>276</v>
      </c>
      <c r="Q8" s="10">
        <f t="shared" si="5"/>
        <v>269.10000000000002</v>
      </c>
      <c r="R8" s="10">
        <f t="shared" si="5"/>
        <v>289.8</v>
      </c>
      <c r="S8" s="12">
        <f t="shared" si="15"/>
        <v>0</v>
      </c>
      <c r="T8" s="12">
        <f t="shared" si="6"/>
        <v>3.45</v>
      </c>
      <c r="U8" s="12">
        <f t="shared" si="6"/>
        <v>0</v>
      </c>
      <c r="V8" s="12">
        <f t="shared" si="6"/>
        <v>0</v>
      </c>
      <c r="W8" s="12">
        <f t="shared" si="6"/>
        <v>6.9</v>
      </c>
      <c r="X8" s="2">
        <f t="shared" si="16"/>
        <v>269.10000000000002</v>
      </c>
      <c r="Y8" s="2">
        <f t="shared" si="17"/>
        <v>286.35000000000002</v>
      </c>
      <c r="Z8" s="2">
        <f t="shared" si="7"/>
        <v>276</v>
      </c>
      <c r="AA8" s="2">
        <f t="shared" si="7"/>
        <v>269.10000000000002</v>
      </c>
      <c r="AB8" s="2">
        <f t="shared" si="7"/>
        <v>296.7</v>
      </c>
      <c r="AC8" s="2">
        <f t="shared" si="18"/>
        <v>1397.2500000000002</v>
      </c>
    </row>
    <row r="9" spans="1:29" x14ac:dyDescent="0.25">
      <c r="A9" t="s">
        <v>11</v>
      </c>
      <c r="B9" t="s">
        <v>28</v>
      </c>
      <c r="C9" s="2">
        <v>45.7</v>
      </c>
      <c r="D9" s="4">
        <v>45</v>
      </c>
      <c r="E9" s="4">
        <v>40</v>
      </c>
      <c r="F9" s="4">
        <v>38</v>
      </c>
      <c r="G9" s="4">
        <v>45</v>
      </c>
      <c r="H9" s="4">
        <v>30</v>
      </c>
      <c r="I9" s="7">
        <f>IF(D9&gt;40,D9-40,0)</f>
        <v>5</v>
      </c>
      <c r="J9" s="7">
        <f t="shared" si="8"/>
        <v>0</v>
      </c>
      <c r="K9" s="7">
        <f t="shared" si="9"/>
        <v>0</v>
      </c>
      <c r="L9" s="7">
        <f t="shared" si="10"/>
        <v>5</v>
      </c>
      <c r="M9" s="7">
        <f t="shared" si="11"/>
        <v>0</v>
      </c>
      <c r="N9" s="10">
        <f t="shared" si="12"/>
        <v>2056.5</v>
      </c>
      <c r="O9" s="10">
        <f t="shared" si="13"/>
        <v>1828</v>
      </c>
      <c r="P9" s="10">
        <f t="shared" si="14"/>
        <v>1736.6000000000001</v>
      </c>
      <c r="Q9" s="10">
        <f t="shared" si="5"/>
        <v>2056.5</v>
      </c>
      <c r="R9" s="10">
        <f t="shared" si="5"/>
        <v>1371</v>
      </c>
      <c r="S9" s="12">
        <f t="shared" si="15"/>
        <v>114.25</v>
      </c>
      <c r="T9" s="12">
        <f t="shared" si="6"/>
        <v>0</v>
      </c>
      <c r="U9" s="12">
        <f t="shared" si="6"/>
        <v>0</v>
      </c>
      <c r="V9" s="12">
        <f t="shared" si="6"/>
        <v>114.25</v>
      </c>
      <c r="W9" s="12">
        <f t="shared" si="6"/>
        <v>0</v>
      </c>
      <c r="X9" s="2">
        <f t="shared" si="16"/>
        <v>2170.75</v>
      </c>
      <c r="Y9" s="2">
        <f t="shared" si="17"/>
        <v>1828</v>
      </c>
      <c r="Z9" s="2">
        <f t="shared" si="7"/>
        <v>1736.6000000000001</v>
      </c>
      <c r="AA9" s="2">
        <f t="shared" si="7"/>
        <v>2170.75</v>
      </c>
      <c r="AB9" s="2">
        <f t="shared" si="7"/>
        <v>1371</v>
      </c>
      <c r="AC9" s="2">
        <f t="shared" si="18"/>
        <v>9277.1</v>
      </c>
    </row>
    <row r="10" spans="1:29" x14ac:dyDescent="0.25">
      <c r="A10" t="s">
        <v>12</v>
      </c>
      <c r="B10" t="s">
        <v>29</v>
      </c>
      <c r="C10" s="2">
        <v>12.45</v>
      </c>
      <c r="D10" s="4">
        <v>55</v>
      </c>
      <c r="E10" s="4">
        <v>41</v>
      </c>
      <c r="F10" s="4">
        <v>41</v>
      </c>
      <c r="G10" s="4">
        <v>41</v>
      </c>
      <c r="H10" s="4">
        <v>41</v>
      </c>
      <c r="I10" s="7">
        <f>IF(D10&gt;40,D10-40,0)</f>
        <v>15</v>
      </c>
      <c r="J10" s="7">
        <f t="shared" si="8"/>
        <v>1</v>
      </c>
      <c r="K10" s="7">
        <f t="shared" si="9"/>
        <v>1</v>
      </c>
      <c r="L10" s="7">
        <f t="shared" si="10"/>
        <v>1</v>
      </c>
      <c r="M10" s="7">
        <f t="shared" si="11"/>
        <v>1</v>
      </c>
      <c r="N10" s="10">
        <f t="shared" si="12"/>
        <v>684.75</v>
      </c>
      <c r="O10" s="10">
        <f t="shared" si="13"/>
        <v>510.45</v>
      </c>
      <c r="P10" s="10">
        <f t="shared" si="14"/>
        <v>510.45</v>
      </c>
      <c r="Q10" s="10">
        <f t="shared" si="5"/>
        <v>510.45</v>
      </c>
      <c r="R10" s="10">
        <f t="shared" si="5"/>
        <v>510.45</v>
      </c>
      <c r="S10" s="12">
        <f t="shared" si="15"/>
        <v>93.375</v>
      </c>
      <c r="T10" s="12">
        <f t="shared" si="6"/>
        <v>6.2249999999999996</v>
      </c>
      <c r="U10" s="12">
        <f t="shared" si="6"/>
        <v>6.2249999999999996</v>
      </c>
      <c r="V10" s="12">
        <f t="shared" si="6"/>
        <v>6.2249999999999996</v>
      </c>
      <c r="W10" s="12">
        <f t="shared" si="6"/>
        <v>6.2249999999999996</v>
      </c>
      <c r="X10" s="2">
        <f t="shared" si="16"/>
        <v>778.125</v>
      </c>
      <c r="Y10" s="2">
        <f t="shared" si="17"/>
        <v>516.67499999999995</v>
      </c>
      <c r="Z10" s="2">
        <f t="shared" si="7"/>
        <v>516.67499999999995</v>
      </c>
      <c r="AA10" s="2">
        <f t="shared" si="7"/>
        <v>516.67499999999995</v>
      </c>
      <c r="AB10" s="2">
        <f t="shared" si="7"/>
        <v>516.67499999999995</v>
      </c>
      <c r="AC10" s="2">
        <f t="shared" si="18"/>
        <v>2844.8249999999998</v>
      </c>
    </row>
    <row r="11" spans="1:29" x14ac:dyDescent="0.25">
      <c r="A11" t="s">
        <v>13</v>
      </c>
      <c r="B11" t="s">
        <v>30</v>
      </c>
      <c r="C11" s="2">
        <v>31</v>
      </c>
      <c r="D11" s="4">
        <v>43</v>
      </c>
      <c r="E11" s="4">
        <v>42</v>
      </c>
      <c r="F11" s="4">
        <v>51</v>
      </c>
      <c r="G11" s="4">
        <v>36</v>
      </c>
      <c r="H11" s="4">
        <v>39</v>
      </c>
      <c r="I11" s="7">
        <f>IF(D11&gt;40,D11-40,0)</f>
        <v>3</v>
      </c>
      <c r="J11" s="7">
        <f t="shared" si="8"/>
        <v>2</v>
      </c>
      <c r="K11" s="7">
        <f t="shared" si="9"/>
        <v>11</v>
      </c>
      <c r="L11" s="7">
        <f t="shared" si="10"/>
        <v>0</v>
      </c>
      <c r="M11" s="7">
        <f t="shared" si="11"/>
        <v>0</v>
      </c>
      <c r="N11" s="10">
        <f t="shared" si="12"/>
        <v>1333</v>
      </c>
      <c r="O11" s="10">
        <f t="shared" si="13"/>
        <v>1302</v>
      </c>
      <c r="P11" s="10">
        <f t="shared" si="14"/>
        <v>1581</v>
      </c>
      <c r="Q11" s="10">
        <f t="shared" si="5"/>
        <v>1116</v>
      </c>
      <c r="R11" s="10">
        <f t="shared" si="5"/>
        <v>1209</v>
      </c>
      <c r="S11" s="12">
        <f t="shared" si="15"/>
        <v>46.5</v>
      </c>
      <c r="T11" s="12">
        <f t="shared" si="6"/>
        <v>31</v>
      </c>
      <c r="U11" s="12">
        <f t="shared" si="6"/>
        <v>170.5</v>
      </c>
      <c r="V11" s="12">
        <f t="shared" si="6"/>
        <v>0</v>
      </c>
      <c r="W11" s="12">
        <f t="shared" si="6"/>
        <v>0</v>
      </c>
      <c r="X11" s="2">
        <f t="shared" si="16"/>
        <v>1379.5</v>
      </c>
      <c r="Y11" s="2">
        <f t="shared" si="17"/>
        <v>1333</v>
      </c>
      <c r="Z11" s="2">
        <f t="shared" si="7"/>
        <v>1751.5</v>
      </c>
      <c r="AA11" s="2">
        <f t="shared" si="7"/>
        <v>1116</v>
      </c>
      <c r="AB11" s="2">
        <f t="shared" si="7"/>
        <v>1209</v>
      </c>
      <c r="AC11" s="2">
        <f t="shared" si="18"/>
        <v>6789</v>
      </c>
    </row>
    <row r="12" spans="1:29" x14ac:dyDescent="0.25">
      <c r="A12" t="s">
        <v>14</v>
      </c>
      <c r="B12" t="s">
        <v>31</v>
      </c>
      <c r="C12" s="2">
        <v>13.45</v>
      </c>
      <c r="D12" s="4">
        <v>45</v>
      </c>
      <c r="E12" s="4">
        <v>37</v>
      </c>
      <c r="F12" s="4">
        <v>38</v>
      </c>
      <c r="G12" s="4">
        <v>40</v>
      </c>
      <c r="H12" s="4">
        <v>45</v>
      </c>
      <c r="I12" s="7">
        <f>IF(D12&gt;40,D12-40,0)</f>
        <v>5</v>
      </c>
      <c r="J12" s="7">
        <f t="shared" si="8"/>
        <v>0</v>
      </c>
      <c r="K12" s="7">
        <f t="shared" si="9"/>
        <v>0</v>
      </c>
      <c r="L12" s="7">
        <f t="shared" si="10"/>
        <v>0</v>
      </c>
      <c r="M12" s="7">
        <f t="shared" si="11"/>
        <v>5</v>
      </c>
      <c r="N12" s="10">
        <f t="shared" si="12"/>
        <v>605.25</v>
      </c>
      <c r="O12" s="10">
        <f t="shared" si="13"/>
        <v>497.65</v>
      </c>
      <c r="P12" s="10">
        <f t="shared" si="14"/>
        <v>511.09999999999997</v>
      </c>
      <c r="Q12" s="10">
        <f t="shared" si="5"/>
        <v>538</v>
      </c>
      <c r="R12" s="10">
        <f t="shared" si="5"/>
        <v>605.25</v>
      </c>
      <c r="S12" s="12">
        <f t="shared" si="15"/>
        <v>33.625</v>
      </c>
      <c r="T12" s="12">
        <f t="shared" si="6"/>
        <v>0</v>
      </c>
      <c r="U12" s="12">
        <f t="shared" si="6"/>
        <v>0</v>
      </c>
      <c r="V12" s="12">
        <f t="shared" si="6"/>
        <v>0</v>
      </c>
      <c r="W12" s="12">
        <f t="shared" si="6"/>
        <v>33.625</v>
      </c>
      <c r="X12" s="2">
        <f t="shared" si="16"/>
        <v>638.875</v>
      </c>
      <c r="Y12" s="2">
        <f t="shared" si="17"/>
        <v>497.65</v>
      </c>
      <c r="Z12" s="2">
        <f t="shared" si="7"/>
        <v>511.09999999999997</v>
      </c>
      <c r="AA12" s="2">
        <f t="shared" si="7"/>
        <v>538</v>
      </c>
      <c r="AB12" s="2">
        <f t="shared" si="7"/>
        <v>638.875</v>
      </c>
      <c r="AC12" s="2">
        <f t="shared" si="18"/>
        <v>2824.5</v>
      </c>
    </row>
    <row r="13" spans="1:29" x14ac:dyDescent="0.25">
      <c r="A13" t="s">
        <v>15</v>
      </c>
      <c r="B13" t="s">
        <v>32</v>
      </c>
      <c r="C13" s="2">
        <v>16.7</v>
      </c>
      <c r="D13" s="4">
        <v>29</v>
      </c>
      <c r="E13" s="4">
        <v>41</v>
      </c>
      <c r="F13" s="4">
        <v>40</v>
      </c>
      <c r="G13" s="4">
        <v>39</v>
      </c>
      <c r="H13" s="4">
        <v>42</v>
      </c>
      <c r="I13" s="7">
        <f>IF(D13&gt;40,D13-40,0)</f>
        <v>0</v>
      </c>
      <c r="J13" s="7">
        <f t="shared" si="8"/>
        <v>1</v>
      </c>
      <c r="K13" s="7">
        <f t="shared" si="9"/>
        <v>0</v>
      </c>
      <c r="L13" s="7">
        <f t="shared" si="10"/>
        <v>0</v>
      </c>
      <c r="M13" s="7">
        <f t="shared" si="11"/>
        <v>2</v>
      </c>
      <c r="N13" s="10">
        <f t="shared" si="12"/>
        <v>484.29999999999995</v>
      </c>
      <c r="O13" s="10">
        <f t="shared" si="13"/>
        <v>684.69999999999993</v>
      </c>
      <c r="P13" s="10">
        <f t="shared" si="14"/>
        <v>668</v>
      </c>
      <c r="Q13" s="10">
        <f t="shared" si="5"/>
        <v>651.29999999999995</v>
      </c>
      <c r="R13" s="10">
        <f t="shared" si="5"/>
        <v>701.4</v>
      </c>
      <c r="S13" s="12">
        <f t="shared" si="15"/>
        <v>0</v>
      </c>
      <c r="T13" s="12">
        <f t="shared" si="6"/>
        <v>8.35</v>
      </c>
      <c r="U13" s="12">
        <f t="shared" si="6"/>
        <v>0</v>
      </c>
      <c r="V13" s="12">
        <f t="shared" si="6"/>
        <v>0</v>
      </c>
      <c r="W13" s="12">
        <f t="shared" si="6"/>
        <v>16.7</v>
      </c>
      <c r="X13" s="2">
        <f t="shared" si="16"/>
        <v>484.29999999999995</v>
      </c>
      <c r="Y13" s="2">
        <f t="shared" si="17"/>
        <v>693.05</v>
      </c>
      <c r="Z13" s="2">
        <f t="shared" si="7"/>
        <v>668</v>
      </c>
      <c r="AA13" s="2">
        <f t="shared" si="7"/>
        <v>651.29999999999995</v>
      </c>
      <c r="AB13" s="2">
        <f t="shared" si="7"/>
        <v>718.1</v>
      </c>
      <c r="AC13" s="2">
        <f t="shared" si="18"/>
        <v>3214.7499999999995</v>
      </c>
    </row>
    <row r="14" spans="1:29" x14ac:dyDescent="0.25">
      <c r="A14" t="s">
        <v>16</v>
      </c>
      <c r="B14" t="s">
        <v>33</v>
      </c>
      <c r="C14" s="2">
        <v>8.3000000000000007</v>
      </c>
      <c r="D14" s="4">
        <v>40</v>
      </c>
      <c r="E14" s="4">
        <v>40</v>
      </c>
      <c r="F14" s="4">
        <v>38</v>
      </c>
      <c r="G14" s="4">
        <v>45</v>
      </c>
      <c r="H14" s="4">
        <v>30</v>
      </c>
      <c r="I14" s="7">
        <f>IF(D14&gt;40,D14-40,0)</f>
        <v>0</v>
      </c>
      <c r="J14" s="7">
        <f t="shared" si="8"/>
        <v>0</v>
      </c>
      <c r="K14" s="7">
        <f t="shared" si="9"/>
        <v>0</v>
      </c>
      <c r="L14" s="7">
        <f t="shared" si="10"/>
        <v>5</v>
      </c>
      <c r="M14" s="7">
        <f t="shared" si="11"/>
        <v>0</v>
      </c>
      <c r="N14" s="10">
        <f t="shared" si="12"/>
        <v>332</v>
      </c>
      <c r="O14" s="10">
        <f t="shared" si="13"/>
        <v>332</v>
      </c>
      <c r="P14" s="10">
        <f t="shared" si="14"/>
        <v>315.40000000000003</v>
      </c>
      <c r="Q14" s="10">
        <f t="shared" si="5"/>
        <v>373.50000000000006</v>
      </c>
      <c r="R14" s="10">
        <f t="shared" si="5"/>
        <v>249.00000000000003</v>
      </c>
      <c r="S14" s="12">
        <f t="shared" si="15"/>
        <v>0</v>
      </c>
      <c r="T14" s="12">
        <f t="shared" si="6"/>
        <v>0</v>
      </c>
      <c r="U14" s="12">
        <f t="shared" si="6"/>
        <v>0</v>
      </c>
      <c r="V14" s="12">
        <f t="shared" si="6"/>
        <v>20.75</v>
      </c>
      <c r="W14" s="12">
        <f t="shared" si="6"/>
        <v>0</v>
      </c>
      <c r="X14" s="2">
        <f t="shared" si="16"/>
        <v>332</v>
      </c>
      <c r="Y14" s="2">
        <f t="shared" si="17"/>
        <v>332</v>
      </c>
      <c r="Z14" s="2">
        <f t="shared" si="7"/>
        <v>315.40000000000003</v>
      </c>
      <c r="AA14" s="2">
        <f t="shared" si="7"/>
        <v>394.25000000000006</v>
      </c>
      <c r="AB14" s="2">
        <f t="shared" si="7"/>
        <v>249.00000000000003</v>
      </c>
      <c r="AC14" s="2">
        <f t="shared" si="18"/>
        <v>1622.65</v>
      </c>
    </row>
    <row r="15" spans="1:29" x14ac:dyDescent="0.25">
      <c r="A15" t="s">
        <v>17</v>
      </c>
      <c r="B15" t="s">
        <v>34</v>
      </c>
      <c r="C15" s="2">
        <v>7.9</v>
      </c>
      <c r="D15" s="4">
        <v>40</v>
      </c>
      <c r="E15" s="4">
        <v>41</v>
      </c>
      <c r="F15" s="4">
        <v>41</v>
      </c>
      <c r="G15" s="4">
        <v>41</v>
      </c>
      <c r="H15" s="4">
        <v>41</v>
      </c>
      <c r="I15" s="7">
        <f>IF(D15&gt;40,D15-40,0)</f>
        <v>0</v>
      </c>
      <c r="J15" s="7">
        <f t="shared" si="8"/>
        <v>1</v>
      </c>
      <c r="K15" s="7">
        <f t="shared" si="9"/>
        <v>1</v>
      </c>
      <c r="L15" s="7">
        <f t="shared" si="10"/>
        <v>1</v>
      </c>
      <c r="M15" s="7">
        <f t="shared" si="11"/>
        <v>1</v>
      </c>
      <c r="N15" s="10">
        <f t="shared" si="12"/>
        <v>316</v>
      </c>
      <c r="O15" s="10">
        <f t="shared" si="13"/>
        <v>323.90000000000003</v>
      </c>
      <c r="P15" s="10">
        <f t="shared" si="14"/>
        <v>323.90000000000003</v>
      </c>
      <c r="Q15" s="10">
        <f t="shared" si="5"/>
        <v>323.90000000000003</v>
      </c>
      <c r="R15" s="10">
        <f t="shared" si="5"/>
        <v>323.90000000000003</v>
      </c>
      <c r="S15" s="12">
        <f t="shared" si="15"/>
        <v>0</v>
      </c>
      <c r="T15" s="12">
        <f t="shared" si="6"/>
        <v>3.95</v>
      </c>
      <c r="U15" s="12">
        <f t="shared" si="6"/>
        <v>3.95</v>
      </c>
      <c r="V15" s="12">
        <f t="shared" si="6"/>
        <v>3.95</v>
      </c>
      <c r="W15" s="12">
        <f t="shared" si="6"/>
        <v>3.95</v>
      </c>
      <c r="X15" s="2">
        <f t="shared" si="16"/>
        <v>316</v>
      </c>
      <c r="Y15" s="2">
        <f t="shared" si="17"/>
        <v>327.85</v>
      </c>
      <c r="Z15" s="2">
        <f t="shared" si="7"/>
        <v>327.85</v>
      </c>
      <c r="AA15" s="2">
        <f t="shared" si="7"/>
        <v>327.85</v>
      </c>
      <c r="AB15" s="2">
        <f t="shared" si="7"/>
        <v>327.85</v>
      </c>
      <c r="AC15" s="2">
        <f t="shared" si="18"/>
        <v>1627.4</v>
      </c>
    </row>
    <row r="16" spans="1:29" x14ac:dyDescent="0.25">
      <c r="A16" t="s">
        <v>18</v>
      </c>
      <c r="B16" t="s">
        <v>35</v>
      </c>
      <c r="C16" s="2">
        <v>8.4499999999999993</v>
      </c>
      <c r="D16" s="4">
        <v>40</v>
      </c>
      <c r="E16" s="4">
        <v>42</v>
      </c>
      <c r="F16" s="4">
        <v>51</v>
      </c>
      <c r="G16" s="4">
        <v>36</v>
      </c>
      <c r="H16" s="4">
        <v>39</v>
      </c>
      <c r="I16" s="7">
        <f>IF(D16&gt;40,D16-40,0)</f>
        <v>0</v>
      </c>
      <c r="J16" s="7">
        <f t="shared" si="8"/>
        <v>2</v>
      </c>
      <c r="K16" s="7">
        <f t="shared" si="9"/>
        <v>11</v>
      </c>
      <c r="L16" s="7">
        <f t="shared" si="10"/>
        <v>0</v>
      </c>
      <c r="M16" s="7">
        <f t="shared" si="11"/>
        <v>0</v>
      </c>
      <c r="N16" s="10">
        <f t="shared" si="12"/>
        <v>338</v>
      </c>
      <c r="O16" s="10">
        <f t="shared" si="13"/>
        <v>354.9</v>
      </c>
      <c r="P16" s="10">
        <f t="shared" si="14"/>
        <v>430.95</v>
      </c>
      <c r="Q16" s="10">
        <f t="shared" si="5"/>
        <v>304.2</v>
      </c>
      <c r="R16" s="10">
        <f t="shared" si="5"/>
        <v>329.54999999999995</v>
      </c>
      <c r="S16" s="12">
        <f t="shared" si="15"/>
        <v>0</v>
      </c>
      <c r="T16" s="12">
        <f t="shared" si="6"/>
        <v>8.4499999999999993</v>
      </c>
      <c r="U16" s="12">
        <f t="shared" si="6"/>
        <v>46.474999999999994</v>
      </c>
      <c r="V16" s="12">
        <f t="shared" si="6"/>
        <v>0</v>
      </c>
      <c r="W16" s="12">
        <f t="shared" si="6"/>
        <v>0</v>
      </c>
      <c r="X16" s="2">
        <f t="shared" si="16"/>
        <v>338</v>
      </c>
      <c r="Y16" s="2">
        <f t="shared" si="17"/>
        <v>363.34999999999997</v>
      </c>
      <c r="Z16" s="2">
        <f t="shared" si="7"/>
        <v>477.42499999999995</v>
      </c>
      <c r="AA16" s="2">
        <f t="shared" si="7"/>
        <v>304.2</v>
      </c>
      <c r="AB16" s="2">
        <f t="shared" si="7"/>
        <v>329.54999999999995</v>
      </c>
      <c r="AC16" s="2">
        <f t="shared" si="18"/>
        <v>1812.5249999999999</v>
      </c>
    </row>
    <row r="17" spans="1:29" x14ac:dyDescent="0.25">
      <c r="A17" t="s">
        <v>19</v>
      </c>
      <c r="B17" t="s">
        <v>36</v>
      </c>
      <c r="C17" s="2">
        <v>10.789</v>
      </c>
      <c r="D17" s="4">
        <v>42</v>
      </c>
      <c r="E17" s="4">
        <v>37</v>
      </c>
      <c r="F17" s="4">
        <v>38</v>
      </c>
      <c r="G17" s="4">
        <v>40</v>
      </c>
      <c r="H17" s="4">
        <v>45</v>
      </c>
      <c r="I17" s="7">
        <f>IF(D17&gt;40,D17-40,0)</f>
        <v>2</v>
      </c>
      <c r="J17" s="7">
        <f t="shared" si="8"/>
        <v>0</v>
      </c>
      <c r="K17" s="7">
        <f t="shared" si="9"/>
        <v>0</v>
      </c>
      <c r="L17" s="7">
        <f t="shared" si="10"/>
        <v>0</v>
      </c>
      <c r="M17" s="7">
        <f t="shared" si="11"/>
        <v>5</v>
      </c>
      <c r="N17" s="10">
        <f t="shared" si="12"/>
        <v>453.13799999999998</v>
      </c>
      <c r="O17" s="10">
        <f t="shared" si="13"/>
        <v>399.19299999999998</v>
      </c>
      <c r="P17" s="10">
        <f t="shared" si="14"/>
        <v>409.98199999999997</v>
      </c>
      <c r="Q17" s="10">
        <f t="shared" si="5"/>
        <v>431.56</v>
      </c>
      <c r="R17" s="10">
        <f t="shared" si="5"/>
        <v>485.505</v>
      </c>
      <c r="S17" s="12">
        <f t="shared" si="15"/>
        <v>10.789</v>
      </c>
      <c r="T17" s="12">
        <f t="shared" si="6"/>
        <v>0</v>
      </c>
      <c r="U17" s="12">
        <f t="shared" si="6"/>
        <v>0</v>
      </c>
      <c r="V17" s="12">
        <f t="shared" si="6"/>
        <v>0</v>
      </c>
      <c r="W17" s="12">
        <f t="shared" si="6"/>
        <v>26.9725</v>
      </c>
      <c r="X17" s="2">
        <f t="shared" si="16"/>
        <v>463.92699999999996</v>
      </c>
      <c r="Y17" s="2">
        <f t="shared" si="17"/>
        <v>399.19299999999998</v>
      </c>
      <c r="Z17" s="2">
        <f t="shared" si="7"/>
        <v>409.98199999999997</v>
      </c>
      <c r="AA17" s="2">
        <f t="shared" si="7"/>
        <v>431.56</v>
      </c>
      <c r="AB17" s="2">
        <f t="shared" si="7"/>
        <v>512.47749999999996</v>
      </c>
      <c r="AC17" s="2">
        <f t="shared" si="18"/>
        <v>2217.1394999999998</v>
      </c>
    </row>
    <row r="18" spans="1:29" x14ac:dyDescent="0.25">
      <c r="A18" t="s">
        <v>20</v>
      </c>
      <c r="B18" t="s">
        <v>37</v>
      </c>
      <c r="C18" s="2">
        <v>23.1</v>
      </c>
      <c r="D18" s="4">
        <v>40</v>
      </c>
      <c r="E18" s="4">
        <v>41</v>
      </c>
      <c r="F18" s="4">
        <v>40</v>
      </c>
      <c r="G18" s="4">
        <v>39</v>
      </c>
      <c r="H18" s="4">
        <v>42</v>
      </c>
      <c r="I18" s="7">
        <f>IF(D18&gt;40,D18-40,0)</f>
        <v>0</v>
      </c>
      <c r="J18" s="7">
        <f t="shared" si="8"/>
        <v>1</v>
      </c>
      <c r="K18" s="7">
        <f t="shared" si="9"/>
        <v>0</v>
      </c>
      <c r="L18" s="7">
        <f t="shared" si="10"/>
        <v>0</v>
      </c>
      <c r="M18" s="7">
        <f t="shared" si="11"/>
        <v>2</v>
      </c>
      <c r="N18" s="10">
        <f t="shared" si="12"/>
        <v>924</v>
      </c>
      <c r="O18" s="10">
        <f t="shared" si="13"/>
        <v>947.1</v>
      </c>
      <c r="P18" s="10">
        <f t="shared" si="14"/>
        <v>924</v>
      </c>
      <c r="Q18" s="10">
        <f t="shared" si="5"/>
        <v>900.90000000000009</v>
      </c>
      <c r="R18" s="10">
        <f t="shared" si="5"/>
        <v>970.2</v>
      </c>
      <c r="S18" s="12">
        <f t="shared" si="15"/>
        <v>0</v>
      </c>
      <c r="T18" s="12">
        <f t="shared" si="6"/>
        <v>11.55</v>
      </c>
      <c r="U18" s="12">
        <f t="shared" si="6"/>
        <v>0</v>
      </c>
      <c r="V18" s="12">
        <f t="shared" si="6"/>
        <v>0</v>
      </c>
      <c r="W18" s="12">
        <f t="shared" si="6"/>
        <v>23.1</v>
      </c>
      <c r="X18" s="2">
        <f t="shared" si="16"/>
        <v>924</v>
      </c>
      <c r="Y18" s="2">
        <f t="shared" si="17"/>
        <v>958.65</v>
      </c>
      <c r="Z18" s="2">
        <f t="shared" si="7"/>
        <v>924</v>
      </c>
      <c r="AA18" s="2">
        <f t="shared" si="7"/>
        <v>900.90000000000009</v>
      </c>
      <c r="AB18" s="2">
        <f t="shared" si="7"/>
        <v>993.30000000000007</v>
      </c>
      <c r="AC18" s="2">
        <f t="shared" si="18"/>
        <v>4700.8500000000004</v>
      </c>
    </row>
    <row r="19" spans="1:29" x14ac:dyDescent="0.25">
      <c r="A19" t="s">
        <v>21</v>
      </c>
      <c r="B19" t="s">
        <v>38</v>
      </c>
      <c r="C19" s="2">
        <v>15.64</v>
      </c>
      <c r="D19" s="4">
        <v>40</v>
      </c>
      <c r="E19" s="4">
        <v>40</v>
      </c>
      <c r="F19" s="4">
        <v>38</v>
      </c>
      <c r="G19" s="4">
        <v>45</v>
      </c>
      <c r="H19" s="4">
        <v>30</v>
      </c>
      <c r="I19" s="7">
        <f>IF(D19&gt;40,D19-40,0)</f>
        <v>0</v>
      </c>
      <c r="J19" s="7">
        <f t="shared" si="8"/>
        <v>0</v>
      </c>
      <c r="K19" s="7">
        <f t="shared" si="9"/>
        <v>0</v>
      </c>
      <c r="L19" s="7">
        <f t="shared" si="10"/>
        <v>5</v>
      </c>
      <c r="M19" s="7">
        <f t="shared" si="11"/>
        <v>0</v>
      </c>
      <c r="N19" s="10">
        <f t="shared" si="12"/>
        <v>625.6</v>
      </c>
      <c r="O19" s="10">
        <f t="shared" si="13"/>
        <v>625.6</v>
      </c>
      <c r="P19" s="10">
        <f t="shared" si="14"/>
        <v>594.32000000000005</v>
      </c>
      <c r="Q19" s="10">
        <f t="shared" si="5"/>
        <v>703.80000000000007</v>
      </c>
      <c r="R19" s="10">
        <f t="shared" si="5"/>
        <v>469.20000000000005</v>
      </c>
      <c r="S19" s="12">
        <f t="shared" si="15"/>
        <v>0</v>
      </c>
      <c r="T19" s="12">
        <f t="shared" si="6"/>
        <v>0</v>
      </c>
      <c r="U19" s="12">
        <f t="shared" si="6"/>
        <v>0</v>
      </c>
      <c r="V19" s="12">
        <f t="shared" si="6"/>
        <v>39.1</v>
      </c>
      <c r="W19" s="12">
        <f t="shared" si="6"/>
        <v>0</v>
      </c>
      <c r="X19" s="2">
        <f t="shared" si="16"/>
        <v>625.6</v>
      </c>
      <c r="Y19" s="2">
        <f t="shared" si="17"/>
        <v>625.6</v>
      </c>
      <c r="Z19" s="2">
        <f t="shared" si="7"/>
        <v>594.32000000000005</v>
      </c>
      <c r="AA19" s="2">
        <f t="shared" si="7"/>
        <v>742.90000000000009</v>
      </c>
      <c r="AB19" s="2">
        <f t="shared" si="7"/>
        <v>469.20000000000005</v>
      </c>
      <c r="AC19" s="2">
        <f t="shared" si="18"/>
        <v>3057.62</v>
      </c>
    </row>
    <row r="20" spans="1:29" x14ac:dyDescent="0.25">
      <c r="A20" t="s">
        <v>22</v>
      </c>
      <c r="B20" t="s">
        <v>39</v>
      </c>
      <c r="C20" s="2">
        <v>35.229999999999997</v>
      </c>
      <c r="D20" s="4">
        <v>41</v>
      </c>
      <c r="E20" s="4">
        <v>41</v>
      </c>
      <c r="F20" s="4">
        <v>41</v>
      </c>
      <c r="G20" s="4">
        <v>41</v>
      </c>
      <c r="H20" s="4">
        <v>41</v>
      </c>
      <c r="I20" s="7">
        <f>IF(D20&gt;40,D20-40,0)</f>
        <v>1</v>
      </c>
      <c r="J20" s="7">
        <f t="shared" si="8"/>
        <v>1</v>
      </c>
      <c r="K20" s="7">
        <f t="shared" si="9"/>
        <v>1</v>
      </c>
      <c r="L20" s="7">
        <f t="shared" si="10"/>
        <v>1</v>
      </c>
      <c r="M20" s="7">
        <f t="shared" si="11"/>
        <v>1</v>
      </c>
      <c r="N20" s="10">
        <f t="shared" si="12"/>
        <v>1444.4299999999998</v>
      </c>
      <c r="O20" s="10">
        <f t="shared" si="13"/>
        <v>1444.4299999999998</v>
      </c>
      <c r="P20" s="10">
        <f t="shared" si="14"/>
        <v>1444.4299999999998</v>
      </c>
      <c r="Q20" s="10">
        <f t="shared" si="14"/>
        <v>1444.4299999999998</v>
      </c>
      <c r="R20" s="10">
        <f t="shared" si="14"/>
        <v>1444.4299999999998</v>
      </c>
      <c r="S20" s="12">
        <f t="shared" si="15"/>
        <v>17.614999999999998</v>
      </c>
      <c r="T20" s="12">
        <f t="shared" si="15"/>
        <v>17.614999999999998</v>
      </c>
      <c r="U20" s="12">
        <f t="shared" si="15"/>
        <v>17.614999999999998</v>
      </c>
      <c r="V20" s="12">
        <f t="shared" si="15"/>
        <v>17.614999999999998</v>
      </c>
      <c r="W20" s="12">
        <f t="shared" si="15"/>
        <v>17.614999999999998</v>
      </c>
      <c r="X20" s="2">
        <f t="shared" si="16"/>
        <v>1462.0449999999998</v>
      </c>
      <c r="Y20" s="2">
        <f t="shared" si="17"/>
        <v>1462.0449999999998</v>
      </c>
      <c r="Z20" s="2">
        <f t="shared" si="17"/>
        <v>1462.0449999999998</v>
      </c>
      <c r="AA20" s="2">
        <f t="shared" si="17"/>
        <v>1462.0449999999998</v>
      </c>
      <c r="AB20" s="2">
        <f t="shared" si="17"/>
        <v>1462.0449999999998</v>
      </c>
      <c r="AC20" s="2">
        <f t="shared" si="18"/>
        <v>7310.2249999999995</v>
      </c>
    </row>
    <row r="22" spans="1:29" x14ac:dyDescent="0.25">
      <c r="A22" t="s">
        <v>40</v>
      </c>
      <c r="C22" s="2">
        <f>MAX(C4:C20)</f>
        <v>45.7</v>
      </c>
      <c r="D22" s="3">
        <f>MAX(D4:D20)</f>
        <v>55</v>
      </c>
      <c r="E22" s="3">
        <f t="shared" ref="E22:H22" si="19">MAX(E4:E20)</f>
        <v>42</v>
      </c>
      <c r="F22" s="3">
        <f t="shared" si="19"/>
        <v>51</v>
      </c>
      <c r="G22" s="3">
        <f t="shared" si="19"/>
        <v>45</v>
      </c>
      <c r="H22" s="3">
        <f t="shared" si="19"/>
        <v>45</v>
      </c>
      <c r="I22" s="3"/>
      <c r="J22" s="3"/>
      <c r="K22" s="3"/>
      <c r="L22" s="3"/>
      <c r="M22" s="3"/>
      <c r="N22" s="2">
        <f>MAX(N4:N20)</f>
        <v>2056.5</v>
      </c>
      <c r="O22" s="2">
        <f t="shared" ref="O22:R22" si="20">MAX(O4:O20)</f>
        <v>1828</v>
      </c>
      <c r="P22" s="2">
        <f>MAX(P4:P20)</f>
        <v>1736.6000000000001</v>
      </c>
      <c r="Q22" s="2">
        <f t="shared" si="20"/>
        <v>2056.5</v>
      </c>
      <c r="R22" s="2">
        <f t="shared" si="20"/>
        <v>1444.4299999999998</v>
      </c>
      <c r="S22" s="2">
        <f>MAX(S4:S20)</f>
        <v>114.25</v>
      </c>
      <c r="T22" s="2">
        <f t="shared" ref="T22:W22" si="21">MAX(T4:T20)</f>
        <v>31</v>
      </c>
      <c r="U22" s="2">
        <f t="shared" si="21"/>
        <v>170.5</v>
      </c>
      <c r="V22" s="2">
        <f t="shared" si="21"/>
        <v>114.25</v>
      </c>
      <c r="W22" s="2">
        <f t="shared" si="21"/>
        <v>47.875</v>
      </c>
      <c r="X22" s="2">
        <f>MAX(X4:X20)</f>
        <v>2170.75</v>
      </c>
      <c r="Y22" s="2">
        <f t="shared" ref="Y22:AB22" si="22">MAX(Y4:Y20)</f>
        <v>1828</v>
      </c>
      <c r="Z22" s="2">
        <f t="shared" si="22"/>
        <v>1751.5</v>
      </c>
      <c r="AA22" s="2">
        <f t="shared" si="22"/>
        <v>2170.75</v>
      </c>
      <c r="AB22" s="2">
        <f t="shared" si="22"/>
        <v>1462.0449999999998</v>
      </c>
      <c r="AC22" s="2">
        <f>MAX(AC4:AC20)</f>
        <v>9277.1</v>
      </c>
    </row>
    <row r="23" spans="1:29" x14ac:dyDescent="0.25">
      <c r="A23" t="s">
        <v>41</v>
      </c>
      <c r="C23" s="2">
        <f>MIN(C4:C20)</f>
        <v>6.9</v>
      </c>
      <c r="D23" s="3">
        <f>MIN(D4:D20)</f>
        <v>29</v>
      </c>
      <c r="E23" s="3">
        <f t="shared" ref="E23:H23" si="23">MIN(E4:E20)</f>
        <v>37</v>
      </c>
      <c r="F23" s="3">
        <f t="shared" si="23"/>
        <v>38</v>
      </c>
      <c r="G23" s="3">
        <f t="shared" si="23"/>
        <v>36</v>
      </c>
      <c r="H23" s="3">
        <f t="shared" si="23"/>
        <v>30</v>
      </c>
      <c r="I23" s="3"/>
      <c r="J23" s="3"/>
      <c r="K23" s="3"/>
      <c r="L23" s="3"/>
      <c r="M23" s="3"/>
      <c r="N23" s="2">
        <f>MIN(N4:N20)</f>
        <v>269.10000000000002</v>
      </c>
      <c r="O23" s="2">
        <f t="shared" ref="O23:R23" si="24">MIN(O4:O20)</f>
        <v>282.90000000000003</v>
      </c>
      <c r="P23" s="2">
        <f t="shared" si="24"/>
        <v>276</v>
      </c>
      <c r="Q23" s="2">
        <f t="shared" si="24"/>
        <v>269.10000000000002</v>
      </c>
      <c r="R23" s="2">
        <f t="shared" si="24"/>
        <v>249.00000000000003</v>
      </c>
      <c r="S23" s="2">
        <f>MIN(S4:S20)</f>
        <v>0</v>
      </c>
      <c r="T23" s="2">
        <f t="shared" ref="T23:W23" si="25">MIN(T4:T20)</f>
        <v>0</v>
      </c>
      <c r="U23" s="2">
        <f t="shared" si="25"/>
        <v>0</v>
      </c>
      <c r="V23" s="2">
        <f t="shared" si="25"/>
        <v>0</v>
      </c>
      <c r="W23" s="2">
        <f t="shared" si="25"/>
        <v>0</v>
      </c>
      <c r="X23" s="2">
        <f>MIN(X4:X20)</f>
        <v>269.10000000000002</v>
      </c>
      <c r="Y23" s="2">
        <f t="shared" ref="Y23:AB23" si="26">MIN(Y4:Y20)</f>
        <v>286.35000000000002</v>
      </c>
      <c r="Z23" s="2">
        <f t="shared" si="26"/>
        <v>276</v>
      </c>
      <c r="AA23" s="2">
        <f t="shared" si="26"/>
        <v>269.10000000000002</v>
      </c>
      <c r="AB23" s="2">
        <f t="shared" si="26"/>
        <v>249.00000000000003</v>
      </c>
      <c r="AC23" s="2">
        <f>MIN(AC4:AC20)</f>
        <v>1397.2500000000002</v>
      </c>
    </row>
    <row r="24" spans="1:29" x14ac:dyDescent="0.25">
      <c r="A24" t="s">
        <v>42</v>
      </c>
      <c r="C24" s="2">
        <f>AVERAGE(C4:C20)</f>
        <v>17.809352941176471</v>
      </c>
      <c r="D24" s="3">
        <f>AVERAGE(D4:D20)</f>
        <v>41.823529411764703</v>
      </c>
      <c r="E24" s="3">
        <f t="shared" ref="E24:H24" si="27">AVERAGE(E4:E20)</f>
        <v>40.235294117647058</v>
      </c>
      <c r="F24" s="3">
        <f t="shared" si="27"/>
        <v>41.352941176470587</v>
      </c>
      <c r="G24" s="3">
        <f t="shared" si="27"/>
        <v>40.529411764705884</v>
      </c>
      <c r="H24" s="3">
        <f t="shared" si="27"/>
        <v>38.941176470588232</v>
      </c>
      <c r="I24" s="3"/>
      <c r="J24" s="3"/>
      <c r="K24" s="3"/>
      <c r="L24" s="3"/>
      <c r="M24" s="3"/>
      <c r="N24" s="2">
        <f>AVERAGE(N4:N20)</f>
        <v>752.35988235294121</v>
      </c>
      <c r="O24" s="2">
        <f t="shared" ref="O24:R24" si="28">AVERAGE(O4:O20)</f>
        <v>718.56311764705879</v>
      </c>
      <c r="P24" s="2">
        <f t="shared" si="28"/>
        <v>740.8901176470589</v>
      </c>
      <c r="Q24" s="2">
        <f t="shared" si="28"/>
        <v>724.1611764705882</v>
      </c>
      <c r="R24" s="2">
        <f t="shared" si="28"/>
        <v>680.54911764705889</v>
      </c>
      <c r="S24" s="2">
        <f>AVERAGE(S4:S20)</f>
        <v>25.598764705882353</v>
      </c>
      <c r="T24" s="2">
        <f t="shared" ref="T24:W24" si="29">AVERAGE(T4:T20)</f>
        <v>6.9229411764705882</v>
      </c>
      <c r="U24" s="2">
        <f t="shared" si="29"/>
        <v>21.84205882352941</v>
      </c>
      <c r="V24" s="2">
        <f t="shared" si="29"/>
        <v>14.508235294117647</v>
      </c>
      <c r="W24" s="2">
        <f t="shared" si="29"/>
        <v>11.056617647058824</v>
      </c>
      <c r="X24" s="2">
        <f>AVERAGE(X4:X20)</f>
        <v>777.95864705882343</v>
      </c>
      <c r="Y24" s="2">
        <f t="shared" ref="Y24:AB24" si="30">AVERAGE(Y4:Y20)</f>
        <v>725.48605882352945</v>
      </c>
      <c r="Z24" s="2">
        <f t="shared" si="30"/>
        <v>762.73217647058823</v>
      </c>
      <c r="AA24" s="2">
        <f t="shared" si="30"/>
        <v>738.66941176470596</v>
      </c>
      <c r="AB24" s="2">
        <f t="shared" si="30"/>
        <v>691.60573529411784</v>
      </c>
      <c r="AC24" s="2">
        <f>AVERAGE(AC4:AC20)</f>
        <v>3696.4520294117647</v>
      </c>
    </row>
    <row r="25" spans="1:29" x14ac:dyDescent="0.25">
      <c r="A25" t="s">
        <v>43</v>
      </c>
      <c r="N25" s="2">
        <f>SUM(N4:N20)</f>
        <v>12790.118</v>
      </c>
      <c r="O25" s="2">
        <f t="shared" ref="O25:R25" si="31">SUM(O4:O20)</f>
        <v>12215.572999999999</v>
      </c>
      <c r="P25" s="2">
        <f>SUM(P4:P20)</f>
        <v>12595.132000000001</v>
      </c>
      <c r="Q25" s="2">
        <f t="shared" si="31"/>
        <v>12310.74</v>
      </c>
      <c r="R25" s="2">
        <f t="shared" si="31"/>
        <v>11569.335000000001</v>
      </c>
      <c r="S25" s="2">
        <f>SUM(S4:S20)</f>
        <v>435.17899999999997</v>
      </c>
      <c r="T25" s="2">
        <f t="shared" ref="T25:W25" si="32">SUM(T4:T20)</f>
        <v>117.69</v>
      </c>
      <c r="U25" s="2">
        <f t="shared" si="32"/>
        <v>371.31499999999994</v>
      </c>
      <c r="V25" s="2">
        <f t="shared" si="32"/>
        <v>246.64</v>
      </c>
      <c r="W25" s="2">
        <f t="shared" si="32"/>
        <v>187.96250000000001</v>
      </c>
      <c r="X25" s="2">
        <f>SUM(X4:X20)</f>
        <v>13225.296999999999</v>
      </c>
      <c r="Y25" s="2">
        <f t="shared" ref="Y25:AB25" si="33">SUM(Y4:Y20)</f>
        <v>12333.263000000001</v>
      </c>
      <c r="Z25" s="2">
        <f t="shared" si="33"/>
        <v>12966.447</v>
      </c>
      <c r="AA25" s="2">
        <f t="shared" si="33"/>
        <v>12557.380000000001</v>
      </c>
      <c r="AB25" s="2">
        <f t="shared" si="33"/>
        <v>11757.297500000002</v>
      </c>
      <c r="AC25" s="2">
        <f>SUM(AC4:AC20)</f>
        <v>62839.684500000003</v>
      </c>
    </row>
  </sheetData>
  <pageMargins left="0.7" right="0.7" top="0.75" bottom="0.75" header="0.3" footer="0.3"/>
  <pageSetup paperSize="9"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2023-02-09T14:19:45Z</cp:lastPrinted>
  <dcterms:created xsi:type="dcterms:W3CDTF">2023-02-09T13:27:15Z</dcterms:created>
  <dcterms:modified xsi:type="dcterms:W3CDTF">2023-02-09T15:58:21Z</dcterms:modified>
</cp:coreProperties>
</file>