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\PocketSDR\FE_8CH\HW\v4.1\"/>
    </mc:Choice>
  </mc:AlternateContent>
  <xr:revisionPtr revIDLastSave="0" documentId="13_ncr:1_{60CEDD4F-20D3-4FBC-ACF3-3899C454EC30}" xr6:coauthVersionLast="47" xr6:coauthVersionMax="47" xr10:uidLastSave="{00000000-0000-0000-0000-000000000000}"/>
  <bookViews>
    <workbookView xWindow="15816" yWindow="1716" windowWidth="28548" windowHeight="19104" xr2:uid="{B4980E1E-27BB-48CA-9A14-3CABF8BD98C3}"/>
  </bookViews>
  <sheets>
    <sheet name="v1.0_parts" sheetId="1" r:id="rId1"/>
  </sheets>
  <definedNames>
    <definedName name="_xlnm._FilterDatabase" localSheetId="0" hidden="1">'v1.0_parts'!$A$1:$L$1</definedName>
  </definedNames>
  <calcPr calcId="191029"/>
</workbook>
</file>

<file path=xl/calcChain.xml><?xml version="1.0" encoding="utf-8"?>
<calcChain xmlns="http://schemas.openxmlformats.org/spreadsheetml/2006/main">
  <c r="K32" i="1" l="1"/>
  <c r="K10" i="1"/>
  <c r="J48" i="1" l="1"/>
  <c r="K48" i="1" s="1"/>
  <c r="J47" i="1"/>
  <c r="K47" i="1" s="1"/>
  <c r="K51" i="1" s="1"/>
  <c r="K49" i="1"/>
  <c r="K6" i="1"/>
  <c r="F45" i="1"/>
  <c r="E45" i="1"/>
  <c r="K42" i="1"/>
  <c r="K41" i="1"/>
  <c r="K8" i="1"/>
  <c r="K39" i="1"/>
  <c r="K40" i="1"/>
  <c r="K38" i="1"/>
  <c r="J37" i="1"/>
  <c r="K37" i="1" s="1"/>
  <c r="K36" i="1"/>
  <c r="K35" i="1"/>
  <c r="K34" i="1"/>
  <c r="K33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9" i="1"/>
  <c r="K5" i="1"/>
  <c r="K7" i="1"/>
  <c r="K4" i="1"/>
  <c r="K3" i="1"/>
  <c r="K2" i="1"/>
  <c r="K45" i="1" l="1"/>
  <c r="K53" i="1" s="1"/>
</calcChain>
</file>

<file path=xl/sharedStrings.xml><?xml version="1.0" encoding="utf-8"?>
<sst xmlns="http://schemas.openxmlformats.org/spreadsheetml/2006/main" count="316" uniqueCount="273">
  <si>
    <t>Reference</t>
  </si>
  <si>
    <t>Value</t>
  </si>
  <si>
    <t>Qty</t>
  </si>
  <si>
    <t>AR1</t>
  </si>
  <si>
    <t>1K x 4</t>
  </si>
  <si>
    <t>10K x 4</t>
  </si>
  <si>
    <t>100pF</t>
  </si>
  <si>
    <t>0.1uF</t>
  </si>
  <si>
    <t>470pF</t>
  </si>
  <si>
    <t>1.7pF</t>
  </si>
  <si>
    <t>750pF</t>
  </si>
  <si>
    <t>15pF</t>
  </si>
  <si>
    <t>0.01uF</t>
  </si>
  <si>
    <t>22uF</t>
  </si>
  <si>
    <t>C81</t>
  </si>
  <si>
    <t>1uF</t>
  </si>
  <si>
    <t>13pF</t>
  </si>
  <si>
    <t>PINH_2MM_2P</t>
  </si>
  <si>
    <t>J11</t>
  </si>
  <si>
    <t>68nH</t>
  </si>
  <si>
    <t>5.6nH</t>
  </si>
  <si>
    <t>LED1608</t>
  </si>
  <si>
    <t>15K</t>
  </si>
  <si>
    <t>10K</t>
  </si>
  <si>
    <t>2.2K</t>
  </si>
  <si>
    <t>100K</t>
  </si>
  <si>
    <t>R22</t>
  </si>
  <si>
    <t>6.04K 1%</t>
  </si>
  <si>
    <t>R23</t>
  </si>
  <si>
    <t>200 1%</t>
  </si>
  <si>
    <t>R26,R27</t>
  </si>
  <si>
    <t>5.1K</t>
  </si>
  <si>
    <t>TCXO1</t>
  </si>
  <si>
    <t>U9</t>
  </si>
  <si>
    <t>U10</t>
  </si>
  <si>
    <t>U13</t>
  </si>
  <si>
    <t>U14</t>
  </si>
  <si>
    <t>U15</t>
  </si>
  <si>
    <t>74FCT3807APYG</t>
  </si>
  <si>
    <t>U16</t>
  </si>
  <si>
    <t>XTAL1</t>
  </si>
  <si>
    <t>No</t>
    <phoneticPr fontId="18"/>
  </si>
  <si>
    <t>Package</t>
    <phoneticPr fontId="18"/>
  </si>
  <si>
    <t>Assy</t>
    <phoneticPr fontId="18"/>
  </si>
  <si>
    <t>Supplier</t>
    <phoneticPr fontId="18"/>
  </si>
  <si>
    <t>Supplier Part #</t>
    <phoneticPr fontId="18"/>
  </si>
  <si>
    <t>Digikey Part #</t>
    <phoneticPr fontId="18"/>
  </si>
  <si>
    <t>Price</t>
    <phoneticPr fontId="18"/>
  </si>
  <si>
    <t>Total</t>
    <phoneticPr fontId="18"/>
  </si>
  <si>
    <t>URL</t>
    <phoneticPr fontId="18"/>
  </si>
  <si>
    <t>RF RX GNSS 1.227/1.575GHZ</t>
  </si>
  <si>
    <t>TQFN28</t>
  </si>
  <si>
    <t>Maxim</t>
  </si>
  <si>
    <t>MAX2771ETI+</t>
  </si>
  <si>
    <t>MAX2771ETI+-ND</t>
  </si>
  <si>
    <t>https://www.digikey.jp/products/ja?keywords=MAX2771ETI%2B-ND</t>
    <phoneticPr fontId="18"/>
  </si>
  <si>
    <t>I2C EEPROM 1MBIT</t>
    <phoneticPr fontId="18"/>
  </si>
  <si>
    <t>8-TSSOP</t>
    <phoneticPr fontId="18"/>
  </si>
  <si>
    <t>Microchip</t>
    <phoneticPr fontId="18"/>
  </si>
  <si>
    <t>AT24CM01-XHM-T</t>
    <phoneticPr fontId="18"/>
  </si>
  <si>
    <t>AT24CM01-XHM-TCT-ND</t>
    <phoneticPr fontId="18"/>
  </si>
  <si>
    <t>https://www.digikey.jp/ja/products/detail/microchip-technology/AT24CM01-XHM-T/3913189</t>
    <phoneticPr fontId="18"/>
  </si>
  <si>
    <t>EZ-USB FX3 USB 3.0 RAM 512KB</t>
    <phoneticPr fontId="18"/>
  </si>
  <si>
    <t>121-TFBGA</t>
  </si>
  <si>
    <t>Cypress</t>
    <phoneticPr fontId="18"/>
  </si>
  <si>
    <t>CYUSB3014-BZXC</t>
    <phoneticPr fontId="18"/>
  </si>
  <si>
    <t>448-CYUSB3014-BZXC-ND</t>
  </si>
  <si>
    <t>https://www.digikey.jp/ja/products/detail/infineon-technologies/CYUSB3014-BZXC/3679585</t>
    <phoneticPr fontId="18"/>
  </si>
  <si>
    <t>LDO 1.2V 500mA</t>
    <phoneticPr fontId="18"/>
  </si>
  <si>
    <t>SOT23-5</t>
    <phoneticPr fontId="18"/>
  </si>
  <si>
    <t>MaxLinear</t>
    <phoneticPr fontId="18"/>
  </si>
  <si>
    <t>SPX3819M5-L-1-2/TR</t>
    <phoneticPr fontId="18"/>
  </si>
  <si>
    <t>1016-1872-1-ND</t>
  </si>
  <si>
    <t>https://www.digikey.jp/ja/products/detail/maxlinear-inc/SPX3819M5-L-1-2-TR/2472389</t>
    <phoneticPr fontId="18"/>
  </si>
  <si>
    <t>LDO 3.3V 500mA</t>
    <phoneticPr fontId="18"/>
  </si>
  <si>
    <t>SPX3819M5-L-3-3/TR</t>
    <phoneticPr fontId="18"/>
  </si>
  <si>
    <t>1016-1873-1-ND</t>
  </si>
  <si>
    <t>https://www.digikey.jp/ja/products/detail/maxlinear-inc/SPX3819M5-L-3-3-TR/2472394</t>
    <phoneticPr fontId="18"/>
  </si>
  <si>
    <t>IC CLK BUFFER 1:4</t>
  </si>
  <si>
    <t>8-VSSOP</t>
  </si>
  <si>
    <t>Nexperia</t>
  </si>
  <si>
    <t>74AVC9112DCH</t>
    <phoneticPr fontId="18"/>
  </si>
  <si>
    <t>1727-7845-1-ND</t>
  </si>
  <si>
    <t>https://www.digikey.jp/ja/products/detail/nexperia-usa-inc/74AVC9112DCH/9326499?s=N4IgTCBcDaIOwBYCCA1AwgTgIxbAETQAkQBdAXyA</t>
    <phoneticPr fontId="18"/>
  </si>
  <si>
    <t>IC MUX/DEMUX USB 3.0</t>
    <phoneticPr fontId="18"/>
  </si>
  <si>
    <t>20TQFN</t>
  </si>
  <si>
    <t>Diodes</t>
  </si>
  <si>
    <t>PI3USB302-AZBEX</t>
    <phoneticPr fontId="18"/>
  </si>
  <si>
    <t>PI3USB302-AZBEXCT-ND </t>
  </si>
  <si>
    <t>https://www.digikey.jp/ja/products/detail/diodes-incorporated/PI3USB302-AZBEX/4280597</t>
    <phoneticPr fontId="18"/>
  </si>
  <si>
    <t>TCXO 24.000 MHz 0.5ppm Clipped-sine</t>
    <phoneticPr fontId="18"/>
  </si>
  <si>
    <t>2.5 x 2 SMD</t>
    <phoneticPr fontId="18"/>
  </si>
  <si>
    <t>Epson</t>
  </si>
  <si>
    <t>TG2520SMN 24.0000M-MCGNNM3</t>
    <phoneticPr fontId="18"/>
  </si>
  <si>
    <t>-</t>
  </si>
  <si>
    <t>https://www.mouser.jp/ProductDetail/Epson-Timing/TG2520SMN-240000M-MCGNNM3?qs=GBLSl2Akirsh%252B5MZwJlBJw%3D%3D</t>
    <phoneticPr fontId="18"/>
  </si>
  <si>
    <t>XTAL 19.2MHz</t>
    <phoneticPr fontId="18"/>
  </si>
  <si>
    <t>NDK</t>
    <phoneticPr fontId="18"/>
  </si>
  <si>
    <t>CS05400-19.2M</t>
    <phoneticPr fontId="18"/>
  </si>
  <si>
    <t>644-CS05400-19.2MCT-ND</t>
  </si>
  <si>
    <t>https://www.digikey.jp/ja/products/detail/ndk-america-inc/CS05400-19-2M/3125621</t>
    <phoneticPr fontId="18"/>
  </si>
  <si>
    <t>Kyocera</t>
  </si>
  <si>
    <t>KGM05ACG1H101JH</t>
    <phoneticPr fontId="18"/>
  </si>
  <si>
    <t>478-KGM05ACG1H101JHCT-ND</t>
    <phoneticPr fontId="18"/>
  </si>
  <si>
    <t>https://www.digikey.jp/ja/products/detail/kyocera-avx/KGM05ACG1H101JH/563192</t>
  </si>
  <si>
    <t>KGM05AR71C104KH</t>
    <phoneticPr fontId="18"/>
  </si>
  <si>
    <t>478-KGM05AR71C104KHCT-ND</t>
    <phoneticPr fontId="18"/>
  </si>
  <si>
    <t>KGM05AR71H471KH</t>
    <phoneticPr fontId="18"/>
  </si>
  <si>
    <t>478-KGM05AR71H471KHCT-ND</t>
    <phoneticPr fontId="18"/>
  </si>
  <si>
    <t>https://www.digikey.jp/ja/products/detail/kyocera-avx/KGM05AR71H471KH/563207</t>
    <phoneticPr fontId="18"/>
  </si>
  <si>
    <t>Murata</t>
  </si>
  <si>
    <t>GJM1555C1H1R7BB01D</t>
  </si>
  <si>
    <t>490-6074-1-ND</t>
    <phoneticPr fontId="18"/>
  </si>
  <si>
    <t>https://www.digikey.jp/ja/products/detail/murata-electronics/GJM1555C1H1R7BB01D/2592897</t>
  </si>
  <si>
    <t>Taiyo Yuden</t>
  </si>
  <si>
    <t>UMK105CH751JVHF</t>
  </si>
  <si>
    <t>587-5098-1-ND</t>
    <phoneticPr fontId="18"/>
  </si>
  <si>
    <t>https://www.digikey.jp/ja/products/detail/taiyo-yuden/UMK105CH751JVHF/6563691</t>
  </si>
  <si>
    <t>KGM05ACG1H150JH</t>
    <phoneticPr fontId="18"/>
  </si>
  <si>
    <t>478-KGM05ACG1H150JHCT-ND</t>
    <phoneticPr fontId="18"/>
  </si>
  <si>
    <t>https://www.digikey.jp/ja/products/detail/kyocera-avx/KGM05ACG1H150JH/563182</t>
    <phoneticPr fontId="18"/>
  </si>
  <si>
    <t>KGM05AR71C103KH</t>
    <phoneticPr fontId="18"/>
  </si>
  <si>
    <t>478-KGM05AR71C103KHCT-ND</t>
    <phoneticPr fontId="18"/>
  </si>
  <si>
    <t>https://www.digikey.jp/ja/products/detail/kyocera-avx/KGM05AR71C103KH/563224</t>
  </si>
  <si>
    <t>Murata</t>
    <phoneticPr fontId="18"/>
  </si>
  <si>
    <t>GRM188R61A226ME15D</t>
  </si>
  <si>
    <t>490-10476-1-ND</t>
  </si>
  <si>
    <t>https://www.digikey.jp/ja/products/detail/murata-electronics/GRM188R61A226ME15D/5027561</t>
    <phoneticPr fontId="18"/>
  </si>
  <si>
    <t>KGM05AR51A105KH</t>
    <phoneticPr fontId="18"/>
  </si>
  <si>
    <t>478-KGM05AR51A105KHCT-ND</t>
    <phoneticPr fontId="18"/>
  </si>
  <si>
    <t>GJM1555C1H130FB01D</t>
  </si>
  <si>
    <t>490-GJM1555C1H130FB01DCT-ND</t>
  </si>
  <si>
    <t>https://www.digikey.jp/ja/products/detail/murata-electronics/GJM1555C1H130FB01D/11618614</t>
    <phoneticPr fontId="18"/>
  </si>
  <si>
    <t>LQW18AN68NJ00D</t>
  </si>
  <si>
    <t>490-1178-1-ND </t>
  </si>
  <si>
    <t>https://www.digikey.jp/ja/products/detail/murata-electronics/LQW18AN68NJ00D/584386</t>
    <phoneticPr fontId="18"/>
  </si>
  <si>
    <t>LQW15AN5N6C8ZD</t>
  </si>
  <si>
    <t>490-15522-1-ND</t>
  </si>
  <si>
    <t>https://www.digikey.jp/ja/products/detail/murata-electronics/LQW15AN5N6C8ZD/6798947</t>
    <phoneticPr fontId="18"/>
  </si>
  <si>
    <t>YAGEO</t>
  </si>
  <si>
    <t>RC0402JR-0715KL</t>
  </si>
  <si>
    <t>311-15KJRCT-ND</t>
    <phoneticPr fontId="18"/>
  </si>
  <si>
    <t>RC0402JR-0710KL</t>
  </si>
  <si>
    <t>311-10KJRCT-ND</t>
  </si>
  <si>
    <t>https://www.digikey.jp/ja/products/detail/yageo/RC0402JR-0710KL/726418</t>
    <phoneticPr fontId="18"/>
  </si>
  <si>
    <t>RC0402JR-072K2L</t>
  </si>
  <si>
    <t>311-2.2KJRCT-ND</t>
    <phoneticPr fontId="18"/>
  </si>
  <si>
    <t>https://www.digikey.jp/ja/products/detail/yageo/RC0402JR-072K2L/726436</t>
    <phoneticPr fontId="18"/>
  </si>
  <si>
    <t>RC0402JR-07100KL</t>
  </si>
  <si>
    <t>311-100KJRCT-ND</t>
    <phoneticPr fontId="18"/>
  </si>
  <si>
    <t>https://www.digikey.jp/ja/products/detail/yageo/RC0402JR-07100KL/726416</t>
  </si>
  <si>
    <t>RC0402FR-076K04L</t>
  </si>
  <si>
    <t>YAG2293CT-ND</t>
  </si>
  <si>
    <t>https://www.digikey.jp/ja/products/detail/yageo/RC0402FR-076K04L/2345144</t>
    <phoneticPr fontId="18"/>
  </si>
  <si>
    <t>RC0402FR-07200RL</t>
    <phoneticPr fontId="18"/>
  </si>
  <si>
    <t>311-200LRCT-ND </t>
  </si>
  <si>
    <t>https://www.digikey.jp/ja/products/detail/yageo/RC0402FR-07200RL/2827569</t>
    <phoneticPr fontId="18"/>
  </si>
  <si>
    <t>YAGEO</t>
    <phoneticPr fontId="18"/>
  </si>
  <si>
    <t>RC0402FR-135K1L</t>
  </si>
  <si>
    <t>13-RC0402FR-135K1LCT-ND</t>
  </si>
  <si>
    <t>https://www.digikey.jp/ja/products/detail/yageo/RC0402FR-135K1L/14286364</t>
  </si>
  <si>
    <t>Panasonic</t>
  </si>
  <si>
    <t>EXB-28V102JX</t>
  </si>
  <si>
    <t>Y7102CT-ND</t>
  </si>
  <si>
    <t>https://www.digikey.jp/products/ja?keywords=Y7102CT-ND</t>
  </si>
  <si>
    <t>EXB-28V103JX</t>
  </si>
  <si>
    <t>Y7103CT-ND</t>
  </si>
  <si>
    <t>https://www.digikey.jp/ja/products/detail/panasonic-electronic-components/EXB-28V103JX/256299</t>
    <phoneticPr fontId="18"/>
  </si>
  <si>
    <t>QT Brightek</t>
  </si>
  <si>
    <t>QBLP601-IW</t>
  </si>
  <si>
    <t>1516-1057-1-ND</t>
    <phoneticPr fontId="18"/>
  </si>
  <si>
    <t>https://www.digikey.jp/ja/products/detail/qt-brightek-qtb/QBLP601-IW/4814655</t>
  </si>
  <si>
    <t>Littelfuse Inc</t>
    <phoneticPr fontId="18"/>
  </si>
  <si>
    <t>FEMTOSMDC010F-2</t>
    <phoneticPr fontId="18"/>
  </si>
  <si>
    <t>https://www.digikey.jp/ja/products/detail/littelfuse-inc/FEMTOSMDC010F-2/5021059</t>
  </si>
  <si>
    <t>uxcell</t>
    <phoneticPr fontId="18"/>
  </si>
  <si>
    <t>-</t>
    <phoneticPr fontId="18"/>
  </si>
  <si>
    <t>Harwin</t>
  </si>
  <si>
    <t>M22-2510205</t>
  </si>
  <si>
    <t>952-1311-ND</t>
    <phoneticPr fontId="18"/>
  </si>
  <si>
    <t>GCT</t>
    <phoneticPr fontId="18"/>
  </si>
  <si>
    <t>USB4080-03-A</t>
    <phoneticPr fontId="18"/>
  </si>
  <si>
    <t>2073-USB4080-03-ACT-ND</t>
  </si>
  <si>
    <t>https://www.digikey.jp/ja/products/detail/gct/USB4080-03-A/14659819</t>
    <phoneticPr fontId="18"/>
  </si>
  <si>
    <t>C1005</t>
    <phoneticPr fontId="18"/>
  </si>
  <si>
    <t>C1608</t>
  </si>
  <si>
    <t>L1608</t>
  </si>
  <si>
    <t>L1005</t>
  </si>
  <si>
    <t>R1005</t>
  </si>
  <si>
    <t>ARRAY_REG__EXB28V</t>
  </si>
  <si>
    <t>LED white</t>
    <phoneticPr fontId="18"/>
  </si>
  <si>
    <t>PolySwitch 12V, 8 Ohm, Trip 250 mA</t>
    <phoneticPr fontId="18"/>
  </si>
  <si>
    <t>POLYSW1608</t>
  </si>
  <si>
    <t>SMA JACK EDGE MNT</t>
  </si>
  <si>
    <t>J10-S,J14-S</t>
    <phoneticPr fontId="18"/>
  </si>
  <si>
    <t xml:space="preserve">CONN SHUNT 2MM </t>
  </si>
  <si>
    <t>Sullins Connector</t>
  </si>
  <si>
    <t>SPN02SYBN-RC</t>
  </si>
  <si>
    <t>S3404-ND</t>
  </si>
  <si>
    <t>https://www.digikey.jp/ja/products/detail/sullins-connector-solutions/SPN02SYBN-RC/927356</t>
  </si>
  <si>
    <t>MS448-10F</t>
    <phoneticPr fontId="18"/>
  </si>
  <si>
    <t>2-PIECE SHIELD Frame</t>
    <phoneticPr fontId="18"/>
  </si>
  <si>
    <t>2-PIECE SHIELD Cover</t>
    <phoneticPr fontId="18"/>
  </si>
  <si>
    <t>MS448-10C</t>
    <phoneticPr fontId="18"/>
  </si>
  <si>
    <t>Masach</t>
    <phoneticPr fontId="18"/>
  </si>
  <si>
    <t>44.8x18.2x3.0</t>
    <phoneticPr fontId="18"/>
  </si>
  <si>
    <t>USB Type-C Receptacle USB 3.2 24p</t>
    <phoneticPr fontId="18"/>
  </si>
  <si>
    <t>USB Type-C Receptacle</t>
    <phoneticPr fontId="18"/>
  </si>
  <si>
    <t>Renesas</t>
    <phoneticPr fontId="18"/>
  </si>
  <si>
    <t>20SSOP</t>
    <phoneticPr fontId="18"/>
  </si>
  <si>
    <t>IC CLK BUFFER 1:10 100MHZ</t>
    <phoneticPr fontId="18"/>
  </si>
  <si>
    <t>800-1628-5-ND</t>
  </si>
  <si>
    <t>https://www.digikey.jp/ja/products/detail/renesas-electronics-corporation/74FCT3807APYG/1915929</t>
    <phoneticPr fontId="18"/>
  </si>
  <si>
    <t>2333-MS448-10F-ND</t>
  </si>
  <si>
    <t>https://www.digikey.jp/ja/products/detail/masach-tech-ltd/MS448-10F/12084499?s=N4IgTCBcDaILIGUAsSAcBaAjABgGIgF0BfIA</t>
    <phoneticPr fontId="18"/>
  </si>
  <si>
    <t>2333-MS448-10C-ND</t>
  </si>
  <si>
    <t>https://www.digikey.jp/ja/products/detail/masach-tech-ltd/MS448-10C/12084646?s=N4IgTCBcDaILIGUAsSAcBaAjABgMIgF0BfIA</t>
    <phoneticPr fontId="18"/>
  </si>
  <si>
    <t>Subtotal</t>
    <phoneticPr fontId="18"/>
  </si>
  <si>
    <t>https://www.digikey.jp/ja/products/detail/kyocera-avx/KGM05AR71C104KH/3080100</t>
    <phoneticPr fontId="18"/>
  </si>
  <si>
    <t>https://www.digikey.jp/ja/products/detail/kyocera-avx/KGM05AR51A105KH/1545026</t>
    <phoneticPr fontId="18"/>
  </si>
  <si>
    <t>https://www.digikey.jp/ja/products/detail/yageo/RC0402JR-0715KL/726427</t>
    <phoneticPr fontId="18"/>
  </si>
  <si>
    <t>https://www.digikey.jp/ja/products/detail/harwin-inc/M22-2510205/2264292</t>
    <phoneticPr fontId="18"/>
  </si>
  <si>
    <t>https://www.amazon.co.jp/uxcell-a11053100ux0317-RF%E3%82%B3%E3%83%8D%E3%82%AF%E3%82%BF%E3%82%A2%E3%83%80%E3%83%97%E3%82%BF-SMA%E3%82%B9%E3%83%88%E3%83%AC%E3%83%BC%E3%83%88%E3%82%B3%E3%83%8D%E3%82%AF%E3%82%BF-%E3%82%A8%E3%83%B3%E3%83%89%E8%B5%B7%E5%8B%95-PCB%E3%83%9E%E3%82%A6%E3%83%B3%E3%83%88-SMA%E3%83%A1%E3%82%B9%E3%83%97%E3%83%A9%E3%82%B0-5%E5%80%8B%E5%85%A5%E3%82%8A/dp/B006Z95OEC/ref=sr_1_12_sspa?__mk_ja_JP=%E3%82%AB%E3%82%BF%E3%82%AB%E3%83%8A&amp;crid=379SA9K8268EO&amp;dib=eyJ2IjoiMSJ9.uA6TBeG48IyoRY0l0VnGdR7jC8AvQ3k0866YOuC2S5oRvk_H8qqcXH4SHa456CE_NmNZNnIb5_gxJQPE7OBZ24Y8pGC5XeTZbOWcdpEu8hrK5GoFlJBu-M8s8Rxa--wagS4_LG-KEEGdNzL0wSXyjAOxKezZsPyrq3P9t1XeqCwVe03FkOh66P5JHKExzbuGibUGfHe3MO7aVqhgZuiL4B5nHKJCp7r8JTGpTUBGg_kJ8iF0RHS4uWPnHK2lUnntBM7uL9A93dM4uPkSZsb8ptt7Dfrdyy94ftfVI7QPBBk.lhMuOfWAo5HR8CM0rL8BOHT_qxmNGSQgSXIo9XkTp20</t>
    <phoneticPr fontId="18"/>
  </si>
  <si>
    <t>SMA-F-EDGE, 6.4x6.4x14.0</t>
    <phoneticPr fontId="18"/>
  </si>
  <si>
    <t>PCB</t>
    <phoneticPr fontId="18"/>
  </si>
  <si>
    <t>JLCPCB</t>
    <phoneticPr fontId="18"/>
  </si>
  <si>
    <t>70 x 92.8 x 1.6 mm</t>
    <phoneticPr fontId="18"/>
  </si>
  <si>
    <t>JLC3DP</t>
    <phoneticPr fontId="18"/>
  </si>
  <si>
    <t>FR-4, 4-layer</t>
    <phoneticPr fontId="18"/>
  </si>
  <si>
    <t>5pcs + metal mask</t>
    <phoneticPr fontId="18"/>
  </si>
  <si>
    <t>Subtotal</t>
    <phoneticPr fontId="18"/>
  </si>
  <si>
    <t>Total</t>
    <phoneticPr fontId="18"/>
  </si>
  <si>
    <t>SLA(Resin), Black, Sanding-General</t>
    <phoneticPr fontId="18"/>
  </si>
  <si>
    <t>C3, C5, C71, C72, C86, C87, C104, C105, C122, C123</t>
    <phoneticPr fontId="18"/>
  </si>
  <si>
    <t>C4, C6, C65, C70, C73-C80, C82, C83, C88-C92, C95-C97, C100, C101, C103, C106-C121, C124-C140</t>
    <phoneticPr fontId="18"/>
  </si>
  <si>
    <t>C1, C2, C9-C12, C17-C20, C41-C44, C49-C52</t>
    <phoneticPr fontId="18"/>
  </si>
  <si>
    <t>R1-R4, R9-R12</t>
    <phoneticPr fontId="18"/>
  </si>
  <si>
    <t>R5-R8, R13-R17, R25</t>
    <phoneticPr fontId="18"/>
  </si>
  <si>
    <t>RF PWR DVDR 950MHZ-2.15GHZ</t>
  </si>
  <si>
    <t>2.04 x 1.29 SMD</t>
  </si>
  <si>
    <t>1173-1094-1-ND</t>
  </si>
  <si>
    <t>TTM</t>
    <phoneticPr fontId="18"/>
  </si>
  <si>
    <t>PD0922J5050S2HF</t>
    <phoneticPr fontId="18"/>
  </si>
  <si>
    <t>https://www.digikey.jp/product-detail/ja/anaren/PD0922J5050S2HF/1173-1094-1-ND/3069293</t>
    <phoneticPr fontId="18"/>
  </si>
  <si>
    <t>C67, C93, C94, C98, C99, C102</t>
    <phoneticPr fontId="18"/>
  </si>
  <si>
    <t>100</t>
    <phoneticPr fontId="18"/>
  </si>
  <si>
    <t>RC0402JR-07100RL</t>
  </si>
  <si>
    <t>311-100JRCT-ND</t>
    <phoneticPr fontId="18"/>
  </si>
  <si>
    <t>https://www.digikey.jp/ja/products/detail/yageo/RC0402JR-07100RL/726415</t>
  </si>
  <si>
    <t>R28-R33</t>
    <phoneticPr fontId="18"/>
  </si>
  <si>
    <t>U1-U8</t>
    <phoneticPr fontId="18"/>
  </si>
  <si>
    <t>U11, U12</t>
    <phoneticPr fontId="18"/>
  </si>
  <si>
    <t>U17-U22</t>
    <phoneticPr fontId="18"/>
  </si>
  <si>
    <t>C13-C16, C45-C48</t>
    <phoneticPr fontId="18"/>
  </si>
  <si>
    <t>C21-C24, C53-C56</t>
    <phoneticPr fontId="18"/>
  </si>
  <si>
    <t>C25-C28, C57-C60</t>
    <phoneticPr fontId="18"/>
  </si>
  <si>
    <t>C29-C32, C61-C64, C66</t>
    <phoneticPr fontId="18"/>
  </si>
  <si>
    <t>C84, C85</t>
    <phoneticPr fontId="18"/>
  </si>
  <si>
    <t>L1, L2</t>
    <phoneticPr fontId="18"/>
  </si>
  <si>
    <t>L5-L8, L13-L16</t>
    <phoneticPr fontId="18"/>
  </si>
  <si>
    <t>LED1-LED4</t>
    <phoneticPr fontId="18"/>
  </si>
  <si>
    <t>R18, R19</t>
    <phoneticPr fontId="18"/>
  </si>
  <si>
    <t>R20, R21, R24</t>
    <phoneticPr fontId="18"/>
  </si>
  <si>
    <t>AR2, AR3</t>
    <phoneticPr fontId="18"/>
  </si>
  <si>
    <t>F1, F2</t>
    <phoneticPr fontId="18"/>
  </si>
  <si>
    <t>J1, J2</t>
    <phoneticPr fontId="18"/>
  </si>
  <si>
    <t>J10, J14</t>
    <phoneticPr fontId="18"/>
  </si>
  <si>
    <t>J12, J13</t>
    <phoneticPr fontId="18"/>
  </si>
  <si>
    <t>J12-S, J13-S</t>
    <phoneticPr fontId="18"/>
  </si>
  <si>
    <t>CASE BODY-T</t>
    <phoneticPr fontId="18"/>
  </si>
  <si>
    <t>CASE BODY-B</t>
    <phoneticPr fontId="18"/>
  </si>
  <si>
    <t>97 x 74 x 7.5 mm</t>
    <phoneticPr fontId="18"/>
  </si>
  <si>
    <t>2pcs (T+B)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</si>
</sst>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444444"/>
      <name val="游ゴシック"/>
      <family val="3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sz val="11"/>
      <color rgb="FF222222"/>
      <name val="游ゴシック"/>
      <family val="3"/>
      <charset val="128"/>
      <scheme val="minor"/>
    </font>
    <font>
      <sz val="11"/>
      <color rgb="FF333333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19" fillId="0" borderId="10" xfId="0" applyFont="1" applyBorder="1" applyAlignment="1"/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19" fillId="0" borderId="10" xfId="0" applyFont="1" applyBorder="1" applyAlignment="1">
      <alignment wrapText="1"/>
    </xf>
    <xf numFmtId="0" fontId="19" fillId="0" borderId="0" xfId="0" applyFont="1" applyAlignment="1"/>
    <xf numFmtId="176" fontId="19" fillId="0" borderId="0" xfId="0" applyNumberFormat="1" applyFont="1">
      <alignment vertical="center"/>
    </xf>
    <xf numFmtId="0" fontId="19" fillId="0" borderId="11" xfId="0" applyFont="1" applyBorder="1">
      <alignment vertical="center"/>
    </xf>
    <xf numFmtId="0" fontId="21" fillId="0" borderId="11" xfId="0" applyFont="1" applyBorder="1">
      <alignment vertical="center"/>
    </xf>
    <xf numFmtId="0" fontId="21" fillId="33" borderId="16" xfId="0" applyFont="1" applyFill="1" applyBorder="1">
      <alignment vertical="center"/>
    </xf>
    <xf numFmtId="176" fontId="19" fillId="0" borderId="11" xfId="0" applyNumberFormat="1" applyFont="1" applyBorder="1">
      <alignment vertical="center"/>
    </xf>
    <xf numFmtId="176" fontId="19" fillId="0" borderId="10" xfId="0" applyNumberFormat="1" applyFont="1" applyBorder="1">
      <alignment vertical="center"/>
    </xf>
    <xf numFmtId="0" fontId="22" fillId="0" borderId="10" xfId="42" applyFont="1" applyBorder="1" applyAlignment="1">
      <alignment vertical="center"/>
    </xf>
    <xf numFmtId="0" fontId="23" fillId="0" borderId="0" xfId="0" applyFont="1">
      <alignment vertical="center"/>
    </xf>
    <xf numFmtId="0" fontId="22" fillId="0" borderId="0" xfId="42" applyFont="1" applyAlignment="1">
      <alignment vertical="center"/>
    </xf>
    <xf numFmtId="0" fontId="20" fillId="0" borderId="0" xfId="42" applyAlignment="1">
      <alignment vertical="center"/>
    </xf>
    <xf numFmtId="0" fontId="19" fillId="0" borderId="12" xfId="0" applyFont="1" applyBorder="1">
      <alignment vertical="center"/>
    </xf>
    <xf numFmtId="176" fontId="19" fillId="0" borderId="12" xfId="0" applyNumberFormat="1" applyFont="1" applyBorder="1">
      <alignment vertical="center"/>
    </xf>
    <xf numFmtId="176" fontId="19" fillId="0" borderId="15" xfId="0" applyNumberFormat="1" applyFont="1" applyBorder="1">
      <alignment vertical="center"/>
    </xf>
    <xf numFmtId="176" fontId="19" fillId="0" borderId="14" xfId="0" applyNumberFormat="1" applyFont="1" applyBorder="1">
      <alignment vertical="center"/>
    </xf>
    <xf numFmtId="0" fontId="19" fillId="0" borderId="10" xfId="0" applyFont="1" applyBorder="1">
      <alignment vertical="center"/>
    </xf>
    <xf numFmtId="0" fontId="24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2" fillId="0" borderId="0" xfId="42" applyFont="1" applyBorder="1" applyAlignme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0" borderId="10" xfId="0" applyFont="1" applyBorder="1">
      <alignment vertical="center"/>
    </xf>
    <xf numFmtId="0" fontId="20" fillId="0" borderId="10" xfId="42" applyBorder="1" applyAlignment="1">
      <alignment vertical="center"/>
    </xf>
    <xf numFmtId="0" fontId="19" fillId="0" borderId="13" xfId="0" applyFont="1" applyBorder="1">
      <alignment vertical="center"/>
    </xf>
    <xf numFmtId="176" fontId="19" fillId="0" borderId="13" xfId="0" applyNumberFormat="1" applyFont="1" applyBorder="1">
      <alignment vertical="center"/>
    </xf>
    <xf numFmtId="0" fontId="21" fillId="33" borderId="0" xfId="0" applyFont="1" applyFill="1" applyAlignment="1">
      <alignment vertical="center" wrapText="1"/>
    </xf>
    <xf numFmtId="0" fontId="21" fillId="0" borderId="10" xfId="0" applyFont="1" applyBorder="1" applyAlignment="1"/>
    <xf numFmtId="176" fontId="19" fillId="0" borderId="10" xfId="0" applyNumberFormat="1" applyFont="1" applyBorder="1" applyAlignment="1"/>
    <xf numFmtId="0" fontId="22" fillId="0" borderId="10" xfId="42" applyFont="1" applyBorder="1" applyAlignment="1"/>
    <xf numFmtId="0" fontId="19" fillId="0" borderId="0" xfId="0" applyNumberFormat="1" applyFont="1">
      <alignment vertical="center"/>
    </xf>
    <xf numFmtId="0" fontId="19" fillId="0" borderId="0" xfId="0" applyNumberFormat="1" applyFont="1" applyAlignment="1"/>
    <xf numFmtId="0" fontId="19" fillId="0" borderId="0" xfId="0" quotePrefix="1" applyFont="1" applyAlignment="1">
      <alignment vertical="center" wrapText="1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jp/ja/products/detail/murata-electronics/GJM1555C1H1R7BB01D/2592897" TargetMode="External"/><Relationship Id="rId18" Type="http://schemas.openxmlformats.org/officeDocument/2006/relationships/hyperlink" Target="https://www.digikey.jp/ja/products/detail/kyocera-avx/KGM05AR51A105KH/1545026" TargetMode="External"/><Relationship Id="rId26" Type="http://schemas.openxmlformats.org/officeDocument/2006/relationships/hyperlink" Target="https://www.digikey.jp/ja/products/detail/yageo/RC0402FR-076K04L/2345144" TargetMode="External"/><Relationship Id="rId39" Type="http://schemas.openxmlformats.org/officeDocument/2006/relationships/hyperlink" Target="https://www.amazon.co.jp/uxcell-a11053100ux0317-RF%E3%82%B3%E3%83%8D%E3%82%AF%E3%82%BF%E3%82%A2%E3%83%80%E3%83%97%E3%82%BF-SMA%E3%82%B9%E3%83%88%E3%83%AC%E3%83%BC%E3%83%88%E3%82%B3%E3%83%8D%E3%82%AF%E3%82%BF-%E3%82%A8%E3%83%B3%E3%83%89%E8%B5%B7%E5%8B%95-PCB%E3%83%9E%E3%82%A6%E3%83%B3%E3%83%88-SMA%E3%83%A1%E3%82%B9%E3%83%97%E3%83%A9%E3%82%B0-5%E5%80%8B%E5%85%A5%E3%82%8A/dp/B006Z95OEC/ref=sr_1_12_sspa?__mk_ja_JP=%E3%82%AB%E3%82%BF%E3%82%AB%E3%83%8A&amp;crid=379SA9K8268EO&amp;dib=eyJ2IjoiMSJ9.uA6TBeG48IyoRY0l0VnGdR7jC8AvQ3k0866YOuC2S5oRvk_H8qqcXH4SHa456CE_NmNZNnIb5_gxJQPE7OBZ24Y8pGC5XeTZbOWcdpEu8hrK5GoFlJBu-M8s8Rxa--wagS4_LG-KEEGdNzL0wSXyjAOxKezZsPyrq3P9t1XeqCwVe03FkOh66P5JHKExzbuGibUGfHe3MO7aVqhgZuiL4B5nHKJCp7r8JTGpTUBGg_kJ8iF0RHS4uWPnHK2lUnntBM7uL9A93dM4uPkSZsb8ptt7Dfrdyy94ftfVI7QPBBk.lhMuOfWAo5HR8CM0rL8BOHT_qxmNGSQgSXIo9XkTp20" TargetMode="External"/><Relationship Id="rId21" Type="http://schemas.openxmlformats.org/officeDocument/2006/relationships/hyperlink" Target="https://www.digikey.jp/ja/products/detail/murata-electronics/LQW15AN5N6C8ZD/6798947" TargetMode="External"/><Relationship Id="rId34" Type="http://schemas.openxmlformats.org/officeDocument/2006/relationships/hyperlink" Target="https://www.digikey.jp/ja/products/detail/gct/USB4080-03-A/14659819" TargetMode="External"/><Relationship Id="rId7" Type="http://schemas.openxmlformats.org/officeDocument/2006/relationships/hyperlink" Target="https://www.digikey.jp/ja/products/detail/diodes-incorporated/PI3USB302-AZBEX/4280597" TargetMode="External"/><Relationship Id="rId2" Type="http://schemas.openxmlformats.org/officeDocument/2006/relationships/hyperlink" Target="https://www.digikey.jp/ja/products/detail/microchip-technology/AT24CM01-XHM-T/3913189" TargetMode="External"/><Relationship Id="rId16" Type="http://schemas.openxmlformats.org/officeDocument/2006/relationships/hyperlink" Target="https://www.digikey.jp/ja/products/detail/kyocera-avx/KGM05AR71C103KH/563224" TargetMode="External"/><Relationship Id="rId20" Type="http://schemas.openxmlformats.org/officeDocument/2006/relationships/hyperlink" Target="https://www.digikey.jp/ja/products/detail/murata-electronics/LQW18AN68NJ00D/584386" TargetMode="External"/><Relationship Id="rId29" Type="http://schemas.openxmlformats.org/officeDocument/2006/relationships/hyperlink" Target="https://www.digikey.jp/products/ja?keywords=Y7102CT-ND" TargetMode="External"/><Relationship Id="rId41" Type="http://schemas.openxmlformats.org/officeDocument/2006/relationships/hyperlink" Target="https://www.digikey.jp/ja/products/detail/yageo/RC0402JR-07100RL/726415" TargetMode="External"/><Relationship Id="rId1" Type="http://schemas.openxmlformats.org/officeDocument/2006/relationships/hyperlink" Target="https://www.digikey.jp/products/ja?keywords=MAX2771ETI%2B-ND" TargetMode="External"/><Relationship Id="rId6" Type="http://schemas.openxmlformats.org/officeDocument/2006/relationships/hyperlink" Target="https://www.digikey.jp/ja/products/detail/nexperia-usa-inc/74AVC9112DCH/9326499?s=N4IgTCBcDaIOwBYCCA1AwgTgIxbAETQAkQBdAXyA" TargetMode="External"/><Relationship Id="rId11" Type="http://schemas.openxmlformats.org/officeDocument/2006/relationships/hyperlink" Target="https://www.digikey.jp/ja/products/detail/kyocera-avx/KGM05AR71C104KH/3080100" TargetMode="External"/><Relationship Id="rId24" Type="http://schemas.openxmlformats.org/officeDocument/2006/relationships/hyperlink" Target="https://www.digikey.jp/ja/products/detail/yageo/RC0402JR-072K2L/726436" TargetMode="External"/><Relationship Id="rId32" Type="http://schemas.openxmlformats.org/officeDocument/2006/relationships/hyperlink" Target="https://www.digikey.jp/ja/products/detail/littelfuse-inc/FEMTOSMDC010F-2/5021059" TargetMode="External"/><Relationship Id="rId37" Type="http://schemas.openxmlformats.org/officeDocument/2006/relationships/hyperlink" Target="https://www.digikey.jp/ja/products/detail/masach-tech-ltd/MS448-10F/12084499?s=N4IgTCBcDaILIGUAsSAcBaAjABgGIgF0BfIA" TargetMode="External"/><Relationship Id="rId40" Type="http://schemas.openxmlformats.org/officeDocument/2006/relationships/hyperlink" Target="https://www.digikey.jp/product-detail/ja/anaren/PD0922J5050S2HF/1173-1094-1-ND/3069293" TargetMode="External"/><Relationship Id="rId5" Type="http://schemas.openxmlformats.org/officeDocument/2006/relationships/hyperlink" Target="https://www.digikey.jp/ja/products/detail/maxlinear-inc/SPX3819M5-L-3-3-TR/2472394" TargetMode="External"/><Relationship Id="rId15" Type="http://schemas.openxmlformats.org/officeDocument/2006/relationships/hyperlink" Target="https://www.digikey.jp/ja/products/detail/kyocera-avx/KGM05ACG1H150JH/563182" TargetMode="External"/><Relationship Id="rId23" Type="http://schemas.openxmlformats.org/officeDocument/2006/relationships/hyperlink" Target="https://www.digikey.jp/ja/products/detail/yageo/RC0402JR-0710KL/726418" TargetMode="External"/><Relationship Id="rId28" Type="http://schemas.openxmlformats.org/officeDocument/2006/relationships/hyperlink" Target="https://www.digikey.jp/ja/products/detail/yageo/RC0402FR-135K1L/14286364" TargetMode="External"/><Relationship Id="rId36" Type="http://schemas.openxmlformats.org/officeDocument/2006/relationships/hyperlink" Target="https://www.digikey.jp/ja/products/detail/renesas-electronics-corporation/74FCT3807APYG/1915929" TargetMode="External"/><Relationship Id="rId10" Type="http://schemas.openxmlformats.org/officeDocument/2006/relationships/hyperlink" Target="https://www.digikey.jp/ja/products/detail/kyocera-avx/KGM05ACG1H101JH/563192" TargetMode="External"/><Relationship Id="rId19" Type="http://schemas.openxmlformats.org/officeDocument/2006/relationships/hyperlink" Target="https://www.digikey.jp/ja/products/detail/murata-electronics/GJM1555C1H130FB01D/11618614" TargetMode="External"/><Relationship Id="rId31" Type="http://schemas.openxmlformats.org/officeDocument/2006/relationships/hyperlink" Target="https://www.digikey.jp/ja/products/detail/qt-brightek-qtb/QBLP601-IW/4814655" TargetMode="External"/><Relationship Id="rId4" Type="http://schemas.openxmlformats.org/officeDocument/2006/relationships/hyperlink" Target="https://www.digikey.jp/ja/products/detail/maxlinear-inc/SPX3819M5-L-1-2-TR/2472389" TargetMode="External"/><Relationship Id="rId9" Type="http://schemas.openxmlformats.org/officeDocument/2006/relationships/hyperlink" Target="https://www.digikey.jp/ja/products/detail/ndk-america-inc/CS05400-19-2M/3125621" TargetMode="External"/><Relationship Id="rId14" Type="http://schemas.openxmlformats.org/officeDocument/2006/relationships/hyperlink" Target="https://www.digikey.jp/ja/products/detail/taiyo-yuden/UMK105CH751JVHF/6563691" TargetMode="External"/><Relationship Id="rId22" Type="http://schemas.openxmlformats.org/officeDocument/2006/relationships/hyperlink" Target="https://www.digikey.jp/ja/products/detail/yageo/RC0402JR-0715KL/726427" TargetMode="External"/><Relationship Id="rId27" Type="http://schemas.openxmlformats.org/officeDocument/2006/relationships/hyperlink" Target="https://www.digikey.jp/ja/products/detail/yageo/RC0402FR-07200RL/2827569" TargetMode="External"/><Relationship Id="rId30" Type="http://schemas.openxmlformats.org/officeDocument/2006/relationships/hyperlink" Target="https://www.digikey.jp/ja/products/detail/panasonic-electronic-components/EXB-28V103JX/256299" TargetMode="External"/><Relationship Id="rId35" Type="http://schemas.openxmlformats.org/officeDocument/2006/relationships/hyperlink" Target="https://www.digikey.jp/ja/products/detail/sullins-connector-solutions/SPN02SYBN-RC/927356" TargetMode="External"/><Relationship Id="rId8" Type="http://schemas.openxmlformats.org/officeDocument/2006/relationships/hyperlink" Target="https://www.mouser.jp/ProductDetail/Epson-Timing/TG2520SMN-240000M-MCGNNM3?qs=GBLSl2Akirsh%252B5MZwJlBJw%3D%3D" TargetMode="External"/><Relationship Id="rId3" Type="http://schemas.openxmlformats.org/officeDocument/2006/relationships/hyperlink" Target="https://www.digikey.jp/ja/products/detail/infineon-technologies/CYUSB3014-BZXC/3679585" TargetMode="External"/><Relationship Id="rId12" Type="http://schemas.openxmlformats.org/officeDocument/2006/relationships/hyperlink" Target="https://www.digikey.jp/ja/products/detail/kyocera-avx/KGM05AR71H471KH/563207" TargetMode="External"/><Relationship Id="rId17" Type="http://schemas.openxmlformats.org/officeDocument/2006/relationships/hyperlink" Target="https://www.digikey.jp/ja/products/detail/murata-electronics/GRM188R61A226ME15D/5027561" TargetMode="External"/><Relationship Id="rId25" Type="http://schemas.openxmlformats.org/officeDocument/2006/relationships/hyperlink" Target="https://www.digikey.jp/ja/products/detail/yageo/RC0402JR-07100KL/726416" TargetMode="External"/><Relationship Id="rId33" Type="http://schemas.openxmlformats.org/officeDocument/2006/relationships/hyperlink" Target="https://www.digikey.jp/ja/products/detail/harwin-inc/M22-2510205/2264292" TargetMode="External"/><Relationship Id="rId38" Type="http://schemas.openxmlformats.org/officeDocument/2006/relationships/hyperlink" Target="https://www.digikey.jp/ja/products/detail/masach-tech-ltd/MS448-10C/12084646?s=N4IgTCBcDaILIGUAsSAcBaAjABgMIgF0Bf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FCD8-F34F-4977-A17A-F0C7CDC1B5D3}">
  <dimension ref="A1:L53"/>
  <sheetViews>
    <sheetView tabSelected="1" topLeftCell="A19" workbookViewId="0">
      <selection activeCell="L49" sqref="L49"/>
    </sheetView>
  </sheetViews>
  <sheetFormatPr defaultRowHeight="18" x14ac:dyDescent="0.45"/>
  <cols>
    <col min="1" max="1" width="5.19921875" style="1" customWidth="1"/>
    <col min="2" max="2" width="32" style="4" customWidth="1"/>
    <col min="3" max="3" width="35.69921875" style="1" customWidth="1"/>
    <col min="4" max="4" width="24.3984375" style="1" customWidth="1"/>
    <col min="5" max="5" width="6.296875" style="36" customWidth="1"/>
    <col min="6" max="6" width="6.3984375" style="36" customWidth="1"/>
    <col min="7" max="7" width="18.796875" style="1" customWidth="1"/>
    <col min="8" max="8" width="27.09765625" style="1" customWidth="1"/>
    <col min="9" max="9" width="27.796875" style="1" customWidth="1"/>
    <col min="10" max="10" width="8.796875" style="9"/>
    <col min="11" max="11" width="8.796875" style="1"/>
    <col min="12" max="12" width="20.59765625" style="1" customWidth="1"/>
    <col min="13" max="16384" width="8.796875" style="1"/>
  </cols>
  <sheetData>
    <row r="1" spans="1:12" x14ac:dyDescent="0.45">
      <c r="A1" s="1" t="s">
        <v>41</v>
      </c>
      <c r="B1" s="4" t="s">
        <v>0</v>
      </c>
      <c r="C1" s="1" t="s">
        <v>1</v>
      </c>
      <c r="D1" s="1" t="s">
        <v>42</v>
      </c>
      <c r="E1" s="36" t="s">
        <v>2</v>
      </c>
      <c r="F1" s="36" t="s">
        <v>43</v>
      </c>
      <c r="G1" s="1" t="s">
        <v>44</v>
      </c>
      <c r="H1" s="1" t="s">
        <v>45</v>
      </c>
      <c r="I1" s="1" t="s">
        <v>46</v>
      </c>
      <c r="J1" s="9" t="s">
        <v>47</v>
      </c>
      <c r="K1" s="9" t="s">
        <v>48</v>
      </c>
      <c r="L1" s="1" t="s">
        <v>49</v>
      </c>
    </row>
    <row r="2" spans="1:12" x14ac:dyDescent="0.45">
      <c r="A2" s="1">
        <v>1</v>
      </c>
      <c r="B2" s="4" t="s">
        <v>250</v>
      </c>
      <c r="C2" s="2" t="s">
        <v>50</v>
      </c>
      <c r="D2" s="3" t="s">
        <v>51</v>
      </c>
      <c r="E2" s="36">
        <v>8</v>
      </c>
      <c r="F2" s="36">
        <v>8</v>
      </c>
      <c r="G2" s="10" t="s">
        <v>52</v>
      </c>
      <c r="H2" s="11" t="s">
        <v>53</v>
      </c>
      <c r="I2" s="12" t="s">
        <v>54</v>
      </c>
      <c r="J2" s="13">
        <v>1883</v>
      </c>
      <c r="K2" s="14">
        <f t="shared" ref="K2:K42" si="0">E2*J2</f>
        <v>15064</v>
      </c>
      <c r="L2" s="15" t="s">
        <v>55</v>
      </c>
    </row>
    <row r="3" spans="1:12" x14ac:dyDescent="0.45">
      <c r="A3" s="1">
        <v>2</v>
      </c>
      <c r="B3" s="4" t="s">
        <v>33</v>
      </c>
      <c r="C3" s="4" t="s">
        <v>56</v>
      </c>
      <c r="D3" s="1" t="s">
        <v>57</v>
      </c>
      <c r="E3" s="36">
        <v>1</v>
      </c>
      <c r="F3" s="36">
        <v>1</v>
      </c>
      <c r="G3" s="1" t="s">
        <v>58</v>
      </c>
      <c r="H3" s="16" t="s">
        <v>59</v>
      </c>
      <c r="I3" s="2" t="s">
        <v>60</v>
      </c>
      <c r="J3" s="9">
        <v>284</v>
      </c>
      <c r="K3" s="14">
        <f t="shared" si="0"/>
        <v>284</v>
      </c>
      <c r="L3" s="17" t="s">
        <v>61</v>
      </c>
    </row>
    <row r="4" spans="1:12" x14ac:dyDescent="0.45">
      <c r="A4" s="1">
        <v>3</v>
      </c>
      <c r="B4" s="4" t="s">
        <v>34</v>
      </c>
      <c r="C4" s="4" t="s">
        <v>62</v>
      </c>
      <c r="D4" s="2" t="s">
        <v>63</v>
      </c>
      <c r="E4" s="36">
        <v>1</v>
      </c>
      <c r="F4" s="36">
        <v>1</v>
      </c>
      <c r="G4" s="1" t="s">
        <v>64</v>
      </c>
      <c r="H4" s="1" t="s">
        <v>65</v>
      </c>
      <c r="I4" s="2" t="s">
        <v>66</v>
      </c>
      <c r="J4" s="9">
        <v>5308</v>
      </c>
      <c r="K4" s="14">
        <f t="shared" si="0"/>
        <v>5308</v>
      </c>
      <c r="L4" s="18" t="s">
        <v>67</v>
      </c>
    </row>
    <row r="5" spans="1:12" x14ac:dyDescent="0.45">
      <c r="A5" s="1">
        <v>4</v>
      </c>
      <c r="B5" s="4" t="s">
        <v>251</v>
      </c>
      <c r="C5" s="2" t="s">
        <v>78</v>
      </c>
      <c r="D5" s="2" t="s">
        <v>79</v>
      </c>
      <c r="E5" s="36">
        <v>2</v>
      </c>
      <c r="F5" s="36">
        <v>2</v>
      </c>
      <c r="G5" s="5" t="s">
        <v>80</v>
      </c>
      <c r="H5" s="1" t="s">
        <v>81</v>
      </c>
      <c r="I5" s="2" t="s">
        <v>82</v>
      </c>
      <c r="J5" s="9">
        <v>91</v>
      </c>
      <c r="K5" s="14">
        <f t="shared" si="0"/>
        <v>182</v>
      </c>
      <c r="L5" s="18" t="s">
        <v>83</v>
      </c>
    </row>
    <row r="6" spans="1:12" x14ac:dyDescent="0.45">
      <c r="A6" s="1">
        <v>5</v>
      </c>
      <c r="B6" s="4" t="s">
        <v>35</v>
      </c>
      <c r="C6" s="4" t="s">
        <v>68</v>
      </c>
      <c r="D6" s="1" t="s">
        <v>69</v>
      </c>
      <c r="E6" s="36">
        <v>1</v>
      </c>
      <c r="F6" s="36">
        <v>1</v>
      </c>
      <c r="G6" s="19" t="s">
        <v>70</v>
      </c>
      <c r="H6" s="16" t="s">
        <v>71</v>
      </c>
      <c r="I6" s="2" t="s">
        <v>72</v>
      </c>
      <c r="J6" s="20">
        <v>88</v>
      </c>
      <c r="K6" s="14">
        <f t="shared" si="0"/>
        <v>88</v>
      </c>
      <c r="L6" s="17" t="s">
        <v>73</v>
      </c>
    </row>
    <row r="7" spans="1:12" x14ac:dyDescent="0.45">
      <c r="A7" s="1">
        <v>6</v>
      </c>
      <c r="B7" s="4" t="s">
        <v>36</v>
      </c>
      <c r="C7" s="4" t="s">
        <v>74</v>
      </c>
      <c r="D7" s="1" t="s">
        <v>69</v>
      </c>
      <c r="E7" s="36">
        <v>1</v>
      </c>
      <c r="F7" s="36">
        <v>1</v>
      </c>
      <c r="G7" s="19" t="s">
        <v>70</v>
      </c>
      <c r="H7" s="16" t="s">
        <v>75</v>
      </c>
      <c r="I7" s="2" t="s">
        <v>76</v>
      </c>
      <c r="J7" s="20">
        <v>88</v>
      </c>
      <c r="K7" s="14">
        <f t="shared" si="0"/>
        <v>88</v>
      </c>
      <c r="L7" s="17" t="s">
        <v>77</v>
      </c>
    </row>
    <row r="8" spans="1:12" x14ac:dyDescent="0.45">
      <c r="A8" s="1">
        <v>7</v>
      </c>
      <c r="B8" s="4" t="s">
        <v>37</v>
      </c>
      <c r="C8" s="2" t="s">
        <v>210</v>
      </c>
      <c r="D8" s="1" t="s">
        <v>209</v>
      </c>
      <c r="E8" s="36">
        <v>1</v>
      </c>
      <c r="F8" s="36">
        <v>1</v>
      </c>
      <c r="G8" s="1" t="s">
        <v>208</v>
      </c>
      <c r="H8" s="1" t="s">
        <v>38</v>
      </c>
      <c r="I8" s="2" t="s">
        <v>211</v>
      </c>
      <c r="J8" s="21">
        <v>295</v>
      </c>
      <c r="K8" s="22">
        <f t="shared" si="0"/>
        <v>295</v>
      </c>
      <c r="L8" s="17" t="s">
        <v>212</v>
      </c>
    </row>
    <row r="9" spans="1:12" x14ac:dyDescent="0.45">
      <c r="A9" s="1">
        <v>8</v>
      </c>
      <c r="B9" s="4" t="s">
        <v>39</v>
      </c>
      <c r="C9" s="6" t="s">
        <v>84</v>
      </c>
      <c r="D9" s="1" t="s">
        <v>85</v>
      </c>
      <c r="E9" s="36">
        <v>1</v>
      </c>
      <c r="F9" s="36">
        <v>1</v>
      </c>
      <c r="G9" s="5" t="s">
        <v>86</v>
      </c>
      <c r="H9" s="1" t="s">
        <v>87</v>
      </c>
      <c r="I9" s="2" t="s">
        <v>88</v>
      </c>
      <c r="J9" s="9">
        <v>419</v>
      </c>
      <c r="K9" s="14">
        <f t="shared" si="0"/>
        <v>419</v>
      </c>
      <c r="L9" s="17" t="s">
        <v>89</v>
      </c>
    </row>
    <row r="10" spans="1:12" x14ac:dyDescent="0.45">
      <c r="A10" s="1">
        <v>9</v>
      </c>
      <c r="B10" s="4" t="s">
        <v>252</v>
      </c>
      <c r="C10" s="2" t="s">
        <v>238</v>
      </c>
      <c r="D10" s="3" t="s">
        <v>239</v>
      </c>
      <c r="E10" s="36">
        <v>6</v>
      </c>
      <c r="F10" s="36">
        <v>6</v>
      </c>
      <c r="G10" s="3" t="s">
        <v>241</v>
      </c>
      <c r="H10" s="33" t="s">
        <v>242</v>
      </c>
      <c r="I10" s="33" t="s">
        <v>240</v>
      </c>
      <c r="J10" s="34">
        <v>160</v>
      </c>
      <c r="K10" s="34">
        <f t="shared" si="0"/>
        <v>960</v>
      </c>
      <c r="L10" s="35" t="s">
        <v>243</v>
      </c>
    </row>
    <row r="11" spans="1:12" x14ac:dyDescent="0.45">
      <c r="A11" s="1">
        <v>10</v>
      </c>
      <c r="B11" s="4" t="s">
        <v>32</v>
      </c>
      <c r="C11" s="7" t="s">
        <v>90</v>
      </c>
      <c r="D11" s="3" t="s">
        <v>91</v>
      </c>
      <c r="E11" s="36">
        <v>1</v>
      </c>
      <c r="F11" s="36">
        <v>1</v>
      </c>
      <c r="G11" s="23" t="s">
        <v>92</v>
      </c>
      <c r="H11" s="24" t="s">
        <v>93</v>
      </c>
      <c r="I11" s="25" t="s">
        <v>94</v>
      </c>
      <c r="J11" s="14">
        <v>567.6</v>
      </c>
      <c r="K11" s="14">
        <f t="shared" si="0"/>
        <v>567.6</v>
      </c>
      <c r="L11" s="15" t="s">
        <v>95</v>
      </c>
    </row>
    <row r="12" spans="1:12" x14ac:dyDescent="0.45">
      <c r="A12" s="1">
        <v>11</v>
      </c>
      <c r="B12" s="4" t="s">
        <v>40</v>
      </c>
      <c r="C12" s="4" t="s">
        <v>96</v>
      </c>
      <c r="D12" s="1" t="s">
        <v>91</v>
      </c>
      <c r="E12" s="36">
        <v>1</v>
      </c>
      <c r="F12" s="36">
        <v>1</v>
      </c>
      <c r="G12" s="5" t="s">
        <v>97</v>
      </c>
      <c r="H12" s="16" t="s">
        <v>98</v>
      </c>
      <c r="I12" s="2" t="s">
        <v>99</v>
      </c>
      <c r="J12" s="9">
        <v>132</v>
      </c>
      <c r="K12" s="14">
        <f t="shared" si="0"/>
        <v>132</v>
      </c>
      <c r="L12" s="26" t="s">
        <v>100</v>
      </c>
    </row>
    <row r="13" spans="1:12" ht="36" x14ac:dyDescent="0.45">
      <c r="A13" s="1">
        <v>12</v>
      </c>
      <c r="B13" s="4" t="s">
        <v>233</v>
      </c>
      <c r="C13" s="1" t="s">
        <v>6</v>
      </c>
      <c r="D13" s="1" t="s">
        <v>184</v>
      </c>
      <c r="E13" s="36">
        <v>10</v>
      </c>
      <c r="F13" s="36">
        <v>10</v>
      </c>
      <c r="G13" s="23" t="s">
        <v>101</v>
      </c>
      <c r="H13" s="27" t="s">
        <v>102</v>
      </c>
      <c r="I13" s="27" t="s">
        <v>103</v>
      </c>
      <c r="J13" s="14">
        <v>3.8</v>
      </c>
      <c r="K13" s="14">
        <f t="shared" si="0"/>
        <v>38</v>
      </c>
      <c r="L13" s="15" t="s">
        <v>104</v>
      </c>
    </row>
    <row r="14" spans="1:12" ht="54" x14ac:dyDescent="0.45">
      <c r="A14" s="1">
        <v>13</v>
      </c>
      <c r="B14" s="4" t="s">
        <v>234</v>
      </c>
      <c r="C14" s="1" t="s">
        <v>7</v>
      </c>
      <c r="D14" s="1" t="s">
        <v>184</v>
      </c>
      <c r="E14" s="36">
        <v>58</v>
      </c>
      <c r="F14" s="36">
        <v>58</v>
      </c>
      <c r="G14" s="23" t="s">
        <v>101</v>
      </c>
      <c r="H14" s="28" t="s">
        <v>105</v>
      </c>
      <c r="I14" s="28" t="s">
        <v>106</v>
      </c>
      <c r="J14" s="14">
        <v>2.5</v>
      </c>
      <c r="K14" s="14">
        <f t="shared" si="0"/>
        <v>145</v>
      </c>
      <c r="L14" s="29" t="s">
        <v>218</v>
      </c>
    </row>
    <row r="15" spans="1:12" ht="36" x14ac:dyDescent="0.45">
      <c r="A15" s="1">
        <v>14</v>
      </c>
      <c r="B15" s="4" t="s">
        <v>235</v>
      </c>
      <c r="C15" s="1" t="s">
        <v>8</v>
      </c>
      <c r="D15" s="1" t="s">
        <v>184</v>
      </c>
      <c r="E15" s="36">
        <v>18</v>
      </c>
      <c r="F15" s="36">
        <v>18</v>
      </c>
      <c r="G15" s="23" t="s">
        <v>101</v>
      </c>
      <c r="H15" s="28" t="s">
        <v>107</v>
      </c>
      <c r="I15" s="27" t="s">
        <v>108</v>
      </c>
      <c r="J15" s="14">
        <v>3</v>
      </c>
      <c r="K15" s="14">
        <f t="shared" si="0"/>
        <v>54</v>
      </c>
      <c r="L15" s="15" t="s">
        <v>109</v>
      </c>
    </row>
    <row r="16" spans="1:12" x14ac:dyDescent="0.45">
      <c r="A16" s="1">
        <v>15</v>
      </c>
      <c r="B16" s="4" t="s">
        <v>253</v>
      </c>
      <c r="C16" s="1" t="s">
        <v>9</v>
      </c>
      <c r="D16" s="1" t="s">
        <v>184</v>
      </c>
      <c r="E16" s="36">
        <v>8</v>
      </c>
      <c r="F16" s="36">
        <v>8</v>
      </c>
      <c r="G16" s="23" t="s">
        <v>110</v>
      </c>
      <c r="H16" s="2" t="s">
        <v>111</v>
      </c>
      <c r="I16" s="2" t="s">
        <v>112</v>
      </c>
      <c r="J16" s="14">
        <v>8.9</v>
      </c>
      <c r="K16" s="14">
        <f t="shared" si="0"/>
        <v>71.2</v>
      </c>
      <c r="L16" s="15" t="s">
        <v>113</v>
      </c>
    </row>
    <row r="17" spans="1:12" x14ac:dyDescent="0.45">
      <c r="A17" s="1">
        <v>16</v>
      </c>
      <c r="B17" s="4" t="s">
        <v>254</v>
      </c>
      <c r="C17" s="1" t="s">
        <v>10</v>
      </c>
      <c r="D17" s="1" t="s">
        <v>184</v>
      </c>
      <c r="E17" s="36">
        <v>8</v>
      </c>
      <c r="F17" s="36">
        <v>8</v>
      </c>
      <c r="G17" s="23" t="s">
        <v>114</v>
      </c>
      <c r="H17" s="28" t="s">
        <v>115</v>
      </c>
      <c r="I17" s="27" t="s">
        <v>116</v>
      </c>
      <c r="J17" s="14">
        <v>8</v>
      </c>
      <c r="K17" s="14">
        <f t="shared" si="0"/>
        <v>64</v>
      </c>
      <c r="L17" s="15" t="s">
        <v>117</v>
      </c>
    </row>
    <row r="18" spans="1:12" x14ac:dyDescent="0.45">
      <c r="A18" s="1">
        <v>17</v>
      </c>
      <c r="B18" s="4" t="s">
        <v>255</v>
      </c>
      <c r="C18" s="1" t="s">
        <v>11</v>
      </c>
      <c r="D18" s="1" t="s">
        <v>184</v>
      </c>
      <c r="E18" s="36">
        <v>8</v>
      </c>
      <c r="F18" s="36">
        <v>8</v>
      </c>
      <c r="G18" s="23" t="s">
        <v>101</v>
      </c>
      <c r="H18" s="27" t="s">
        <v>118</v>
      </c>
      <c r="I18" s="28" t="s">
        <v>119</v>
      </c>
      <c r="J18" s="14">
        <v>3.3</v>
      </c>
      <c r="K18" s="14">
        <f t="shared" si="0"/>
        <v>26.4</v>
      </c>
      <c r="L18" s="15" t="s">
        <v>120</v>
      </c>
    </row>
    <row r="19" spans="1:12" x14ac:dyDescent="0.45">
      <c r="A19" s="1">
        <v>18</v>
      </c>
      <c r="B19" s="4" t="s">
        <v>256</v>
      </c>
      <c r="C19" s="1" t="s">
        <v>12</v>
      </c>
      <c r="D19" s="1" t="s">
        <v>184</v>
      </c>
      <c r="E19" s="36">
        <v>9</v>
      </c>
      <c r="F19" s="36">
        <v>9</v>
      </c>
      <c r="G19" s="23" t="s">
        <v>101</v>
      </c>
      <c r="H19" s="27" t="s">
        <v>121</v>
      </c>
      <c r="I19" s="27" t="s">
        <v>122</v>
      </c>
      <c r="J19" s="14">
        <v>2.4</v>
      </c>
      <c r="K19" s="14">
        <f t="shared" si="0"/>
        <v>21.599999999999998</v>
      </c>
      <c r="L19" s="15" t="s">
        <v>123</v>
      </c>
    </row>
    <row r="20" spans="1:12" x14ac:dyDescent="0.45">
      <c r="A20" s="1">
        <v>19</v>
      </c>
      <c r="B20" s="4" t="s">
        <v>244</v>
      </c>
      <c r="C20" s="1" t="s">
        <v>13</v>
      </c>
      <c r="D20" s="1" t="s">
        <v>185</v>
      </c>
      <c r="E20" s="36">
        <v>6</v>
      </c>
      <c r="F20" s="36">
        <v>6</v>
      </c>
      <c r="G20" s="30" t="s">
        <v>124</v>
      </c>
      <c r="H20" s="16" t="s">
        <v>125</v>
      </c>
      <c r="I20" s="2" t="s">
        <v>126</v>
      </c>
      <c r="J20" s="31">
        <v>31</v>
      </c>
      <c r="K20" s="14">
        <f t="shared" si="0"/>
        <v>186</v>
      </c>
      <c r="L20" s="26" t="s">
        <v>127</v>
      </c>
    </row>
    <row r="21" spans="1:12" x14ac:dyDescent="0.45">
      <c r="A21" s="1">
        <v>20</v>
      </c>
      <c r="B21" s="4" t="s">
        <v>14</v>
      </c>
      <c r="C21" s="1" t="s">
        <v>15</v>
      </c>
      <c r="D21" s="1" t="s">
        <v>184</v>
      </c>
      <c r="E21" s="36">
        <v>1</v>
      </c>
      <c r="F21" s="36">
        <v>1</v>
      </c>
      <c r="G21" s="23" t="s">
        <v>101</v>
      </c>
      <c r="H21" s="28" t="s">
        <v>128</v>
      </c>
      <c r="I21" s="27" t="s">
        <v>129</v>
      </c>
      <c r="J21" s="14">
        <v>10.8</v>
      </c>
      <c r="K21" s="14">
        <f t="shared" si="0"/>
        <v>10.8</v>
      </c>
      <c r="L21" s="29" t="s">
        <v>219</v>
      </c>
    </row>
    <row r="22" spans="1:12" x14ac:dyDescent="0.45">
      <c r="A22" s="1">
        <v>21</v>
      </c>
      <c r="B22" s="4" t="s">
        <v>257</v>
      </c>
      <c r="C22" s="1" t="s">
        <v>16</v>
      </c>
      <c r="D22" s="1" t="s">
        <v>184</v>
      </c>
      <c r="E22" s="36">
        <v>2</v>
      </c>
      <c r="F22" s="36">
        <v>2</v>
      </c>
      <c r="G22" s="1" t="s">
        <v>124</v>
      </c>
      <c r="H22" s="16" t="s">
        <v>130</v>
      </c>
      <c r="I22" s="2" t="s">
        <v>131</v>
      </c>
      <c r="J22" s="22">
        <v>13</v>
      </c>
      <c r="K22" s="14">
        <f t="shared" si="0"/>
        <v>26</v>
      </c>
      <c r="L22" s="26" t="s">
        <v>132</v>
      </c>
    </row>
    <row r="23" spans="1:12" x14ac:dyDescent="0.45">
      <c r="A23" s="1">
        <v>22</v>
      </c>
      <c r="B23" s="4" t="s">
        <v>258</v>
      </c>
      <c r="C23" s="1" t="s">
        <v>19</v>
      </c>
      <c r="D23" s="1" t="s">
        <v>186</v>
      </c>
      <c r="E23" s="36">
        <v>2</v>
      </c>
      <c r="F23" s="36">
        <v>2</v>
      </c>
      <c r="G23" s="1" t="s">
        <v>124</v>
      </c>
      <c r="H23" s="16" t="s">
        <v>133</v>
      </c>
      <c r="I23" s="2" t="s">
        <v>134</v>
      </c>
      <c r="J23" s="22">
        <v>17.399999999999999</v>
      </c>
      <c r="K23" s="14">
        <f t="shared" si="0"/>
        <v>34.799999999999997</v>
      </c>
      <c r="L23" s="17" t="s">
        <v>135</v>
      </c>
    </row>
    <row r="24" spans="1:12" x14ac:dyDescent="0.45">
      <c r="A24" s="1">
        <v>23</v>
      </c>
      <c r="B24" s="4" t="s">
        <v>259</v>
      </c>
      <c r="C24" s="1" t="s">
        <v>20</v>
      </c>
      <c r="D24" s="1" t="s">
        <v>187</v>
      </c>
      <c r="E24" s="36">
        <v>8</v>
      </c>
      <c r="F24" s="36">
        <v>8</v>
      </c>
      <c r="G24" s="23" t="s">
        <v>110</v>
      </c>
      <c r="H24" s="16" t="s">
        <v>136</v>
      </c>
      <c r="I24" s="2" t="s">
        <v>137</v>
      </c>
      <c r="J24" s="14">
        <v>16.2</v>
      </c>
      <c r="K24" s="14">
        <f t="shared" si="0"/>
        <v>129.6</v>
      </c>
      <c r="L24" s="15" t="s">
        <v>138</v>
      </c>
    </row>
    <row r="25" spans="1:12" x14ac:dyDescent="0.45">
      <c r="A25" s="1">
        <v>24</v>
      </c>
      <c r="B25" s="4" t="s">
        <v>236</v>
      </c>
      <c r="C25" s="1" t="s">
        <v>22</v>
      </c>
      <c r="D25" s="1" t="s">
        <v>188</v>
      </c>
      <c r="E25" s="36">
        <v>8</v>
      </c>
      <c r="F25" s="36">
        <v>8</v>
      </c>
      <c r="G25" s="23" t="s">
        <v>139</v>
      </c>
      <c r="H25" s="28" t="s">
        <v>140</v>
      </c>
      <c r="I25" s="27" t="s">
        <v>141</v>
      </c>
      <c r="J25" s="14">
        <v>1.7</v>
      </c>
      <c r="K25" s="14">
        <f t="shared" si="0"/>
        <v>13.6</v>
      </c>
      <c r="L25" s="29" t="s">
        <v>220</v>
      </c>
    </row>
    <row r="26" spans="1:12" x14ac:dyDescent="0.45">
      <c r="A26" s="1">
        <v>25</v>
      </c>
      <c r="B26" s="4" t="s">
        <v>237</v>
      </c>
      <c r="C26" s="1" t="s">
        <v>23</v>
      </c>
      <c r="D26" s="1" t="s">
        <v>188</v>
      </c>
      <c r="E26" s="36">
        <v>10</v>
      </c>
      <c r="F26" s="36">
        <v>10</v>
      </c>
      <c r="G26" s="23" t="s">
        <v>139</v>
      </c>
      <c r="H26" s="28" t="s">
        <v>142</v>
      </c>
      <c r="I26" s="28" t="s">
        <v>143</v>
      </c>
      <c r="J26" s="14">
        <v>1.7</v>
      </c>
      <c r="K26" s="14">
        <f t="shared" si="0"/>
        <v>17</v>
      </c>
      <c r="L26" s="15" t="s">
        <v>144</v>
      </c>
    </row>
    <row r="27" spans="1:12" x14ac:dyDescent="0.45">
      <c r="A27" s="1">
        <v>26</v>
      </c>
      <c r="B27" s="4" t="s">
        <v>261</v>
      </c>
      <c r="C27" s="1" t="s">
        <v>24</v>
      </c>
      <c r="D27" s="1" t="s">
        <v>188</v>
      </c>
      <c r="E27" s="36">
        <v>2</v>
      </c>
      <c r="F27" s="36">
        <v>2</v>
      </c>
      <c r="G27" s="23" t="s">
        <v>139</v>
      </c>
      <c r="H27" s="28" t="s">
        <v>145</v>
      </c>
      <c r="I27" s="27" t="s">
        <v>146</v>
      </c>
      <c r="J27" s="14">
        <v>1.7</v>
      </c>
      <c r="K27" s="14">
        <f t="shared" si="0"/>
        <v>3.4</v>
      </c>
      <c r="L27" s="15" t="s">
        <v>147</v>
      </c>
    </row>
    <row r="28" spans="1:12" x14ac:dyDescent="0.45">
      <c r="A28" s="1">
        <v>27</v>
      </c>
      <c r="B28" s="4" t="s">
        <v>262</v>
      </c>
      <c r="C28" s="1" t="s">
        <v>25</v>
      </c>
      <c r="D28" s="1" t="s">
        <v>188</v>
      </c>
      <c r="E28" s="36">
        <v>3</v>
      </c>
      <c r="F28" s="36">
        <v>3</v>
      </c>
      <c r="G28" s="23" t="s">
        <v>139</v>
      </c>
      <c r="H28" s="28" t="s">
        <v>148</v>
      </c>
      <c r="I28" s="27" t="s">
        <v>149</v>
      </c>
      <c r="J28" s="14">
        <v>1.3</v>
      </c>
      <c r="K28" s="14">
        <f t="shared" si="0"/>
        <v>3.9000000000000004</v>
      </c>
      <c r="L28" s="15" t="s">
        <v>150</v>
      </c>
    </row>
    <row r="29" spans="1:12" x14ac:dyDescent="0.45">
      <c r="A29" s="1">
        <v>28</v>
      </c>
      <c r="B29" s="4" t="s">
        <v>26</v>
      </c>
      <c r="C29" s="1" t="s">
        <v>27</v>
      </c>
      <c r="D29" s="1" t="s">
        <v>188</v>
      </c>
      <c r="E29" s="36">
        <v>1</v>
      </c>
      <c r="F29" s="36">
        <v>1</v>
      </c>
      <c r="G29" s="23" t="s">
        <v>139</v>
      </c>
      <c r="H29" s="16" t="s">
        <v>151</v>
      </c>
      <c r="I29" s="2" t="s">
        <v>152</v>
      </c>
      <c r="J29" s="31">
        <v>1.4</v>
      </c>
      <c r="K29" s="14">
        <f t="shared" si="0"/>
        <v>1.4</v>
      </c>
      <c r="L29" s="26" t="s">
        <v>153</v>
      </c>
    </row>
    <row r="30" spans="1:12" x14ac:dyDescent="0.45">
      <c r="A30" s="1">
        <v>29</v>
      </c>
      <c r="B30" s="4" t="s">
        <v>28</v>
      </c>
      <c r="C30" s="1" t="s">
        <v>29</v>
      </c>
      <c r="D30" s="1" t="s">
        <v>188</v>
      </c>
      <c r="E30" s="36">
        <v>1</v>
      </c>
      <c r="F30" s="36">
        <v>1</v>
      </c>
      <c r="G30" s="23" t="s">
        <v>139</v>
      </c>
      <c r="H30" s="16" t="s">
        <v>154</v>
      </c>
      <c r="I30" s="2" t="s">
        <v>155</v>
      </c>
      <c r="J30" s="22">
        <v>1.4</v>
      </c>
      <c r="K30" s="14">
        <f t="shared" si="0"/>
        <v>1.4</v>
      </c>
      <c r="L30" s="26" t="s">
        <v>156</v>
      </c>
    </row>
    <row r="31" spans="1:12" x14ac:dyDescent="0.45">
      <c r="A31" s="1">
        <v>30</v>
      </c>
      <c r="B31" s="4" t="s">
        <v>30</v>
      </c>
      <c r="C31" s="1" t="s">
        <v>31</v>
      </c>
      <c r="D31" s="1" t="s">
        <v>188</v>
      </c>
      <c r="E31" s="36">
        <v>2</v>
      </c>
      <c r="F31" s="36">
        <v>2</v>
      </c>
      <c r="G31" s="23" t="s">
        <v>157</v>
      </c>
      <c r="H31" s="16" t="s">
        <v>158</v>
      </c>
      <c r="I31" s="2" t="s">
        <v>159</v>
      </c>
      <c r="J31" s="14">
        <v>1.4</v>
      </c>
      <c r="K31" s="14">
        <f t="shared" si="0"/>
        <v>2.8</v>
      </c>
      <c r="L31" s="15" t="s">
        <v>160</v>
      </c>
    </row>
    <row r="32" spans="1:12" x14ac:dyDescent="0.45">
      <c r="A32" s="1">
        <v>31</v>
      </c>
      <c r="B32" s="4" t="s">
        <v>249</v>
      </c>
      <c r="C32" s="38" t="s">
        <v>245</v>
      </c>
      <c r="D32" s="1" t="s">
        <v>188</v>
      </c>
      <c r="E32" s="1">
        <v>6</v>
      </c>
      <c r="F32" s="1">
        <v>6</v>
      </c>
      <c r="G32" s="3" t="s">
        <v>139</v>
      </c>
      <c r="H32" s="33" t="s">
        <v>246</v>
      </c>
      <c r="I32" s="33" t="s">
        <v>247</v>
      </c>
      <c r="J32" s="34">
        <v>2.9</v>
      </c>
      <c r="K32" s="34">
        <f t="shared" si="0"/>
        <v>17.399999999999999</v>
      </c>
      <c r="L32" s="35" t="s">
        <v>248</v>
      </c>
    </row>
    <row r="33" spans="1:12" x14ac:dyDescent="0.45">
      <c r="A33" s="1">
        <v>32</v>
      </c>
      <c r="B33" s="4" t="s">
        <v>3</v>
      </c>
      <c r="C33" s="1" t="s">
        <v>4</v>
      </c>
      <c r="D33" s="1" t="s">
        <v>189</v>
      </c>
      <c r="E33" s="36">
        <v>1</v>
      </c>
      <c r="F33" s="36">
        <v>1</v>
      </c>
      <c r="G33" s="23" t="s">
        <v>161</v>
      </c>
      <c r="H33" s="25" t="s">
        <v>162</v>
      </c>
      <c r="I33" s="25" t="s">
        <v>163</v>
      </c>
      <c r="J33" s="14">
        <v>8.1999999999999993</v>
      </c>
      <c r="K33" s="14">
        <f t="shared" si="0"/>
        <v>8.1999999999999993</v>
      </c>
      <c r="L33" s="15" t="s">
        <v>164</v>
      </c>
    </row>
    <row r="34" spans="1:12" x14ac:dyDescent="0.45">
      <c r="A34" s="1">
        <v>33</v>
      </c>
      <c r="B34" s="4" t="s">
        <v>263</v>
      </c>
      <c r="C34" s="1" t="s">
        <v>5</v>
      </c>
      <c r="D34" s="1" t="s">
        <v>189</v>
      </c>
      <c r="E34" s="36">
        <v>2</v>
      </c>
      <c r="F34" s="36">
        <v>2</v>
      </c>
      <c r="G34" s="23" t="s">
        <v>161</v>
      </c>
      <c r="H34" s="2" t="s">
        <v>165</v>
      </c>
      <c r="I34" s="2" t="s">
        <v>166</v>
      </c>
      <c r="J34" s="14">
        <v>8.1999999999999993</v>
      </c>
      <c r="K34" s="14">
        <f t="shared" si="0"/>
        <v>16.399999999999999</v>
      </c>
      <c r="L34" s="15" t="s">
        <v>167</v>
      </c>
    </row>
    <row r="35" spans="1:12" x14ac:dyDescent="0.45">
      <c r="A35" s="1">
        <v>34</v>
      </c>
      <c r="B35" s="4" t="s">
        <v>260</v>
      </c>
      <c r="C35" s="4" t="s">
        <v>190</v>
      </c>
      <c r="D35" s="1" t="s">
        <v>21</v>
      </c>
      <c r="E35" s="36">
        <v>4</v>
      </c>
      <c r="F35" s="36">
        <v>4</v>
      </c>
      <c r="G35" s="23" t="s">
        <v>168</v>
      </c>
      <c r="H35" s="2" t="s">
        <v>169</v>
      </c>
      <c r="I35" s="32" t="s">
        <v>170</v>
      </c>
      <c r="J35" s="14">
        <v>32.1</v>
      </c>
      <c r="K35" s="14">
        <f t="shared" si="0"/>
        <v>128.4</v>
      </c>
      <c r="L35" s="15" t="s">
        <v>171</v>
      </c>
    </row>
    <row r="36" spans="1:12" x14ac:dyDescent="0.45">
      <c r="A36" s="1">
        <v>35</v>
      </c>
      <c r="B36" s="4" t="s">
        <v>264</v>
      </c>
      <c r="C36" s="7" t="s">
        <v>191</v>
      </c>
      <c r="D36" s="1" t="s">
        <v>192</v>
      </c>
      <c r="E36" s="36">
        <v>2</v>
      </c>
      <c r="F36" s="36">
        <v>2</v>
      </c>
      <c r="G36" s="23" t="s">
        <v>172</v>
      </c>
      <c r="H36" s="23" t="s">
        <v>173</v>
      </c>
      <c r="I36" s="23" t="s">
        <v>173</v>
      </c>
      <c r="J36" s="14">
        <v>86</v>
      </c>
      <c r="K36" s="14">
        <f t="shared" si="0"/>
        <v>172</v>
      </c>
      <c r="L36" s="15" t="s">
        <v>174</v>
      </c>
    </row>
    <row r="37" spans="1:12" x14ac:dyDescent="0.45">
      <c r="A37" s="1">
        <v>36</v>
      </c>
      <c r="B37" s="4" t="s">
        <v>265</v>
      </c>
      <c r="C37" s="7" t="s">
        <v>193</v>
      </c>
      <c r="D37" s="1" t="s">
        <v>223</v>
      </c>
      <c r="E37" s="36">
        <v>2</v>
      </c>
      <c r="F37" s="36">
        <v>0</v>
      </c>
      <c r="G37" s="23" t="s">
        <v>175</v>
      </c>
      <c r="H37" s="28" t="s">
        <v>176</v>
      </c>
      <c r="I37" s="28" t="s">
        <v>176</v>
      </c>
      <c r="J37" s="14">
        <f>788/5</f>
        <v>157.6</v>
      </c>
      <c r="K37" s="14">
        <f t="shared" si="0"/>
        <v>315.2</v>
      </c>
      <c r="L37" s="29" t="s">
        <v>222</v>
      </c>
    </row>
    <row r="38" spans="1:12" x14ac:dyDescent="0.45">
      <c r="A38" s="1">
        <v>37</v>
      </c>
      <c r="B38" s="4" t="s">
        <v>266</v>
      </c>
      <c r="C38" s="4" t="s">
        <v>17</v>
      </c>
      <c r="D38" s="1" t="s">
        <v>17</v>
      </c>
      <c r="E38" s="36">
        <v>2</v>
      </c>
      <c r="F38" s="36">
        <v>0</v>
      </c>
      <c r="G38" s="23" t="s">
        <v>177</v>
      </c>
      <c r="H38" s="27" t="s">
        <v>178</v>
      </c>
      <c r="I38" s="27" t="s">
        <v>179</v>
      </c>
      <c r="J38" s="14">
        <v>33</v>
      </c>
      <c r="K38" s="14">
        <f t="shared" si="0"/>
        <v>66</v>
      </c>
      <c r="L38" s="29" t="s">
        <v>221</v>
      </c>
    </row>
    <row r="39" spans="1:12" x14ac:dyDescent="0.45">
      <c r="A39" s="1">
        <v>38</v>
      </c>
      <c r="B39" s="4" t="s">
        <v>194</v>
      </c>
      <c r="C39" s="3" t="s">
        <v>195</v>
      </c>
      <c r="D39" s="3" t="s">
        <v>195</v>
      </c>
      <c r="E39" s="36">
        <v>2</v>
      </c>
      <c r="F39" s="36">
        <v>0</v>
      </c>
      <c r="G39" s="23" t="s">
        <v>196</v>
      </c>
      <c r="H39" s="27" t="s">
        <v>197</v>
      </c>
      <c r="I39" s="27" t="s">
        <v>198</v>
      </c>
      <c r="J39" s="14">
        <v>19</v>
      </c>
      <c r="K39" s="14">
        <f t="shared" si="0"/>
        <v>38</v>
      </c>
      <c r="L39" s="15" t="s">
        <v>199</v>
      </c>
    </row>
    <row r="40" spans="1:12" x14ac:dyDescent="0.45">
      <c r="A40" s="1">
        <v>39</v>
      </c>
      <c r="B40" s="4" t="s">
        <v>18</v>
      </c>
      <c r="C40" s="8" t="s">
        <v>206</v>
      </c>
      <c r="D40" s="1" t="s">
        <v>207</v>
      </c>
      <c r="E40" s="36">
        <v>1</v>
      </c>
      <c r="F40" s="36">
        <v>1</v>
      </c>
      <c r="G40" s="30" t="s">
        <v>180</v>
      </c>
      <c r="H40" s="16" t="s">
        <v>181</v>
      </c>
      <c r="I40" s="2" t="s">
        <v>182</v>
      </c>
      <c r="J40" s="31">
        <v>226</v>
      </c>
      <c r="K40" s="14">
        <f t="shared" si="0"/>
        <v>226</v>
      </c>
      <c r="L40" s="26" t="s">
        <v>183</v>
      </c>
    </row>
    <row r="41" spans="1:12" x14ac:dyDescent="0.45">
      <c r="A41" s="1">
        <v>40</v>
      </c>
      <c r="B41" s="4" t="s">
        <v>267</v>
      </c>
      <c r="C41" s="1" t="s">
        <v>201</v>
      </c>
      <c r="D41" s="1" t="s">
        <v>205</v>
      </c>
      <c r="E41" s="36">
        <v>2</v>
      </c>
      <c r="F41" s="36">
        <v>0</v>
      </c>
      <c r="G41" s="30" t="s">
        <v>204</v>
      </c>
      <c r="H41" s="1" t="s">
        <v>200</v>
      </c>
      <c r="I41" s="2" t="s">
        <v>213</v>
      </c>
      <c r="J41" s="31">
        <v>234</v>
      </c>
      <c r="K41" s="31">
        <f t="shared" si="0"/>
        <v>468</v>
      </c>
      <c r="L41" s="26" t="s">
        <v>214</v>
      </c>
    </row>
    <row r="42" spans="1:12" x14ac:dyDescent="0.45">
      <c r="A42" s="1">
        <v>41</v>
      </c>
      <c r="B42" s="4" t="s">
        <v>268</v>
      </c>
      <c r="C42" s="1" t="s">
        <v>202</v>
      </c>
      <c r="D42" s="1" t="s">
        <v>205</v>
      </c>
      <c r="E42" s="36">
        <v>2</v>
      </c>
      <c r="F42" s="36">
        <v>0</v>
      </c>
      <c r="G42" s="30" t="s">
        <v>204</v>
      </c>
      <c r="H42" s="1" t="s">
        <v>203</v>
      </c>
      <c r="I42" s="2" t="s">
        <v>215</v>
      </c>
      <c r="J42" s="31">
        <v>230</v>
      </c>
      <c r="K42" s="31">
        <f t="shared" si="0"/>
        <v>460</v>
      </c>
      <c r="L42" s="26" t="s">
        <v>216</v>
      </c>
    </row>
    <row r="43" spans="1:12" x14ac:dyDescent="0.45">
      <c r="A43" s="1">
        <v>42</v>
      </c>
      <c r="C43" s="2"/>
      <c r="G43" s="30"/>
      <c r="I43" s="2"/>
      <c r="J43" s="31"/>
      <c r="K43" s="31"/>
      <c r="L43" s="17"/>
    </row>
    <row r="45" spans="1:12" x14ac:dyDescent="0.45">
      <c r="B45" s="4" t="s">
        <v>217</v>
      </c>
      <c r="E45" s="37">
        <f>SUM(E2:E44)</f>
        <v>215</v>
      </c>
      <c r="F45" s="37">
        <f>SUM(F2:F44)</f>
        <v>205</v>
      </c>
      <c r="K45" s="9">
        <f>SUM(K2:K44)</f>
        <v>26154.100000000006</v>
      </c>
    </row>
    <row r="47" spans="1:12" x14ac:dyDescent="0.45">
      <c r="A47" s="1">
        <v>43</v>
      </c>
      <c r="B47" s="4" t="s">
        <v>224</v>
      </c>
      <c r="C47" s="1" t="s">
        <v>228</v>
      </c>
      <c r="D47" s="1" t="s">
        <v>226</v>
      </c>
      <c r="E47" s="36">
        <v>1</v>
      </c>
      <c r="F47" s="36">
        <v>0</v>
      </c>
      <c r="G47" s="1" t="s">
        <v>225</v>
      </c>
      <c r="J47" s="9">
        <f>26.15*150/5</f>
        <v>784.5</v>
      </c>
      <c r="K47" s="31">
        <f t="shared" ref="K47:K49" si="1">E47*J47</f>
        <v>784.5</v>
      </c>
      <c r="L47" s="1" t="s">
        <v>229</v>
      </c>
    </row>
    <row r="48" spans="1:12" x14ac:dyDescent="0.45">
      <c r="A48" s="1">
        <v>44</v>
      </c>
      <c r="B48" s="4" t="s">
        <v>269</v>
      </c>
      <c r="C48" s="1" t="s">
        <v>232</v>
      </c>
      <c r="D48" s="1" t="s">
        <v>271</v>
      </c>
      <c r="E48" s="36">
        <v>1</v>
      </c>
      <c r="F48" s="36">
        <v>0</v>
      </c>
      <c r="G48" s="1" t="s">
        <v>227</v>
      </c>
      <c r="J48" s="9">
        <f>10.36*150/2</f>
        <v>777</v>
      </c>
      <c r="K48" s="31">
        <f t="shared" si="1"/>
        <v>777</v>
      </c>
      <c r="L48" s="1" t="s">
        <v>272</v>
      </c>
    </row>
    <row r="49" spans="1:11" x14ac:dyDescent="0.45">
      <c r="A49" s="1">
        <v>45</v>
      </c>
      <c r="B49" s="4" t="s">
        <v>270</v>
      </c>
      <c r="C49" s="1" t="s">
        <v>232</v>
      </c>
      <c r="D49" s="1" t="s">
        <v>271</v>
      </c>
      <c r="E49" s="36">
        <v>1</v>
      </c>
      <c r="F49" s="36">
        <v>0</v>
      </c>
      <c r="G49" s="1" t="s">
        <v>227</v>
      </c>
      <c r="J49" s="9">
        <v>0</v>
      </c>
      <c r="K49" s="31">
        <f t="shared" si="1"/>
        <v>0</v>
      </c>
    </row>
    <row r="51" spans="1:11" x14ac:dyDescent="0.45">
      <c r="B51" s="4" t="s">
        <v>230</v>
      </c>
      <c r="K51" s="9">
        <f>SUM(K47:K50)</f>
        <v>1561.5</v>
      </c>
    </row>
    <row r="53" spans="1:11" x14ac:dyDescent="0.45">
      <c r="B53" s="4" t="s">
        <v>231</v>
      </c>
      <c r="K53" s="9">
        <f>K45+K51</f>
        <v>27715.600000000006</v>
      </c>
    </row>
  </sheetData>
  <autoFilter ref="A1:L1" xr:uid="{B6AAFCD8-F34F-4977-A17A-F0C7CDC1B5D3}">
    <sortState xmlns:xlrd2="http://schemas.microsoft.com/office/spreadsheetml/2017/richdata2" ref="A2:L41">
      <sortCondition ref="A1"/>
    </sortState>
  </autoFilter>
  <sortState xmlns:xlrd2="http://schemas.microsoft.com/office/spreadsheetml/2017/richdata2" ref="A2:L43">
    <sortCondition ref="A2:A43"/>
  </sortState>
  <phoneticPr fontId="18"/>
  <hyperlinks>
    <hyperlink ref="L2" r:id="rId1" xr:uid="{4E242A47-235C-45D6-AD7E-AAF7D8BB3C1D}"/>
    <hyperlink ref="L3" r:id="rId2" xr:uid="{F76EF1A1-E9F9-4387-992F-B3B97356EDB1}"/>
    <hyperlink ref="L4" r:id="rId3" xr:uid="{BCE198BB-DA49-49A1-97F1-7284FEB61758}"/>
    <hyperlink ref="L6" r:id="rId4" xr:uid="{B1689FA7-DAAF-4D34-9883-41C1AB40FD38}"/>
    <hyperlink ref="L7" r:id="rId5" xr:uid="{647043CA-E918-468E-8938-BD1A586D62A0}"/>
    <hyperlink ref="L5" r:id="rId6" xr:uid="{F7129E6A-BAFD-400B-B02E-AF4598CC93B2}"/>
    <hyperlink ref="L9" r:id="rId7" xr:uid="{E5945D3F-C598-489A-B499-E0709D93DC77}"/>
    <hyperlink ref="L11" r:id="rId8" xr:uid="{D0AFAD7A-32F2-4A13-A8F2-611B0E320BD2}"/>
    <hyperlink ref="L12" r:id="rId9" xr:uid="{9AE23C3F-A4AF-4575-8702-8042A3DCDD93}"/>
    <hyperlink ref="L13" r:id="rId10" xr:uid="{E672CDAD-CFFE-44D8-AF4F-FCB387C1E459}"/>
    <hyperlink ref="L14" r:id="rId11" xr:uid="{70B67D99-6F0D-4DEB-8799-BCD6457A55C5}"/>
    <hyperlink ref="L15" r:id="rId12" xr:uid="{784B634C-5DD3-41B7-8836-7FB396172A00}"/>
    <hyperlink ref="L16" r:id="rId13" xr:uid="{42E93300-DAB2-4705-82AC-949611D487A3}"/>
    <hyperlink ref="L17" r:id="rId14" xr:uid="{73E491AB-17AB-423F-8682-FAAB2E398AA3}"/>
    <hyperlink ref="L18" r:id="rId15" xr:uid="{4BB4B06A-677F-46DF-916E-5BC0E86EFF7E}"/>
    <hyperlink ref="L19" r:id="rId16" xr:uid="{80B7202E-E546-4C8E-85C8-F429C30A8AA5}"/>
    <hyperlink ref="L20" r:id="rId17" xr:uid="{28881FF4-9FA3-4844-8BF8-C9D8469004E2}"/>
    <hyperlink ref="L21" r:id="rId18" xr:uid="{8569B035-EB8B-4AEA-9C65-45AFA332ADEA}"/>
    <hyperlink ref="L22" r:id="rId19" xr:uid="{B5B64C78-9F59-42AE-9AD0-AE4D83BFDE18}"/>
    <hyperlink ref="L23" r:id="rId20" xr:uid="{4909C463-C1DA-4A53-8723-F92DA97EB95A}"/>
    <hyperlink ref="L24" r:id="rId21" xr:uid="{7ABE35F6-E08B-4561-B515-525147249324}"/>
    <hyperlink ref="L25" r:id="rId22" xr:uid="{BD9F3314-2FCE-4196-B88D-E8D789B43B97}"/>
    <hyperlink ref="L26" r:id="rId23" xr:uid="{6932650A-1C52-4B1F-9D21-210C967A1E57}"/>
    <hyperlink ref="L27" r:id="rId24" xr:uid="{2B7DD183-209E-47AE-A8EA-8E388C35151B}"/>
    <hyperlink ref="L28" r:id="rId25" xr:uid="{3BB10048-EBC5-4CDE-9ECD-D319E767BD2F}"/>
    <hyperlink ref="L29" r:id="rId26" xr:uid="{BDF0F69A-0D89-4DB1-8953-28220F79E217}"/>
    <hyperlink ref="L30" r:id="rId27" xr:uid="{8210FC9B-FFD9-4D0B-8F14-E71BAAC0504F}"/>
    <hyperlink ref="L31" r:id="rId28" xr:uid="{63360607-0150-417C-BD09-BB50CBEDC0A0}"/>
    <hyperlink ref="L33" r:id="rId29" xr:uid="{152033BE-F160-4D2D-B870-29C10A1F622A}"/>
    <hyperlink ref="L34" r:id="rId30" xr:uid="{347B05D6-6C32-4C50-A2EB-AEAEB4C1A156}"/>
    <hyperlink ref="L35" r:id="rId31" xr:uid="{C0B15B9D-478A-4864-B204-40EF7F06D374}"/>
    <hyperlink ref="L36" r:id="rId32" xr:uid="{82ACE9F6-2ABA-4D52-8387-4B831D24F951}"/>
    <hyperlink ref="L38" r:id="rId33" xr:uid="{08C3F679-6EE9-4381-ABE5-29C4268768B9}"/>
    <hyperlink ref="L40" r:id="rId34" xr:uid="{3DCBEB48-9BFA-4CCE-B409-6DD3DB3A77C9}"/>
    <hyperlink ref="L39" r:id="rId35" xr:uid="{29563BCA-8D7C-4EEB-B33E-7D3F79297A4B}"/>
    <hyperlink ref="L8" r:id="rId36" xr:uid="{95098065-EDD1-43EC-BA48-CA9389E676BD}"/>
    <hyperlink ref="L41" r:id="rId37" xr:uid="{B4047E44-E481-448D-BBF5-D772BB67FF7C}"/>
    <hyperlink ref="L42" r:id="rId38" xr:uid="{065687EB-82F0-41BA-A467-7C2D4BDBD34E}"/>
    <hyperlink ref="L37" r:id="rId39" display="https://www.amazon.co.jp/uxcell-a11053100ux0317-RF%E3%82%B3%E3%83%8D%E3%82%AF%E3%82%BF%E3%82%A2%E3%83%80%E3%83%97%E3%82%BF-SMA%E3%82%B9%E3%83%88%E3%83%AC%E3%83%BC%E3%83%88%E3%82%B3%E3%83%8D%E3%82%AF%E3%82%BF-%E3%82%A8%E3%83%B3%E3%83%89%E8%B5%B7%E5%8B%95-PCB%E3%83%9E%E3%82%A6%E3%83%B3%E3%83%88-SMA%E3%83%A1%E3%82%B9%E3%83%97%E3%83%A9%E3%82%B0-5%E5%80%8B%E5%85%A5%E3%82%8A/dp/B006Z95OEC/ref=sr_1_12_sspa?__mk_ja_JP=%E3%82%AB%E3%82%BF%E3%82%AB%E3%83%8A&amp;crid=379SA9K8268EO&amp;dib=eyJ2IjoiMSJ9.uA6TBeG48IyoRY0l0VnGdR7jC8AvQ3k0866YOuC2S5oRvk_H8qqcXH4SHa456CE_NmNZNnIb5_gxJQPE7OBZ24Y8pGC5XeTZbOWcdpEu8hrK5GoFlJBu-M8s8Rxa--wagS4_LG-KEEGdNzL0wSXyjAOxKezZsPyrq3P9t1XeqCwVe03FkOh66P5JHKExzbuGibUGfHe3MO7aVqhgZuiL4B5nHKJCp7r8JTGpTUBGg_kJ8iF0RHS4uWPnHK2lUnntBM7uL9A93dM4uPkSZsb8ptt7Dfrdyy94ftfVI7QPBBk.lhMuOfWAo5HR8CM0rL8BOHT_qxmNGSQgSXIo9XkTp20" xr:uid="{A2E42F43-7844-42BF-A16B-96418FC3D473}"/>
    <hyperlink ref="L10" r:id="rId40" xr:uid="{636A958B-0B64-40F0-8172-0C2D19C705B5}"/>
    <hyperlink ref="L32" r:id="rId41" xr:uid="{A82D7227-C6E8-4505-B57A-9D0AA8CFB2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v1.0_parts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ttaka</dc:creator>
  <cp:lastModifiedBy>Tomoji Takasu</cp:lastModifiedBy>
  <dcterms:created xsi:type="dcterms:W3CDTF">2024-10-24T05:17:39Z</dcterms:created>
  <dcterms:modified xsi:type="dcterms:W3CDTF">2024-12-14T06:17:04Z</dcterms:modified>
</cp:coreProperties>
</file>