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PA_Ventil_Wendeeeinheit\05_Realisieren\Kosten\"/>
    </mc:Choice>
  </mc:AlternateContent>
  <xr:revisionPtr revIDLastSave="0" documentId="13_ncr:1_{0DED2931-E264-44CF-A139-3B36DA43C0AC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Default" sheetId="1" r:id="rId1"/>
  </sheets>
  <definedNames>
    <definedName name="_xlnm.Print_Area" localSheetId="0">Default!$B$2:$G$56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2" i="1"/>
  <c r="I34" i="1"/>
  <c r="I35" i="1"/>
  <c r="I36" i="1"/>
  <c r="I37" i="1"/>
  <c r="I38" i="1"/>
  <c r="I39" i="1"/>
  <c r="I40" i="1"/>
  <c r="I41" i="1"/>
  <c r="I47" i="1"/>
  <c r="I48" i="1"/>
  <c r="I49" i="1"/>
  <c r="I50" i="1"/>
  <c r="I51" i="1"/>
  <c r="I52" i="1"/>
  <c r="I53" i="1"/>
  <c r="I54" i="1"/>
  <c r="I46" i="1"/>
  <c r="G56" i="1" l="1"/>
  <c r="F3" i="1" s="1"/>
  <c r="I33" i="1" l="1"/>
  <c r="I3" i="1"/>
  <c r="I12" i="1"/>
  <c r="I31" i="1"/>
  <c r="G43" i="1" l="1"/>
</calcChain>
</file>

<file path=xl/sharedStrings.xml><?xml version="1.0" encoding="utf-8"?>
<sst xmlns="http://schemas.openxmlformats.org/spreadsheetml/2006/main" count="225" uniqueCount="116">
  <si>
    <t>Menge</t>
  </si>
  <si>
    <t>Artikelnummer</t>
  </si>
  <si>
    <t>Bezeichnung 1</t>
  </si>
  <si>
    <t>Bezeichnung 2</t>
  </si>
  <si>
    <t>-</t>
  </si>
  <si>
    <t>ETW-15560-0107</t>
  </si>
  <si>
    <t>HAUPTBLOCK</t>
  </si>
  <si>
    <t>ZU WENDEVENTIL</t>
  </si>
  <si>
    <t>O-RING 9.92x2.62 NBR</t>
  </si>
  <si>
    <t>AS 568 A / B.S. 1806</t>
  </si>
  <si>
    <t>4.12.122</t>
  </si>
  <si>
    <t>DRUCKVERHAELTNISSCHIEBER</t>
  </si>
  <si>
    <t>O-RING 12.42x1.78 NBR</t>
  </si>
  <si>
    <t>ETW-15560-0112</t>
  </si>
  <si>
    <t>VENTILBLOCK</t>
  </si>
  <si>
    <t>VENTILPATRONE 4/2 24V/DC</t>
  </si>
  <si>
    <t>P=250 bar, Q=30 l/min, 3/4"-16</t>
  </si>
  <si>
    <t>GERADER EINSCHRAUB.GE-R-ED</t>
  </si>
  <si>
    <t>AØ=10mm:G3/8":PN=400bar</t>
  </si>
  <si>
    <t>MINIMESS-SCHRAUBKUPPLUNG G1/4</t>
  </si>
  <si>
    <t>BAUREIHE:1215, AUSSENGEW.G1/4</t>
  </si>
  <si>
    <t>6.13.920-5</t>
  </si>
  <si>
    <t>VERLAENGERUNG</t>
  </si>
  <si>
    <t>E30143</t>
  </si>
  <si>
    <t>DRUCKSENSOR G1/4"</t>
  </si>
  <si>
    <t>18..30VDC/0..300bar/PNP/NPN</t>
  </si>
  <si>
    <t>DDRB-7M-2-16-S</t>
  </si>
  <si>
    <t>RDB-10</t>
  </si>
  <si>
    <t>ZYL-SCHR IN-6KT M6x100-12.9 MS</t>
  </si>
  <si>
    <t>ZYL-SCHR IN-6KT M6x70-12.9 MS</t>
  </si>
  <si>
    <t>M6x70-12.9 MS</t>
  </si>
  <si>
    <t>VERSCHLUSSSCHRAUBE G1/4A</t>
  </si>
  <si>
    <t>MIT EOLASTIC-DICHTUNG ED</t>
  </si>
  <si>
    <t>ETW-15560-0114</t>
  </si>
  <si>
    <t>BLINDSTOPFEN</t>
  </si>
  <si>
    <t>O-RING 6.50x1.50 FKM(VITON)</t>
  </si>
  <si>
    <t>DIN 3771/ISO 3601/1~</t>
  </si>
  <si>
    <t>O-RING 8.00x1.50 NBR</t>
  </si>
  <si>
    <t>DIN 3770</t>
  </si>
  <si>
    <t>ETW-15560-0115</t>
  </si>
  <si>
    <t>BLINDSSCHRAUBE</t>
  </si>
  <si>
    <t>O-RING 12.00x2.00 NBR</t>
  </si>
  <si>
    <t>O-RING 17.00x1.80 NBR</t>
  </si>
  <si>
    <t>ISO3601</t>
  </si>
  <si>
    <t>VERSCHLUSSSCHRAUBE G3/8A</t>
  </si>
  <si>
    <t>VERSCHLUSSSCHRAUBE M20x1.5</t>
  </si>
  <si>
    <t>ETW-15560-0110</t>
  </si>
  <si>
    <t>MONTAGEPLATTE</t>
  </si>
  <si>
    <t>ETW-15560-0109</t>
  </si>
  <si>
    <t>HALTEBLECH</t>
  </si>
  <si>
    <t>ETW-15560-7001</t>
  </si>
  <si>
    <t>ABDECKUNG</t>
  </si>
  <si>
    <t>ETW-15560-7003</t>
  </si>
  <si>
    <t>TRITTSCHUTZBLECH</t>
  </si>
  <si>
    <t>ZU SPERRVENTIL</t>
  </si>
  <si>
    <t>BLINDNIETE TAPD 36 BS Ø2.4</t>
  </si>
  <si>
    <t>FLACHRUNDKOPF, BLANK</t>
  </si>
  <si>
    <t>ETW-15560-7002</t>
  </si>
  <si>
    <t>DISTANZHALTER 6KT M6X80</t>
  </si>
  <si>
    <t>MIT INNEN- UND AUSSENGEWINDE</t>
  </si>
  <si>
    <t>DISTANZHALTER 6KT M6X45</t>
  </si>
  <si>
    <t>ZYL-SCHR IN-6KT M8x18-8.8 OS</t>
  </si>
  <si>
    <t>UNGUELTIG!!</t>
  </si>
  <si>
    <t>U-SCHEIBE M8 SENKSCH 90° A1</t>
  </si>
  <si>
    <t>U-SCHEIBE M6 SENKSCH 90° A1</t>
  </si>
  <si>
    <t>SE-SCHR IN-6KT M8x20-10.9</t>
  </si>
  <si>
    <t>M8x20-10.9</t>
  </si>
  <si>
    <t>SE-SCHR IN-6KT M6x16-10.9</t>
  </si>
  <si>
    <t>M6x16-10.9</t>
  </si>
  <si>
    <t>4.01.350</t>
  </si>
  <si>
    <t>ABSTUETZBLECH</t>
  </si>
  <si>
    <t>Bezeichnung</t>
  </si>
  <si>
    <t>summe:</t>
  </si>
  <si>
    <t>Einschraubadapter</t>
  </si>
  <si>
    <t>G1/4 zu G1/4</t>
  </si>
  <si>
    <t>ETW-15560-0111</t>
  </si>
  <si>
    <t>GRUNDBLOCK</t>
  </si>
  <si>
    <t>ETW-15560-0113</t>
  </si>
  <si>
    <t>ANSCHLUSSBLOCK</t>
  </si>
  <si>
    <t>ETW-15560-0104</t>
  </si>
  <si>
    <t>SEITENBLECH</t>
  </si>
  <si>
    <t>ETW-15560-0105</t>
  </si>
  <si>
    <t>ROHR</t>
  </si>
  <si>
    <t>P-LEITUNG</t>
  </si>
  <si>
    <t>ETW-15560-0106</t>
  </si>
  <si>
    <t>T-LEITUNG</t>
  </si>
  <si>
    <t>ZYL-SCHR IN-6KT M6x55-12.9 MS</t>
  </si>
  <si>
    <t>Kosten</t>
  </si>
  <si>
    <t>Quelle</t>
  </si>
  <si>
    <t>Bucher Hydraulic Offerte</t>
  </si>
  <si>
    <t>Ähnlich zu 4.01.335</t>
  </si>
  <si>
    <t>Ähnlich zu 4.01.334</t>
  </si>
  <si>
    <t>Ähnlich zu 4.12.134</t>
  </si>
  <si>
    <t>Ähnlich zu 5.15.180</t>
  </si>
  <si>
    <t>Ähnlich zu 6.75.136-1</t>
  </si>
  <si>
    <t>Ähnlich zu 4.01.341</t>
  </si>
  <si>
    <t>IFM Webseite</t>
  </si>
  <si>
    <t>Druckreduzierpatrone NG 2</t>
  </si>
  <si>
    <t>Ähnlich zu 13.02.233-3</t>
  </si>
  <si>
    <t>WK22GNA5-2 24D</t>
  </si>
  <si>
    <t>2/2 WEGEVENTIL</t>
  </si>
  <si>
    <t>ProAlpha</t>
  </si>
  <si>
    <t>Ähnlich zu 6.13.920-1</t>
  </si>
  <si>
    <t>Kosten für ETW-15560-0107</t>
  </si>
  <si>
    <t>Kosten für Wendeventil</t>
  </si>
  <si>
    <t>Ähnlich zu 4.01.333 (5x)</t>
  </si>
  <si>
    <t>Änlcih zu 4.01.333</t>
  </si>
  <si>
    <t>Drosselrückschalgpatrone</t>
  </si>
  <si>
    <t>Filter</t>
  </si>
  <si>
    <t>ET</t>
  </si>
  <si>
    <t>FT</t>
  </si>
  <si>
    <t>NET</t>
  </si>
  <si>
    <t>NFT</t>
  </si>
  <si>
    <t>Ähnlich zu 6.01.439</t>
  </si>
  <si>
    <t>Ähnlich zu 6.13.1146</t>
  </si>
  <si>
    <t>Siehe Unten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</si>
</sst>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2" x14ac:knownFonts="1"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164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</cellXfs>
  <cellStyles count="1">
    <cellStyle name="Standard" xfId="0" builtinId="0"/>
  </cellStyles>
  <dxfs count="6">
    <dxf>
      <numFmt numFmtId="164" formatCode="&quot;CHF&quot;\ #,##0.0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CHF&quot;\ #,##0.00"/>
    </dxf>
    <dxf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BBD08B-3D2C-4BD3-BCAA-372DC77C3D0F}" name="Tabelle1" displayName="Tabelle1" ref="B2:H41" totalsRowShown="0">
  <autoFilter ref="B2:H41" xr:uid="{79BBD08B-3D2C-4BD3-BCAA-372DC77C3D0F}"/>
  <sortState xmlns:xlrd2="http://schemas.microsoft.com/office/spreadsheetml/2017/richdata2" ref="B3:H41">
    <sortCondition descending="1" ref="H2:H41"/>
  </sortState>
  <tableColumns count="7">
    <tableColumn id="1" xr3:uid="{8602C7CA-D292-4908-9C26-FD2F9C351F05}" name="Menge" dataDxfId="5"/>
    <tableColumn id="3" xr3:uid="{6B005F13-8FDC-4737-87CD-386C1170E243}" name="Artikelnummer" dataDxfId="4"/>
    <tableColumn id="4" xr3:uid="{52CAE357-16F6-4F5C-8CAA-117E336BDA3D}" name="Bezeichnung"/>
    <tableColumn id="5" xr3:uid="{1F23B005-E15B-4B0C-8775-B74878291D6E}" name="Bezeichnung 2"/>
    <tableColumn id="6" xr3:uid="{A01ADD6D-E497-4DE0-86B4-36C26D80566E}" name="Kosten" dataDxfId="3"/>
    <tableColumn id="7" xr3:uid="{C107D3F5-8B31-4B2B-A0EE-F91CC2B6A19E}" name="Quelle"/>
    <tableColumn id="2" xr3:uid="{C342D452-2AE1-497E-B7A4-C342519C9788}" name="Filt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5F2EBF-24B7-43DC-B875-30EC8E7BA3B9}" name="Tabelle3" displayName="Tabelle3" ref="B45:H54" totalsRowShown="0">
  <autoFilter ref="B45:H54" xr:uid="{BE5F2EBF-24B7-43DC-B875-30EC8E7BA3B9}"/>
  <sortState xmlns:xlrd2="http://schemas.microsoft.com/office/spreadsheetml/2017/richdata2" ref="B46:H54">
    <sortCondition descending="1" ref="H45:H54"/>
  </sortState>
  <tableColumns count="7">
    <tableColumn id="1" xr3:uid="{8A904CD0-1787-4F85-AC69-1D336E09CCE9}" name="Menge" dataDxfId="2"/>
    <tableColumn id="3" xr3:uid="{BF04A722-8A8D-4FC6-B060-E33D65E7330B}" name="Artikelnummer" dataDxfId="1"/>
    <tableColumn id="4" xr3:uid="{4D822FB8-DA6C-4E85-9C91-196F043A0B6C}" name="Bezeichnung 1"/>
    <tableColumn id="5" xr3:uid="{5DAC2E33-D131-4A92-B480-055CA198B9AF}" name="Bezeichnung 2"/>
    <tableColumn id="6" xr3:uid="{00A9020F-2F81-4CDC-872F-C85840D1CE45}" name="Kosten" dataDxfId="0"/>
    <tableColumn id="7" xr3:uid="{21146924-1279-484F-B857-2F5BA39A7ECA}" name="Quelle"/>
    <tableColumn id="2" xr3:uid="{762C7276-EF8F-4185-9D30-06A6CBA7F052}" name="Fil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6"/>
  <sheetViews>
    <sheetView tabSelected="1" view="pageBreakPreview" topLeftCell="A4" zoomScale="115" zoomScaleNormal="100" zoomScaleSheetLayoutView="115" zoomScalePageLayoutView="55" workbookViewId="0">
      <selection activeCell="E10" sqref="E10"/>
    </sheetView>
  </sheetViews>
  <sheetFormatPr baseColWidth="10" defaultRowHeight="15" x14ac:dyDescent="0.25"/>
  <cols>
    <col min="2" max="2" width="8" style="2" customWidth="1"/>
    <col min="3" max="3" width="23.7109375" style="3" bestFit="1" customWidth="1"/>
    <col min="4" max="4" width="42.5703125" bestFit="1" customWidth="1"/>
    <col min="5" max="5" width="39.7109375" bestFit="1" customWidth="1"/>
    <col min="6" max="6" width="14.42578125" bestFit="1" customWidth="1"/>
    <col min="7" max="7" width="26.140625" bestFit="1" customWidth="1"/>
  </cols>
  <sheetData>
    <row r="1" spans="2:9" x14ac:dyDescent="0.25">
      <c r="B1" s="8" t="s">
        <v>104</v>
      </c>
      <c r="C1" s="8"/>
      <c r="D1" s="3"/>
    </row>
    <row r="2" spans="2:9" x14ac:dyDescent="0.25">
      <c r="B2" s="3" t="s">
        <v>0</v>
      </c>
      <c r="C2" s="3" t="s">
        <v>1</v>
      </c>
      <c r="D2" t="s">
        <v>71</v>
      </c>
      <c r="E2" t="s">
        <v>3</v>
      </c>
      <c r="F2" t="s">
        <v>87</v>
      </c>
      <c r="G2" t="s">
        <v>88</v>
      </c>
      <c r="H2" t="s">
        <v>108</v>
      </c>
    </row>
    <row r="3" spans="2:9" x14ac:dyDescent="0.25">
      <c r="B3" s="1">
        <v>1</v>
      </c>
      <c r="C3" s="3" t="s">
        <v>5</v>
      </c>
      <c r="D3" t="s">
        <v>6</v>
      </c>
      <c r="E3" t="s">
        <v>7</v>
      </c>
      <c r="F3" s="5">
        <f>G56</f>
        <v>954.32</v>
      </c>
      <c r="G3" t="s">
        <v>115</v>
      </c>
      <c r="H3" t="s">
        <v>112</v>
      </c>
      <c r="I3">
        <f>Tabelle1[[#This Row],[Kosten]]*Tabelle1[[#This Row],[Menge]]</f>
        <v>954.32</v>
      </c>
    </row>
    <row r="4" spans="2:9" x14ac:dyDescent="0.25">
      <c r="B4" s="1">
        <v>1</v>
      </c>
      <c r="C4" s="3" t="s">
        <v>48</v>
      </c>
      <c r="D4" t="s">
        <v>49</v>
      </c>
      <c r="E4" t="s">
        <v>7</v>
      </c>
      <c r="F4" s="4">
        <v>10</v>
      </c>
      <c r="G4" t="s">
        <v>90</v>
      </c>
      <c r="H4" t="s">
        <v>112</v>
      </c>
      <c r="I4">
        <f>Tabelle1[[#This Row],[Kosten]]*Tabelle1[[#This Row],[Menge]]</f>
        <v>10</v>
      </c>
    </row>
    <row r="5" spans="2:9" x14ac:dyDescent="0.25">
      <c r="B5" s="1">
        <v>4</v>
      </c>
      <c r="C5" s="3" t="s">
        <v>13</v>
      </c>
      <c r="D5" t="s">
        <v>14</v>
      </c>
      <c r="E5" t="s">
        <v>7</v>
      </c>
      <c r="F5" s="5">
        <v>150</v>
      </c>
      <c r="G5" t="s">
        <v>106</v>
      </c>
      <c r="H5" t="s">
        <v>112</v>
      </c>
      <c r="I5">
        <f>Tabelle1[[#This Row],[Kosten]]*Tabelle1[[#This Row],[Menge]]</f>
        <v>600</v>
      </c>
    </row>
    <row r="6" spans="2:9" x14ac:dyDescent="0.25">
      <c r="B6" s="1">
        <v>1</v>
      </c>
      <c r="C6" s="3" t="s">
        <v>33</v>
      </c>
      <c r="D6" t="s">
        <v>34</v>
      </c>
      <c r="E6" t="s">
        <v>7</v>
      </c>
      <c r="F6" s="4">
        <v>10</v>
      </c>
      <c r="G6" t="s">
        <v>93</v>
      </c>
      <c r="H6" t="s">
        <v>112</v>
      </c>
      <c r="I6">
        <f>Tabelle1[[#This Row],[Kosten]]*Tabelle1[[#This Row],[Menge]]</f>
        <v>10</v>
      </c>
    </row>
    <row r="7" spans="2:9" x14ac:dyDescent="0.25">
      <c r="B7" s="1">
        <v>1</v>
      </c>
      <c r="C7" s="3" t="s">
        <v>39</v>
      </c>
      <c r="D7" t="s">
        <v>40</v>
      </c>
      <c r="E7" t="s">
        <v>7</v>
      </c>
      <c r="F7" s="4">
        <v>50</v>
      </c>
      <c r="G7" t="s">
        <v>92</v>
      </c>
      <c r="H7" t="s">
        <v>112</v>
      </c>
      <c r="I7">
        <f>Tabelle1[[#This Row],[Kosten]]*Tabelle1[[#This Row],[Menge]]</f>
        <v>50</v>
      </c>
    </row>
    <row r="8" spans="2:9" x14ac:dyDescent="0.25">
      <c r="B8" s="1">
        <v>1</v>
      </c>
      <c r="C8" s="3" t="s">
        <v>50</v>
      </c>
      <c r="D8" t="s">
        <v>51</v>
      </c>
      <c r="E8" t="s">
        <v>7</v>
      </c>
      <c r="F8" s="4">
        <v>50</v>
      </c>
      <c r="G8" t="s">
        <v>91</v>
      </c>
      <c r="H8" t="s">
        <v>112</v>
      </c>
      <c r="I8">
        <f>Tabelle1[[#This Row],[Kosten]]*Tabelle1[[#This Row],[Menge]]</f>
        <v>50</v>
      </c>
    </row>
    <row r="9" spans="2:9" x14ac:dyDescent="0.25">
      <c r="B9" s="1">
        <v>1</v>
      </c>
      <c r="C9" s="3" t="s">
        <v>57</v>
      </c>
      <c r="D9" t="s">
        <v>51</v>
      </c>
      <c r="E9" t="s">
        <v>7</v>
      </c>
      <c r="F9" s="4">
        <v>30</v>
      </c>
      <c r="G9" t="s">
        <v>91</v>
      </c>
      <c r="H9" t="s">
        <v>112</v>
      </c>
      <c r="I9">
        <f>Tabelle1[[#This Row],[Kosten]]*Tabelle1[[#This Row],[Menge]]</f>
        <v>30</v>
      </c>
    </row>
    <row r="10" spans="2:9" x14ac:dyDescent="0.25">
      <c r="B10" s="1">
        <v>1</v>
      </c>
      <c r="C10" s="3" t="s">
        <v>52</v>
      </c>
      <c r="D10" t="s">
        <v>53</v>
      </c>
      <c r="E10" t="s">
        <v>7</v>
      </c>
      <c r="F10" s="4">
        <v>26</v>
      </c>
      <c r="G10" t="s">
        <v>95</v>
      </c>
      <c r="H10" t="s">
        <v>112</v>
      </c>
      <c r="I10">
        <f>Tabelle1[[#This Row],[Kosten]]*Tabelle1[[#This Row],[Menge]]</f>
        <v>26</v>
      </c>
    </row>
    <row r="11" spans="2:9" x14ac:dyDescent="0.25">
      <c r="B11" s="1">
        <v>3</v>
      </c>
      <c r="C11" s="3" t="s">
        <v>26</v>
      </c>
      <c r="D11" t="s">
        <v>97</v>
      </c>
      <c r="E11" t="s">
        <v>4</v>
      </c>
      <c r="F11" s="4">
        <v>109</v>
      </c>
      <c r="G11" t="s">
        <v>89</v>
      </c>
      <c r="H11" t="s">
        <v>111</v>
      </c>
      <c r="I11">
        <f>Tabelle1[[#This Row],[Kosten]]*Tabelle1[[#This Row],[Menge]]</f>
        <v>327</v>
      </c>
    </row>
    <row r="12" spans="2:9" x14ac:dyDescent="0.25">
      <c r="B12" s="1">
        <v>5</v>
      </c>
      <c r="C12" s="3" t="s">
        <v>23</v>
      </c>
      <c r="D12" t="s">
        <v>73</v>
      </c>
      <c r="E12" t="s">
        <v>74</v>
      </c>
      <c r="F12" s="4">
        <v>18.600000000000001</v>
      </c>
      <c r="G12" t="s">
        <v>96</v>
      </c>
      <c r="H12" t="s">
        <v>111</v>
      </c>
      <c r="I12">
        <f>Tabelle1[[#This Row],[Kosten]]*Tabelle1[[#This Row],[Menge]]</f>
        <v>93</v>
      </c>
    </row>
    <row r="13" spans="2:9" x14ac:dyDescent="0.25">
      <c r="B13" s="1">
        <v>1</v>
      </c>
      <c r="C13" s="3" t="s">
        <v>46</v>
      </c>
      <c r="D13" t="s">
        <v>47</v>
      </c>
      <c r="E13" t="s">
        <v>7</v>
      </c>
      <c r="F13" s="4">
        <v>50</v>
      </c>
      <c r="G13" t="s">
        <v>94</v>
      </c>
      <c r="H13" t="s">
        <v>111</v>
      </c>
    </row>
    <row r="14" spans="2:9" x14ac:dyDescent="0.25">
      <c r="B14" s="1">
        <v>6</v>
      </c>
      <c r="C14" s="3" t="s">
        <v>27</v>
      </c>
      <c r="D14" t="s">
        <v>107</v>
      </c>
      <c r="E14" t="s">
        <v>4</v>
      </c>
      <c r="F14" s="4">
        <v>39</v>
      </c>
      <c r="G14" t="s">
        <v>89</v>
      </c>
      <c r="H14" t="s">
        <v>111</v>
      </c>
      <c r="I14">
        <f>Tabelle1[[#This Row],[Kosten]]*Tabelle1[[#This Row],[Menge]]</f>
        <v>234</v>
      </c>
    </row>
    <row r="15" spans="2:9" x14ac:dyDescent="0.25">
      <c r="B15" s="1">
        <v>1</v>
      </c>
      <c r="C15" s="3" t="s">
        <v>69</v>
      </c>
      <c r="D15" t="s">
        <v>70</v>
      </c>
      <c r="E15" t="s">
        <v>54</v>
      </c>
      <c r="F15" s="4">
        <v>8.9</v>
      </c>
      <c r="G15" t="s">
        <v>101</v>
      </c>
      <c r="H15" t="s">
        <v>110</v>
      </c>
      <c r="I15">
        <f>Tabelle1[[#This Row],[Kosten]]*Tabelle1[[#This Row],[Menge]]</f>
        <v>8.9</v>
      </c>
    </row>
    <row r="16" spans="2:9" x14ac:dyDescent="0.25">
      <c r="B16" s="1">
        <v>3</v>
      </c>
      <c r="C16" s="3" t="s">
        <v>10</v>
      </c>
      <c r="D16" t="s">
        <v>11</v>
      </c>
      <c r="E16" t="s">
        <v>4</v>
      </c>
      <c r="F16" s="4">
        <v>14.5</v>
      </c>
      <c r="G16" t="s">
        <v>101</v>
      </c>
      <c r="H16" t="s">
        <v>110</v>
      </c>
      <c r="I16">
        <f>Tabelle1[[#This Row],[Kosten]]*Tabelle1[[#This Row],[Menge]]</f>
        <v>43.5</v>
      </c>
    </row>
    <row r="17" spans="2:9" x14ac:dyDescent="0.25">
      <c r="B17" s="1">
        <v>2</v>
      </c>
      <c r="C17" s="3" t="s">
        <v>21</v>
      </c>
      <c r="D17" t="s">
        <v>22</v>
      </c>
      <c r="E17" t="s">
        <v>4</v>
      </c>
      <c r="F17" s="4">
        <v>15</v>
      </c>
      <c r="G17" t="s">
        <v>102</v>
      </c>
      <c r="H17" t="s">
        <v>110</v>
      </c>
      <c r="I17">
        <f>Tabelle1[[#This Row],[Kosten]]*Tabelle1[[#This Row],[Menge]]</f>
        <v>30</v>
      </c>
    </row>
    <row r="18" spans="2:9" x14ac:dyDescent="0.25">
      <c r="B18" s="1">
        <v>7</v>
      </c>
      <c r="C18" s="3">
        <v>10760</v>
      </c>
      <c r="D18" t="s">
        <v>17</v>
      </c>
      <c r="E18" t="s">
        <v>18</v>
      </c>
      <c r="F18" s="4">
        <v>0.91</v>
      </c>
      <c r="G18" t="s">
        <v>101</v>
      </c>
      <c r="H18" t="s">
        <v>109</v>
      </c>
      <c r="I18">
        <f>Tabelle1[[#This Row],[Kosten]]*Tabelle1[[#This Row],[Menge]]</f>
        <v>6.37</v>
      </c>
    </row>
    <row r="19" spans="2:9" x14ac:dyDescent="0.25">
      <c r="B19" s="1">
        <v>3</v>
      </c>
      <c r="C19" s="3">
        <v>10838</v>
      </c>
      <c r="D19" t="s">
        <v>31</v>
      </c>
      <c r="E19" t="s">
        <v>32</v>
      </c>
      <c r="F19" s="4">
        <v>0.68</v>
      </c>
      <c r="G19" t="s">
        <v>101</v>
      </c>
      <c r="H19" t="s">
        <v>109</v>
      </c>
      <c r="I19">
        <f>Tabelle1[[#This Row],[Kosten]]*Tabelle1[[#This Row],[Menge]]</f>
        <v>2.04</v>
      </c>
    </row>
    <row r="20" spans="2:9" x14ac:dyDescent="0.25">
      <c r="B20" s="1">
        <v>1</v>
      </c>
      <c r="C20" s="3">
        <v>10839</v>
      </c>
      <c r="D20" t="s">
        <v>44</v>
      </c>
      <c r="E20" t="s">
        <v>32</v>
      </c>
      <c r="F20" s="4">
        <v>0.8</v>
      </c>
      <c r="G20" t="s">
        <v>101</v>
      </c>
      <c r="H20" t="s">
        <v>109</v>
      </c>
      <c r="I20">
        <f>Tabelle1[[#This Row],[Kosten]]*Tabelle1[[#This Row],[Menge]]</f>
        <v>0.8</v>
      </c>
    </row>
    <row r="21" spans="2:9" x14ac:dyDescent="0.25">
      <c r="B21" s="1">
        <v>2</v>
      </c>
      <c r="C21" s="3">
        <v>10844</v>
      </c>
      <c r="D21" t="s">
        <v>45</v>
      </c>
      <c r="E21" t="s">
        <v>32</v>
      </c>
      <c r="F21" s="4">
        <v>2.91</v>
      </c>
      <c r="G21" t="s">
        <v>101</v>
      </c>
      <c r="H21" t="s">
        <v>109</v>
      </c>
      <c r="I21">
        <f>Tabelle1[[#This Row],[Kosten]]*Tabelle1[[#This Row],[Menge]]</f>
        <v>5.82</v>
      </c>
    </row>
    <row r="22" spans="2:9" x14ac:dyDescent="0.25">
      <c r="B22" s="1">
        <v>8</v>
      </c>
      <c r="C22" s="3">
        <v>11271</v>
      </c>
      <c r="D22" t="s">
        <v>12</v>
      </c>
      <c r="E22" t="s">
        <v>9</v>
      </c>
      <c r="F22" s="4">
        <v>2.7E-2</v>
      </c>
      <c r="G22" t="s">
        <v>101</v>
      </c>
      <c r="H22" t="s">
        <v>109</v>
      </c>
      <c r="I22">
        <f>Tabelle1[[#This Row],[Kosten]]*Tabelle1[[#This Row],[Menge]]</f>
        <v>0.216</v>
      </c>
    </row>
    <row r="23" spans="2:9" x14ac:dyDescent="0.25">
      <c r="B23" s="1">
        <v>2</v>
      </c>
      <c r="C23" s="3">
        <v>11281</v>
      </c>
      <c r="D23" t="s">
        <v>8</v>
      </c>
      <c r="E23" t="s">
        <v>9</v>
      </c>
      <c r="F23" s="4">
        <v>0.04</v>
      </c>
      <c r="G23" t="s">
        <v>101</v>
      </c>
      <c r="H23" t="s">
        <v>109</v>
      </c>
      <c r="I23">
        <f>Tabelle1[[#This Row],[Kosten]]*Tabelle1[[#This Row],[Menge]]</f>
        <v>0.08</v>
      </c>
    </row>
    <row r="24" spans="2:9" x14ac:dyDescent="0.25">
      <c r="B24" s="1">
        <v>1</v>
      </c>
      <c r="C24" s="3">
        <v>12375</v>
      </c>
      <c r="D24" t="s">
        <v>67</v>
      </c>
      <c r="E24" t="s">
        <v>68</v>
      </c>
      <c r="F24" s="4">
        <v>0.08</v>
      </c>
      <c r="G24" t="s">
        <v>101</v>
      </c>
      <c r="H24" t="s">
        <v>109</v>
      </c>
      <c r="I24">
        <f>Tabelle1[[#This Row],[Kosten]]*Tabelle1[[#This Row],[Menge]]</f>
        <v>0.08</v>
      </c>
    </row>
    <row r="25" spans="2:9" x14ac:dyDescent="0.25">
      <c r="B25" s="1">
        <v>6</v>
      </c>
      <c r="C25" s="3">
        <v>12383</v>
      </c>
      <c r="D25" t="s">
        <v>65</v>
      </c>
      <c r="E25" t="s">
        <v>66</v>
      </c>
      <c r="F25" s="4">
        <v>0.04</v>
      </c>
      <c r="G25" t="s">
        <v>101</v>
      </c>
      <c r="H25" t="s">
        <v>109</v>
      </c>
      <c r="I25">
        <f>Tabelle1[[#This Row],[Kosten]]*Tabelle1[[#This Row],[Menge]]</f>
        <v>0.24</v>
      </c>
    </row>
    <row r="26" spans="2:9" x14ac:dyDescent="0.25">
      <c r="B26" s="1">
        <v>8</v>
      </c>
      <c r="C26" s="3">
        <v>12675</v>
      </c>
      <c r="D26" t="s">
        <v>29</v>
      </c>
      <c r="E26" t="s">
        <v>30</v>
      </c>
      <c r="F26" s="4">
        <v>0.06</v>
      </c>
      <c r="G26" t="s">
        <v>101</v>
      </c>
      <c r="H26" t="s">
        <v>109</v>
      </c>
      <c r="I26">
        <f>Tabelle1[[#This Row],[Kosten]]*Tabelle1[[#This Row],[Menge]]</f>
        <v>0.48</v>
      </c>
    </row>
    <row r="27" spans="2:9" x14ac:dyDescent="0.25">
      <c r="B27" s="1">
        <v>4</v>
      </c>
      <c r="C27" s="3">
        <v>12694</v>
      </c>
      <c r="D27" t="s">
        <v>61</v>
      </c>
      <c r="E27" t="s">
        <v>62</v>
      </c>
      <c r="F27" s="4">
        <v>0.08</v>
      </c>
      <c r="G27" t="s">
        <v>101</v>
      </c>
      <c r="H27" t="s">
        <v>109</v>
      </c>
      <c r="I27">
        <f>Tabelle1[[#This Row],[Kosten]]*Tabelle1[[#This Row],[Menge]]</f>
        <v>0.32</v>
      </c>
    </row>
    <row r="28" spans="2:9" x14ac:dyDescent="0.25">
      <c r="B28" s="1">
        <v>4</v>
      </c>
      <c r="C28" s="3">
        <v>13041</v>
      </c>
      <c r="D28" t="s">
        <v>19</v>
      </c>
      <c r="E28" t="s">
        <v>20</v>
      </c>
      <c r="F28" s="4">
        <v>9.6</v>
      </c>
      <c r="G28" t="s">
        <v>101</v>
      </c>
      <c r="H28" t="s">
        <v>109</v>
      </c>
      <c r="I28">
        <f>Tabelle1[[#This Row],[Kosten]]*Tabelle1[[#This Row],[Menge]]</f>
        <v>38.4</v>
      </c>
    </row>
    <row r="29" spans="2:9" x14ac:dyDescent="0.25">
      <c r="B29" s="1">
        <v>4</v>
      </c>
      <c r="C29" s="3">
        <v>14571</v>
      </c>
      <c r="D29" t="s">
        <v>55</v>
      </c>
      <c r="E29" t="s">
        <v>56</v>
      </c>
      <c r="F29" s="4">
        <v>0.02</v>
      </c>
      <c r="G29" t="s">
        <v>101</v>
      </c>
      <c r="H29" t="s">
        <v>109</v>
      </c>
      <c r="I29">
        <f>Tabelle1[[#This Row],[Kosten]]*Tabelle1[[#This Row],[Menge]]</f>
        <v>0.08</v>
      </c>
    </row>
    <row r="30" spans="2:9" x14ac:dyDescent="0.25">
      <c r="B30" s="1">
        <v>4</v>
      </c>
      <c r="C30" s="3">
        <v>14697</v>
      </c>
      <c r="D30" t="s">
        <v>28</v>
      </c>
      <c r="E30" t="s">
        <v>4</v>
      </c>
      <c r="F30" s="4">
        <v>0.14000000000000001</v>
      </c>
      <c r="G30" t="s">
        <v>101</v>
      </c>
      <c r="H30" t="s">
        <v>109</v>
      </c>
      <c r="I30">
        <f>Tabelle1[[#This Row],[Kosten]]*Tabelle1[[#This Row],[Menge]]</f>
        <v>0.56000000000000005</v>
      </c>
    </row>
    <row r="31" spans="2:9" x14ac:dyDescent="0.25">
      <c r="B31" s="1">
        <v>1</v>
      </c>
      <c r="C31" s="3">
        <v>15538</v>
      </c>
      <c r="D31" t="s">
        <v>41</v>
      </c>
      <c r="E31" t="s">
        <v>38</v>
      </c>
      <c r="F31" s="4">
        <v>0.12</v>
      </c>
      <c r="G31" t="s">
        <v>101</v>
      </c>
      <c r="H31" t="s">
        <v>109</v>
      </c>
      <c r="I31">
        <f>Tabelle1[[#This Row],[Kosten]]*Tabelle1[[#This Row],[Menge]]</f>
        <v>0.12</v>
      </c>
    </row>
    <row r="32" spans="2:9" x14ac:dyDescent="0.25">
      <c r="B32" s="1">
        <v>4</v>
      </c>
      <c r="C32" s="3">
        <v>16369</v>
      </c>
      <c r="D32" t="s">
        <v>15</v>
      </c>
      <c r="E32" t="s">
        <v>16</v>
      </c>
      <c r="F32" s="4">
        <v>110.76</v>
      </c>
      <c r="G32" t="s">
        <v>101</v>
      </c>
      <c r="H32" t="s">
        <v>109</v>
      </c>
      <c r="I32">
        <f>Tabelle1[[#This Row],[Kosten]]*Tabelle1[[#This Row],[Menge]]</f>
        <v>443.04</v>
      </c>
    </row>
    <row r="33" spans="2:9" x14ac:dyDescent="0.25">
      <c r="B33" s="1">
        <v>1</v>
      </c>
      <c r="C33" s="3">
        <v>16501</v>
      </c>
      <c r="D33" t="s">
        <v>37</v>
      </c>
      <c r="E33" t="s">
        <v>38</v>
      </c>
      <c r="F33" s="4">
        <v>0.04</v>
      </c>
      <c r="G33" t="s">
        <v>101</v>
      </c>
      <c r="H33" t="s">
        <v>109</v>
      </c>
      <c r="I33">
        <f>Tabelle1[[#This Row],[Kosten]]*Tabelle1[[#This Row],[Menge]]</f>
        <v>0.04</v>
      </c>
    </row>
    <row r="34" spans="2:9" x14ac:dyDescent="0.25">
      <c r="B34" s="1">
        <v>2</v>
      </c>
      <c r="C34" s="3">
        <v>16847</v>
      </c>
      <c r="D34" t="s">
        <v>64</v>
      </c>
      <c r="E34" t="s">
        <v>4</v>
      </c>
      <c r="F34" s="4">
        <v>0.24</v>
      </c>
      <c r="G34" t="s">
        <v>101</v>
      </c>
      <c r="H34" t="s">
        <v>109</v>
      </c>
      <c r="I34">
        <f>Tabelle1[[#This Row],[Kosten]]*Tabelle1[[#This Row],[Menge]]</f>
        <v>0.48</v>
      </c>
    </row>
    <row r="35" spans="2:9" x14ac:dyDescent="0.25">
      <c r="B35" s="1">
        <v>8</v>
      </c>
      <c r="C35" s="3">
        <v>16910</v>
      </c>
      <c r="D35" t="s">
        <v>63</v>
      </c>
      <c r="E35" t="s">
        <v>4</v>
      </c>
      <c r="F35" s="4">
        <v>0.84</v>
      </c>
      <c r="G35" t="s">
        <v>101</v>
      </c>
      <c r="H35" t="s">
        <v>109</v>
      </c>
      <c r="I35">
        <f>Tabelle1[[#This Row],[Kosten]]*Tabelle1[[#This Row],[Menge]]</f>
        <v>6.72</v>
      </c>
    </row>
    <row r="36" spans="2:9" x14ac:dyDescent="0.25">
      <c r="B36" s="1">
        <v>2</v>
      </c>
      <c r="C36" s="3">
        <v>20842</v>
      </c>
      <c r="D36" t="s">
        <v>58</v>
      </c>
      <c r="E36" t="s">
        <v>59</v>
      </c>
      <c r="F36" s="4">
        <v>0.77</v>
      </c>
      <c r="G36" t="s">
        <v>101</v>
      </c>
      <c r="H36" t="s">
        <v>109</v>
      </c>
      <c r="I36">
        <f>Tabelle1[[#This Row],[Kosten]]*Tabelle1[[#This Row],[Menge]]</f>
        <v>1.54</v>
      </c>
    </row>
    <row r="37" spans="2:9" x14ac:dyDescent="0.25">
      <c r="B37" s="1">
        <v>2</v>
      </c>
      <c r="C37" s="3">
        <v>43582</v>
      </c>
      <c r="D37" t="s">
        <v>60</v>
      </c>
      <c r="E37" t="s">
        <v>59</v>
      </c>
      <c r="F37" s="4">
        <v>0.45</v>
      </c>
      <c r="G37" t="s">
        <v>101</v>
      </c>
      <c r="H37" t="s">
        <v>109</v>
      </c>
      <c r="I37">
        <f>Tabelle1[[#This Row],[Kosten]]*Tabelle1[[#This Row],[Menge]]</f>
        <v>0.9</v>
      </c>
    </row>
    <row r="38" spans="2:9" x14ac:dyDescent="0.25">
      <c r="B38" s="1">
        <v>1</v>
      </c>
      <c r="C38" s="3">
        <v>45614</v>
      </c>
      <c r="D38" t="s">
        <v>42</v>
      </c>
      <c r="E38" t="s">
        <v>43</v>
      </c>
      <c r="F38" s="4">
        <v>2.5</v>
      </c>
      <c r="G38" t="s">
        <v>101</v>
      </c>
      <c r="H38" t="s">
        <v>109</v>
      </c>
      <c r="I38">
        <f>Tabelle1[[#This Row],[Kosten]]*Tabelle1[[#This Row],[Menge]]</f>
        <v>2.5</v>
      </c>
    </row>
    <row r="39" spans="2:9" x14ac:dyDescent="0.25">
      <c r="B39" s="1">
        <v>1</v>
      </c>
      <c r="C39" s="3">
        <v>45966</v>
      </c>
      <c r="D39" t="s">
        <v>35</v>
      </c>
      <c r="E39" t="s">
        <v>36</v>
      </c>
      <c r="F39" s="4">
        <v>0.1</v>
      </c>
      <c r="G39" t="s">
        <v>101</v>
      </c>
      <c r="H39" t="s">
        <v>109</v>
      </c>
      <c r="I39">
        <f>Tabelle1[[#This Row],[Kosten]]*Tabelle1[[#This Row],[Menge]]</f>
        <v>0.1</v>
      </c>
    </row>
    <row r="40" spans="2:9" x14ac:dyDescent="0.25">
      <c r="B40" s="1">
        <v>5</v>
      </c>
      <c r="C40" s="3">
        <v>53612</v>
      </c>
      <c r="D40" t="s">
        <v>24</v>
      </c>
      <c r="E40" t="s">
        <v>25</v>
      </c>
      <c r="F40" s="4">
        <v>97.5</v>
      </c>
      <c r="G40" t="s">
        <v>101</v>
      </c>
      <c r="H40" t="s">
        <v>109</v>
      </c>
      <c r="I40">
        <f>Tabelle1[[#This Row],[Kosten]]*Tabelle1[[#This Row],[Menge]]</f>
        <v>487.5</v>
      </c>
    </row>
    <row r="41" spans="2:9" x14ac:dyDescent="0.25">
      <c r="B41" s="1"/>
      <c r="F41" s="5"/>
      <c r="I41">
        <f>Tabelle1[[#This Row],[Kosten]]*Tabelle1[[#This Row],[Menge]]</f>
        <v>0</v>
      </c>
    </row>
    <row r="42" spans="2:9" ht="15.75" thickBot="1" x14ac:dyDescent="0.3"/>
    <row r="43" spans="2:9" ht="15.75" thickBot="1" x14ac:dyDescent="0.3">
      <c r="F43" s="6" t="s">
        <v>72</v>
      </c>
      <c r="G43" s="7">
        <f>SUM(I3:I41)</f>
        <v>3465.1459999999997</v>
      </c>
    </row>
    <row r="44" spans="2:9" x14ac:dyDescent="0.25">
      <c r="B44" s="3" t="s">
        <v>103</v>
      </c>
      <c r="D44" s="3"/>
    </row>
    <row r="45" spans="2:9" x14ac:dyDescent="0.25">
      <c r="B45" s="3" t="s">
        <v>0</v>
      </c>
      <c r="C45" s="3" t="s">
        <v>1</v>
      </c>
      <c r="D45" t="s">
        <v>2</v>
      </c>
      <c r="E45" t="s">
        <v>3</v>
      </c>
      <c r="F45" t="s">
        <v>87</v>
      </c>
      <c r="G45" t="s">
        <v>88</v>
      </c>
      <c r="H45" t="s">
        <v>108</v>
      </c>
    </row>
    <row r="46" spans="2:9" x14ac:dyDescent="0.25">
      <c r="B46" s="2">
        <v>1</v>
      </c>
      <c r="C46" s="3" t="s">
        <v>77</v>
      </c>
      <c r="D46" t="s">
        <v>78</v>
      </c>
      <c r="E46" t="s">
        <v>7</v>
      </c>
      <c r="F46" s="4">
        <v>185</v>
      </c>
      <c r="G46" t="s">
        <v>114</v>
      </c>
      <c r="H46" t="s">
        <v>112</v>
      </c>
      <c r="I46">
        <f>Tabelle3[[#This Row],[Kosten]]*Tabelle3[[#This Row],[Menge]]</f>
        <v>185</v>
      </c>
    </row>
    <row r="47" spans="2:9" x14ac:dyDescent="0.25">
      <c r="B47" s="2">
        <v>1</v>
      </c>
      <c r="C47" s="3" t="s">
        <v>75</v>
      </c>
      <c r="D47" t="s">
        <v>76</v>
      </c>
      <c r="E47" t="s">
        <v>7</v>
      </c>
      <c r="F47" s="5">
        <v>600</v>
      </c>
      <c r="G47" t="s">
        <v>105</v>
      </c>
      <c r="H47" t="s">
        <v>112</v>
      </c>
      <c r="I47">
        <f>Tabelle3[[#This Row],[Kosten]]*Tabelle3[[#This Row],[Menge]]</f>
        <v>600</v>
      </c>
    </row>
    <row r="48" spans="2:9" x14ac:dyDescent="0.25">
      <c r="B48" s="2">
        <v>1</v>
      </c>
      <c r="C48" s="3" t="s">
        <v>84</v>
      </c>
      <c r="D48" t="s">
        <v>82</v>
      </c>
      <c r="E48" t="s">
        <v>85</v>
      </c>
      <c r="F48" s="4">
        <v>10</v>
      </c>
      <c r="G48" t="s">
        <v>98</v>
      </c>
      <c r="H48" t="s">
        <v>112</v>
      </c>
      <c r="I48">
        <f>Tabelle3[[#This Row],[Kosten]]*Tabelle3[[#This Row],[Menge]]</f>
        <v>10</v>
      </c>
    </row>
    <row r="49" spans="2:9" x14ac:dyDescent="0.25">
      <c r="B49" s="2">
        <v>1</v>
      </c>
      <c r="C49" s="3" t="s">
        <v>81</v>
      </c>
      <c r="D49" t="s">
        <v>82</v>
      </c>
      <c r="E49" t="s">
        <v>83</v>
      </c>
      <c r="F49" s="4">
        <v>10</v>
      </c>
      <c r="G49" t="s">
        <v>98</v>
      </c>
      <c r="H49" t="s">
        <v>112</v>
      </c>
      <c r="I49">
        <f>Tabelle3[[#This Row],[Kosten]]*Tabelle3[[#This Row],[Menge]]</f>
        <v>10</v>
      </c>
    </row>
    <row r="50" spans="2:9" x14ac:dyDescent="0.25">
      <c r="B50" s="2">
        <v>2</v>
      </c>
      <c r="C50" s="3" t="s">
        <v>79</v>
      </c>
      <c r="D50" t="s">
        <v>80</v>
      </c>
      <c r="E50" t="s">
        <v>7</v>
      </c>
      <c r="F50" s="5">
        <v>20</v>
      </c>
      <c r="G50" t="s">
        <v>113</v>
      </c>
      <c r="H50" t="s">
        <v>112</v>
      </c>
      <c r="I50">
        <f>Tabelle3[[#This Row],[Kosten]]*Tabelle3[[#This Row],[Menge]]</f>
        <v>40</v>
      </c>
    </row>
    <row r="51" spans="2:9" x14ac:dyDescent="0.25">
      <c r="B51" s="2">
        <v>1</v>
      </c>
      <c r="C51" s="3" t="s">
        <v>99</v>
      </c>
      <c r="D51" t="s">
        <v>100</v>
      </c>
      <c r="E51" t="s">
        <v>4</v>
      </c>
      <c r="F51" s="4">
        <v>105</v>
      </c>
      <c r="G51" t="s">
        <v>89</v>
      </c>
      <c r="H51" t="s">
        <v>111</v>
      </c>
      <c r="I51">
        <f>Tabelle3[[#This Row],[Kosten]]*Tabelle3[[#This Row],[Menge]]</f>
        <v>105</v>
      </c>
    </row>
    <row r="52" spans="2:9" x14ac:dyDescent="0.25">
      <c r="B52" s="2">
        <v>8</v>
      </c>
      <c r="C52" s="3">
        <v>12694</v>
      </c>
      <c r="D52" t="s">
        <v>61</v>
      </c>
      <c r="F52" s="4">
        <v>0.08</v>
      </c>
      <c r="G52" t="s">
        <v>101</v>
      </c>
      <c r="H52" t="s">
        <v>109</v>
      </c>
      <c r="I52">
        <f>Tabelle3[[#This Row],[Kosten]]*Tabelle3[[#This Row],[Menge]]</f>
        <v>0.64</v>
      </c>
    </row>
    <row r="53" spans="2:9" x14ac:dyDescent="0.25">
      <c r="B53" s="2">
        <v>4</v>
      </c>
      <c r="C53" s="3">
        <v>12670</v>
      </c>
      <c r="D53" t="s">
        <v>86</v>
      </c>
      <c r="F53" s="4">
        <v>0.06</v>
      </c>
      <c r="G53" t="s">
        <v>101</v>
      </c>
      <c r="H53" t="s">
        <v>109</v>
      </c>
      <c r="I53">
        <f>Tabelle3[[#This Row],[Kosten]]*Tabelle3[[#This Row],[Menge]]</f>
        <v>0.24</v>
      </c>
    </row>
    <row r="54" spans="2:9" x14ac:dyDescent="0.25">
      <c r="B54" s="2">
        <v>4</v>
      </c>
      <c r="C54" s="3">
        <v>10760</v>
      </c>
      <c r="D54" t="s">
        <v>17</v>
      </c>
      <c r="E54" t="s">
        <v>18</v>
      </c>
      <c r="F54" s="4">
        <v>0.86</v>
      </c>
      <c r="G54" t="s">
        <v>101</v>
      </c>
      <c r="H54" t="s">
        <v>109</v>
      </c>
      <c r="I54">
        <f>Tabelle3[[#This Row],[Kosten]]*Tabelle3[[#This Row],[Menge]]</f>
        <v>3.44</v>
      </c>
    </row>
    <row r="56" spans="2:9" x14ac:dyDescent="0.25">
      <c r="F56" t="s">
        <v>72</v>
      </c>
      <c r="G56">
        <f>SUM(I46:I54)</f>
        <v>954.32</v>
      </c>
    </row>
  </sheetData>
  <mergeCells count="1">
    <mergeCell ref="B1:C1"/>
  </mergeCells>
  <pageMargins left="0.7" right="0.7" top="0.78740157499999996" bottom="0.78740157499999996" header="0.3" footer="0.3"/>
  <pageSetup paperSize="9" scale="55" orientation="landscape" r:id="rId1"/>
  <colBreaks count="1" manualBreakCount="1">
    <brk id="7" min="1" max="55" man="1"/>
  </colBreak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Default</vt:lpstr>
      <vt:lpstr>Default!Druckbereich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Messerli Raoul</cp:lastModifiedBy>
  <cp:lastPrinted>2024-03-18T09:34:06Z</cp:lastPrinted>
  <dcterms:created xsi:type="dcterms:W3CDTF">2024-03-15T12:33:05Z</dcterms:created>
  <dcterms:modified xsi:type="dcterms:W3CDTF">2024-03-18T09:34:21Z</dcterms:modified>
</cp:coreProperties>
</file>