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425" windowHeight="7995"/>
  </bookViews>
  <sheets>
    <sheet name="Sheet1" sheetId="1" r:id="rId1"/>
    <sheet name="Sheet2" sheetId="3" r:id="rId2"/>
  </sheets>
  <definedNames>
    <definedName name="_xlnm.Print_Area" localSheetId="1">Sheet2!$A$1:$F$20</definedName>
  </definedNames>
  <calcPr calcId="125725"/>
</workbook>
</file>

<file path=xl/calcChain.xml><?xml version="1.0" encoding="utf-8"?>
<calcChain xmlns="http://schemas.openxmlformats.org/spreadsheetml/2006/main">
  <c r="C14" i="3"/>
  <c r="C13"/>
  <c r="E13"/>
  <c r="C12"/>
  <c r="C11"/>
  <c r="C15" s="1"/>
  <c r="E7"/>
  <c r="C7"/>
  <c r="E6"/>
  <c r="J2" i="1"/>
  <c r="E12" i="3" s="1"/>
  <c r="J3" i="1"/>
  <c r="J4"/>
  <c r="J5"/>
  <c r="J6"/>
  <c r="J7"/>
  <c r="J8"/>
  <c r="I2"/>
  <c r="E11" i="3"/>
  <c r="I3" i="1"/>
  <c r="I4"/>
  <c r="I5"/>
  <c r="I6"/>
  <c r="I7"/>
  <c r="I8"/>
  <c r="E15" i="3" l="1"/>
  <c r="E16" s="1"/>
</calcChain>
</file>

<file path=xl/sharedStrings.xml><?xml version="1.0" encoding="utf-8"?>
<sst xmlns="http://schemas.openxmlformats.org/spreadsheetml/2006/main" count="59" uniqueCount="31">
  <si>
    <t xml:space="preserve">Employee Id </t>
  </si>
  <si>
    <t>Employee Name</t>
  </si>
  <si>
    <t>Designation</t>
  </si>
  <si>
    <t>Month &amp; Year</t>
  </si>
  <si>
    <t>Basic</t>
  </si>
  <si>
    <t>Conveyance</t>
  </si>
  <si>
    <t>Provident Fund</t>
  </si>
  <si>
    <t>E.S.I.</t>
  </si>
  <si>
    <t>Loan</t>
  </si>
  <si>
    <t>Tax</t>
  </si>
  <si>
    <t>Net Salary</t>
  </si>
  <si>
    <t>Extra income</t>
  </si>
  <si>
    <t>A109</t>
  </si>
  <si>
    <t>Monthly Salary Slip</t>
  </si>
  <si>
    <t>Employee id</t>
  </si>
  <si>
    <t>Earnings</t>
  </si>
  <si>
    <t>Deductions</t>
  </si>
  <si>
    <t>Total Addition</t>
  </si>
  <si>
    <t>Total Deduction</t>
  </si>
  <si>
    <t>Signature of the Employee ______________________</t>
  </si>
  <si>
    <t>Director___________________________________</t>
  </si>
  <si>
    <t>Scrapq Hub Pvt.Ltd</t>
  </si>
  <si>
    <t>ProfessionalTax</t>
  </si>
  <si>
    <t>G-4 MYM Apartments, Thakur mansion lane Somajiguda, Hyderabad-82.</t>
  </si>
  <si>
    <t>HRA</t>
  </si>
  <si>
    <t>Extra income(OT)</t>
  </si>
  <si>
    <t>(Rupees.Thirty One thousands Four hundred and Eighteen only)</t>
  </si>
  <si>
    <t>SQ0008</t>
  </si>
  <si>
    <t>Akundi Sita Rama Prakash</t>
  </si>
  <si>
    <t>Senoir DevOps Manager</t>
  </si>
  <si>
    <t>ICICI Bagumpet Br.HYD. A/C No.068101517778</t>
  </si>
</sst>
</file>

<file path=xl/styles.xml><?xml version="1.0" encoding="utf-8"?>
<styleSheet xmlns="http://schemas.openxmlformats.org/spreadsheetml/2006/main">
  <numFmts count="1">
    <numFmt numFmtId="172" formatCode="mmm\-yyyy"/>
  </numFmts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1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172" fontId="2" fillId="6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0" fontId="0" fillId="7" borderId="1" xfId="0" applyFill="1" applyBorder="1"/>
    <xf numFmtId="0" fontId="3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left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314505</xdr:colOff>
      <xdr:row>2</xdr:row>
      <xdr:rowOff>62901</xdr:rowOff>
    </xdr:to>
    <xdr:pic>
      <xdr:nvPicPr>
        <xdr:cNvPr id="2" name="Picture 1" descr="Strip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1"/>
          <a:ext cx="2039787" cy="611037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tabSelected="1" topLeftCell="B1" workbookViewId="0">
      <selection activeCell="D13" sqref="D13"/>
    </sheetView>
  </sheetViews>
  <sheetFormatPr defaultRowHeight="15"/>
  <cols>
    <col min="1" max="1" width="15.42578125" customWidth="1"/>
    <col min="2" max="2" width="30.140625" bestFit="1" customWidth="1"/>
    <col min="3" max="3" width="29" customWidth="1"/>
    <col min="4" max="4" width="18.85546875" customWidth="1"/>
    <col min="5" max="5" width="13.7109375" customWidth="1"/>
    <col min="6" max="6" width="16.85546875" customWidth="1"/>
    <col min="7" max="7" width="15.5703125" customWidth="1"/>
    <col min="8" max="8" width="16.42578125" customWidth="1"/>
    <col min="9" max="9" width="18" customWidth="1"/>
    <col min="10" max="10" width="10.5703125" customWidth="1"/>
    <col min="11" max="12" width="10.42578125" customWidth="1"/>
    <col min="13" max="13" width="13.42578125" customWidth="1"/>
  </cols>
  <sheetData>
    <row r="1" spans="1:13" ht="18.75">
      <c r="A1" s="5" t="s">
        <v>0</v>
      </c>
      <c r="B1" s="5" t="s">
        <v>1</v>
      </c>
      <c r="C1" s="5" t="s">
        <v>2</v>
      </c>
      <c r="D1" s="5" t="s">
        <v>3</v>
      </c>
      <c r="E1" s="8" t="s">
        <v>4</v>
      </c>
      <c r="F1" s="8" t="s">
        <v>24</v>
      </c>
      <c r="G1" s="8" t="s">
        <v>5</v>
      </c>
      <c r="H1" s="3" t="s">
        <v>11</v>
      </c>
      <c r="I1" s="2" t="s">
        <v>6</v>
      </c>
      <c r="J1" s="2" t="s">
        <v>7</v>
      </c>
      <c r="K1" s="2" t="s">
        <v>8</v>
      </c>
      <c r="L1" s="2" t="s">
        <v>9</v>
      </c>
      <c r="M1" s="4" t="s">
        <v>10</v>
      </c>
    </row>
    <row r="2" spans="1:13" ht="18.75">
      <c r="A2" s="1" t="s">
        <v>27</v>
      </c>
      <c r="B2" s="1" t="s">
        <v>28</v>
      </c>
      <c r="C2" s="1" t="s">
        <v>29</v>
      </c>
      <c r="D2" s="6">
        <v>43983</v>
      </c>
      <c r="E2" s="7">
        <v>15000</v>
      </c>
      <c r="F2" s="7">
        <v>7500</v>
      </c>
      <c r="G2" s="7">
        <v>500</v>
      </c>
      <c r="H2" s="1"/>
      <c r="I2" s="7">
        <f t="shared" ref="I2:I8" si="0">E2*10%</f>
        <v>1500</v>
      </c>
      <c r="J2" s="7">
        <f t="shared" ref="J2:J8" si="1">(E2*2%)</f>
        <v>300</v>
      </c>
      <c r="K2" s="1"/>
      <c r="L2" s="1"/>
      <c r="M2" s="1"/>
    </row>
    <row r="3" spans="1:13" ht="18.75">
      <c r="A3" s="1" t="s">
        <v>27</v>
      </c>
      <c r="B3" s="1" t="s">
        <v>28</v>
      </c>
      <c r="C3" s="1" t="s">
        <v>29</v>
      </c>
      <c r="D3" s="6">
        <v>43952</v>
      </c>
      <c r="E3" s="7">
        <v>12000</v>
      </c>
      <c r="F3" s="7">
        <v>5500</v>
      </c>
      <c r="G3" s="7">
        <v>500</v>
      </c>
      <c r="H3" s="1"/>
      <c r="I3" s="7">
        <f t="shared" si="0"/>
        <v>1200</v>
      </c>
      <c r="J3" s="7">
        <f t="shared" si="1"/>
        <v>240</v>
      </c>
      <c r="K3" s="1"/>
      <c r="L3" s="1"/>
      <c r="M3" s="1"/>
    </row>
    <row r="4" spans="1:13" ht="18.75">
      <c r="A4" s="1" t="s">
        <v>27</v>
      </c>
      <c r="B4" s="1" t="s">
        <v>28</v>
      </c>
      <c r="C4" s="1" t="s">
        <v>29</v>
      </c>
      <c r="D4" s="6">
        <v>43922</v>
      </c>
      <c r="E4" s="7">
        <v>12000</v>
      </c>
      <c r="F4" s="7">
        <v>5500</v>
      </c>
      <c r="G4" s="7">
        <v>500</v>
      </c>
      <c r="H4" s="1"/>
      <c r="I4" s="7">
        <f t="shared" si="0"/>
        <v>1200</v>
      </c>
      <c r="J4" s="7">
        <f t="shared" si="1"/>
        <v>240</v>
      </c>
      <c r="K4" s="1"/>
      <c r="L4" s="1"/>
      <c r="M4" s="1"/>
    </row>
    <row r="5" spans="1:13" ht="18.75">
      <c r="A5" s="1" t="s">
        <v>27</v>
      </c>
      <c r="B5" s="1" t="s">
        <v>28</v>
      </c>
      <c r="C5" s="1" t="s">
        <v>29</v>
      </c>
      <c r="D5" s="6">
        <v>43891</v>
      </c>
      <c r="E5" s="7">
        <v>12000</v>
      </c>
      <c r="F5" s="7">
        <v>5500</v>
      </c>
      <c r="G5" s="7">
        <v>500</v>
      </c>
      <c r="H5" s="1"/>
      <c r="I5" s="7">
        <f t="shared" si="0"/>
        <v>1200</v>
      </c>
      <c r="J5" s="7">
        <f t="shared" si="1"/>
        <v>240</v>
      </c>
      <c r="K5" s="1"/>
      <c r="L5" s="1"/>
      <c r="M5" s="1"/>
    </row>
    <row r="6" spans="1:13" ht="18.75">
      <c r="A6" s="1" t="s">
        <v>27</v>
      </c>
      <c r="B6" s="1" t="s">
        <v>28</v>
      </c>
      <c r="C6" s="1" t="s">
        <v>29</v>
      </c>
      <c r="D6" s="6">
        <v>43862</v>
      </c>
      <c r="E6" s="7">
        <v>12000</v>
      </c>
      <c r="F6" s="7">
        <v>5500</v>
      </c>
      <c r="G6" s="7">
        <v>300</v>
      </c>
      <c r="H6" s="1"/>
      <c r="I6" s="7">
        <f t="shared" si="0"/>
        <v>1200</v>
      </c>
      <c r="J6" s="7">
        <f t="shared" si="1"/>
        <v>240</v>
      </c>
      <c r="K6" s="1"/>
      <c r="L6" s="1"/>
      <c r="M6" s="1"/>
    </row>
    <row r="7" spans="1:13" ht="18.75">
      <c r="A7" s="1" t="s">
        <v>27</v>
      </c>
      <c r="B7" s="1" t="s">
        <v>28</v>
      </c>
      <c r="C7" s="1" t="s">
        <v>29</v>
      </c>
      <c r="D7" s="6">
        <v>43831</v>
      </c>
      <c r="E7" s="7">
        <v>12000</v>
      </c>
      <c r="F7" s="7">
        <v>5500</v>
      </c>
      <c r="G7" s="7">
        <v>300</v>
      </c>
      <c r="H7" s="1"/>
      <c r="I7" s="7">
        <f t="shared" si="0"/>
        <v>1200</v>
      </c>
      <c r="J7" s="7">
        <f t="shared" si="1"/>
        <v>240</v>
      </c>
      <c r="K7" s="1"/>
      <c r="L7" s="1"/>
      <c r="M7" s="1"/>
    </row>
    <row r="8" spans="1:13" ht="18.75">
      <c r="A8" s="1" t="s">
        <v>27</v>
      </c>
      <c r="B8" s="1" t="s">
        <v>28</v>
      </c>
      <c r="C8" s="1" t="s">
        <v>29</v>
      </c>
      <c r="D8" s="6">
        <v>43800</v>
      </c>
      <c r="E8" s="7">
        <v>12000</v>
      </c>
      <c r="F8" s="7">
        <v>5500</v>
      </c>
      <c r="G8" s="7">
        <v>300</v>
      </c>
      <c r="H8" s="1"/>
      <c r="I8" s="7">
        <f t="shared" si="0"/>
        <v>1200</v>
      </c>
      <c r="J8" s="7">
        <f t="shared" si="1"/>
        <v>240</v>
      </c>
      <c r="K8" s="1"/>
      <c r="L8" s="1"/>
      <c r="M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"/>
  <sheetViews>
    <sheetView view="pageLayout" topLeftCell="B1" zoomScale="106" zoomScaleNormal="100" zoomScalePageLayoutView="106" workbookViewId="0">
      <selection activeCell="E6" sqref="E6"/>
    </sheetView>
  </sheetViews>
  <sheetFormatPr defaultRowHeight="15"/>
  <cols>
    <col min="1" max="1" width="4.5703125" customWidth="1"/>
    <col min="2" max="2" width="19.7109375" customWidth="1"/>
    <col min="3" max="3" width="21.42578125" customWidth="1"/>
    <col min="4" max="4" width="17.85546875" customWidth="1"/>
    <col min="5" max="5" width="28.5703125" customWidth="1"/>
  </cols>
  <sheetData>
    <row r="1" spans="1:6">
      <c r="A1" s="12"/>
      <c r="B1" s="13"/>
      <c r="C1" s="13"/>
      <c r="D1" s="13"/>
      <c r="E1" s="13"/>
      <c r="F1" s="14"/>
    </row>
    <row r="2" spans="1:6" ht="28.5">
      <c r="A2" s="15"/>
      <c r="B2" s="24" t="s">
        <v>21</v>
      </c>
      <c r="C2" s="24"/>
      <c r="D2" s="24"/>
      <c r="E2" s="24"/>
      <c r="F2" s="16"/>
    </row>
    <row r="3" spans="1:6" ht="18.75">
      <c r="A3" s="15"/>
      <c r="B3" s="25" t="s">
        <v>23</v>
      </c>
      <c r="C3" s="25"/>
      <c r="D3" s="25"/>
      <c r="E3" s="25"/>
      <c r="F3" s="16"/>
    </row>
    <row r="4" spans="1:6" ht="21.75" thickBot="1">
      <c r="A4" s="15"/>
      <c r="B4" s="26" t="s">
        <v>13</v>
      </c>
      <c r="C4" s="26"/>
      <c r="D4" s="26"/>
      <c r="E4" s="26"/>
      <c r="F4" s="16"/>
    </row>
    <row r="5" spans="1:6" ht="15.75" thickTop="1">
      <c r="A5" s="15"/>
      <c r="B5" s="17"/>
      <c r="C5" s="17"/>
      <c r="D5" s="17"/>
      <c r="E5" s="17"/>
      <c r="F5" s="16"/>
    </row>
    <row r="6" spans="1:6" ht="18.75">
      <c r="A6" s="15"/>
      <c r="B6" s="9" t="s">
        <v>14</v>
      </c>
      <c r="C6" s="9" t="s">
        <v>12</v>
      </c>
      <c r="D6" s="9" t="s">
        <v>1</v>
      </c>
      <c r="E6" s="9" t="e">
        <f>VLOOKUP(C6,Sheet1!A2:M8,2,0)</f>
        <v>#N/A</v>
      </c>
      <c r="F6" s="16"/>
    </row>
    <row r="7" spans="1:6" ht="18.75">
      <c r="A7" s="15"/>
      <c r="B7" s="9" t="s">
        <v>2</v>
      </c>
      <c r="C7" s="9" t="e">
        <f>VLOOKUP(C6,Sheet1!A2:M8,3,0)</f>
        <v>#N/A</v>
      </c>
      <c r="D7" s="9" t="s">
        <v>3</v>
      </c>
      <c r="E7" s="21" t="e">
        <f>VLOOKUP(C6,Sheet1!A2:M8,4,0)</f>
        <v>#N/A</v>
      </c>
      <c r="F7" s="16"/>
    </row>
    <row r="8" spans="1:6" ht="18.75">
      <c r="A8" s="15"/>
      <c r="B8" s="28" t="s">
        <v>30</v>
      </c>
      <c r="C8" s="29"/>
      <c r="D8" s="29"/>
      <c r="E8" s="30"/>
      <c r="F8" s="16"/>
    </row>
    <row r="9" spans="1:6">
      <c r="A9" s="15"/>
      <c r="B9" s="17"/>
      <c r="C9" s="17"/>
      <c r="D9" s="17"/>
      <c r="E9" s="17"/>
      <c r="F9" s="16"/>
    </row>
    <row r="10" spans="1:6" ht="18.75">
      <c r="A10" s="15"/>
      <c r="B10" s="22" t="s">
        <v>15</v>
      </c>
      <c r="C10" s="23"/>
      <c r="D10" s="22" t="s">
        <v>16</v>
      </c>
      <c r="E10" s="23"/>
      <c r="F10" s="16"/>
    </row>
    <row r="11" spans="1:6" ht="18.75">
      <c r="A11" s="15"/>
      <c r="B11" s="11" t="s">
        <v>4</v>
      </c>
      <c r="C11" s="11" t="e">
        <f>VLOOKUP(C6,Sheet1!A2:M8,5,0)</f>
        <v>#N/A</v>
      </c>
      <c r="D11" s="11" t="s">
        <v>6</v>
      </c>
      <c r="E11" s="11" t="e">
        <f>VLOOKUP(C6,Sheet1!A2:M8,9,0)</f>
        <v>#N/A</v>
      </c>
      <c r="F11" s="16"/>
    </row>
    <row r="12" spans="1:6" ht="18.75">
      <c r="A12" s="15"/>
      <c r="B12" s="11" t="s">
        <v>24</v>
      </c>
      <c r="C12" s="11" t="e">
        <f>VLOOKUP(C6,Sheet1!A2:M8,6,0)</f>
        <v>#N/A</v>
      </c>
      <c r="D12" s="11" t="s">
        <v>7</v>
      </c>
      <c r="E12" s="11" t="e">
        <f>VLOOKUP(C6,Sheet1!A2:M8,10,0)</f>
        <v>#N/A</v>
      </c>
      <c r="F12" s="16"/>
    </row>
    <row r="13" spans="1:6" ht="18.75">
      <c r="A13" s="15"/>
      <c r="B13" s="11" t="s">
        <v>5</v>
      </c>
      <c r="C13" s="11" t="e">
        <f>VLOOKUP(C6,Sheet1!A2:M8,7,0)</f>
        <v>#N/A</v>
      </c>
      <c r="D13" s="11" t="s">
        <v>8</v>
      </c>
      <c r="E13" s="11" t="e">
        <f>VLOOKUP(C6,Sheet1!A2:M8,11,0)</f>
        <v>#N/A</v>
      </c>
      <c r="F13" s="16"/>
    </row>
    <row r="14" spans="1:6" ht="18.75">
      <c r="A14" s="15"/>
      <c r="B14" s="11" t="s">
        <v>25</v>
      </c>
      <c r="C14" s="11" t="e">
        <f>VLOOKUP(C6,Sheet1!A2:M9,8,0)</f>
        <v>#N/A</v>
      </c>
      <c r="D14" s="11" t="s">
        <v>22</v>
      </c>
      <c r="E14" s="11">
        <v>200</v>
      </c>
      <c r="F14" s="16"/>
    </row>
    <row r="15" spans="1:6" ht="18.75">
      <c r="A15" s="15"/>
      <c r="B15" s="11" t="s">
        <v>17</v>
      </c>
      <c r="C15" s="11" t="e">
        <f>SUM(C11:C14)</f>
        <v>#N/A</v>
      </c>
      <c r="D15" s="11" t="s">
        <v>18</v>
      </c>
      <c r="E15" s="11" t="e">
        <f>SUM(E11:E14)</f>
        <v>#N/A</v>
      </c>
      <c r="F15" s="16"/>
    </row>
    <row r="16" spans="1:6" ht="18.75">
      <c r="A16" s="15"/>
      <c r="B16" s="10"/>
      <c r="C16" s="11"/>
      <c r="D16" s="9" t="s">
        <v>10</v>
      </c>
      <c r="E16" s="11" t="e">
        <f>(C15-E15)</f>
        <v>#N/A</v>
      </c>
      <c r="F16" s="16"/>
    </row>
    <row r="17" spans="1:6" ht="18.600000000000001" customHeight="1">
      <c r="A17" s="15"/>
      <c r="B17" s="31" t="s">
        <v>26</v>
      </c>
      <c r="C17" s="32"/>
      <c r="D17" s="32"/>
      <c r="E17" s="33"/>
      <c r="F17" s="16"/>
    </row>
    <row r="18" spans="1:6">
      <c r="A18" s="15"/>
      <c r="B18" s="17"/>
      <c r="C18" s="17"/>
      <c r="D18" s="17"/>
      <c r="E18" s="17"/>
      <c r="F18" s="16"/>
    </row>
    <row r="19" spans="1:6" ht="18.75">
      <c r="A19" s="15"/>
      <c r="B19" s="27" t="s">
        <v>19</v>
      </c>
      <c r="C19" s="27"/>
      <c r="D19" s="27" t="s">
        <v>20</v>
      </c>
      <c r="E19" s="27"/>
      <c r="F19" s="16"/>
    </row>
    <row r="20" spans="1:6" ht="15.75" thickBot="1">
      <c r="A20" s="18"/>
      <c r="B20" s="19"/>
      <c r="C20" s="19"/>
      <c r="D20" s="19"/>
      <c r="E20" s="19"/>
      <c r="F20" s="20"/>
    </row>
  </sheetData>
  <mergeCells count="7">
    <mergeCell ref="B2:E2"/>
    <mergeCell ref="B3:E3"/>
    <mergeCell ref="B4:E4"/>
    <mergeCell ref="B19:C19"/>
    <mergeCell ref="D19:E19"/>
    <mergeCell ref="B8:E8"/>
    <mergeCell ref="B17:E17"/>
  </mergeCells>
  <pageMargins left="0.25" right="0.25" top="0.75" bottom="0.75" header="0.3" footer="0.3"/>
  <pageSetup orientation="portrait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Tech</dc:creator>
  <cp:lastModifiedBy>Windows User</cp:lastModifiedBy>
  <cp:lastPrinted>2019-12-10T06:30:08Z</cp:lastPrinted>
  <dcterms:created xsi:type="dcterms:W3CDTF">2019-12-10T02:45:12Z</dcterms:created>
  <dcterms:modified xsi:type="dcterms:W3CDTF">2020-07-07T07:25:27Z</dcterms:modified>
</cp:coreProperties>
</file>