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2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ur\Desktop\"/>
    </mc:Choice>
  </mc:AlternateContent>
  <bookViews>
    <workbookView xWindow="0" yWindow="0" windowWidth="19200" windowHeight="6950" activeTab="3"/>
  </bookViews>
  <sheets>
    <sheet name="Decisions" sheetId="1" r:id="rId1"/>
    <sheet name="Sheet3" sheetId="7" r:id="rId2"/>
    <sheet name="Analysis_list" sheetId="8" r:id="rId3"/>
    <sheet name="Sheet1" sheetId="9" r:id="rId4"/>
    <sheet name="Selection-prediction-rate" sheetId="2" r:id="rId5"/>
    <sheet name="StaticDynamic" sheetId="3" r:id="rId6"/>
    <sheet name="Live variable - 80million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9" l="1"/>
  <c r="E14" i="9"/>
  <c r="R3" i="4" l="1"/>
  <c r="R4" i="4"/>
  <c r="R5" i="4"/>
  <c r="R6" i="4"/>
  <c r="R7" i="4"/>
  <c r="R8" i="4"/>
  <c r="R9" i="4"/>
  <c r="R10" i="4"/>
  <c r="R11" i="4"/>
  <c r="R2" i="4"/>
  <c r="Q3" i="4"/>
  <c r="Q4" i="4"/>
  <c r="Q5" i="4"/>
  <c r="Q6" i="4"/>
  <c r="Q7" i="4"/>
  <c r="Q8" i="4"/>
  <c r="Q9" i="4"/>
  <c r="Q10" i="4"/>
  <c r="Q11" i="4"/>
  <c r="Q2" i="4"/>
  <c r="M2" i="4"/>
  <c r="M3" i="4" s="1"/>
  <c r="M4" i="4" s="1"/>
  <c r="M5" i="4" s="1"/>
  <c r="M6" i="4" s="1"/>
  <c r="M7" i="4" s="1"/>
  <c r="M8" i="4" s="1"/>
  <c r="M9" i="4" s="1"/>
  <c r="M10" i="4" s="1"/>
  <c r="M11" i="4" s="1"/>
  <c r="N2" i="4"/>
  <c r="N3" i="4"/>
  <c r="N4" i="4" s="1"/>
  <c r="N5" i="4" s="1"/>
  <c r="N6" i="4" s="1"/>
  <c r="N7" i="4" s="1"/>
  <c r="N8" i="4" s="1"/>
  <c r="N9" i="4" s="1"/>
  <c r="N10" i="4" s="1"/>
  <c r="N11" i="4" s="1"/>
  <c r="L4" i="4"/>
  <c r="L5" i="4" s="1"/>
  <c r="L6" i="4" s="1"/>
  <c r="L7" i="4" s="1"/>
  <c r="L8" i="4" s="1"/>
  <c r="L9" i="4" s="1"/>
  <c r="L10" i="4" s="1"/>
  <c r="L11" i="4" s="1"/>
  <c r="L3" i="4"/>
  <c r="L2" i="4"/>
  <c r="G12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G11" i="4"/>
  <c r="G10" i="4"/>
  <c r="G9" i="4"/>
  <c r="G8" i="4"/>
  <c r="G7" i="4"/>
  <c r="G6" i="4"/>
  <c r="G5" i="4"/>
  <c r="G4" i="4"/>
  <c r="G3" i="4"/>
  <c r="H2" i="4"/>
  <c r="I2" i="4"/>
  <c r="J2" i="4"/>
  <c r="G2" i="4"/>
</calcChain>
</file>

<file path=xl/sharedStrings.xml><?xml version="1.0" encoding="utf-8"?>
<sst xmlns="http://schemas.openxmlformats.org/spreadsheetml/2006/main" count="458" uniqueCount="102">
  <si>
    <t>Analysis</t>
  </si>
  <si>
    <t>UDV</t>
  </si>
  <si>
    <t>UIR</t>
  </si>
  <si>
    <t>Initialization</t>
  </si>
  <si>
    <t>IL</t>
  </si>
  <si>
    <t>WNIL</t>
  </si>
  <si>
    <t>DWIL</t>
  </si>
  <si>
    <t>Optimization</t>
  </si>
  <si>
    <t>USA</t>
  </si>
  <si>
    <t>LIC</t>
  </si>
  <si>
    <t>CSE</t>
  </si>
  <si>
    <t>CP</t>
  </si>
  <si>
    <t>DC</t>
  </si>
  <si>
    <t>RD</t>
  </si>
  <si>
    <t>LV</t>
  </si>
  <si>
    <t>RS</t>
  </si>
  <si>
    <t>NA</t>
  </si>
  <si>
    <t>LMNA</t>
  </si>
  <si>
    <t>LMA</t>
  </si>
  <si>
    <t>VBE</t>
  </si>
  <si>
    <t>PDOM</t>
  </si>
  <si>
    <t>DOM</t>
  </si>
  <si>
    <t>AE</t>
  </si>
  <si>
    <t>RANDOM</t>
  </si>
  <si>
    <t>Post order</t>
  </si>
  <si>
    <t>Reverse post order</t>
  </si>
  <si>
    <t>WORKLIST with post ordering of nodes</t>
  </si>
  <si>
    <t>WORKLIST with reverse post ordering of nodes</t>
  </si>
  <si>
    <t>Single iteration Post order</t>
  </si>
  <si>
    <t>Single iteration Reverse post order</t>
  </si>
  <si>
    <t>Single iteration - decreasing</t>
  </si>
  <si>
    <t>Single iteration - increasing</t>
  </si>
  <si>
    <t>Phases in the analysis</t>
  </si>
  <si>
    <t>Analysis ID</t>
  </si>
  <si>
    <t>No of decisions (In percentage)</t>
  </si>
  <si>
    <t>lmna</t>
  </si>
  <si>
    <t>Analysis Id</t>
  </si>
  <si>
    <t>Decisions</t>
  </si>
  <si>
    <t>Completely static</t>
  </si>
  <si>
    <t>Dynamic decision using static and dynamic information</t>
  </si>
  <si>
    <t>DSWI</t>
  </si>
  <si>
    <t>Best traversal prediction rate</t>
  </si>
  <si>
    <t>Dacapo dataset - part 2</t>
  </si>
  <si>
    <t>Dacapo dataset - part 1</t>
  </si>
  <si>
    <t>Bucket</t>
  </si>
  <si>
    <t>No of methods</t>
  </si>
  <si>
    <t>Worklist</t>
  </si>
  <si>
    <t>Hybrid</t>
  </si>
  <si>
    <t>CSD</t>
  </si>
  <si>
    <t>Decision</t>
  </si>
  <si>
    <t>Static</t>
  </si>
  <si>
    <t>Dynamic</t>
  </si>
  <si>
    <t>ID</t>
  </si>
  <si>
    <t>Data flow sensitive</t>
  </si>
  <si>
    <t>Data flow insensitive</t>
  </si>
  <si>
    <t>Loop sensitive</t>
  </si>
  <si>
    <t>Loop insensitive</t>
  </si>
  <si>
    <t>Full Dacapo dataset</t>
  </si>
  <si>
    <t>Graphs with more than 300 nodes in dacapo dataset</t>
  </si>
  <si>
    <t>DEI</t>
  </si>
  <si>
    <t>Dominator</t>
  </si>
  <si>
    <t>Post dominator</t>
  </si>
  <si>
    <t>Live variable</t>
  </si>
  <si>
    <t>Reaching definition</t>
  </si>
  <si>
    <t>Local may alias</t>
  </si>
  <si>
    <t>Available expression</t>
  </si>
  <si>
    <t>Very busy expression</t>
  </si>
  <si>
    <t>Upsafety analysis</t>
  </si>
  <si>
    <t>Resource status</t>
  </si>
  <si>
    <t>Nullness analysis</t>
  </si>
  <si>
    <t>Common sub-expression detection</t>
  </si>
  <si>
    <t>Loop invariant code</t>
  </si>
  <si>
    <t>Dead code</t>
  </si>
  <si>
    <t>Copy propagation</t>
  </si>
  <si>
    <t>Wait not in loop</t>
  </si>
  <si>
    <t>Infinite loop</t>
  </si>
  <si>
    <t>Useless increment in return</t>
  </si>
  <si>
    <t>Declaration statement without initialization</t>
  </si>
  <si>
    <t>Collect used and defined variable at each statement</t>
  </si>
  <si>
    <t>ü</t>
  </si>
  <si>
    <t>Type of traversal Involved</t>
  </si>
  <si>
    <t>Local must not alias</t>
  </si>
  <si>
    <t>seq</t>
  </si>
  <si>
    <t>branch</t>
  </si>
  <si>
    <t>loop</t>
  </si>
  <si>
    <t>loopbr</t>
  </si>
  <si>
    <t>loopseq</t>
  </si>
  <si>
    <t>SourceForge</t>
  </si>
  <si>
    <t>DaCapo</t>
  </si>
  <si>
    <t>Sequential cfgs</t>
  </si>
  <si>
    <t>Cfgs with just branches and no loops</t>
  </si>
  <si>
    <t>Cfgs with loops</t>
  </si>
  <si>
    <t>Cfg that contain branches</t>
  </si>
  <si>
    <t>Cfg with no branches</t>
  </si>
  <si>
    <t>Types of cfgs</t>
  </si>
  <si>
    <r>
      <t>branch</t>
    </r>
    <r>
      <rPr>
        <sz val="4"/>
        <color rgb="FF444444"/>
        <rFont val="Arial Unicode MS"/>
      </rPr>
      <t xml:space="preserve"> = 72791</t>
    </r>
  </si>
  <si>
    <r>
      <t>loop</t>
    </r>
    <r>
      <rPr>
        <sz val="4"/>
        <color rgb="FF444444"/>
        <rFont val="Arial Unicode MS"/>
      </rPr>
      <t xml:space="preserve"> = 27848</t>
    </r>
  </si>
  <si>
    <r>
      <t>loopBr</t>
    </r>
    <r>
      <rPr>
        <sz val="4"/>
        <color rgb="FF444444"/>
        <rFont val="Arial Unicode MS"/>
      </rPr>
      <t xml:space="preserve"> = 20945</t>
    </r>
  </si>
  <si>
    <r>
      <t>loopSeq</t>
    </r>
    <r>
      <rPr>
        <sz val="4"/>
        <color rgb="FF444444"/>
        <rFont val="Arial Unicode MS"/>
      </rPr>
      <t xml:space="preserve"> = 6903</t>
    </r>
  </si>
  <si>
    <r>
      <t>q</t>
    </r>
    <r>
      <rPr>
        <sz val="4"/>
        <color rgb="FF444444"/>
        <rFont val="Arial Unicode MS"/>
      </rPr>
      <t xml:space="preserve"> = 91768207592</t>
    </r>
  </si>
  <si>
    <r>
      <t>seq</t>
    </r>
    <r>
      <rPr>
        <sz val="4"/>
        <color rgb="FF444444"/>
        <rFont val="Arial Unicode MS"/>
      </rPr>
      <t xml:space="preserve"> = 186249</t>
    </r>
  </si>
  <si>
    <t>Traversal prediction precision (DaCapo)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</si>
</sst>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4"/>
      <color rgb="FF444444"/>
      <name val="Arial Unicode MS"/>
    </font>
    <font>
      <b/>
      <sz val="4"/>
      <color rgb="FF444444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Alignment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2" fillId="3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6" fillId="0" borderId="0" xfId="0" applyFont="1" applyAlignment="1">
      <alignment vertical="center"/>
    </xf>
    <xf numFmtId="0" fontId="2" fillId="0" borderId="1" xfId="0" applyFont="1" applyBorder="1" applyAlignment="1"/>
    <xf numFmtId="0" fontId="3" fillId="0" borderId="1" xfId="0" applyFont="1" applyBorder="1" applyAlignment="1"/>
    <xf numFmtId="0" fontId="0" fillId="0" borderId="1" xfId="0" applyBorder="1" applyAlignment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21-4E7D-901C-718A24122F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21-4E7D-901C-718A24122F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21-4E7D-901C-718A24122F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21-4E7D-901C-718A24122F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21-4E7D-901C-718A24122F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21-4E7D-901C-718A24122F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F21-4E7D-901C-718A24122F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21-4E7D-901C-718A24122F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F21-4E7D-901C-718A24122F4F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F21-4E7D-901C-718A2412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A7-480C-8D5B-D48CCEADF0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A7-480C-8D5B-D48CCEADF0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A7-480C-8D5B-D48CCEADF0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A7-480C-8D5B-D48CCEADF0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A7-480C-8D5B-D48CCEADF0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A7-480C-8D5B-D48CCEADF0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A7-480C-8D5B-D48CCEADF0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A7-480C-8D5B-D48CCEADF0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A7-480C-8D5B-D48CCEADF0C2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EA7-480C-8D5B-D48CCEAD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4E-4A28-B530-1C26F38ED2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4E-4A28-B530-1C26F38ED2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4E-4A28-B530-1C26F38ED2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4E-4A28-B530-1C26F38ED2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4E-4A28-B530-1C26F38ED2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4E-4A28-B530-1C26F38ED2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4E-4A28-B530-1C26F38ED2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4E-4A28-B530-1C26F38ED2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D4E-4A28-B530-1C26F38ED28B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D4E-4A28-B530-1C26F38E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1-4AFF-A170-D6E0180294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1-4AFF-A170-D6E0180294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41-4AFF-A170-D6E0180294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41-4AFF-A170-D6E0180294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41-4AFF-A170-D6E0180294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41-4AFF-A170-D6E0180294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41-4AFF-A170-D6E0180294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41-4AFF-A170-D6E0180294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241-4AFF-A170-D6E01802945B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241-4AFF-A170-D6E018029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2A-43F0-A764-31AE5AAFC5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2A-43F0-A764-31AE5AAFC5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2A-43F0-A764-31AE5AAFC5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2A-43F0-A764-31AE5AAFC5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2A-43F0-A764-31AE5AAFC5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2A-43F0-A764-31AE5AAFC5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2A-43F0-A764-31AE5AAFC5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2A-43F0-A764-31AE5AAFC5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2A-43F0-A764-31AE5AAFC588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E2A-43F0-A764-31AE5AAFC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49-48BD-A664-AF1F16FAA0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49-48BD-A664-AF1F16FAA0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49-48BD-A664-AF1F16FAA0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49-48BD-A664-AF1F16FAA0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49-48BD-A664-AF1F16FAA0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49-48BD-A664-AF1F16FAA0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49-48BD-A664-AF1F16FAA0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49-48BD-A664-AF1F16FAA0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49-48BD-A664-AF1F16FAA0A1}"/>
              </c:ext>
            </c:extLst>
          </c:dPt>
          <c:val>
            <c:numRef>
              <c:f>Decisions!$C$29:$K$29</c:f>
              <c:numCache>
                <c:formatCode>General</c:formatCode>
                <c:ptCount val="9"/>
                <c:pt idx="0">
                  <c:v>0</c:v>
                </c:pt>
                <c:pt idx="1">
                  <c:v>63.6</c:v>
                </c:pt>
                <c:pt idx="2">
                  <c:v>0</c:v>
                </c:pt>
                <c:pt idx="3">
                  <c:v>26.3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49-48BD-A664-AF1F16FA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32-4CC3-8F72-50A21D569E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32-4CC3-8F72-50A21D569E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32-4CC3-8F72-50A21D569E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32-4CC3-8F72-50A21D569E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32-4CC3-8F72-50A21D569E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32-4CC3-8F72-50A21D569E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32-4CC3-8F72-50A21D569E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32-4CC3-8F72-50A21D569E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32-4CC3-8F72-50A21D569EC8}"/>
              </c:ext>
            </c:extLst>
          </c:dPt>
          <c:val>
            <c:numRef>
              <c:f>Decisions!$C$8:$K$8</c:f>
              <c:numCache>
                <c:formatCode>General</c:formatCode>
                <c:ptCount val="9"/>
                <c:pt idx="0">
                  <c:v>73.599999999999994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932-4CC3-8F72-50A21D569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4D-4B9D-97EF-EBCF860A12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4D-4B9D-97EF-EBCF860A12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4D-4B9D-97EF-EBCF860A12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4D-4B9D-97EF-EBCF860A12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4D-4B9D-97EF-EBCF860A12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4D-4B9D-97EF-EBCF860A12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4D-4B9D-97EF-EBCF860A123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4D-4B9D-97EF-EBCF860A12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4D-4B9D-97EF-EBCF860A123F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34D-4B9D-97EF-EBCF860A1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AE-4074-854F-5A2750CF04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AE-4074-854F-5A2750CF04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AE-4074-854F-5A2750CF04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AE-4074-854F-5A2750CF04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AE-4074-854F-5A2750CF04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AE-4074-854F-5A2750CF04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0AE-4074-854F-5A2750CF04B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0AE-4074-854F-5A2750CF04B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0AE-4074-854F-5A2750CF04BA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0AE-4074-854F-5A2750CF0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4A-4E8B-8F59-7597A5C70B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4A-4E8B-8F59-7597A5C70B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4A-4E8B-8F59-7597A5C70B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4A-4E8B-8F59-7597A5C70B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4A-4E8B-8F59-7597A5C70B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4A-4E8B-8F59-7597A5C70B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4A-4E8B-8F59-7597A5C70B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E4A-4E8B-8F59-7597A5C70B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E4A-4E8B-8F59-7597A5C70B29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E4A-4E8B-8F59-7597A5C7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9-4675-93AA-32BAC18026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9-4675-93AA-32BAC18026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99-4675-93AA-32BAC18026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99-4675-93AA-32BAC18026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99-4675-93AA-32BAC18026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99-4675-93AA-32BAC18026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99-4675-93AA-32BAC18026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99-4675-93AA-32BAC18026C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99-4675-93AA-32BAC18026CF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B99-4675-93AA-32BAC180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5F-493A-A01D-98C6260FCB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5F-493A-A01D-98C6260FCB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5F-493A-A01D-98C6260FCB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5F-493A-A01D-98C6260FCB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5F-493A-A01D-98C6260FCB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5F-493A-A01D-98C6260FCB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5F-493A-A01D-98C6260FCB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A5F-493A-A01D-98C6260FCBA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A5F-493A-A01D-98C6260FCBA0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A5F-493A-A01D-98C6260F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F1-44F5-96AD-5578A3CD46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F1-44F5-96AD-5578A3CD46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F1-44F5-96AD-5578A3CD46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F1-44F5-96AD-5578A3CD46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F1-44F5-96AD-5578A3CD46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F1-44F5-96AD-5578A3CD46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F1-44F5-96AD-5578A3CD46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6F1-44F5-96AD-5578A3CD46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6F1-44F5-96AD-5578A3CD4626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F1-44F5-96AD-5578A3CD4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D-4380-B4A7-9998B0F6CA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D-4380-B4A7-9998B0F6CA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D-4380-B4A7-9998B0F6CA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D-4380-B4A7-9998B0F6CA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ED-4380-B4A7-9998B0F6CA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ED-4380-B4A7-9998B0F6CA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ED-4380-B4A7-9998B0F6CA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ED-4380-B4A7-9998B0F6CA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DED-4380-B4A7-9998B0F6CAA1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DED-4380-B4A7-9998B0F6C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43-43A9-93BA-681E316E8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43-43A9-93BA-681E316E8D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43-43A9-93BA-681E316E8D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43-43A9-93BA-681E316E8D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43-43A9-93BA-681E316E8D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43-43A9-93BA-681E316E8D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43-43A9-93BA-681E316E8DB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43-43A9-93BA-681E316E8DB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E43-43A9-93BA-681E316E8DB8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43-43A9-93BA-681E316E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DF-41D3-9F45-316F0B7BB0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DF-41D3-9F45-316F0B7BB0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DF-41D3-9F45-316F0B7BB0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DF-41D3-9F45-316F0B7BB0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DF-41D3-9F45-316F0B7BB0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DF-41D3-9F45-316F0B7BB0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DF-41D3-9F45-316F0B7BB0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DF-41D3-9F45-316F0B7BB0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9DF-41D3-9F45-316F0B7BB007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9DF-41D3-9F45-316F0B7BB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E3-49F5-A3E4-203B761718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E3-49F5-A3E4-203B761718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E3-49F5-A3E4-203B761718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E3-49F5-A3E4-203B761718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E3-49F5-A3E4-203B761718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E3-49F5-A3E4-203B761718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CE3-49F5-A3E4-203B761718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CE3-49F5-A3E4-203B761718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CE3-49F5-A3E4-203B7617187B}"/>
              </c:ext>
            </c:extLst>
          </c:dPt>
          <c:val>
            <c:numRef>
              <c:f>Decisions!$C$29:$K$29</c:f>
              <c:numCache>
                <c:formatCode>General</c:formatCode>
                <c:ptCount val="9"/>
                <c:pt idx="0">
                  <c:v>0</c:v>
                </c:pt>
                <c:pt idx="1">
                  <c:v>63.6</c:v>
                </c:pt>
                <c:pt idx="2">
                  <c:v>0</c:v>
                </c:pt>
                <c:pt idx="3">
                  <c:v>26.3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CE3-49F5-A3E4-203B76171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A-4C91-BFB4-3504E7F5AF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A-4C91-BFB4-3504E7F5AF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3A-4C91-BFB4-3504E7F5AF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3A-4C91-BFB4-3504E7F5AF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3A-4C91-BFB4-3504E7F5AF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3A-4C91-BFB4-3504E7F5AF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83A-4C91-BFB4-3504E7F5AF3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83A-4C91-BFB4-3504E7F5AF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83A-4C91-BFB4-3504E7F5AF3F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3A-4C91-BFB4-3504E7F5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33-4652-94E9-CD0A1E9893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33-4652-94E9-CD0A1E9893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33-4652-94E9-CD0A1E9893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33-4652-94E9-CD0A1E9893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33-4652-94E9-CD0A1E9893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33-4652-94E9-CD0A1E98937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33-4652-94E9-CD0A1E98937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33-4652-94E9-CD0A1E98937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33-4652-94E9-CD0A1E98937F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C33-4652-94E9-CD0A1E989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9E-47B2-8D61-8FA0651745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9E-47B2-8D61-8FA0651745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9E-47B2-8D61-8FA0651745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9E-47B2-8D61-8FA0651745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9E-47B2-8D61-8FA0651745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9E-47B2-8D61-8FA0651745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9E-47B2-8D61-8FA0651745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9E-47B2-8D61-8FA0651745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9E-47B2-8D61-8FA06517458C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D9E-47B2-8D61-8FA065174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EB-46BC-8362-4686C3CE62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EB-46BC-8362-4686C3CE62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EB-46BC-8362-4686C3CE62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EB-46BC-8362-4686C3CE62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EB-46BC-8362-4686C3CE62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EB-46BC-8362-4686C3CE62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EB-46BC-8362-4686C3CE62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EB-46BC-8362-4686C3CE62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EB-46BC-8362-4686C3CE6246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EB-46BC-8362-4686C3CE6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73-43A0-91B7-1BC8964EE0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73-43A0-91B7-1BC8964EE0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73-43A0-91B7-1BC8964EE0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73-43A0-91B7-1BC8964EE0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73-43A0-91B7-1BC8964EE0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73-43A0-91B7-1BC8964EE0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73-43A0-91B7-1BC8964EE0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73-43A0-91B7-1BC8964EE03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73-43A0-91B7-1BC8964EE030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173-43A0-91B7-1BC8964E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7-4A89-8670-D3E2FBFD73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7-4A89-8670-D3E2FBFD73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47-4A89-8670-D3E2FBFD73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47-4A89-8670-D3E2FBFD73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47-4A89-8670-D3E2FBFD73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47-4A89-8670-D3E2FBFD73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47-4A89-8670-D3E2FBFD73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747-4A89-8670-D3E2FBFD73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747-4A89-8670-D3E2FBFD7387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47-4A89-8670-D3E2FBFD7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4B-461E-ACC5-19AD35B682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4B-461E-ACC5-19AD35B682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4B-461E-ACC5-19AD35B682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4B-461E-ACC5-19AD35B682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B-461E-ACC5-19AD35B682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4B-461E-ACC5-19AD35B682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4B-461E-ACC5-19AD35B682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4B-461E-ACC5-19AD35B682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4B-461E-ACC5-19AD35B68287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44B-461E-ACC5-19AD35B68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F9-4D81-8ADB-FF3492CB00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F9-4D81-8ADB-FF3492CB00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F9-4D81-8ADB-FF3492CB00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F9-4D81-8ADB-FF3492CB00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F9-4D81-8ADB-FF3492CB00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F9-4D81-8ADB-FF3492CB00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CF9-4D81-8ADB-FF3492CB00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CF9-4D81-8ADB-FF3492CB00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F9-4D81-8ADB-FF3492CB00F8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CF9-4D81-8ADB-FF3492CB0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1-423D-9368-C30A9E60E7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1-423D-9368-C30A9E60E7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1-423D-9368-C30A9E60E7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11-423D-9368-C30A9E60E7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11-423D-9368-C30A9E60E78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11-423D-9368-C30A9E60E78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11-423D-9368-C30A9E60E78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11-423D-9368-C30A9E60E78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11-423D-9368-C30A9E60E782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711-423D-9368-C30A9E60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3-4FCA-8539-D2350F1392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3-4FCA-8539-D2350F1392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3-4FCA-8539-D2350F1392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3-4FCA-8539-D2350F1392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3-4FCA-8539-D2350F1392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3-4FCA-8539-D2350F1392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73-4FCA-8539-D2350F1392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3-4FCA-8539-D2350F1392B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B73-4FCA-8539-D2350F1392B2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B73-4FCA-8539-D2350F139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F8-4279-ADD5-32EFFBFE6C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F8-4279-ADD5-32EFFBFE6C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F8-4279-ADD5-32EFFBFE6C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F8-4279-ADD5-32EFFBFE6C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F8-4279-ADD5-32EFFBFE6C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F8-4279-ADD5-32EFFBFE6C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7F8-4279-ADD5-32EFFBFE6C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7F8-4279-ADD5-32EFFBFE6C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7F8-4279-ADD5-32EFFBFE6C52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7F8-4279-ADD5-32EFFBFE6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E-4AE8-93FD-8EF62EB9AB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E-4AE8-93FD-8EF62EB9AB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8E-4AE8-93FD-8EF62EB9AB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8E-4AE8-93FD-8EF62EB9AB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8E-4AE8-93FD-8EF62EB9AB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8E-4AE8-93FD-8EF62EB9ABF8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8E-4AE8-93FD-8EF62EB9AB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8E-4AE8-93FD-8EF62EB9AB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88E-4AE8-93FD-8EF62EB9ABF8}"/>
              </c:ext>
            </c:extLst>
          </c:dPt>
          <c:val>
            <c:numRef>
              <c:f>Decisions!$C$56:$K$56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63.6</c:v>
                </c:pt>
                <c:pt idx="7">
                  <c:v>0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8E-4AE8-93FD-8EF62EB9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6-4539-A39F-AA2DB25908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86-4539-A39F-AA2DB25908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86-4539-A39F-AA2DB25908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86-4539-A39F-AA2DB25908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86-4539-A39F-AA2DB25908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86-4539-A39F-AA2DB25908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86-4539-A39F-AA2DB25908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86-4539-A39F-AA2DB25908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086-4539-A39F-AA2DB259089A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086-4539-A39F-AA2DB2590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339-96AD-C3A44A9184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339-96AD-C3A44A9184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65-4339-96AD-C3A44A9184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65-4339-96AD-C3A44A9184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65-4339-96AD-C3A44A9184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65-4339-96AD-C3A44A91843E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165-4339-96AD-C3A44A91843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165-4339-96AD-C3A44A91843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165-4339-96AD-C3A44A91843E}"/>
              </c:ext>
            </c:extLst>
          </c:dPt>
          <c:val>
            <c:numRef>
              <c:f>Decisions!$C$56:$K$56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63.6</c:v>
                </c:pt>
                <c:pt idx="7">
                  <c:v>0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165-4339-96AD-C3A44A91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12-46B3-818D-12336B438B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12-46B3-818D-12336B438B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12-46B3-818D-12336B438B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12-46B3-818D-12336B438B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12-46B3-818D-12336B438B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12-46B3-818D-12336B438B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912-46B3-818D-12336B438B3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912-46B3-818D-12336B438B3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912-46B3-818D-12336B438B37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912-46B3-818D-12336B43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B-4DD5-BF69-62723A83BF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B-4DD5-BF69-62723A83BF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BB-4DD5-BF69-62723A83BF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BB-4DD5-BF69-62723A83BF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BB-4DD5-BF69-62723A83BF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BB-4DD5-BF69-62723A83BF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BB-4DD5-BF69-62723A83BF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BB-4DD5-BF69-62723A83BF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ABB-4DD5-BF69-62723A83BF7D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ABB-4DD5-BF69-62723A83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2A-403C-98DF-00544E15E0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2A-403C-98DF-00544E15E0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2A-403C-98DF-00544E15E0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2A-403C-98DF-00544E15E0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2A-403C-98DF-00544E15E0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2A-403C-98DF-00544E15E0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2A-403C-98DF-00544E15E0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2A-403C-98DF-00544E15E0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42A-403C-98DF-00544E15E076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42A-403C-98DF-00544E15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62-4811-B4B7-C973587150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62-4811-B4B7-C973587150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62-4811-B4B7-C973587150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62-4811-B4B7-C973587150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62-4811-B4B7-C973587150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62-4811-B4B7-C973587150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62-4811-B4B7-C973587150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662-4811-B4B7-C973587150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662-4811-B4B7-C9735871505E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662-4811-B4B7-C9735871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1D-4000-92E1-0FE9048E3D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1D-4000-92E1-0FE9048E3D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1D-4000-92E1-0FE9048E3D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1D-4000-92E1-0FE9048E3D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1D-4000-92E1-0FE9048E3D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1D-4000-92E1-0FE9048E3D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1D-4000-92E1-0FE9048E3D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A1D-4000-92E1-0FE9048E3DE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A1D-4000-92E1-0FE9048E3DE5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1D-4000-92E1-0FE9048E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21-44E2-BE0D-58B74F6668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21-44E2-BE0D-58B74F6668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21-44E2-BE0D-58B74F6668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21-44E2-BE0D-58B74F6668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21-44E2-BE0D-58B74F6668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21-44E2-BE0D-58B74F6668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21-44E2-BE0D-58B74F6668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21-44E2-BE0D-58B74F6668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21-44E2-BE0D-58B74F666899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521-44E2-BE0D-58B74F666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A8-441F-9FF7-887267EC01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A8-441F-9FF7-887267EC01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A8-441F-9FF7-887267EC01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A8-441F-9FF7-887267EC01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A8-441F-9FF7-887267EC01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A8-441F-9FF7-887267EC010A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A8-441F-9FF7-887267EC01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A8-441F-9FF7-887267EC010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A8-441F-9FF7-887267EC010A}"/>
              </c:ext>
            </c:extLst>
          </c:dPt>
          <c:val>
            <c:numRef>
              <c:f>Decisions!$C$56:$K$56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63.6</c:v>
                </c:pt>
                <c:pt idx="7">
                  <c:v>0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4A8-441F-9FF7-887267EC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27-422E-A785-49F4495784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27-422E-A785-49F4495784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27-422E-A785-49F4495784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27-422E-A785-49F4495784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27-422E-A785-49F4495784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27-422E-A785-49F4495784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27-422E-A785-49F4495784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27-422E-A785-49F4495784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27-422E-A785-49F44957841E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127-422E-A785-49F44957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8B-445C-8187-8A281BC8BF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8B-445C-8187-8A281BC8BF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8B-445C-8187-8A281BC8BF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8B-445C-8187-8A281BC8BF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8B-445C-8187-8A281BC8BF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8B-445C-8187-8A281BC8BF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8B-445C-8187-8A281BC8BF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8B-445C-8187-8A281BC8BF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F8B-445C-8187-8A281BC8BF94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F8B-445C-8187-8A281BC8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D4-4B5E-B989-E486AA6E7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D4-4B5E-B989-E486AA6E7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D4-4B5E-B989-E486AA6E7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D4-4B5E-B989-E486AA6E79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D4-4B5E-B989-E486AA6E79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D4-4B5E-B989-E486AA6E79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CD4-4B5E-B989-E486AA6E79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CD4-4B5E-B989-E486AA6E79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CD4-4B5E-B989-E486AA6E7934}"/>
              </c:ext>
            </c:extLst>
          </c:dPt>
          <c:val>
            <c:numRef>
              <c:f>Decisions!$C$29:$K$29</c:f>
              <c:numCache>
                <c:formatCode>General</c:formatCode>
                <c:ptCount val="9"/>
                <c:pt idx="0">
                  <c:v>0</c:v>
                </c:pt>
                <c:pt idx="1">
                  <c:v>63.6</c:v>
                </c:pt>
                <c:pt idx="2">
                  <c:v>0</c:v>
                </c:pt>
                <c:pt idx="3">
                  <c:v>26.3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CD4-4B5E-B989-E486AA6E7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E6-4B9F-9A16-5AECBED399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E6-4B9F-9A16-5AECBED399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E6-4B9F-9A16-5AECBED399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E6-4B9F-9A16-5AECBED399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E6-4B9F-9A16-5AECBED399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E6-4B9F-9A16-5AECBED399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E6-4B9F-9A16-5AECBED399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E6-4B9F-9A16-5AECBED399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E6-4B9F-9A16-5AECBED39926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1E6-4B9F-9A16-5AECBED3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7B-485B-BBD2-ADEBB963DE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7B-485B-BBD2-ADEBB963DE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7B-485B-BBD2-ADEBB963DE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7B-485B-BBD2-ADEBB963DE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7B-485B-BBD2-ADEBB963DE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7B-485B-BBD2-ADEBB963DE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7B-485B-BBD2-ADEBB963DE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77B-485B-BBD2-ADEBB963DE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77B-485B-BBD2-ADEBB963DE1C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77B-485B-BBD2-ADEBB963D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80-4D50-AE71-0CF966A17F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80-4D50-AE71-0CF966A17F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80-4D50-AE71-0CF966A17F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80-4D50-AE71-0CF966A17F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0-4D50-AE71-0CF966A17F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80-4D50-AE71-0CF966A17F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80-4D50-AE71-0CF966A17F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80-4D50-AE71-0CF966A17F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480-4D50-AE71-0CF966A17FF8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480-4D50-AE71-0CF966A17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C9-4781-9E4F-C3BFAEB3AC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C9-4781-9E4F-C3BFAEB3AC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C9-4781-9E4F-C3BFAEB3AC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C9-4781-9E4F-C3BFAEB3AC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C9-4781-9E4F-C3BFAEB3AC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C9-4781-9E4F-C3BFAEB3AC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C9-4781-9E4F-C3BFAEB3AC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C9-4781-9E4F-C3BFAEB3ACD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2C9-4781-9E4F-C3BFAEB3ACD6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C9-4781-9E4F-C3BFAEB3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9C-4777-B0E5-5833F78069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C-4777-B0E5-5833F78069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9C-4777-B0E5-5833F78069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9C-4777-B0E5-5833F78069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9C-4777-B0E5-5833F78069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9C-4777-B0E5-5833F78069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9C-4777-B0E5-5833F78069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9C-4777-B0E5-5833F78069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9C-4777-B0E5-5833F780692F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A9C-4777-B0E5-5833F780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16-4B6F-A843-D3D3E9DF41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16-4B6F-A843-D3D3E9DF41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16-4B6F-A843-D3D3E9DF41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16-4B6F-A843-D3D3E9DF41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16-4B6F-A843-D3D3E9DF41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16-4B6F-A843-D3D3E9DF411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16-4B6F-A843-D3D3E9DF411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16-4B6F-A843-D3D3E9DF411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16-4B6F-A843-D3D3E9DF411F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116-4B6F-A843-D3D3E9DF4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C9-484A-99B2-36A2310478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C9-484A-99B2-36A2310478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C9-484A-99B2-36A2310478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C9-484A-99B2-36A2310478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C9-484A-99B2-36A2310478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C9-484A-99B2-36A2310478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C9-484A-99B2-36A2310478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C9-484A-99B2-36A23104787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1C9-484A-99B2-36A231047879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1C9-484A-99B2-36A23104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89-4D99-8476-68A69C3514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89-4D99-8476-68A69C3514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89-4D99-8476-68A69C3514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89-4D99-8476-68A69C3514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89-4D99-8476-68A69C3514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89-4D99-8476-68A69C3514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89-4D99-8476-68A69C35148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89-4D99-8476-68A69C35148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89-4D99-8476-68A69C35148D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E89-4D99-8476-68A69C35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3-4ED6-9D19-F26EC92D1D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3-4ED6-9D19-F26EC92D1D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C3-4ED6-9D19-F26EC92D1D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C3-4ED6-9D19-F26EC92D1D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C3-4ED6-9D19-F26EC92D1D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C3-4ED6-9D19-F26EC92D1D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C3-4ED6-9D19-F26EC92D1DF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C3-4ED6-9D19-F26EC92D1DF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C3-4ED6-9D19-F26EC92D1DF0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0C3-4ED6-9D19-F26EC92D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92-46ED-B9D0-DDF673DF95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92-46ED-B9D0-DDF673DF95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92-46ED-B9D0-DDF673DF95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92-46ED-B9D0-DDF673DF95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92-46ED-B9D0-DDF673DF95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92-46ED-B9D0-DDF673DF95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992-46ED-B9D0-DDF673DF95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92-46ED-B9D0-DDF673DF95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92-46ED-B9D0-DDF673DF9528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92-46ED-B9D0-DDF673DF9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4-47ED-9393-4DCA74D660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F4-47ED-9393-4DCA74D660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4-47ED-9393-4DCA74D660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F4-47ED-9393-4DCA74D660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F4-47ED-9393-4DCA74D660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F4-47ED-9393-4DCA74D660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F4-47ED-9393-4DCA74D6602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F4-47ED-9393-4DCA74D6602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F4-47ED-9393-4DCA74D66023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DF4-47ED-9393-4DCA74D66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D-4508-BF53-8CA28598E5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CD-4508-BF53-8CA28598E5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CD-4508-BF53-8CA28598E5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CD-4508-BF53-8CA28598E5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CD-4508-BF53-8CA28598E5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CD-4508-BF53-8CA28598E592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CD-4508-BF53-8CA28598E5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CD-4508-BF53-8CA28598E5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CD-4508-BF53-8CA28598E592}"/>
              </c:ext>
            </c:extLst>
          </c:dPt>
          <c:val>
            <c:numRef>
              <c:f>Decisions!$C$56:$K$56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63.6</c:v>
                </c:pt>
                <c:pt idx="7">
                  <c:v>0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CD-4508-BF53-8CA28598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4-4825-B918-7D9C40CEEE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C4-4825-B918-7D9C40CEEE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C4-4825-B918-7D9C40CEEE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C4-4825-B918-7D9C40CEEE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C4-4825-B918-7D9C40CEEE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C4-4825-B918-7D9C40CEEE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C4-4825-B918-7D9C40CEEE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C4-4825-B918-7D9C40CEEE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C4-4825-B918-7D9C40CEEE5B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C4-4825-B918-7D9C40CE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93B-95A5-BA7B4D2C7F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93B-95A5-BA7B4D2C7F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B5-493B-95A5-BA7B4D2C7F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B5-493B-95A5-BA7B4D2C7F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B5-493B-95A5-BA7B4D2C7F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B5-493B-95A5-BA7B4D2C7FD6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7B5-493B-95A5-BA7B4D2C7F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7B5-493B-95A5-BA7B4D2C7FD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7B5-493B-95A5-BA7B4D2C7FD6}"/>
              </c:ext>
            </c:extLst>
          </c:dPt>
          <c:val>
            <c:numRef>
              <c:f>Decisions!$C$56:$K$56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63.6</c:v>
                </c:pt>
                <c:pt idx="7">
                  <c:v>0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7B5-493B-95A5-BA7B4D2C7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A2-4BA1-9FB3-C7E2C54C7D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A2-4BA1-9FB3-C7E2C54C7D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A2-4BA1-9FB3-C7E2C54C7D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A2-4BA1-9FB3-C7E2C54C7D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A2-4BA1-9FB3-C7E2C54C7D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A2-4BA1-9FB3-C7E2C54C7D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9A2-4BA1-9FB3-C7E2C54C7D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A2-4BA1-9FB3-C7E2C54C7D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A2-4BA1-9FB3-C7E2C54C7D9C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9A2-4BA1-9FB3-C7E2C54C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F5-47FF-B438-7072A8F39C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F5-47FF-B438-7072A8F39C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F5-47FF-B438-7072A8F39C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F5-47FF-B438-7072A8F39C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F5-47FF-B438-7072A8F39C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F5-47FF-B438-7072A8F39C1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F5-47FF-B438-7072A8F39C1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8F5-47FF-B438-7072A8F39C1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8F5-47FF-B438-7072A8F39C1A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F5-47FF-B438-7072A8F39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F9-4E4C-BDA7-7A6EB17433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F9-4E4C-BDA7-7A6EB17433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F9-4E4C-BDA7-7A6EB17433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F9-4E4C-BDA7-7A6EB17433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F9-4E4C-BDA7-7A6EB17433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5F9-4E4C-BDA7-7A6EB17433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F9-4E4C-BDA7-7A6EB17433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5F9-4E4C-BDA7-7A6EB17433F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5F9-4E4C-BDA7-7A6EB17433FF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F9-4E4C-BDA7-7A6EB1743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81-442F-B820-695F50B077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81-442F-B820-695F50B077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81-442F-B820-695F50B077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81-442F-B820-695F50B077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81-442F-B820-695F50B077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81-442F-B820-695F50B077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81-442F-B820-695F50B077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981-442F-B820-695F50B077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981-442F-B820-695F50B0776E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81-442F-B820-695F50B07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1E-4A1E-809E-3004C5EEA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1E-4A1E-809E-3004C5EEA5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1E-4A1E-809E-3004C5EEA5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1E-4A1E-809E-3004C5EEA5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1E-4A1E-809E-3004C5EEA5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1E-4A1E-809E-3004C5EEA5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1E-4A1E-809E-3004C5EEA5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1E-4A1E-809E-3004C5EEA5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1E-4A1E-809E-3004C5EEA50F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1E-4A1E-809E-3004C5EE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2D-45B8-90B6-FC839EB964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2D-45B8-90B6-FC839EB964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2D-45B8-90B6-FC839EB964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2D-45B8-90B6-FC839EB964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2D-45B8-90B6-FC839EB964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2D-45B8-90B6-FC839EB964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2D-45B8-90B6-FC839EB964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2D-45B8-90B6-FC839EB964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2D-45B8-90B6-FC839EB96442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2D-45B8-90B6-FC839EB9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21-460E-9E24-56EFBB9764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21-460E-9E24-56EFBB9764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21-460E-9E24-56EFBB9764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21-460E-9E24-56EFBB9764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21-460E-9E24-56EFBB9764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21-460E-9E24-56EFBB9764F6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B21-460E-9E24-56EFBB9764F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B21-460E-9E24-56EFBB9764F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B21-460E-9E24-56EFBB9764F6}"/>
              </c:ext>
            </c:extLst>
          </c:dPt>
          <c:val>
            <c:numRef>
              <c:f>Decisions!$C$56:$K$56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63.6</c:v>
                </c:pt>
                <c:pt idx="7">
                  <c:v>0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B21-460E-9E24-56EFBB976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26-4345-BC1D-5797C83F55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26-4345-BC1D-5797C83F55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26-4345-BC1D-5797C83F55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26-4345-BC1D-5797C83F55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26-4345-BC1D-5797C83F55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26-4345-BC1D-5797C83F55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26-4345-BC1D-5797C83F55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326-4345-BC1D-5797C83F55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326-4345-BC1D-5797C83F559E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26-4345-BC1D-5797C83F5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</a:t>
            </a:r>
            <a:r>
              <a:rPr lang="en-US" baseline="0"/>
              <a:t> variable on 81million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'Live variable - 80million'!$L$1</c:f>
              <c:strCache>
                <c:ptCount val="1"/>
                <c:pt idx="0">
                  <c:v>Post order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'Live variable - 80million'!$L$2:$L$11</c:f>
              <c:numCache>
                <c:formatCode>General</c:formatCode>
                <c:ptCount val="10"/>
                <c:pt idx="0">
                  <c:v>1348.8849499999999</c:v>
                </c:pt>
                <c:pt idx="1">
                  <c:v>2018.0614</c:v>
                </c:pt>
                <c:pt idx="2">
                  <c:v>2414.8438500000002</c:v>
                </c:pt>
                <c:pt idx="3">
                  <c:v>2726.3468500000004</c:v>
                </c:pt>
                <c:pt idx="4">
                  <c:v>2966.7525000000005</c:v>
                </c:pt>
                <c:pt idx="5">
                  <c:v>3178.8735000000006</c:v>
                </c:pt>
                <c:pt idx="6">
                  <c:v>3367.3626000000004</c:v>
                </c:pt>
                <c:pt idx="7">
                  <c:v>3546.6609000000003</c:v>
                </c:pt>
                <c:pt idx="8">
                  <c:v>3718.7830500000005</c:v>
                </c:pt>
                <c:pt idx="9">
                  <c:v>3886.8463000000006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8-4C77-A82A-A19C5E4A5F03}"/>
            </c:ext>
          </c:extLst>
        </c:ser>
        <c:ser>
          <c:idx val="1"/>
          <c:order val="1"/>
          <c:tx>
            <c:strRef>
              <c:f>'Live variable - 80million'!$M$1</c:f>
              <c:strCache>
                <c:ptCount val="1"/>
                <c:pt idx="0">
                  <c:v>Worklist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'Live variable - 80million'!$M$2:$M$11</c:f>
              <c:numCache>
                <c:formatCode>General</c:formatCode>
                <c:ptCount val="10"/>
                <c:pt idx="0">
                  <c:v>799.18705</c:v>
                </c:pt>
                <c:pt idx="1">
                  <c:v>1173.6474000000001</c:v>
                </c:pt>
                <c:pt idx="2">
                  <c:v>1395.3625000000002</c:v>
                </c:pt>
                <c:pt idx="3">
                  <c:v>1562.0345500000003</c:v>
                </c:pt>
                <c:pt idx="4">
                  <c:v>1686.8892000000003</c:v>
                </c:pt>
                <c:pt idx="5">
                  <c:v>1793.6175500000004</c:v>
                </c:pt>
                <c:pt idx="6">
                  <c:v>1890.6574500000004</c:v>
                </c:pt>
                <c:pt idx="7">
                  <c:v>1980.0069000000003</c:v>
                </c:pt>
                <c:pt idx="8">
                  <c:v>2064.6518000000005</c:v>
                </c:pt>
                <c:pt idx="9">
                  <c:v>2145.4191000000005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8-4C77-A82A-A19C5E4A5F03}"/>
            </c:ext>
          </c:extLst>
        </c:ser>
        <c:ser>
          <c:idx val="2"/>
          <c:order val="2"/>
          <c:tx>
            <c:strRef>
              <c:f>'Live variable - 80million'!$N$1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'Live variable - 80million'!$N$2:$N$11</c:f>
              <c:numCache>
                <c:formatCode>General</c:formatCode>
                <c:ptCount val="10"/>
                <c:pt idx="0">
                  <c:v>700.15285000000006</c:v>
                </c:pt>
                <c:pt idx="1">
                  <c:v>1037.5725000000002</c:v>
                </c:pt>
                <c:pt idx="2">
                  <c:v>1233.5134000000003</c:v>
                </c:pt>
                <c:pt idx="3">
                  <c:v>1381.9389000000003</c:v>
                </c:pt>
                <c:pt idx="4">
                  <c:v>1489.9955500000003</c:v>
                </c:pt>
                <c:pt idx="5">
                  <c:v>1588.2046500000004</c:v>
                </c:pt>
                <c:pt idx="6">
                  <c:v>1671.4750000000004</c:v>
                </c:pt>
                <c:pt idx="7">
                  <c:v>1749.8354500000003</c:v>
                </c:pt>
                <c:pt idx="8">
                  <c:v>1824.9584000000002</c:v>
                </c:pt>
                <c:pt idx="9">
                  <c:v>1901.2413000000001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8-4C77-A82A-A19C5E4A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949464"/>
        <c:axId val="406949792"/>
      </c:lineChart>
      <c:catAx>
        <c:axId val="406949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49792"/>
        <c:crosses val="autoZero"/>
        <c:auto val="1"/>
        <c:lblAlgn val="ctr"/>
        <c:lblOffset val="100"/>
        <c:noMultiLvlLbl val="0"/>
      </c:catAx>
      <c:valAx>
        <c:axId val="4069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4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Live variable on 81million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'Live variable - 80million'!$P$1</c:f>
              <c:strCache>
                <c:ptCount val="1"/>
                <c:pt idx="0">
                  <c:v>Post 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'Live variable - 80million'!$P$2:$P$11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4-44D6-8666-B2E034F764C5}"/>
            </c:ext>
          </c:extLst>
        </c:ser>
        <c:ser>
          <c:idx val="1"/>
          <c:order val="1"/>
          <c:tx>
            <c:strRef>
              <c:f>'Live variable - 80million'!$Q$1</c:f>
              <c:strCache>
                <c:ptCount val="1"/>
                <c:pt idx="0">
                  <c:v>Worklist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'Live variable - 80million'!$Q$2:$Q$11</c:f>
              <c:numCache>
                <c:formatCode>General</c:formatCode>
                <c:ptCount val="10"/>
                <c:pt idx="0">
                  <c:v>0.59247977375683525</c:v>
                </c:pt>
                <c:pt idx="1">
                  <c:v>0.58157170044479323</c:v>
                </c:pt>
                <c:pt idx="2">
                  <c:v>0.57782721644714219</c:v>
                </c:pt>
                <c:pt idx="3">
                  <c:v>0.57294050828492349</c:v>
                </c:pt>
                <c:pt idx="4">
                  <c:v>0.56859788607239736</c:v>
                </c:pt>
                <c:pt idx="5">
                  <c:v>0.56423055211224982</c:v>
                </c:pt>
                <c:pt idx="6">
                  <c:v>0.56146535867565917</c:v>
                </c:pt>
                <c:pt idx="7">
                  <c:v>0.55827352989963042</c:v>
                </c:pt>
                <c:pt idx="8">
                  <c:v>0.55519554979148367</c:v>
                </c:pt>
                <c:pt idx="9">
                  <c:v>0.55196911182209607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4-44D6-8666-B2E034F764C5}"/>
            </c:ext>
          </c:extLst>
        </c:ser>
        <c:ser>
          <c:idx val="2"/>
          <c:order val="2"/>
          <c:tx>
            <c:strRef>
              <c:f>'Live variable - 80million'!$R$1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'Live variable - 80million'!$R$2:$R$11</c:f>
              <c:numCache>
                <c:formatCode>General</c:formatCode>
                <c:ptCount val="10"/>
                <c:pt idx="0">
                  <c:v>0.51906046546074969</c:v>
                </c:pt>
                <c:pt idx="1">
                  <c:v>0.51414317720957359</c:v>
                </c:pt>
                <c:pt idx="2">
                  <c:v>0.51080462200485555</c:v>
                </c:pt>
                <c:pt idx="3">
                  <c:v>0.50688301086855481</c:v>
                </c:pt>
                <c:pt idx="4">
                  <c:v>0.50223116016587166</c:v>
                </c:pt>
                <c:pt idx="5">
                  <c:v>0.49961240986783528</c:v>
                </c:pt>
                <c:pt idx="6">
                  <c:v>0.49637511564688641</c:v>
                </c:pt>
                <c:pt idx="7">
                  <c:v>0.49337545915370712</c:v>
                </c:pt>
                <c:pt idx="8">
                  <c:v>0.4907407545594788</c:v>
                </c:pt>
                <c:pt idx="9">
                  <c:v>0.48914753845553394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4-44D6-8666-B2E034F7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708744"/>
        <c:axId val="407710056"/>
      </c:barChart>
      <c:catAx>
        <c:axId val="40770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10056"/>
        <c:crosses val="autoZero"/>
        <c:auto val="1"/>
        <c:lblAlgn val="ctr"/>
        <c:lblOffset val="100"/>
        <c:noMultiLvlLbl val="0"/>
      </c:catAx>
      <c:valAx>
        <c:axId val="407710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0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4B-4278-889D-D1483F62DE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4B-4278-889D-D1483F62DE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4B-4278-889D-D1483F62DE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4B-4278-889D-D1483F62DE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4B-4278-889D-D1483F62DE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4B-4278-889D-D1483F62DE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4B-4278-889D-D1483F62DE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84B-4278-889D-D1483F62DE1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84B-4278-889D-D1483F62DE11}"/>
              </c:ext>
            </c:extLst>
          </c:dPt>
          <c:val>
            <c:numRef>
              <c:f>Decisions!$C$11:$K$11</c:f>
              <c:numCache>
                <c:formatCode>General</c:formatCode>
                <c:ptCount val="9"/>
                <c:pt idx="0">
                  <c:v>0</c:v>
                </c:pt>
                <c:pt idx="1">
                  <c:v>73.599999999999994</c:v>
                </c:pt>
                <c:pt idx="2">
                  <c:v>0</c:v>
                </c:pt>
                <c:pt idx="3">
                  <c:v>26.3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4B-4278-889D-D1483F62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1-4C9B-A533-2DC97F308D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1-4C9B-A533-2DC97F308D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81-4C9B-A533-2DC97F308D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81-4C9B-A533-2DC97F308D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81-4C9B-A533-2DC97F308D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81-4C9B-A533-2DC97F308D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81-4C9B-A533-2DC97F308DB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781-4C9B-A533-2DC97F308DB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781-4C9B-A533-2DC97F308DB4}"/>
              </c:ext>
            </c:extLst>
          </c:dPt>
          <c:val>
            <c:numRef>
              <c:f>Decisions!$C$29:$K$29</c:f>
              <c:numCache>
                <c:formatCode>General</c:formatCode>
                <c:ptCount val="9"/>
                <c:pt idx="0">
                  <c:v>0</c:v>
                </c:pt>
                <c:pt idx="1">
                  <c:v>63.6</c:v>
                </c:pt>
                <c:pt idx="2">
                  <c:v>0</c:v>
                </c:pt>
                <c:pt idx="3">
                  <c:v>26.3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81-4C9B-A533-2DC97F308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6B-49B6-AEF7-2DB5EA74D8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6B-49B6-AEF7-2DB5EA74D8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6B-49B6-AEF7-2DB5EA74D8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6B-49B6-AEF7-2DB5EA74D8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6B-49B6-AEF7-2DB5EA74D8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6B-49B6-AEF7-2DB5EA74D8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66B-49B6-AEF7-2DB5EA74D8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66B-49B6-AEF7-2DB5EA74D8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66B-49B6-AEF7-2DB5EA74D818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66B-49B6-AEF7-2DB5EA74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</xdr:col>
      <xdr:colOff>990600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</xdr:rowOff>
    </xdr:from>
    <xdr:to>
      <xdr:col>2</xdr:col>
      <xdr:colOff>987552</xdr:colOff>
      <xdr:row>25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</xdr:col>
      <xdr:colOff>990600</xdr:colOff>
      <xdr:row>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</xdr:col>
      <xdr:colOff>990600</xdr:colOff>
      <xdr:row>10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</xdr:col>
      <xdr:colOff>990600</xdr:colOff>
      <xdr:row>25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1</xdr:col>
      <xdr:colOff>990600</xdr:colOff>
      <xdr:row>15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6</xdr:row>
      <xdr:rowOff>0</xdr:rowOff>
    </xdr:from>
    <xdr:to>
      <xdr:col>2</xdr:col>
      <xdr:colOff>987552</xdr:colOff>
      <xdr:row>10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2</xdr:col>
      <xdr:colOff>987552</xdr:colOff>
      <xdr:row>15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</xdr:col>
      <xdr:colOff>990600</xdr:colOff>
      <xdr:row>20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</xdr:col>
      <xdr:colOff>990600</xdr:colOff>
      <xdr:row>25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</xdr:col>
      <xdr:colOff>990600</xdr:colOff>
      <xdr:row>30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</xdr:col>
      <xdr:colOff>990600</xdr:colOff>
      <xdr:row>35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2</xdr:col>
      <xdr:colOff>987552</xdr:colOff>
      <xdr:row>20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2</xdr:col>
      <xdr:colOff>987552</xdr:colOff>
      <xdr:row>30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2</xdr:col>
      <xdr:colOff>987552</xdr:colOff>
      <xdr:row>4</xdr:row>
      <xdr:rowOff>177800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2</xdr:col>
      <xdr:colOff>987552</xdr:colOff>
      <xdr:row>34</xdr:row>
      <xdr:rowOff>177800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9</xdr:col>
      <xdr:colOff>990600</xdr:colOff>
      <xdr:row>5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987552</xdr:colOff>
      <xdr:row>5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9</xdr:col>
      <xdr:colOff>990600</xdr:colOff>
      <xdr:row>10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987552</xdr:colOff>
      <xdr:row>10</xdr:row>
      <xdr:rowOff>6350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9</xdr:col>
      <xdr:colOff>990600</xdr:colOff>
      <xdr:row>15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987552</xdr:colOff>
      <xdr:row>15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</xdr:col>
      <xdr:colOff>990600</xdr:colOff>
      <xdr:row>55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2</xdr:col>
      <xdr:colOff>987552</xdr:colOff>
      <xdr:row>55</xdr:row>
      <xdr:rowOff>6350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4</xdr:col>
      <xdr:colOff>3302</xdr:colOff>
      <xdr:row>55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</xdr:col>
      <xdr:colOff>990600</xdr:colOff>
      <xdr:row>60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2</xdr:col>
      <xdr:colOff>987552</xdr:colOff>
      <xdr:row>60</xdr:row>
      <xdr:rowOff>6350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0</xdr:colOff>
      <xdr:row>56</xdr:row>
      <xdr:rowOff>0</xdr:rowOff>
    </xdr:from>
    <xdr:to>
      <xdr:col>4</xdr:col>
      <xdr:colOff>6350</xdr:colOff>
      <xdr:row>60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</xdr:col>
      <xdr:colOff>990600</xdr:colOff>
      <xdr:row>65</xdr:row>
      <xdr:rowOff>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2</xdr:col>
      <xdr:colOff>987552</xdr:colOff>
      <xdr:row>65</xdr:row>
      <xdr:rowOff>6350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4</xdr:col>
      <xdr:colOff>6350</xdr:colOff>
      <xdr:row>65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</xdr:col>
      <xdr:colOff>990600</xdr:colOff>
      <xdr:row>70</xdr:row>
      <xdr:rowOff>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2</xdr:col>
      <xdr:colOff>987552</xdr:colOff>
      <xdr:row>70</xdr:row>
      <xdr:rowOff>6350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0</xdr:colOff>
      <xdr:row>66</xdr:row>
      <xdr:rowOff>0</xdr:rowOff>
    </xdr:from>
    <xdr:to>
      <xdr:col>4</xdr:col>
      <xdr:colOff>6350</xdr:colOff>
      <xdr:row>70</xdr:row>
      <xdr:rowOff>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</xdr:col>
      <xdr:colOff>987552</xdr:colOff>
      <xdr:row>79</xdr:row>
      <xdr:rowOff>177800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3</xdr:col>
      <xdr:colOff>0</xdr:colOff>
      <xdr:row>80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</xdr:col>
      <xdr:colOff>987552</xdr:colOff>
      <xdr:row>85</xdr:row>
      <xdr:rowOff>6350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81</xdr:row>
      <xdr:rowOff>0</xdr:rowOff>
    </xdr:from>
    <xdr:to>
      <xdr:col>3</xdr:col>
      <xdr:colOff>0</xdr:colOff>
      <xdr:row>85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3</xdr:col>
      <xdr:colOff>0</xdr:colOff>
      <xdr:row>90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91</xdr:row>
      <xdr:rowOff>0</xdr:rowOff>
    </xdr:from>
    <xdr:to>
      <xdr:col>3</xdr:col>
      <xdr:colOff>0</xdr:colOff>
      <xdr:row>95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3</xdr:col>
      <xdr:colOff>0</xdr:colOff>
      <xdr:row>100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4</xdr:col>
      <xdr:colOff>6350</xdr:colOff>
      <xdr:row>75</xdr:row>
      <xdr:rowOff>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</xdr:col>
      <xdr:colOff>987552</xdr:colOff>
      <xdr:row>75</xdr:row>
      <xdr:rowOff>31750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2</xdr:col>
      <xdr:colOff>987552</xdr:colOff>
      <xdr:row>75</xdr:row>
      <xdr:rowOff>19050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5</xdr:col>
      <xdr:colOff>990600</xdr:colOff>
      <xdr:row>5</xdr:row>
      <xdr:rowOff>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6</xdr:col>
      <xdr:colOff>987552</xdr:colOff>
      <xdr:row>5</xdr:row>
      <xdr:rowOff>6350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8</xdr:col>
      <xdr:colOff>3302</xdr:colOff>
      <xdr:row>5</xdr:row>
      <xdr:rowOff>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990600</xdr:colOff>
      <xdr:row>10</xdr:row>
      <xdr:rowOff>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6</xdr:col>
      <xdr:colOff>987552</xdr:colOff>
      <xdr:row>10</xdr:row>
      <xdr:rowOff>6350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8</xdr:col>
      <xdr:colOff>6350</xdr:colOff>
      <xdr:row>10</xdr:row>
      <xdr:rowOff>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5</xdr:col>
      <xdr:colOff>990600</xdr:colOff>
      <xdr:row>15</xdr:row>
      <xdr:rowOff>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6</xdr:col>
      <xdr:colOff>987552</xdr:colOff>
      <xdr:row>15</xdr:row>
      <xdr:rowOff>6350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8</xdr:col>
      <xdr:colOff>6350</xdr:colOff>
      <xdr:row>15</xdr:row>
      <xdr:rowOff>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5</xdr:col>
      <xdr:colOff>990600</xdr:colOff>
      <xdr:row>20</xdr:row>
      <xdr:rowOff>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6</xdr:col>
      <xdr:colOff>987552</xdr:colOff>
      <xdr:row>20</xdr:row>
      <xdr:rowOff>6350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8</xdr:col>
      <xdr:colOff>6350</xdr:colOff>
      <xdr:row>20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5</xdr:col>
      <xdr:colOff>987552</xdr:colOff>
      <xdr:row>29</xdr:row>
      <xdr:rowOff>177800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5</xdr:col>
      <xdr:colOff>987552</xdr:colOff>
      <xdr:row>35</xdr:row>
      <xdr:rowOff>6350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35</xdr:row>
      <xdr:rowOff>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0</xdr:colOff>
      <xdr:row>30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8</xdr:col>
      <xdr:colOff>6350</xdr:colOff>
      <xdr:row>25</xdr:row>
      <xdr:rowOff>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5</xdr:col>
      <xdr:colOff>987552</xdr:colOff>
      <xdr:row>25</xdr:row>
      <xdr:rowOff>31750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6</xdr:col>
      <xdr:colOff>987552</xdr:colOff>
      <xdr:row>25</xdr:row>
      <xdr:rowOff>19050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358775</xdr:colOff>
      <xdr:row>1</xdr:row>
      <xdr:rowOff>136525</xdr:rowOff>
    </xdr:from>
    <xdr:to>
      <xdr:col>7</xdr:col>
      <xdr:colOff>79375</xdr:colOff>
      <xdr:row>16</xdr:row>
      <xdr:rowOff>117475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473075</xdr:colOff>
      <xdr:row>1</xdr:row>
      <xdr:rowOff>155575</xdr:rowOff>
    </xdr:from>
    <xdr:to>
      <xdr:col>15</xdr:col>
      <xdr:colOff>168275</xdr:colOff>
      <xdr:row>16</xdr:row>
      <xdr:rowOff>136525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D39" zoomScale="80" zoomScaleNormal="80" workbookViewId="0">
      <selection activeCell="N47" sqref="N47"/>
    </sheetView>
  </sheetViews>
  <sheetFormatPr defaultRowHeight="14.5" x14ac:dyDescent="0.35"/>
  <cols>
    <col min="1" max="1" width="12.1796875" customWidth="1"/>
    <col min="2" max="2" width="21.08984375" customWidth="1"/>
    <col min="3" max="3" width="26.26953125" customWidth="1"/>
    <col min="4" max="4" width="24.7265625" customWidth="1"/>
    <col min="5" max="5" width="16.08984375" customWidth="1"/>
    <col min="6" max="6" width="11.6328125" customWidth="1"/>
    <col min="7" max="7" width="13" customWidth="1"/>
    <col min="9" max="9" width="22.1796875" customWidth="1"/>
    <col min="10" max="10" width="19.1796875" customWidth="1"/>
  </cols>
  <sheetData>
    <row r="1" spans="1:11" x14ac:dyDescent="0.35">
      <c r="A1" s="9" t="s">
        <v>0</v>
      </c>
      <c r="B1" s="9"/>
      <c r="C1" s="9" t="s">
        <v>34</v>
      </c>
      <c r="D1" s="9"/>
      <c r="E1" s="9"/>
      <c r="F1" s="9"/>
      <c r="G1" s="9"/>
      <c r="H1" s="9"/>
      <c r="I1" s="9"/>
      <c r="J1" s="9"/>
      <c r="K1" s="9"/>
    </row>
    <row r="2" spans="1:11" s="1" customFormat="1" x14ac:dyDescent="0.35">
      <c r="A2" s="1" t="s">
        <v>33</v>
      </c>
      <c r="B2" s="1" t="s">
        <v>32</v>
      </c>
      <c r="C2" s="1" t="s">
        <v>31</v>
      </c>
      <c r="D2" s="1" t="s">
        <v>30</v>
      </c>
      <c r="E2" s="1" t="s">
        <v>29</v>
      </c>
      <c r="F2" s="1" t="s">
        <v>28</v>
      </c>
      <c r="G2" s="1" t="s">
        <v>27</v>
      </c>
      <c r="H2" s="1" t="s">
        <v>26</v>
      </c>
      <c r="I2" s="1" t="s">
        <v>25</v>
      </c>
      <c r="J2" s="1" t="s">
        <v>24</v>
      </c>
      <c r="K2" s="1" t="s">
        <v>23</v>
      </c>
    </row>
    <row r="3" spans="1:11" x14ac:dyDescent="0.35">
      <c r="A3" s="1" t="s">
        <v>22</v>
      </c>
      <c r="B3" s="4"/>
    </row>
    <row r="4" spans="1:11" x14ac:dyDescent="0.35">
      <c r="B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100</v>
      </c>
    </row>
    <row r="5" spans="1:11" x14ac:dyDescent="0.35">
      <c r="B5" t="s">
        <v>0</v>
      </c>
      <c r="C5">
        <v>63.6</v>
      </c>
      <c r="D5">
        <v>0</v>
      </c>
      <c r="E5">
        <v>26.3</v>
      </c>
      <c r="F5">
        <v>0</v>
      </c>
      <c r="G5">
        <v>10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21</v>
      </c>
    </row>
    <row r="7" spans="1:11" x14ac:dyDescent="0.35"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100</v>
      </c>
    </row>
    <row r="8" spans="1:11" x14ac:dyDescent="0.35">
      <c r="B8" t="s">
        <v>0</v>
      </c>
      <c r="C8">
        <v>73.599999999999994</v>
      </c>
      <c r="D8">
        <v>0</v>
      </c>
      <c r="E8">
        <v>26.3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20</v>
      </c>
    </row>
    <row r="10" spans="1:11" x14ac:dyDescent="0.35">
      <c r="B10" t="s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100</v>
      </c>
    </row>
    <row r="11" spans="1:11" x14ac:dyDescent="0.35">
      <c r="B11" t="s">
        <v>0</v>
      </c>
      <c r="C11">
        <v>0</v>
      </c>
      <c r="D11">
        <v>73.599999999999994</v>
      </c>
      <c r="E11">
        <v>0</v>
      </c>
      <c r="F11">
        <v>26.3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19</v>
      </c>
    </row>
    <row r="13" spans="1:11" x14ac:dyDescent="0.35">
      <c r="B13" t="s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100</v>
      </c>
    </row>
    <row r="14" spans="1:11" x14ac:dyDescent="0.35">
      <c r="B14" t="s">
        <v>0</v>
      </c>
      <c r="C14">
        <v>0</v>
      </c>
      <c r="D14">
        <v>63.6</v>
      </c>
      <c r="E14">
        <v>0</v>
      </c>
      <c r="F14">
        <v>26.3</v>
      </c>
      <c r="G14">
        <v>0</v>
      </c>
      <c r="H14">
        <v>10</v>
      </c>
      <c r="I14">
        <v>0</v>
      </c>
      <c r="J14">
        <v>0</v>
      </c>
      <c r="K14">
        <v>0</v>
      </c>
    </row>
    <row r="15" spans="1:11" x14ac:dyDescent="0.35">
      <c r="A15" s="1" t="s">
        <v>18</v>
      </c>
    </row>
    <row r="16" spans="1:11" x14ac:dyDescent="0.35">
      <c r="B16" t="s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100</v>
      </c>
    </row>
    <row r="17" spans="1:11" x14ac:dyDescent="0.35">
      <c r="B17" t="s">
        <v>0</v>
      </c>
      <c r="C17">
        <v>63.6</v>
      </c>
      <c r="D17">
        <v>0</v>
      </c>
      <c r="E17">
        <v>26.3</v>
      </c>
      <c r="F17">
        <v>0</v>
      </c>
      <c r="G17">
        <v>10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17</v>
      </c>
    </row>
    <row r="19" spans="1:11" x14ac:dyDescent="0.35">
      <c r="B19" t="s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100</v>
      </c>
    </row>
    <row r="20" spans="1:11" x14ac:dyDescent="0.35">
      <c r="B20" t="s">
        <v>0</v>
      </c>
      <c r="C20">
        <v>63.6</v>
      </c>
      <c r="D20">
        <v>0</v>
      </c>
      <c r="E20">
        <v>26.3</v>
      </c>
      <c r="F20">
        <v>0</v>
      </c>
      <c r="G20">
        <v>10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16</v>
      </c>
    </row>
    <row r="22" spans="1:11" x14ac:dyDescent="0.35">
      <c r="B22" t="s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100</v>
      </c>
    </row>
    <row r="23" spans="1:11" x14ac:dyDescent="0.35">
      <c r="B23" t="s">
        <v>0</v>
      </c>
      <c r="C23">
        <v>63.6</v>
      </c>
      <c r="D23">
        <v>0</v>
      </c>
      <c r="E23">
        <v>26.3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15</v>
      </c>
    </row>
    <row r="25" spans="1:11" x14ac:dyDescent="0.35">
      <c r="B25" t="s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100</v>
      </c>
    </row>
    <row r="26" spans="1:11" x14ac:dyDescent="0.35">
      <c r="B26" t="s">
        <v>0</v>
      </c>
      <c r="C26">
        <v>63.6</v>
      </c>
      <c r="D26">
        <v>0</v>
      </c>
      <c r="E26">
        <v>72732</v>
      </c>
      <c r="F26">
        <v>0</v>
      </c>
      <c r="G26">
        <v>10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14</v>
      </c>
    </row>
    <row r="28" spans="1:11" x14ac:dyDescent="0.35">
      <c r="B28" t="s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100</v>
      </c>
    </row>
    <row r="29" spans="1:11" x14ac:dyDescent="0.35">
      <c r="B29" t="s">
        <v>0</v>
      </c>
      <c r="C29">
        <v>0</v>
      </c>
      <c r="D29">
        <v>63.6</v>
      </c>
      <c r="E29">
        <v>0</v>
      </c>
      <c r="F29">
        <v>26.3</v>
      </c>
      <c r="G29">
        <v>0</v>
      </c>
      <c r="H29">
        <v>10</v>
      </c>
      <c r="I29">
        <v>0</v>
      </c>
      <c r="J29">
        <v>0</v>
      </c>
      <c r="K29">
        <v>0</v>
      </c>
    </row>
    <row r="30" spans="1:11" x14ac:dyDescent="0.35">
      <c r="A30" s="1" t="s">
        <v>13</v>
      </c>
    </row>
    <row r="31" spans="1:11" x14ac:dyDescent="0.35">
      <c r="B31" t="s">
        <v>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100</v>
      </c>
    </row>
    <row r="32" spans="1:11" x14ac:dyDescent="0.35">
      <c r="B32" t="s">
        <v>0</v>
      </c>
      <c r="C32">
        <v>63.6</v>
      </c>
      <c r="D32">
        <v>0</v>
      </c>
      <c r="E32">
        <v>26.3</v>
      </c>
      <c r="F32">
        <v>0</v>
      </c>
      <c r="G32">
        <v>10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12</v>
      </c>
    </row>
    <row r="34" spans="1:11" x14ac:dyDescent="0.35">
      <c r="B34" t="s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100</v>
      </c>
    </row>
    <row r="35" spans="1:11" x14ac:dyDescent="0.35">
      <c r="B35" t="s">
        <v>0</v>
      </c>
      <c r="C35">
        <v>0</v>
      </c>
      <c r="D35">
        <v>63.6</v>
      </c>
      <c r="E35">
        <v>0</v>
      </c>
      <c r="F35">
        <v>26.3</v>
      </c>
      <c r="G35">
        <v>0</v>
      </c>
      <c r="H35">
        <v>10</v>
      </c>
      <c r="I35">
        <v>0</v>
      </c>
      <c r="J35">
        <v>0</v>
      </c>
      <c r="K35">
        <v>0</v>
      </c>
    </row>
    <row r="36" spans="1:11" x14ac:dyDescent="0.35">
      <c r="B36" t="s">
        <v>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100</v>
      </c>
    </row>
    <row r="37" spans="1:11" x14ac:dyDescent="0.35">
      <c r="A37" s="1" t="s">
        <v>11</v>
      </c>
    </row>
    <row r="38" spans="1:11" x14ac:dyDescent="0.35">
      <c r="B38" t="s">
        <v>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100</v>
      </c>
    </row>
    <row r="39" spans="1:11" x14ac:dyDescent="0.35">
      <c r="B39" t="s">
        <v>0</v>
      </c>
      <c r="C39">
        <v>63.6</v>
      </c>
      <c r="D39">
        <v>0</v>
      </c>
      <c r="E39">
        <v>26.3</v>
      </c>
      <c r="F39">
        <v>0</v>
      </c>
      <c r="G39">
        <v>10</v>
      </c>
      <c r="H39">
        <v>0</v>
      </c>
      <c r="I39">
        <v>0</v>
      </c>
      <c r="J39">
        <v>0</v>
      </c>
      <c r="K39">
        <v>0</v>
      </c>
    </row>
    <row r="40" spans="1:11" x14ac:dyDescent="0.35">
      <c r="B40" t="s">
        <v>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100</v>
      </c>
    </row>
    <row r="41" spans="1:11" x14ac:dyDescent="0.35">
      <c r="A41" s="1" t="s">
        <v>10</v>
      </c>
    </row>
    <row r="42" spans="1:11" x14ac:dyDescent="0.35">
      <c r="B42" t="s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100</v>
      </c>
    </row>
    <row r="43" spans="1:11" x14ac:dyDescent="0.35">
      <c r="B43" t="s">
        <v>0</v>
      </c>
      <c r="C43">
        <v>63.6</v>
      </c>
      <c r="D43">
        <v>0</v>
      </c>
      <c r="E43">
        <v>26.3</v>
      </c>
      <c r="F43">
        <v>0</v>
      </c>
      <c r="G43">
        <v>10</v>
      </c>
      <c r="H43">
        <v>0</v>
      </c>
      <c r="I43">
        <v>0</v>
      </c>
      <c r="J43">
        <v>0</v>
      </c>
      <c r="K43">
        <v>0</v>
      </c>
    </row>
    <row r="44" spans="1:11" x14ac:dyDescent="0.35">
      <c r="B44" t="s">
        <v>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100</v>
      </c>
    </row>
    <row r="45" spans="1:11" x14ac:dyDescent="0.35">
      <c r="A45" s="1" t="s">
        <v>9</v>
      </c>
    </row>
    <row r="46" spans="1:11" x14ac:dyDescent="0.35">
      <c r="B46" t="s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63.6</v>
      </c>
      <c r="J46">
        <v>0</v>
      </c>
      <c r="K46">
        <v>36.4</v>
      </c>
    </row>
    <row r="47" spans="1:11" x14ac:dyDescent="0.35">
      <c r="B47" t="s">
        <v>0</v>
      </c>
    </row>
    <row r="48" spans="1:11" x14ac:dyDescent="0.35">
      <c r="B48" t="s">
        <v>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100</v>
      </c>
    </row>
    <row r="49" spans="1:11" x14ac:dyDescent="0.35">
      <c r="A49" s="1" t="s">
        <v>8</v>
      </c>
    </row>
    <row r="50" spans="1:11" x14ac:dyDescent="0.35">
      <c r="B50" t="s">
        <v>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100</v>
      </c>
    </row>
    <row r="51" spans="1:11" x14ac:dyDescent="0.35">
      <c r="B51" t="s">
        <v>0</v>
      </c>
      <c r="C51">
        <v>63.6</v>
      </c>
      <c r="D51">
        <v>0</v>
      </c>
      <c r="E51">
        <v>26.3</v>
      </c>
      <c r="F51">
        <v>0</v>
      </c>
      <c r="G51">
        <v>10</v>
      </c>
      <c r="H51">
        <v>0</v>
      </c>
      <c r="I51">
        <v>0</v>
      </c>
      <c r="J51">
        <v>0</v>
      </c>
      <c r="K51">
        <v>0</v>
      </c>
    </row>
    <row r="52" spans="1:11" x14ac:dyDescent="0.35">
      <c r="B52" t="s">
        <v>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100</v>
      </c>
    </row>
    <row r="53" spans="1:11" s="1" customFormat="1" x14ac:dyDescent="0.35">
      <c r="A53" s="1" t="s">
        <v>6</v>
      </c>
    </row>
    <row r="54" spans="1:11" s="1" customFormat="1" x14ac:dyDescent="0.35">
      <c r="B54" s="2" t="s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>
        <v>100</v>
      </c>
    </row>
    <row r="55" spans="1:11" x14ac:dyDescent="0.35">
      <c r="A55" s="1" t="s">
        <v>5</v>
      </c>
    </row>
    <row r="56" spans="1:11" x14ac:dyDescent="0.35">
      <c r="B56" t="s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63.6</v>
      </c>
      <c r="J56">
        <v>0</v>
      </c>
      <c r="K56">
        <v>36.4</v>
      </c>
    </row>
    <row r="57" spans="1:11" x14ac:dyDescent="0.35"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100</v>
      </c>
    </row>
    <row r="58" spans="1:11" x14ac:dyDescent="0.35">
      <c r="A58" s="1" t="s">
        <v>4</v>
      </c>
    </row>
    <row r="59" spans="1:11" x14ac:dyDescent="0.35">
      <c r="B59" t="s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63.6</v>
      </c>
      <c r="J59">
        <v>0</v>
      </c>
      <c r="K59">
        <v>36.4</v>
      </c>
    </row>
    <row r="60" spans="1:11" x14ac:dyDescent="0.35"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100</v>
      </c>
    </row>
    <row r="61" spans="1:11" x14ac:dyDescent="0.35">
      <c r="A61" s="1" t="s">
        <v>2</v>
      </c>
    </row>
    <row r="62" spans="1:11" x14ac:dyDescent="0.35">
      <c r="A62" s="1"/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100</v>
      </c>
    </row>
    <row r="63" spans="1:11" x14ac:dyDescent="0.35">
      <c r="A63" s="1" t="s">
        <v>1</v>
      </c>
    </row>
    <row r="64" spans="1:11" x14ac:dyDescent="0.35">
      <c r="A64" s="1"/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100</v>
      </c>
    </row>
  </sheetData>
  <mergeCells count="2">
    <mergeCell ref="C1:K1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D1" workbookViewId="0">
      <selection activeCell="K17" sqref="K17"/>
    </sheetView>
  </sheetViews>
  <sheetFormatPr defaultRowHeight="14.5" x14ac:dyDescent="0.35"/>
  <cols>
    <col min="1" max="1" width="9.90625" customWidth="1"/>
    <col min="2" max="2" width="14.26953125" customWidth="1"/>
    <col min="3" max="3" width="14.1796875" customWidth="1"/>
    <col min="4" max="4" width="14.08984375" customWidth="1"/>
    <col min="5" max="5" width="9.90625" customWidth="1"/>
    <col min="6" max="6" width="14.08984375" customWidth="1"/>
    <col min="7" max="7" width="14.1796875" customWidth="1"/>
    <col min="8" max="8" width="14.08984375" customWidth="1"/>
    <col min="9" max="9" width="9.90625" customWidth="1"/>
    <col min="10" max="10" width="14.08984375" customWidth="1"/>
    <col min="11" max="11" width="14.1796875" customWidth="1"/>
    <col min="12" max="12" width="14.08984375" customWidth="1"/>
  </cols>
  <sheetData>
    <row r="1" spans="1:12" x14ac:dyDescent="0.35">
      <c r="A1" s="1" t="s">
        <v>36</v>
      </c>
      <c r="B1" s="1" t="s">
        <v>3</v>
      </c>
      <c r="C1" s="1" t="s">
        <v>0</v>
      </c>
      <c r="D1" s="1" t="s">
        <v>7</v>
      </c>
      <c r="E1" s="1" t="s">
        <v>36</v>
      </c>
      <c r="F1" s="1" t="s">
        <v>3</v>
      </c>
      <c r="G1" s="1" t="s">
        <v>0</v>
      </c>
      <c r="H1" s="1" t="s">
        <v>7</v>
      </c>
      <c r="I1" s="1" t="s">
        <v>36</v>
      </c>
      <c r="J1" s="1" t="s">
        <v>3</v>
      </c>
      <c r="K1" s="1" t="s">
        <v>0</v>
      </c>
      <c r="L1" s="1" t="s">
        <v>7</v>
      </c>
    </row>
    <row r="2" spans="1:12" x14ac:dyDescent="0.35">
      <c r="A2" s="11" t="s">
        <v>21</v>
      </c>
      <c r="D2" s="10" t="s">
        <v>16</v>
      </c>
      <c r="E2" s="11" t="s">
        <v>12</v>
      </c>
      <c r="I2" s="11" t="s">
        <v>17</v>
      </c>
      <c r="L2" s="10" t="s">
        <v>16</v>
      </c>
    </row>
    <row r="3" spans="1:12" x14ac:dyDescent="0.35">
      <c r="A3" s="11"/>
      <c r="D3" s="10"/>
      <c r="E3" s="11"/>
      <c r="I3" s="11"/>
      <c r="L3" s="10"/>
    </row>
    <row r="4" spans="1:12" x14ac:dyDescent="0.35">
      <c r="A4" s="11"/>
      <c r="D4" s="10"/>
      <c r="E4" s="11"/>
      <c r="I4" s="11"/>
      <c r="L4" s="10"/>
    </row>
    <row r="5" spans="1:12" x14ac:dyDescent="0.35">
      <c r="A5" s="11"/>
      <c r="D5" s="10"/>
      <c r="E5" s="11"/>
      <c r="I5" s="11"/>
      <c r="L5" s="10"/>
    </row>
    <row r="6" spans="1:12" x14ac:dyDescent="0.35">
      <c r="A6" s="5" t="s">
        <v>49</v>
      </c>
      <c r="B6" t="s">
        <v>50</v>
      </c>
      <c r="C6" t="s">
        <v>51</v>
      </c>
      <c r="D6" s="10"/>
      <c r="E6" s="5" t="s">
        <v>49</v>
      </c>
      <c r="F6" t="s">
        <v>50</v>
      </c>
      <c r="G6" t="s">
        <v>51</v>
      </c>
      <c r="H6" t="s">
        <v>50</v>
      </c>
      <c r="I6" s="5" t="s">
        <v>49</v>
      </c>
      <c r="J6" t="s">
        <v>50</v>
      </c>
      <c r="K6" t="s">
        <v>51</v>
      </c>
      <c r="L6" s="10"/>
    </row>
    <row r="7" spans="1:12" x14ac:dyDescent="0.35">
      <c r="A7" s="11" t="s">
        <v>20</v>
      </c>
      <c r="D7" s="10" t="s">
        <v>16</v>
      </c>
      <c r="E7" s="11" t="s">
        <v>11</v>
      </c>
      <c r="I7" s="11" t="s">
        <v>16</v>
      </c>
      <c r="L7" s="10" t="s">
        <v>16</v>
      </c>
    </row>
    <row r="8" spans="1:12" x14ac:dyDescent="0.35">
      <c r="A8" s="11"/>
      <c r="D8" s="10"/>
      <c r="E8" s="11"/>
      <c r="I8" s="11"/>
      <c r="L8" s="10"/>
    </row>
    <row r="9" spans="1:12" x14ac:dyDescent="0.35">
      <c r="A9" s="11"/>
      <c r="D9" s="10"/>
      <c r="E9" s="11"/>
      <c r="I9" s="11"/>
      <c r="L9" s="10"/>
    </row>
    <row r="10" spans="1:12" x14ac:dyDescent="0.35">
      <c r="A10" s="11"/>
      <c r="D10" s="10"/>
      <c r="E10" s="11"/>
      <c r="I10" s="11"/>
      <c r="L10" s="10"/>
    </row>
    <row r="11" spans="1:12" x14ac:dyDescent="0.35">
      <c r="A11" s="5" t="s">
        <v>49</v>
      </c>
      <c r="B11" t="s">
        <v>50</v>
      </c>
      <c r="C11" t="s">
        <v>51</v>
      </c>
      <c r="D11" s="10"/>
      <c r="E11" s="5" t="s">
        <v>49</v>
      </c>
      <c r="F11" t="s">
        <v>50</v>
      </c>
      <c r="G11" t="s">
        <v>51</v>
      </c>
      <c r="H11" t="s">
        <v>50</v>
      </c>
      <c r="I11" s="5" t="s">
        <v>49</v>
      </c>
      <c r="J11" t="s">
        <v>50</v>
      </c>
      <c r="K11" t="s">
        <v>51</v>
      </c>
      <c r="L11" s="10"/>
    </row>
    <row r="12" spans="1:12" x14ac:dyDescent="0.35">
      <c r="A12" s="11" t="s">
        <v>14</v>
      </c>
      <c r="D12" s="10" t="s">
        <v>16</v>
      </c>
      <c r="E12" s="11" t="s">
        <v>48</v>
      </c>
      <c r="I12" s="11" t="s">
        <v>15</v>
      </c>
      <c r="L12" s="10" t="s">
        <v>16</v>
      </c>
    </row>
    <row r="13" spans="1:12" x14ac:dyDescent="0.35">
      <c r="A13" s="11"/>
      <c r="D13" s="10"/>
      <c r="E13" s="11"/>
      <c r="I13" s="11"/>
      <c r="L13" s="10"/>
    </row>
    <row r="14" spans="1:12" x14ac:dyDescent="0.35">
      <c r="A14" s="11"/>
      <c r="D14" s="10"/>
      <c r="E14" s="11"/>
      <c r="I14" s="11"/>
      <c r="L14" s="10"/>
    </row>
    <row r="15" spans="1:12" x14ac:dyDescent="0.35">
      <c r="A15" s="11"/>
      <c r="D15" s="10"/>
      <c r="E15" s="11"/>
      <c r="I15" s="11"/>
      <c r="L15" s="10"/>
    </row>
    <row r="16" spans="1:12" x14ac:dyDescent="0.35">
      <c r="A16" s="5" t="s">
        <v>49</v>
      </c>
      <c r="B16" t="s">
        <v>50</v>
      </c>
      <c r="C16" t="s">
        <v>51</v>
      </c>
      <c r="D16" s="10"/>
      <c r="E16" s="5" t="s">
        <v>49</v>
      </c>
      <c r="F16" t="s">
        <v>50</v>
      </c>
      <c r="G16" t="s">
        <v>51</v>
      </c>
      <c r="H16" t="s">
        <v>50</v>
      </c>
      <c r="I16" s="5" t="s">
        <v>49</v>
      </c>
      <c r="J16" t="s">
        <v>50</v>
      </c>
      <c r="K16" t="s">
        <v>51</v>
      </c>
      <c r="L16" s="10"/>
    </row>
    <row r="17" spans="1:12" x14ac:dyDescent="0.35">
      <c r="A17" s="11" t="s">
        <v>13</v>
      </c>
      <c r="D17" s="10" t="s">
        <v>16</v>
      </c>
      <c r="E17" s="11" t="s">
        <v>8</v>
      </c>
      <c r="I17" s="11" t="s">
        <v>2</v>
      </c>
      <c r="J17" s="10" t="s">
        <v>16</v>
      </c>
      <c r="L17" s="10" t="s">
        <v>16</v>
      </c>
    </row>
    <row r="18" spans="1:12" x14ac:dyDescent="0.35">
      <c r="A18" s="11"/>
      <c r="D18" s="10"/>
      <c r="E18" s="11"/>
      <c r="I18" s="11"/>
      <c r="J18" s="10"/>
      <c r="L18" s="10"/>
    </row>
    <row r="19" spans="1:12" x14ac:dyDescent="0.35">
      <c r="A19" s="11"/>
      <c r="D19" s="10"/>
      <c r="E19" s="11"/>
      <c r="I19" s="11"/>
      <c r="J19" s="10"/>
      <c r="L19" s="10"/>
    </row>
    <row r="20" spans="1:12" x14ac:dyDescent="0.35">
      <c r="A20" s="11"/>
      <c r="D20" s="10"/>
      <c r="E20" s="11"/>
      <c r="I20" s="11"/>
      <c r="J20" s="10"/>
      <c r="L20" s="10"/>
    </row>
    <row r="21" spans="1:12" x14ac:dyDescent="0.35">
      <c r="A21" s="5" t="s">
        <v>49</v>
      </c>
      <c r="B21" t="s">
        <v>50</v>
      </c>
      <c r="C21" t="s">
        <v>51</v>
      </c>
      <c r="D21" s="10"/>
      <c r="E21" s="5" t="s">
        <v>49</v>
      </c>
      <c r="F21" t="s">
        <v>50</v>
      </c>
      <c r="G21" t="s">
        <v>51</v>
      </c>
      <c r="H21" t="s">
        <v>50</v>
      </c>
      <c r="I21" s="5" t="s">
        <v>49</v>
      </c>
      <c r="J21" s="10"/>
      <c r="K21" t="s">
        <v>50</v>
      </c>
      <c r="L21" s="10"/>
    </row>
    <row r="22" spans="1:12" x14ac:dyDescent="0.35">
      <c r="A22" s="11" t="s">
        <v>22</v>
      </c>
      <c r="B22" s="10"/>
      <c r="C22" s="10"/>
      <c r="D22" s="10" t="s">
        <v>16</v>
      </c>
      <c r="E22" s="11" t="s">
        <v>9</v>
      </c>
      <c r="I22" s="11" t="s">
        <v>1</v>
      </c>
      <c r="J22" s="10" t="s">
        <v>16</v>
      </c>
      <c r="L22" s="10" t="s">
        <v>16</v>
      </c>
    </row>
    <row r="23" spans="1:12" x14ac:dyDescent="0.35">
      <c r="A23" s="11"/>
      <c r="B23" s="10"/>
      <c r="C23" s="10"/>
      <c r="D23" s="10"/>
      <c r="E23" s="11"/>
      <c r="I23" s="11"/>
      <c r="J23" s="10"/>
      <c r="L23" s="10"/>
    </row>
    <row r="24" spans="1:12" x14ac:dyDescent="0.35">
      <c r="A24" s="11"/>
      <c r="B24" s="10"/>
      <c r="C24" s="10"/>
      <c r="D24" s="10"/>
      <c r="E24" s="11"/>
      <c r="I24" s="11"/>
      <c r="J24" s="10"/>
      <c r="L24" s="10"/>
    </row>
    <row r="25" spans="1:12" x14ac:dyDescent="0.35">
      <c r="A25" s="11"/>
      <c r="B25" s="10"/>
      <c r="C25" s="10"/>
      <c r="D25" s="10"/>
      <c r="E25" s="11"/>
      <c r="I25" s="11"/>
      <c r="J25" s="10"/>
      <c r="L25" s="10"/>
    </row>
    <row r="26" spans="1:12" x14ac:dyDescent="0.35">
      <c r="A26" s="5" t="s">
        <v>49</v>
      </c>
      <c r="B26" t="s">
        <v>50</v>
      </c>
      <c r="C26" t="s">
        <v>51</v>
      </c>
      <c r="D26" s="10"/>
      <c r="E26" s="5" t="s">
        <v>49</v>
      </c>
      <c r="F26" t="s">
        <v>51</v>
      </c>
      <c r="G26" t="s">
        <v>51</v>
      </c>
      <c r="H26" t="s">
        <v>50</v>
      </c>
      <c r="I26" s="5" t="s">
        <v>49</v>
      </c>
      <c r="J26" s="10"/>
      <c r="K26" t="s">
        <v>50</v>
      </c>
      <c r="L26" s="10"/>
    </row>
    <row r="27" spans="1:12" x14ac:dyDescent="0.35">
      <c r="A27" s="11" t="s">
        <v>19</v>
      </c>
      <c r="D27" s="10" t="s">
        <v>16</v>
      </c>
      <c r="E27" s="11" t="s">
        <v>5</v>
      </c>
      <c r="H27" s="10" t="s">
        <v>16</v>
      </c>
      <c r="I27" s="11" t="s">
        <v>6</v>
      </c>
      <c r="J27" s="10" t="s">
        <v>16</v>
      </c>
      <c r="L27" s="10" t="s">
        <v>16</v>
      </c>
    </row>
    <row r="28" spans="1:12" x14ac:dyDescent="0.35">
      <c r="A28" s="11"/>
      <c r="D28" s="10"/>
      <c r="E28" s="11"/>
      <c r="H28" s="10"/>
      <c r="I28" s="11"/>
      <c r="J28" s="10"/>
      <c r="L28" s="10"/>
    </row>
    <row r="29" spans="1:12" x14ac:dyDescent="0.35">
      <c r="A29" s="11"/>
      <c r="D29" s="10"/>
      <c r="E29" s="11"/>
      <c r="H29" s="10"/>
      <c r="I29" s="11"/>
      <c r="J29" s="10"/>
      <c r="L29" s="10"/>
    </row>
    <row r="30" spans="1:12" x14ac:dyDescent="0.35">
      <c r="A30" s="11"/>
      <c r="D30" s="10"/>
      <c r="E30" s="11"/>
      <c r="H30" s="10"/>
      <c r="I30" s="11"/>
      <c r="J30" s="10"/>
      <c r="L30" s="10"/>
    </row>
    <row r="31" spans="1:12" x14ac:dyDescent="0.35">
      <c r="A31" s="5" t="s">
        <v>49</v>
      </c>
      <c r="B31" t="s">
        <v>50</v>
      </c>
      <c r="C31" t="s">
        <v>51</v>
      </c>
      <c r="D31" s="10"/>
      <c r="E31" s="5" t="s">
        <v>49</v>
      </c>
      <c r="F31" t="s">
        <v>51</v>
      </c>
      <c r="G31" t="s">
        <v>50</v>
      </c>
      <c r="H31" s="10"/>
      <c r="I31" s="5" t="s">
        <v>49</v>
      </c>
      <c r="J31" s="10"/>
      <c r="K31" t="s">
        <v>50</v>
      </c>
      <c r="L31" s="10"/>
    </row>
    <row r="32" spans="1:12" x14ac:dyDescent="0.35">
      <c r="A32" s="11" t="s">
        <v>18</v>
      </c>
      <c r="D32" s="10" t="s">
        <v>16</v>
      </c>
      <c r="E32" s="11" t="s">
        <v>4</v>
      </c>
      <c r="H32" s="10" t="s">
        <v>16</v>
      </c>
    </row>
    <row r="33" spans="1:8" x14ac:dyDescent="0.35">
      <c r="A33" s="11"/>
      <c r="D33" s="10"/>
      <c r="E33" s="11"/>
      <c r="H33" s="10"/>
    </row>
    <row r="34" spans="1:8" x14ac:dyDescent="0.35">
      <c r="A34" s="11"/>
      <c r="D34" s="10"/>
      <c r="E34" s="11"/>
      <c r="H34" s="10"/>
    </row>
    <row r="35" spans="1:8" x14ac:dyDescent="0.35">
      <c r="A35" s="11"/>
      <c r="D35" s="10"/>
      <c r="E35" s="11"/>
      <c r="H35" s="10"/>
    </row>
    <row r="36" spans="1:8" x14ac:dyDescent="0.35">
      <c r="A36" s="5" t="s">
        <v>49</v>
      </c>
      <c r="B36" t="s">
        <v>50</v>
      </c>
      <c r="C36" t="s">
        <v>51</v>
      </c>
      <c r="D36" s="10"/>
      <c r="E36" s="5" t="s">
        <v>49</v>
      </c>
      <c r="F36" t="s">
        <v>51</v>
      </c>
      <c r="G36" t="s">
        <v>50</v>
      </c>
      <c r="H36" s="10"/>
    </row>
    <row r="37" spans="1:8" x14ac:dyDescent="0.35">
      <c r="H37" s="10" t="s">
        <v>16</v>
      </c>
    </row>
    <row r="38" spans="1:8" x14ac:dyDescent="0.35">
      <c r="H38" s="10"/>
    </row>
    <row r="39" spans="1:8" x14ac:dyDescent="0.35">
      <c r="H39" s="10"/>
    </row>
    <row r="40" spans="1:8" x14ac:dyDescent="0.35">
      <c r="H40" s="10"/>
    </row>
    <row r="41" spans="1:8" x14ac:dyDescent="0.35">
      <c r="H41" s="10"/>
    </row>
    <row r="42" spans="1:8" x14ac:dyDescent="0.35">
      <c r="H42" s="10" t="s">
        <v>16</v>
      </c>
    </row>
    <row r="43" spans="1:8" x14ac:dyDescent="0.35">
      <c r="H43" s="10"/>
    </row>
    <row r="44" spans="1:8" x14ac:dyDescent="0.35">
      <c r="H44" s="10"/>
    </row>
    <row r="45" spans="1:8" x14ac:dyDescent="0.35">
      <c r="H45" s="10"/>
    </row>
    <row r="46" spans="1:8" x14ac:dyDescent="0.35">
      <c r="H46" s="10"/>
    </row>
    <row r="47" spans="1:8" x14ac:dyDescent="0.35">
      <c r="H47" s="10" t="s">
        <v>16</v>
      </c>
    </row>
    <row r="48" spans="1:8" x14ac:dyDescent="0.35">
      <c r="H48" s="10"/>
    </row>
    <row r="49" spans="1:8" x14ac:dyDescent="0.35">
      <c r="H49" s="10"/>
    </row>
    <row r="50" spans="1:8" x14ac:dyDescent="0.35">
      <c r="H50" s="10"/>
    </row>
    <row r="51" spans="1:8" x14ac:dyDescent="0.35">
      <c r="H51" s="10"/>
    </row>
    <row r="52" spans="1:8" x14ac:dyDescent="0.35">
      <c r="A52" s="11"/>
    </row>
    <row r="53" spans="1:8" x14ac:dyDescent="0.35">
      <c r="A53" s="11"/>
    </row>
    <row r="54" spans="1:8" x14ac:dyDescent="0.35">
      <c r="A54" s="11"/>
    </row>
    <row r="55" spans="1:8" x14ac:dyDescent="0.35">
      <c r="A55" s="11"/>
    </row>
    <row r="56" spans="1:8" x14ac:dyDescent="0.35">
      <c r="A56" s="5"/>
    </row>
    <row r="57" spans="1:8" x14ac:dyDescent="0.35">
      <c r="A57" s="11"/>
    </row>
    <row r="58" spans="1:8" x14ac:dyDescent="0.35">
      <c r="A58" s="11"/>
    </row>
    <row r="59" spans="1:8" x14ac:dyDescent="0.35">
      <c r="A59" s="11"/>
    </row>
    <row r="60" spans="1:8" x14ac:dyDescent="0.35">
      <c r="A60" s="11"/>
    </row>
    <row r="61" spans="1:8" x14ac:dyDescent="0.35">
      <c r="A61" s="5"/>
    </row>
    <row r="62" spans="1:8" x14ac:dyDescent="0.35">
      <c r="A62" s="11"/>
    </row>
    <row r="63" spans="1:8" x14ac:dyDescent="0.35">
      <c r="A63" s="11"/>
    </row>
    <row r="64" spans="1:8" x14ac:dyDescent="0.35">
      <c r="A64" s="11"/>
    </row>
    <row r="65" spans="1:4" x14ac:dyDescent="0.35">
      <c r="A65" s="11"/>
    </row>
    <row r="66" spans="1:4" x14ac:dyDescent="0.35">
      <c r="A66" s="5"/>
    </row>
    <row r="67" spans="1:4" x14ac:dyDescent="0.35">
      <c r="A67" s="11"/>
    </row>
    <row r="68" spans="1:4" x14ac:dyDescent="0.35">
      <c r="A68" s="11"/>
    </row>
    <row r="69" spans="1:4" x14ac:dyDescent="0.35">
      <c r="A69" s="11"/>
    </row>
    <row r="70" spans="1:4" x14ac:dyDescent="0.35">
      <c r="A70" s="11"/>
    </row>
    <row r="71" spans="1:4" x14ac:dyDescent="0.35">
      <c r="A71" s="5"/>
    </row>
    <row r="72" spans="1:4" x14ac:dyDescent="0.35">
      <c r="A72" s="11"/>
    </row>
    <row r="73" spans="1:4" x14ac:dyDescent="0.35">
      <c r="A73" s="11"/>
    </row>
    <row r="74" spans="1:4" x14ac:dyDescent="0.35">
      <c r="A74" s="11"/>
    </row>
    <row r="75" spans="1:4" x14ac:dyDescent="0.35">
      <c r="A75" s="11"/>
    </row>
    <row r="76" spans="1:4" x14ac:dyDescent="0.35">
      <c r="A76" s="5"/>
    </row>
    <row r="77" spans="1:4" x14ac:dyDescent="0.35">
      <c r="A77" s="11"/>
      <c r="D77" s="10"/>
    </row>
    <row r="78" spans="1:4" x14ac:dyDescent="0.35">
      <c r="A78" s="11"/>
      <c r="D78" s="10"/>
    </row>
    <row r="79" spans="1:4" x14ac:dyDescent="0.35">
      <c r="A79" s="11"/>
      <c r="D79" s="10"/>
    </row>
    <row r="80" spans="1:4" x14ac:dyDescent="0.35">
      <c r="A80" s="11"/>
      <c r="D80" s="10"/>
    </row>
    <row r="81" spans="1:4" x14ac:dyDescent="0.35">
      <c r="A81" s="5"/>
      <c r="D81" s="10"/>
    </row>
    <row r="82" spans="1:4" x14ac:dyDescent="0.35">
      <c r="A82" s="11"/>
      <c r="D82" s="10"/>
    </row>
    <row r="83" spans="1:4" x14ac:dyDescent="0.35">
      <c r="A83" s="11"/>
      <c r="D83" s="10"/>
    </row>
    <row r="84" spans="1:4" x14ac:dyDescent="0.35">
      <c r="A84" s="11"/>
      <c r="D84" s="10"/>
    </row>
    <row r="85" spans="1:4" x14ac:dyDescent="0.35">
      <c r="A85" s="11"/>
      <c r="D85" s="10"/>
    </row>
    <row r="86" spans="1:4" x14ac:dyDescent="0.35">
      <c r="A86" s="5"/>
      <c r="D86" s="10"/>
    </row>
    <row r="87" spans="1:4" x14ac:dyDescent="0.35">
      <c r="A87" s="11"/>
      <c r="B87" s="10"/>
      <c r="D87" s="10"/>
    </row>
    <row r="88" spans="1:4" x14ac:dyDescent="0.35">
      <c r="A88" s="11"/>
      <c r="B88" s="10"/>
      <c r="D88" s="10"/>
    </row>
    <row r="89" spans="1:4" x14ac:dyDescent="0.35">
      <c r="A89" s="11"/>
      <c r="B89" s="10"/>
      <c r="D89" s="10"/>
    </row>
    <row r="90" spans="1:4" x14ac:dyDescent="0.35">
      <c r="A90" s="11"/>
      <c r="B90" s="10"/>
      <c r="D90" s="10"/>
    </row>
    <row r="91" spans="1:4" x14ac:dyDescent="0.35">
      <c r="A91" s="5"/>
      <c r="B91" s="10"/>
      <c r="D91" s="10"/>
    </row>
    <row r="92" spans="1:4" x14ac:dyDescent="0.35">
      <c r="A92" s="11"/>
      <c r="B92" s="10"/>
      <c r="D92" s="10"/>
    </row>
    <row r="93" spans="1:4" x14ac:dyDescent="0.35">
      <c r="A93" s="11"/>
      <c r="B93" s="10"/>
      <c r="D93" s="10"/>
    </row>
    <row r="94" spans="1:4" x14ac:dyDescent="0.35">
      <c r="A94" s="11"/>
      <c r="B94" s="10"/>
      <c r="D94" s="10"/>
    </row>
    <row r="95" spans="1:4" x14ac:dyDescent="0.35">
      <c r="A95" s="11"/>
      <c r="B95" s="10"/>
      <c r="D95" s="10"/>
    </row>
    <row r="96" spans="1:4" x14ac:dyDescent="0.35">
      <c r="A96" s="5"/>
      <c r="B96" s="10"/>
      <c r="D96" s="10"/>
    </row>
    <row r="97" spans="1:4" x14ac:dyDescent="0.35">
      <c r="A97" s="11"/>
      <c r="B97" s="10"/>
      <c r="D97" s="10"/>
    </row>
    <row r="98" spans="1:4" x14ac:dyDescent="0.35">
      <c r="A98" s="11"/>
      <c r="B98" s="10"/>
      <c r="D98" s="10"/>
    </row>
    <row r="99" spans="1:4" x14ac:dyDescent="0.35">
      <c r="A99" s="11"/>
      <c r="B99" s="10"/>
      <c r="D99" s="10"/>
    </row>
    <row r="100" spans="1:4" x14ac:dyDescent="0.35">
      <c r="A100" s="11"/>
      <c r="B100" s="10"/>
      <c r="D100" s="10"/>
    </row>
    <row r="101" spans="1:4" x14ac:dyDescent="0.35">
      <c r="A101" s="5"/>
      <c r="B101" s="10"/>
      <c r="D101" s="10"/>
    </row>
  </sheetData>
  <mergeCells count="61">
    <mergeCell ref="I7:I10"/>
    <mergeCell ref="D2:D6"/>
    <mergeCell ref="A32:A35"/>
    <mergeCell ref="B22:B25"/>
    <mergeCell ref="A22:A25"/>
    <mergeCell ref="C22:C25"/>
    <mergeCell ref="I2:I5"/>
    <mergeCell ref="A2:A5"/>
    <mergeCell ref="A7:A10"/>
    <mergeCell ref="A12:A15"/>
    <mergeCell ref="A17:A20"/>
    <mergeCell ref="A27:A30"/>
    <mergeCell ref="D7:D11"/>
    <mergeCell ref="D12:D16"/>
    <mergeCell ref="D17:D21"/>
    <mergeCell ref="D22:D26"/>
    <mergeCell ref="L27:L31"/>
    <mergeCell ref="I12:I15"/>
    <mergeCell ref="A52:A55"/>
    <mergeCell ref="A57:A60"/>
    <mergeCell ref="A97:A100"/>
    <mergeCell ref="A67:A70"/>
    <mergeCell ref="A72:A75"/>
    <mergeCell ref="A77:A80"/>
    <mergeCell ref="A82:A85"/>
    <mergeCell ref="A87:A90"/>
    <mergeCell ref="A92:A95"/>
    <mergeCell ref="A62:A65"/>
    <mergeCell ref="B97:B101"/>
    <mergeCell ref="B92:B96"/>
    <mergeCell ref="B87:B91"/>
    <mergeCell ref="E27:E30"/>
    <mergeCell ref="L2:L6"/>
    <mergeCell ref="L7:L11"/>
    <mergeCell ref="L12:L16"/>
    <mergeCell ref="L17:L21"/>
    <mergeCell ref="L22:L26"/>
    <mergeCell ref="E2:E5"/>
    <mergeCell ref="E7:E10"/>
    <mergeCell ref="E12:E15"/>
    <mergeCell ref="E17:E20"/>
    <mergeCell ref="E22:E25"/>
    <mergeCell ref="D77:D81"/>
    <mergeCell ref="D82:D86"/>
    <mergeCell ref="D87:D91"/>
    <mergeCell ref="D92:D96"/>
    <mergeCell ref="D97:D101"/>
    <mergeCell ref="D27:D31"/>
    <mergeCell ref="D32:D36"/>
    <mergeCell ref="E32:E35"/>
    <mergeCell ref="H32:H36"/>
    <mergeCell ref="I17:I20"/>
    <mergeCell ref="H47:H51"/>
    <mergeCell ref="H27:H31"/>
    <mergeCell ref="J17:J21"/>
    <mergeCell ref="H37:H41"/>
    <mergeCell ref="I22:I25"/>
    <mergeCell ref="J22:J26"/>
    <mergeCell ref="H42:H46"/>
    <mergeCell ref="I27:I30"/>
    <mergeCell ref="J27:J3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opLeftCell="G1" workbookViewId="0">
      <selection activeCell="J2" sqref="J2:K22"/>
    </sheetView>
  </sheetViews>
  <sheetFormatPr defaultRowHeight="14.5" x14ac:dyDescent="0.35"/>
  <cols>
    <col min="3" max="3" width="28.1796875" customWidth="1"/>
    <col min="4" max="4" width="12.54296875" customWidth="1"/>
    <col min="5" max="5" width="13.6328125" customWidth="1"/>
    <col min="6" max="6" width="10.54296875" customWidth="1"/>
    <col min="7" max="7" width="16.54296875" customWidth="1"/>
    <col min="8" max="8" width="20.453125" customWidth="1"/>
    <col min="11" max="11" width="26.54296875" customWidth="1"/>
  </cols>
  <sheetData>
    <row r="2" spans="2:8" x14ac:dyDescent="0.35">
      <c r="B2" s="16" t="s">
        <v>52</v>
      </c>
      <c r="C2" s="16" t="s">
        <v>0</v>
      </c>
      <c r="D2" s="17" t="s">
        <v>80</v>
      </c>
      <c r="E2" s="17"/>
      <c r="F2" s="17"/>
      <c r="G2" s="12" t="s">
        <v>41</v>
      </c>
      <c r="H2" s="12"/>
    </row>
    <row r="3" spans="2:8" ht="14.5" customHeight="1" x14ac:dyDescent="0.35">
      <c r="B3" s="18"/>
      <c r="C3" s="18"/>
      <c r="D3" s="17" t="s">
        <v>53</v>
      </c>
      <c r="E3" s="19"/>
      <c r="F3" s="20" t="s">
        <v>54</v>
      </c>
      <c r="G3" s="13" t="s">
        <v>57</v>
      </c>
      <c r="H3" s="13" t="s">
        <v>58</v>
      </c>
    </row>
    <row r="4" spans="2:8" x14ac:dyDescent="0.35">
      <c r="B4" s="21"/>
      <c r="C4" s="21"/>
      <c r="D4" s="22" t="s">
        <v>55</v>
      </c>
      <c r="E4" s="22" t="s">
        <v>56</v>
      </c>
      <c r="F4" s="23"/>
      <c r="G4" s="13"/>
      <c r="H4" s="13"/>
    </row>
    <row r="5" spans="2:8" x14ac:dyDescent="0.35">
      <c r="B5" s="6" t="s">
        <v>21</v>
      </c>
      <c r="C5" s="15" t="s">
        <v>60</v>
      </c>
      <c r="D5" s="7"/>
      <c r="E5" s="8" t="s">
        <v>79</v>
      </c>
      <c r="F5" s="8" t="s">
        <v>79</v>
      </c>
      <c r="G5" s="7">
        <v>100</v>
      </c>
      <c r="H5" s="7">
        <v>100</v>
      </c>
    </row>
    <row r="6" spans="2:8" x14ac:dyDescent="0.35">
      <c r="B6" s="6" t="s">
        <v>20</v>
      </c>
      <c r="C6" s="15" t="s">
        <v>61</v>
      </c>
      <c r="D6" s="7"/>
      <c r="E6" s="8" t="s">
        <v>79</v>
      </c>
      <c r="F6" s="8" t="s">
        <v>79</v>
      </c>
      <c r="G6" s="7">
        <v>100</v>
      </c>
      <c r="H6" s="7">
        <v>100</v>
      </c>
    </row>
    <row r="7" spans="2:8" x14ac:dyDescent="0.35">
      <c r="B7" s="6" t="s">
        <v>14</v>
      </c>
      <c r="C7" s="15" t="s">
        <v>62</v>
      </c>
      <c r="D7" s="8" t="s">
        <v>79</v>
      </c>
      <c r="E7" s="7"/>
      <c r="F7" s="8" t="s">
        <v>79</v>
      </c>
      <c r="G7" s="7">
        <v>99.9</v>
      </c>
      <c r="H7" s="7">
        <v>97.93</v>
      </c>
    </row>
    <row r="8" spans="2:8" x14ac:dyDescent="0.35">
      <c r="B8" s="6" t="s">
        <v>13</v>
      </c>
      <c r="C8" s="15" t="s">
        <v>63</v>
      </c>
      <c r="D8" s="8" t="s">
        <v>79</v>
      </c>
      <c r="E8" s="7"/>
      <c r="F8" s="8" t="s">
        <v>79</v>
      </c>
      <c r="G8" s="7">
        <v>99.9</v>
      </c>
      <c r="H8" s="7">
        <v>67.94</v>
      </c>
    </row>
    <row r="9" spans="2:8" x14ac:dyDescent="0.35">
      <c r="B9" s="6" t="s">
        <v>18</v>
      </c>
      <c r="C9" s="15" t="s">
        <v>64</v>
      </c>
      <c r="D9" s="8" t="s">
        <v>79</v>
      </c>
      <c r="E9" s="7"/>
      <c r="F9" s="8" t="s">
        <v>79</v>
      </c>
      <c r="G9" s="7">
        <v>99.9</v>
      </c>
      <c r="H9" s="7">
        <v>42.76</v>
      </c>
    </row>
    <row r="10" spans="2:8" x14ac:dyDescent="0.35">
      <c r="B10" s="6" t="s">
        <v>17</v>
      </c>
      <c r="C10" s="15" t="s">
        <v>81</v>
      </c>
      <c r="D10" s="8" t="s">
        <v>79</v>
      </c>
      <c r="E10" s="7"/>
      <c r="F10" s="8" t="s">
        <v>79</v>
      </c>
      <c r="G10" s="7">
        <v>99.9</v>
      </c>
      <c r="H10" s="7">
        <v>72.52</v>
      </c>
    </row>
    <row r="11" spans="2:8" x14ac:dyDescent="0.35">
      <c r="B11" s="6" t="s">
        <v>22</v>
      </c>
      <c r="C11" s="15" t="s">
        <v>65</v>
      </c>
      <c r="D11" s="8" t="s">
        <v>79</v>
      </c>
      <c r="E11" s="7"/>
      <c r="F11" s="8" t="s">
        <v>79</v>
      </c>
      <c r="G11" s="7">
        <v>99.9</v>
      </c>
      <c r="H11" s="7">
        <v>99.97</v>
      </c>
    </row>
    <row r="12" spans="2:8" x14ac:dyDescent="0.35">
      <c r="B12" s="6" t="s">
        <v>19</v>
      </c>
      <c r="C12" s="15" t="s">
        <v>66</v>
      </c>
      <c r="D12" s="8" t="s">
        <v>79</v>
      </c>
      <c r="E12" s="7"/>
      <c r="F12" s="8" t="s">
        <v>79</v>
      </c>
      <c r="G12" s="7">
        <v>99.9</v>
      </c>
      <c r="H12" s="7">
        <v>99.97</v>
      </c>
    </row>
    <row r="13" spans="2:8" x14ac:dyDescent="0.35">
      <c r="B13" s="6" t="s">
        <v>8</v>
      </c>
      <c r="C13" s="15" t="s">
        <v>67</v>
      </c>
      <c r="D13" s="8" t="s">
        <v>79</v>
      </c>
      <c r="E13" s="7"/>
      <c r="F13" s="8" t="s">
        <v>79</v>
      </c>
      <c r="G13" s="7">
        <v>99.9</v>
      </c>
      <c r="H13" s="7">
        <v>99.97</v>
      </c>
    </row>
    <row r="14" spans="2:8" x14ac:dyDescent="0.35">
      <c r="B14" s="6" t="s">
        <v>15</v>
      </c>
      <c r="C14" s="15" t="s">
        <v>68</v>
      </c>
      <c r="D14" s="8" t="s">
        <v>79</v>
      </c>
      <c r="E14" s="7"/>
      <c r="F14" s="8" t="s">
        <v>79</v>
      </c>
      <c r="G14" s="7">
        <v>99.9</v>
      </c>
      <c r="H14" s="7">
        <v>70.23</v>
      </c>
    </row>
    <row r="15" spans="2:8" x14ac:dyDescent="0.35">
      <c r="B15" s="6" t="s">
        <v>16</v>
      </c>
      <c r="C15" s="15" t="s">
        <v>69</v>
      </c>
      <c r="D15" s="8" t="s">
        <v>79</v>
      </c>
      <c r="E15" s="7"/>
      <c r="F15" s="8" t="s">
        <v>79</v>
      </c>
      <c r="G15" s="7">
        <v>99.9</v>
      </c>
      <c r="H15" s="7">
        <v>87.23</v>
      </c>
    </row>
    <row r="16" spans="2:8" ht="29" x14ac:dyDescent="0.35">
      <c r="B16" s="6" t="s">
        <v>48</v>
      </c>
      <c r="C16" s="15" t="s">
        <v>70</v>
      </c>
      <c r="D16" s="8" t="s">
        <v>79</v>
      </c>
      <c r="E16" s="7"/>
      <c r="F16" s="8" t="s">
        <v>79</v>
      </c>
      <c r="G16" s="7">
        <v>99.9</v>
      </c>
      <c r="H16" s="7">
        <v>99.97</v>
      </c>
    </row>
    <row r="17" spans="2:8" x14ac:dyDescent="0.35">
      <c r="B17" s="6" t="s">
        <v>9</v>
      </c>
      <c r="C17" s="15" t="s">
        <v>71</v>
      </c>
      <c r="D17" s="8" t="s">
        <v>79</v>
      </c>
      <c r="E17" s="7"/>
      <c r="F17" s="8" t="s">
        <v>79</v>
      </c>
      <c r="G17" s="7">
        <v>99.9</v>
      </c>
      <c r="H17" s="7">
        <v>58.78</v>
      </c>
    </row>
    <row r="18" spans="2:8" x14ac:dyDescent="0.35">
      <c r="B18" s="6" t="s">
        <v>12</v>
      </c>
      <c r="C18" s="15" t="s">
        <v>72</v>
      </c>
      <c r="D18" s="8" t="s">
        <v>79</v>
      </c>
      <c r="E18" s="7"/>
      <c r="F18" s="8" t="s">
        <v>79</v>
      </c>
      <c r="G18" s="7">
        <v>99.9</v>
      </c>
      <c r="H18" s="7">
        <v>81.680000000000007</v>
      </c>
    </row>
    <row r="19" spans="2:8" x14ac:dyDescent="0.35">
      <c r="B19" s="6" t="s">
        <v>11</v>
      </c>
      <c r="C19" s="15" t="s">
        <v>73</v>
      </c>
      <c r="D19" s="8" t="s">
        <v>79</v>
      </c>
      <c r="E19" s="7"/>
      <c r="F19" s="8" t="s">
        <v>79</v>
      </c>
      <c r="G19" s="7">
        <v>99.9</v>
      </c>
      <c r="H19" s="7">
        <v>70.23</v>
      </c>
    </row>
    <row r="20" spans="2:8" x14ac:dyDescent="0.35">
      <c r="B20" s="6" t="s">
        <v>5</v>
      </c>
      <c r="C20" s="15" t="s">
        <v>74</v>
      </c>
      <c r="D20" s="7"/>
      <c r="E20" s="7"/>
      <c r="F20" s="8" t="s">
        <v>79</v>
      </c>
      <c r="G20" s="7">
        <v>100</v>
      </c>
      <c r="H20" s="7">
        <v>100</v>
      </c>
    </row>
    <row r="21" spans="2:8" ht="29" x14ac:dyDescent="0.35">
      <c r="B21" s="6" t="s">
        <v>59</v>
      </c>
      <c r="C21" s="15" t="s">
        <v>77</v>
      </c>
      <c r="D21" s="7"/>
      <c r="E21" s="7"/>
      <c r="F21" s="8" t="s">
        <v>79</v>
      </c>
      <c r="G21" s="7">
        <v>100</v>
      </c>
      <c r="H21" s="7">
        <v>100</v>
      </c>
    </row>
    <row r="22" spans="2:8" x14ac:dyDescent="0.35">
      <c r="B22" s="6" t="s">
        <v>4</v>
      </c>
      <c r="C22" s="15" t="s">
        <v>75</v>
      </c>
      <c r="D22" s="7"/>
      <c r="E22" s="7"/>
      <c r="F22" s="7"/>
      <c r="G22" s="7">
        <v>100</v>
      </c>
      <c r="H22" s="7">
        <v>100</v>
      </c>
    </row>
    <row r="23" spans="2:8" x14ac:dyDescent="0.35">
      <c r="B23" s="6" t="s">
        <v>2</v>
      </c>
      <c r="C23" s="15" t="s">
        <v>76</v>
      </c>
      <c r="D23" s="7"/>
      <c r="E23" s="7"/>
      <c r="F23" s="8" t="s">
        <v>79</v>
      </c>
      <c r="G23" s="7">
        <v>100</v>
      </c>
      <c r="H23" s="7">
        <v>100</v>
      </c>
    </row>
    <row r="24" spans="2:8" ht="29" x14ac:dyDescent="0.35">
      <c r="B24" s="6" t="s">
        <v>1</v>
      </c>
      <c r="C24" s="15" t="s">
        <v>78</v>
      </c>
      <c r="D24" s="7"/>
      <c r="E24" s="7"/>
      <c r="F24" s="8" t="s">
        <v>79</v>
      </c>
      <c r="G24" s="7">
        <v>100</v>
      </c>
      <c r="H24" s="7">
        <v>100</v>
      </c>
    </row>
  </sheetData>
  <mergeCells count="8">
    <mergeCell ref="B2:B4"/>
    <mergeCell ref="C2:C4"/>
    <mergeCell ref="G2:H2"/>
    <mergeCell ref="G3:G4"/>
    <mergeCell ref="H3:H4"/>
    <mergeCell ref="F3:F4"/>
    <mergeCell ref="D2:F2"/>
    <mergeCell ref="D3:E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tabSelected="1" topLeftCell="A18" workbookViewId="0">
      <selection activeCell="D30" sqref="D30"/>
    </sheetView>
  </sheetViews>
  <sheetFormatPr defaultRowHeight="14.5" x14ac:dyDescent="0.35"/>
  <cols>
    <col min="2" max="2" width="21.08984375" customWidth="1"/>
    <col min="3" max="3" width="32.81640625" customWidth="1"/>
    <col min="4" max="4" width="22.54296875" customWidth="1"/>
    <col min="5" max="5" width="14.54296875" customWidth="1"/>
    <col min="6" max="6" width="11.1796875" customWidth="1"/>
    <col min="9" max="9" width="26.453125" customWidth="1"/>
  </cols>
  <sheetData>
    <row r="2" spans="2:6" x14ac:dyDescent="0.35">
      <c r="D2" t="s">
        <v>82</v>
      </c>
      <c r="E2">
        <v>124940855</v>
      </c>
    </row>
    <row r="3" spans="2:6" x14ac:dyDescent="0.35">
      <c r="B3" s="24" t="s">
        <v>95</v>
      </c>
      <c r="D3" t="s">
        <v>83</v>
      </c>
      <c r="E3">
        <v>33340817</v>
      </c>
    </row>
    <row r="4" spans="2:6" x14ac:dyDescent="0.35">
      <c r="D4" t="s">
        <v>84</v>
      </c>
      <c r="E4">
        <v>16647591</v>
      </c>
    </row>
    <row r="5" spans="2:6" x14ac:dyDescent="0.35">
      <c r="B5" s="24" t="s">
        <v>96</v>
      </c>
      <c r="D5" t="s">
        <v>85</v>
      </c>
      <c r="E5">
        <v>11703768</v>
      </c>
    </row>
    <row r="6" spans="2:6" x14ac:dyDescent="0.35">
      <c r="D6" t="s">
        <v>86</v>
      </c>
      <c r="E6">
        <v>4943823</v>
      </c>
    </row>
    <row r="7" spans="2:6" x14ac:dyDescent="0.35">
      <c r="B7" s="24" t="s">
        <v>97</v>
      </c>
    </row>
    <row r="9" spans="2:6" x14ac:dyDescent="0.35">
      <c r="B9" s="24" t="s">
        <v>98</v>
      </c>
      <c r="C9" s="25" t="s">
        <v>94</v>
      </c>
      <c r="D9" s="25"/>
      <c r="E9" s="29" t="s">
        <v>88</v>
      </c>
      <c r="F9" s="29" t="s">
        <v>87</v>
      </c>
    </row>
    <row r="10" spans="2:6" x14ac:dyDescent="0.35">
      <c r="C10" s="26" t="s">
        <v>89</v>
      </c>
      <c r="D10" s="27"/>
      <c r="E10" s="7">
        <v>186249</v>
      </c>
      <c r="F10" s="7">
        <v>124940855</v>
      </c>
    </row>
    <row r="11" spans="2:6" x14ac:dyDescent="0.35">
      <c r="B11" s="24" t="s">
        <v>99</v>
      </c>
      <c r="C11" s="26" t="s">
        <v>90</v>
      </c>
      <c r="D11" s="27"/>
      <c r="E11" s="7">
        <v>72791</v>
      </c>
      <c r="F11" s="7">
        <v>33340817</v>
      </c>
    </row>
    <row r="12" spans="2:6" x14ac:dyDescent="0.35">
      <c r="C12" s="26" t="s">
        <v>91</v>
      </c>
      <c r="D12" s="28" t="s">
        <v>92</v>
      </c>
      <c r="E12" s="7">
        <v>20945</v>
      </c>
      <c r="F12" s="7">
        <v>11703768</v>
      </c>
    </row>
    <row r="13" spans="2:6" x14ac:dyDescent="0.35">
      <c r="B13" s="24" t="s">
        <v>100</v>
      </c>
      <c r="C13" s="26"/>
      <c r="D13" s="28" t="s">
        <v>93</v>
      </c>
      <c r="E13" s="7">
        <v>6903</v>
      </c>
      <c r="F13" s="7">
        <v>4943823</v>
      </c>
    </row>
    <row r="14" spans="2:6" x14ac:dyDescent="0.35">
      <c r="B14" s="24"/>
      <c r="E14">
        <f>SUM(E10:E13)</f>
        <v>286888</v>
      </c>
      <c r="F14">
        <f>SUM(F10:F13)</f>
        <v>174929263</v>
      </c>
    </row>
    <row r="17" spans="8:9" ht="101.5" customHeight="1" x14ac:dyDescent="0.35"/>
    <row r="18" spans="8:9" ht="28" customHeight="1" x14ac:dyDescent="0.35">
      <c r="H18" s="30" t="s">
        <v>52</v>
      </c>
      <c r="I18" s="31" t="s">
        <v>101</v>
      </c>
    </row>
    <row r="19" spans="8:9" x14ac:dyDescent="0.35">
      <c r="H19" s="6" t="s">
        <v>21</v>
      </c>
      <c r="I19" s="32">
        <v>1</v>
      </c>
    </row>
    <row r="20" spans="8:9" x14ac:dyDescent="0.35">
      <c r="H20" s="6" t="s">
        <v>20</v>
      </c>
      <c r="I20" s="32">
        <v>1</v>
      </c>
    </row>
    <row r="21" spans="8:9" x14ac:dyDescent="0.35">
      <c r="H21" s="6" t="s">
        <v>14</v>
      </c>
      <c r="I21" s="33">
        <v>0.999</v>
      </c>
    </row>
    <row r="22" spans="8:9" x14ac:dyDescent="0.35">
      <c r="H22" s="6" t="s">
        <v>13</v>
      </c>
      <c r="I22" s="33">
        <v>0.999</v>
      </c>
    </row>
    <row r="23" spans="8:9" x14ac:dyDescent="0.35">
      <c r="H23" s="6" t="s">
        <v>18</v>
      </c>
      <c r="I23" s="33">
        <v>0.999</v>
      </c>
    </row>
    <row r="24" spans="8:9" x14ac:dyDescent="0.35">
      <c r="H24" s="6" t="s">
        <v>17</v>
      </c>
      <c r="I24" s="33">
        <v>0.999</v>
      </c>
    </row>
    <row r="25" spans="8:9" x14ac:dyDescent="0.35">
      <c r="H25" s="6" t="s">
        <v>22</v>
      </c>
      <c r="I25" s="33">
        <v>0.999</v>
      </c>
    </row>
    <row r="26" spans="8:9" x14ac:dyDescent="0.35">
      <c r="H26" s="6" t="s">
        <v>19</v>
      </c>
      <c r="I26" s="33">
        <v>0.999</v>
      </c>
    </row>
    <row r="27" spans="8:9" x14ac:dyDescent="0.35">
      <c r="H27" s="6" t="s">
        <v>8</v>
      </c>
      <c r="I27" s="33">
        <v>0.999</v>
      </c>
    </row>
    <row r="28" spans="8:9" x14ac:dyDescent="0.35">
      <c r="H28" s="6" t="s">
        <v>15</v>
      </c>
      <c r="I28" s="33">
        <v>0.999</v>
      </c>
    </row>
    <row r="29" spans="8:9" x14ac:dyDescent="0.35">
      <c r="H29" s="6" t="s">
        <v>16</v>
      </c>
      <c r="I29" s="33">
        <v>0.999</v>
      </c>
    </row>
    <row r="30" spans="8:9" x14ac:dyDescent="0.35">
      <c r="H30" s="6" t="s">
        <v>48</v>
      </c>
      <c r="I30" s="33">
        <v>0.999</v>
      </c>
    </row>
    <row r="31" spans="8:9" x14ac:dyDescent="0.35">
      <c r="H31" s="6" t="s">
        <v>9</v>
      </c>
      <c r="I31" s="33">
        <v>0.999</v>
      </c>
    </row>
    <row r="32" spans="8:9" x14ac:dyDescent="0.35">
      <c r="H32" s="6" t="s">
        <v>12</v>
      </c>
      <c r="I32" s="33">
        <v>0.999</v>
      </c>
    </row>
    <row r="33" spans="8:9" x14ac:dyDescent="0.35">
      <c r="H33" s="6" t="s">
        <v>11</v>
      </c>
      <c r="I33" s="33">
        <v>0.999</v>
      </c>
    </row>
    <row r="34" spans="8:9" x14ac:dyDescent="0.35">
      <c r="H34" s="6" t="s">
        <v>5</v>
      </c>
      <c r="I34" s="32">
        <v>1</v>
      </c>
    </row>
    <row r="35" spans="8:9" x14ac:dyDescent="0.35">
      <c r="H35" s="6" t="s">
        <v>59</v>
      </c>
      <c r="I35" s="32">
        <v>1</v>
      </c>
    </row>
    <row r="36" spans="8:9" x14ac:dyDescent="0.35">
      <c r="H36" s="6" t="s">
        <v>4</v>
      </c>
      <c r="I36" s="32">
        <v>1</v>
      </c>
    </row>
    <row r="37" spans="8:9" x14ac:dyDescent="0.35">
      <c r="H37" s="6" t="s">
        <v>2</v>
      </c>
      <c r="I37" s="32">
        <v>1</v>
      </c>
    </row>
    <row r="38" spans="8:9" x14ac:dyDescent="0.35">
      <c r="H38" s="6" t="s">
        <v>1</v>
      </c>
      <c r="I38" s="32">
        <v>1</v>
      </c>
    </row>
  </sheetData>
  <mergeCells count="4">
    <mergeCell ref="C12:C13"/>
    <mergeCell ref="C9:D9"/>
    <mergeCell ref="C10:D10"/>
    <mergeCell ref="C11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2" workbookViewId="0">
      <selection activeCell="C6" sqref="C6"/>
    </sheetView>
  </sheetViews>
  <sheetFormatPr defaultRowHeight="14.5" x14ac:dyDescent="0.35"/>
  <cols>
    <col min="1" max="1" width="12" customWidth="1"/>
    <col min="2" max="2" width="20.7265625" customWidth="1"/>
    <col min="3" max="3" width="21.08984375" customWidth="1"/>
  </cols>
  <sheetData>
    <row r="1" spans="1:3" x14ac:dyDescent="0.35">
      <c r="A1" s="1" t="s">
        <v>36</v>
      </c>
      <c r="B1" s="9" t="s">
        <v>41</v>
      </c>
      <c r="C1" s="14"/>
    </row>
    <row r="2" spans="1:3" x14ac:dyDescent="0.35">
      <c r="B2" s="1" t="s">
        <v>43</v>
      </c>
      <c r="C2" s="1" t="s">
        <v>42</v>
      </c>
    </row>
    <row r="3" spans="1:3" x14ac:dyDescent="0.35">
      <c r="A3" t="s">
        <v>22</v>
      </c>
      <c r="B3">
        <v>99.99</v>
      </c>
      <c r="C3">
        <v>100</v>
      </c>
    </row>
    <row r="4" spans="1:3" x14ac:dyDescent="0.35">
      <c r="A4" t="s">
        <v>10</v>
      </c>
      <c r="B4">
        <v>99.99</v>
      </c>
      <c r="C4">
        <v>100</v>
      </c>
    </row>
    <row r="5" spans="1:3" x14ac:dyDescent="0.35">
      <c r="A5" t="s">
        <v>11</v>
      </c>
      <c r="B5">
        <v>99.99</v>
      </c>
      <c r="C5">
        <v>70.23</v>
      </c>
    </row>
    <row r="6" spans="1:3" x14ac:dyDescent="0.35">
      <c r="A6" t="s">
        <v>12</v>
      </c>
      <c r="B6">
        <v>99.99</v>
      </c>
      <c r="C6">
        <v>81.680000000000007</v>
      </c>
    </row>
    <row r="7" spans="1:3" x14ac:dyDescent="0.35">
      <c r="A7" t="s">
        <v>21</v>
      </c>
      <c r="B7">
        <v>100</v>
      </c>
      <c r="C7">
        <v>100</v>
      </c>
    </row>
    <row r="8" spans="1:3" x14ac:dyDescent="0.35">
      <c r="A8" t="s">
        <v>14</v>
      </c>
      <c r="B8">
        <v>100</v>
      </c>
      <c r="C8">
        <v>97.93</v>
      </c>
    </row>
    <row r="9" spans="1:3" x14ac:dyDescent="0.35">
      <c r="A9" t="s">
        <v>20</v>
      </c>
      <c r="B9">
        <v>99.99</v>
      </c>
      <c r="C9">
        <v>100</v>
      </c>
    </row>
    <row r="10" spans="1:3" x14ac:dyDescent="0.35">
      <c r="A10" t="s">
        <v>18</v>
      </c>
      <c r="B10">
        <v>99.99</v>
      </c>
      <c r="C10">
        <v>42.76</v>
      </c>
    </row>
    <row r="11" spans="1:3" x14ac:dyDescent="0.35">
      <c r="A11" t="s">
        <v>35</v>
      </c>
      <c r="B11">
        <v>99.99</v>
      </c>
      <c r="C11">
        <v>72.52</v>
      </c>
    </row>
    <row r="12" spans="1:3" x14ac:dyDescent="0.35">
      <c r="A12" t="s">
        <v>9</v>
      </c>
      <c r="B12">
        <v>99.99</v>
      </c>
      <c r="C12">
        <v>58.78</v>
      </c>
    </row>
    <row r="13" spans="1:3" x14ac:dyDescent="0.35">
      <c r="A13" t="s">
        <v>16</v>
      </c>
      <c r="B13">
        <v>99.99</v>
      </c>
      <c r="C13">
        <v>100</v>
      </c>
    </row>
    <row r="14" spans="1:3" x14ac:dyDescent="0.35">
      <c r="A14" t="s">
        <v>13</v>
      </c>
      <c r="B14">
        <v>99.99</v>
      </c>
      <c r="C14">
        <v>67.94</v>
      </c>
    </row>
    <row r="15" spans="1:3" x14ac:dyDescent="0.35">
      <c r="A15" t="s">
        <v>8</v>
      </c>
      <c r="B15">
        <v>99.99</v>
      </c>
      <c r="C15">
        <v>100</v>
      </c>
    </row>
    <row r="16" spans="1:3" x14ac:dyDescent="0.35">
      <c r="A16" t="s">
        <v>19</v>
      </c>
      <c r="B16">
        <v>99.99</v>
      </c>
      <c r="C16">
        <v>99.97</v>
      </c>
    </row>
    <row r="17" spans="1:3" x14ac:dyDescent="0.35">
      <c r="A17" t="s">
        <v>15</v>
      </c>
      <c r="B17">
        <v>99.99</v>
      </c>
      <c r="C17">
        <v>70.23</v>
      </c>
    </row>
    <row r="18" spans="1:3" x14ac:dyDescent="0.35">
      <c r="A18" t="s">
        <v>2</v>
      </c>
      <c r="B18">
        <v>100</v>
      </c>
      <c r="C18">
        <v>100</v>
      </c>
    </row>
    <row r="19" spans="1:3" x14ac:dyDescent="0.35">
      <c r="A19" t="s">
        <v>1</v>
      </c>
      <c r="B19">
        <v>100</v>
      </c>
      <c r="C19">
        <v>100</v>
      </c>
    </row>
    <row r="20" spans="1:3" x14ac:dyDescent="0.35">
      <c r="A20" t="s">
        <v>5</v>
      </c>
      <c r="B20">
        <v>100</v>
      </c>
      <c r="C20">
        <v>100</v>
      </c>
    </row>
    <row r="21" spans="1:3" x14ac:dyDescent="0.35">
      <c r="A21" t="s">
        <v>4</v>
      </c>
      <c r="B21">
        <v>100</v>
      </c>
      <c r="C21">
        <v>100</v>
      </c>
    </row>
    <row r="22" spans="1:3" x14ac:dyDescent="0.35">
      <c r="A22" t="s">
        <v>40</v>
      </c>
      <c r="B22">
        <v>100</v>
      </c>
      <c r="C22">
        <v>100</v>
      </c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A4" sqref="A4"/>
    </sheetView>
  </sheetViews>
  <sheetFormatPr defaultRowHeight="14.5" x14ac:dyDescent="0.35"/>
  <cols>
    <col min="1" max="1" width="10.6328125" customWidth="1"/>
    <col min="2" max="2" width="20.08984375" customWidth="1"/>
    <col min="3" max="3" width="47" customWidth="1"/>
  </cols>
  <sheetData>
    <row r="1" spans="1:14" x14ac:dyDescent="0.35">
      <c r="A1" s="9" t="s">
        <v>0</v>
      </c>
      <c r="B1" s="9"/>
      <c r="C1" s="3" t="s">
        <v>37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35">
      <c r="A2" s="1" t="s">
        <v>33</v>
      </c>
      <c r="B2" s="1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5">
      <c r="A3" s="1" t="s">
        <v>22</v>
      </c>
    </row>
    <row r="4" spans="1:14" x14ac:dyDescent="0.35">
      <c r="B4" t="s">
        <v>3</v>
      </c>
      <c r="C4" t="s">
        <v>38</v>
      </c>
    </row>
    <row r="5" spans="1:14" x14ac:dyDescent="0.35">
      <c r="B5" t="s">
        <v>0</v>
      </c>
      <c r="C5" t="s">
        <v>39</v>
      </c>
    </row>
    <row r="6" spans="1:14" x14ac:dyDescent="0.35">
      <c r="A6" s="1" t="s">
        <v>21</v>
      </c>
    </row>
    <row r="7" spans="1:14" x14ac:dyDescent="0.35">
      <c r="B7" t="s">
        <v>3</v>
      </c>
      <c r="C7" t="s">
        <v>38</v>
      </c>
    </row>
    <row r="8" spans="1:14" x14ac:dyDescent="0.35">
      <c r="B8" t="s">
        <v>0</v>
      </c>
      <c r="C8" t="s">
        <v>39</v>
      </c>
    </row>
    <row r="9" spans="1:14" x14ac:dyDescent="0.35">
      <c r="A9" s="1" t="s">
        <v>20</v>
      </c>
    </row>
    <row r="10" spans="1:14" x14ac:dyDescent="0.35">
      <c r="B10" t="s">
        <v>3</v>
      </c>
      <c r="C10" t="s">
        <v>38</v>
      </c>
    </row>
    <row r="11" spans="1:14" x14ac:dyDescent="0.35">
      <c r="B11" t="s">
        <v>0</v>
      </c>
      <c r="C11" t="s">
        <v>39</v>
      </c>
    </row>
    <row r="12" spans="1:14" x14ac:dyDescent="0.35">
      <c r="A12" s="1" t="s">
        <v>19</v>
      </c>
    </row>
    <row r="13" spans="1:14" x14ac:dyDescent="0.35">
      <c r="B13" t="s">
        <v>3</v>
      </c>
      <c r="C13" t="s">
        <v>38</v>
      </c>
    </row>
    <row r="14" spans="1:14" x14ac:dyDescent="0.35">
      <c r="B14" t="s">
        <v>0</v>
      </c>
      <c r="C14" t="s">
        <v>39</v>
      </c>
    </row>
    <row r="15" spans="1:14" x14ac:dyDescent="0.35">
      <c r="A15" s="1" t="s">
        <v>18</v>
      </c>
    </row>
    <row r="16" spans="1:14" x14ac:dyDescent="0.35">
      <c r="B16" t="s">
        <v>3</v>
      </c>
      <c r="C16" t="s">
        <v>38</v>
      </c>
    </row>
    <row r="17" spans="1:3" x14ac:dyDescent="0.35">
      <c r="B17" t="s">
        <v>0</v>
      </c>
      <c r="C17" t="s">
        <v>39</v>
      </c>
    </row>
    <row r="18" spans="1:3" x14ac:dyDescent="0.35">
      <c r="A18" s="1" t="s">
        <v>17</v>
      </c>
    </row>
    <row r="19" spans="1:3" x14ac:dyDescent="0.35">
      <c r="B19" t="s">
        <v>3</v>
      </c>
      <c r="C19" t="s">
        <v>38</v>
      </c>
    </row>
    <row r="20" spans="1:3" x14ac:dyDescent="0.35">
      <c r="B20" t="s">
        <v>0</v>
      </c>
      <c r="C20" t="s">
        <v>39</v>
      </c>
    </row>
    <row r="21" spans="1:3" x14ac:dyDescent="0.35">
      <c r="A21" s="1" t="s">
        <v>16</v>
      </c>
    </row>
    <row r="22" spans="1:3" x14ac:dyDescent="0.35">
      <c r="B22" t="s">
        <v>3</v>
      </c>
      <c r="C22" t="s">
        <v>38</v>
      </c>
    </row>
    <row r="23" spans="1:3" x14ac:dyDescent="0.35">
      <c r="B23" t="s">
        <v>0</v>
      </c>
      <c r="C23" t="s">
        <v>39</v>
      </c>
    </row>
    <row r="24" spans="1:3" x14ac:dyDescent="0.35">
      <c r="A24" s="1" t="s">
        <v>15</v>
      </c>
    </row>
    <row r="25" spans="1:3" x14ac:dyDescent="0.35">
      <c r="B25" t="s">
        <v>3</v>
      </c>
      <c r="C25" t="s">
        <v>38</v>
      </c>
    </row>
    <row r="26" spans="1:3" x14ac:dyDescent="0.35">
      <c r="B26" t="s">
        <v>0</v>
      </c>
      <c r="C26" t="s">
        <v>39</v>
      </c>
    </row>
    <row r="27" spans="1:3" x14ac:dyDescent="0.35">
      <c r="A27" s="1" t="s">
        <v>14</v>
      </c>
    </row>
    <row r="28" spans="1:3" x14ac:dyDescent="0.35">
      <c r="B28" t="s">
        <v>3</v>
      </c>
      <c r="C28" t="s">
        <v>38</v>
      </c>
    </row>
    <row r="29" spans="1:3" x14ac:dyDescent="0.35">
      <c r="B29" t="s">
        <v>0</v>
      </c>
      <c r="C29" t="s">
        <v>39</v>
      </c>
    </row>
    <row r="30" spans="1:3" x14ac:dyDescent="0.35">
      <c r="A30" s="1" t="s">
        <v>13</v>
      </c>
    </row>
    <row r="31" spans="1:3" x14ac:dyDescent="0.35">
      <c r="B31" t="s">
        <v>3</v>
      </c>
      <c r="C31" t="s">
        <v>38</v>
      </c>
    </row>
    <row r="32" spans="1:3" x14ac:dyDescent="0.35">
      <c r="B32" t="s">
        <v>0</v>
      </c>
      <c r="C32" t="s">
        <v>39</v>
      </c>
    </row>
    <row r="33" spans="1:3" x14ac:dyDescent="0.35">
      <c r="A33" s="1" t="s">
        <v>12</v>
      </c>
    </row>
    <row r="34" spans="1:3" x14ac:dyDescent="0.35">
      <c r="B34" t="s">
        <v>3</v>
      </c>
      <c r="C34" t="s">
        <v>38</v>
      </c>
    </row>
    <row r="35" spans="1:3" x14ac:dyDescent="0.35">
      <c r="B35" t="s">
        <v>0</v>
      </c>
      <c r="C35" t="s">
        <v>39</v>
      </c>
    </row>
    <row r="36" spans="1:3" x14ac:dyDescent="0.35">
      <c r="B36" t="s">
        <v>7</v>
      </c>
      <c r="C36" t="s">
        <v>38</v>
      </c>
    </row>
    <row r="37" spans="1:3" x14ac:dyDescent="0.35">
      <c r="A37" s="1" t="s">
        <v>11</v>
      </c>
    </row>
    <row r="38" spans="1:3" x14ac:dyDescent="0.35">
      <c r="B38" t="s">
        <v>3</v>
      </c>
      <c r="C38" t="s">
        <v>38</v>
      </c>
    </row>
    <row r="39" spans="1:3" x14ac:dyDescent="0.35">
      <c r="B39" t="s">
        <v>0</v>
      </c>
      <c r="C39" t="s">
        <v>39</v>
      </c>
    </row>
    <row r="40" spans="1:3" x14ac:dyDescent="0.35">
      <c r="B40" t="s">
        <v>7</v>
      </c>
      <c r="C40" t="s">
        <v>38</v>
      </c>
    </row>
    <row r="41" spans="1:3" x14ac:dyDescent="0.35">
      <c r="A41" s="1" t="s">
        <v>10</v>
      </c>
    </row>
    <row r="42" spans="1:3" x14ac:dyDescent="0.35">
      <c r="B42" t="s">
        <v>3</v>
      </c>
      <c r="C42" t="s">
        <v>38</v>
      </c>
    </row>
    <row r="43" spans="1:3" x14ac:dyDescent="0.35">
      <c r="B43" t="s">
        <v>0</v>
      </c>
      <c r="C43" t="s">
        <v>39</v>
      </c>
    </row>
    <row r="44" spans="1:3" x14ac:dyDescent="0.35">
      <c r="B44" t="s">
        <v>7</v>
      </c>
      <c r="C44" t="s">
        <v>38</v>
      </c>
    </row>
    <row r="45" spans="1:3" x14ac:dyDescent="0.35">
      <c r="A45" s="1" t="s">
        <v>9</v>
      </c>
    </row>
    <row r="46" spans="1:3" x14ac:dyDescent="0.35">
      <c r="B46" t="s">
        <v>3</v>
      </c>
      <c r="C46" t="s">
        <v>38</v>
      </c>
    </row>
    <row r="47" spans="1:3" x14ac:dyDescent="0.35">
      <c r="B47" t="s">
        <v>0</v>
      </c>
      <c r="C47" t="s">
        <v>39</v>
      </c>
    </row>
    <row r="48" spans="1:3" x14ac:dyDescent="0.35">
      <c r="B48" t="s">
        <v>7</v>
      </c>
      <c r="C48" t="s">
        <v>38</v>
      </c>
    </row>
    <row r="49" spans="1:14" x14ac:dyDescent="0.35">
      <c r="A49" s="1" t="s">
        <v>8</v>
      </c>
    </row>
    <row r="50" spans="1:14" x14ac:dyDescent="0.35">
      <c r="B50" t="s">
        <v>3</v>
      </c>
      <c r="C50" t="s">
        <v>38</v>
      </c>
    </row>
    <row r="51" spans="1:14" x14ac:dyDescent="0.35">
      <c r="B51" t="s">
        <v>0</v>
      </c>
      <c r="C51" t="s">
        <v>39</v>
      </c>
    </row>
    <row r="52" spans="1:14" x14ac:dyDescent="0.35">
      <c r="B52" t="s">
        <v>7</v>
      </c>
      <c r="C52" t="s">
        <v>38</v>
      </c>
    </row>
    <row r="53" spans="1:14" x14ac:dyDescent="0.35">
      <c r="A53" s="1" t="s">
        <v>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5">
      <c r="A54" s="1"/>
      <c r="B54" s="2" t="s">
        <v>0</v>
      </c>
      <c r="C54" t="s">
        <v>38</v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4" x14ac:dyDescent="0.35">
      <c r="A55" s="1" t="s">
        <v>5</v>
      </c>
    </row>
    <row r="56" spans="1:14" x14ac:dyDescent="0.35">
      <c r="B56" t="s">
        <v>3</v>
      </c>
      <c r="C56" t="s">
        <v>39</v>
      </c>
    </row>
    <row r="57" spans="1:14" x14ac:dyDescent="0.35">
      <c r="B57" t="s">
        <v>0</v>
      </c>
      <c r="C57" t="s">
        <v>38</v>
      </c>
    </row>
    <row r="58" spans="1:14" x14ac:dyDescent="0.35">
      <c r="A58" s="1" t="s">
        <v>4</v>
      </c>
    </row>
    <row r="59" spans="1:14" x14ac:dyDescent="0.35">
      <c r="B59" t="s">
        <v>3</v>
      </c>
      <c r="C59" t="s">
        <v>39</v>
      </c>
    </row>
    <row r="60" spans="1:14" x14ac:dyDescent="0.35">
      <c r="B60" t="s">
        <v>0</v>
      </c>
      <c r="C60" t="s">
        <v>38</v>
      </c>
    </row>
    <row r="61" spans="1:14" x14ac:dyDescent="0.35">
      <c r="A61" s="1" t="s">
        <v>2</v>
      </c>
    </row>
    <row r="62" spans="1:14" x14ac:dyDescent="0.35">
      <c r="A62" s="1"/>
      <c r="B62" t="s">
        <v>0</v>
      </c>
      <c r="C62" t="s">
        <v>38</v>
      </c>
    </row>
    <row r="63" spans="1:14" x14ac:dyDescent="0.35">
      <c r="A63" s="1" t="s">
        <v>1</v>
      </c>
    </row>
    <row r="64" spans="1:14" x14ac:dyDescent="0.35">
      <c r="A64" s="1"/>
      <c r="B64" t="s">
        <v>0</v>
      </c>
      <c r="C64" t="s">
        <v>38</v>
      </c>
    </row>
  </sheetData>
  <mergeCells count="2">
    <mergeCell ref="A1:B1"/>
    <mergeCell ref="D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J20" sqref="J20"/>
    </sheetView>
  </sheetViews>
  <sheetFormatPr defaultRowHeight="14.5" x14ac:dyDescent="0.35"/>
  <cols>
    <col min="1" max="1" width="10.26953125" customWidth="1"/>
    <col min="2" max="2" width="13.7265625" customWidth="1"/>
    <col min="3" max="3" width="10.54296875" customWidth="1"/>
  </cols>
  <sheetData>
    <row r="1" spans="1:18" x14ac:dyDescent="0.35">
      <c r="A1" t="s">
        <v>44</v>
      </c>
      <c r="B1" t="s">
        <v>45</v>
      </c>
      <c r="C1" t="s">
        <v>24</v>
      </c>
      <c r="D1" t="s">
        <v>46</v>
      </c>
      <c r="E1" t="s">
        <v>47</v>
      </c>
      <c r="L1" t="s">
        <v>24</v>
      </c>
      <c r="M1" t="s">
        <v>46</v>
      </c>
      <c r="N1" t="s">
        <v>47</v>
      </c>
      <c r="P1" t="s">
        <v>24</v>
      </c>
      <c r="Q1" t="s">
        <v>46</v>
      </c>
      <c r="R1" t="s">
        <v>47</v>
      </c>
    </row>
    <row r="2" spans="1:18" x14ac:dyDescent="0.35">
      <c r="A2">
        <v>0</v>
      </c>
      <c r="B2">
        <v>3054003</v>
      </c>
      <c r="C2">
        <v>705314</v>
      </c>
      <c r="D2">
        <v>420113</v>
      </c>
      <c r="E2">
        <v>368385</v>
      </c>
      <c r="F2">
        <v>1</v>
      </c>
      <c r="G2">
        <f>B2+B21</f>
        <v>4994832</v>
      </c>
      <c r="H2">
        <f>C2+C21</f>
        <v>729127</v>
      </c>
      <c r="I2">
        <f>D2+D21</f>
        <v>431993</v>
      </c>
      <c r="J2">
        <f>E2+E21</f>
        <v>378461</v>
      </c>
      <c r="L2">
        <f>1.85*(H2/1000)</f>
        <v>1348.8849499999999</v>
      </c>
      <c r="M2">
        <f>1.85*(I2/1000)</f>
        <v>799.18705</v>
      </c>
      <c r="N2">
        <f>1.85*(J2/1000)</f>
        <v>700.15285000000006</v>
      </c>
      <c r="P2">
        <v>1</v>
      </c>
      <c r="Q2">
        <f>M2/L2</f>
        <v>0.59247977375683525</v>
      </c>
      <c r="R2">
        <f>N2/L2</f>
        <v>0.51906046546074969</v>
      </c>
    </row>
    <row r="3" spans="1:18" x14ac:dyDescent="0.35">
      <c r="A3">
        <v>1</v>
      </c>
      <c r="B3">
        <v>2695535</v>
      </c>
      <c r="C3">
        <v>334444</v>
      </c>
      <c r="D3">
        <v>190464</v>
      </c>
      <c r="E3">
        <v>170706</v>
      </c>
      <c r="F3">
        <v>2</v>
      </c>
      <c r="G3">
        <f>B3+B20</f>
        <v>4647021</v>
      </c>
      <c r="H3">
        <f>C3+C20</f>
        <v>361717</v>
      </c>
      <c r="I3">
        <f>D3+D20</f>
        <v>202411</v>
      </c>
      <c r="J3">
        <f>E3+E20</f>
        <v>182389</v>
      </c>
      <c r="L3">
        <f>L2+(1.85*(H3/1000))</f>
        <v>2018.0614</v>
      </c>
      <c r="M3">
        <f t="shared" ref="M3:N11" si="0">M2+(1.85*(I3/1000))</f>
        <v>1173.6474000000001</v>
      </c>
      <c r="N3">
        <f t="shared" si="0"/>
        <v>1037.5725000000002</v>
      </c>
      <c r="P3">
        <v>1</v>
      </c>
      <c r="Q3">
        <f t="shared" ref="Q3:Q11" si="1">M3/L3</f>
        <v>0.58157170044479323</v>
      </c>
      <c r="R3">
        <f t="shared" ref="R3:R11" si="2">N3/L3</f>
        <v>0.51414317720957359</v>
      </c>
    </row>
    <row r="4" spans="1:18" x14ac:dyDescent="0.35">
      <c r="A4">
        <v>2</v>
      </c>
      <c r="B4">
        <v>2492892</v>
      </c>
      <c r="C4">
        <v>187052</v>
      </c>
      <c r="D4">
        <v>105262</v>
      </c>
      <c r="E4">
        <v>93725</v>
      </c>
      <c r="F4">
        <v>3</v>
      </c>
      <c r="G4">
        <f>B4+B19</f>
        <v>4459194</v>
      </c>
      <c r="H4">
        <f>C4+C19</f>
        <v>214477</v>
      </c>
      <c r="I4">
        <f>D4+D19</f>
        <v>119846</v>
      </c>
      <c r="J4">
        <f>E4+E19</f>
        <v>105914</v>
      </c>
      <c r="L4">
        <f t="shared" ref="L4:L11" si="3">L3+(1.85*(H4/1000))</f>
        <v>2414.8438500000002</v>
      </c>
      <c r="M4">
        <f t="shared" si="0"/>
        <v>1395.3625000000002</v>
      </c>
      <c r="N4">
        <f t="shared" si="0"/>
        <v>1233.5134000000003</v>
      </c>
      <c r="P4">
        <v>1</v>
      </c>
      <c r="Q4">
        <f t="shared" si="1"/>
        <v>0.57782721644714219</v>
      </c>
      <c r="R4">
        <f t="shared" si="2"/>
        <v>0.51080462200485555</v>
      </c>
    </row>
    <row r="5" spans="1:18" x14ac:dyDescent="0.35">
      <c r="A5">
        <v>3</v>
      </c>
      <c r="B5">
        <v>2395733</v>
      </c>
      <c r="C5">
        <v>138782</v>
      </c>
      <c r="D5">
        <v>74415</v>
      </c>
      <c r="E5">
        <v>65992</v>
      </c>
      <c r="F5">
        <v>4</v>
      </c>
      <c r="G5">
        <f>B5+B18</f>
        <v>4374119</v>
      </c>
      <c r="H5">
        <f>C5+C18</f>
        <v>168380</v>
      </c>
      <c r="I5">
        <f>D5+D18</f>
        <v>90093</v>
      </c>
      <c r="J5">
        <f>E5+E18</f>
        <v>80230</v>
      </c>
      <c r="L5">
        <f t="shared" si="3"/>
        <v>2726.3468500000004</v>
      </c>
      <c r="M5">
        <f t="shared" si="0"/>
        <v>1562.0345500000003</v>
      </c>
      <c r="N5">
        <f t="shared" si="0"/>
        <v>1381.9389000000003</v>
      </c>
      <c r="P5">
        <v>1</v>
      </c>
      <c r="Q5">
        <f t="shared" si="1"/>
        <v>0.57294050828492349</v>
      </c>
      <c r="R5">
        <f t="shared" si="2"/>
        <v>0.50688301086855481</v>
      </c>
    </row>
    <row r="6" spans="1:18" x14ac:dyDescent="0.35">
      <c r="A6">
        <v>4</v>
      </c>
      <c r="B6">
        <v>2308620</v>
      </c>
      <c r="C6">
        <v>99256</v>
      </c>
      <c r="D6">
        <v>53314</v>
      </c>
      <c r="E6">
        <v>46552</v>
      </c>
      <c r="F6">
        <v>5</v>
      </c>
      <c r="G6">
        <f>B6+B17</f>
        <v>4303665</v>
      </c>
      <c r="H6">
        <f>C6+C17</f>
        <v>129949</v>
      </c>
      <c r="I6">
        <f>D6+D17</f>
        <v>67489</v>
      </c>
      <c r="J6">
        <f>E6+E17</f>
        <v>58409</v>
      </c>
      <c r="L6">
        <f t="shared" si="3"/>
        <v>2966.7525000000005</v>
      </c>
      <c r="M6">
        <f t="shared" si="0"/>
        <v>1686.8892000000003</v>
      </c>
      <c r="N6">
        <f t="shared" si="0"/>
        <v>1489.9955500000003</v>
      </c>
      <c r="P6">
        <v>1</v>
      </c>
      <c r="Q6">
        <f t="shared" si="1"/>
        <v>0.56859788607239736</v>
      </c>
      <c r="R6">
        <f t="shared" si="2"/>
        <v>0.50223116016587166</v>
      </c>
    </row>
    <row r="7" spans="1:18" x14ac:dyDescent="0.35">
      <c r="A7">
        <v>5</v>
      </c>
      <c r="B7">
        <v>2258796</v>
      </c>
      <c r="C7">
        <v>84569</v>
      </c>
      <c r="D7">
        <v>43181</v>
      </c>
      <c r="E7">
        <v>40243</v>
      </c>
      <c r="F7">
        <v>6</v>
      </c>
      <c r="G7">
        <f>B7+B16</f>
        <v>4267553</v>
      </c>
      <c r="H7">
        <f>C7+C16</f>
        <v>114660</v>
      </c>
      <c r="I7">
        <f>D7+D16</f>
        <v>57691</v>
      </c>
      <c r="J7">
        <f>E7+E16</f>
        <v>53086</v>
      </c>
      <c r="L7">
        <f t="shared" si="3"/>
        <v>3178.8735000000006</v>
      </c>
      <c r="M7">
        <f t="shared" si="0"/>
        <v>1793.6175500000004</v>
      </c>
      <c r="N7">
        <f t="shared" si="0"/>
        <v>1588.2046500000004</v>
      </c>
      <c r="P7">
        <v>1</v>
      </c>
      <c r="Q7">
        <f t="shared" si="1"/>
        <v>0.56423055211224982</v>
      </c>
      <c r="R7">
        <f t="shared" si="2"/>
        <v>0.49961240986783528</v>
      </c>
    </row>
    <row r="8" spans="1:18" x14ac:dyDescent="0.35">
      <c r="A8">
        <v>6</v>
      </c>
      <c r="B8">
        <v>2207338</v>
      </c>
      <c r="C8">
        <v>66666</v>
      </c>
      <c r="D8">
        <v>35926</v>
      </c>
      <c r="E8">
        <v>30385</v>
      </c>
      <c r="F8">
        <v>7</v>
      </c>
      <c r="G8">
        <f>B8+B15</f>
        <v>4234839</v>
      </c>
      <c r="H8">
        <f>C8+C15</f>
        <v>101886</v>
      </c>
      <c r="I8">
        <f>D8+D15</f>
        <v>52454</v>
      </c>
      <c r="J8">
        <f>E8+E15</f>
        <v>45011</v>
      </c>
      <c r="L8">
        <f t="shared" si="3"/>
        <v>3367.3626000000004</v>
      </c>
      <c r="M8">
        <f t="shared" si="0"/>
        <v>1890.6574500000004</v>
      </c>
      <c r="N8">
        <f t="shared" si="0"/>
        <v>1671.4750000000004</v>
      </c>
      <c r="P8">
        <v>1</v>
      </c>
      <c r="Q8">
        <f t="shared" si="1"/>
        <v>0.56146535867565917</v>
      </c>
      <c r="R8">
        <f t="shared" si="2"/>
        <v>0.49637511564688641</v>
      </c>
    </row>
    <row r="9" spans="1:18" x14ac:dyDescent="0.35">
      <c r="A9">
        <v>7</v>
      </c>
      <c r="B9">
        <v>2174588</v>
      </c>
      <c r="C9">
        <v>61249</v>
      </c>
      <c r="D9">
        <v>30594</v>
      </c>
      <c r="E9">
        <v>26591</v>
      </c>
      <c r="F9">
        <v>8</v>
      </c>
      <c r="G9">
        <f>B9+B14</f>
        <v>4218206</v>
      </c>
      <c r="H9">
        <f>C9+C14</f>
        <v>96918</v>
      </c>
      <c r="I9">
        <f>D9+D14</f>
        <v>48297</v>
      </c>
      <c r="J9">
        <f>E9+E14</f>
        <v>42357</v>
      </c>
      <c r="L9">
        <f t="shared" si="3"/>
        <v>3546.6609000000003</v>
      </c>
      <c r="M9">
        <f t="shared" si="0"/>
        <v>1980.0069000000003</v>
      </c>
      <c r="N9">
        <f t="shared" si="0"/>
        <v>1749.8354500000003</v>
      </c>
      <c r="P9">
        <v>1</v>
      </c>
      <c r="Q9">
        <f t="shared" si="1"/>
        <v>0.55827352989963042</v>
      </c>
      <c r="R9">
        <f t="shared" si="2"/>
        <v>0.49337545915370712</v>
      </c>
    </row>
    <row r="10" spans="1:18" x14ac:dyDescent="0.35">
      <c r="A10">
        <v>8</v>
      </c>
      <c r="B10">
        <v>2138378</v>
      </c>
      <c r="C10">
        <v>53102</v>
      </c>
      <c r="D10">
        <v>26770</v>
      </c>
      <c r="E10">
        <v>24439</v>
      </c>
      <c r="F10">
        <v>9</v>
      </c>
      <c r="G10">
        <f>B10+B13</f>
        <v>4205168</v>
      </c>
      <c r="H10">
        <f>C10+C13</f>
        <v>93039</v>
      </c>
      <c r="I10">
        <f>D10+D13</f>
        <v>45754</v>
      </c>
      <c r="J10">
        <f>E10+E13</f>
        <v>40607</v>
      </c>
      <c r="L10">
        <f t="shared" si="3"/>
        <v>3718.7830500000005</v>
      </c>
      <c r="M10">
        <f t="shared" si="0"/>
        <v>2064.6518000000005</v>
      </c>
      <c r="N10">
        <f t="shared" si="0"/>
        <v>1824.9584000000002</v>
      </c>
      <c r="P10">
        <v>1</v>
      </c>
      <c r="Q10">
        <f t="shared" si="1"/>
        <v>0.55519554979148367</v>
      </c>
      <c r="R10">
        <f t="shared" si="2"/>
        <v>0.4907407545594788</v>
      </c>
    </row>
    <row r="11" spans="1:18" x14ac:dyDescent="0.35">
      <c r="A11">
        <v>9</v>
      </c>
      <c r="B11">
        <v>2113651</v>
      </c>
      <c r="C11">
        <v>46692</v>
      </c>
      <c r="D11">
        <v>22685</v>
      </c>
      <c r="E11">
        <v>21643</v>
      </c>
      <c r="F11">
        <v>10</v>
      </c>
      <c r="G11">
        <f>B11+B12</f>
        <v>4199728</v>
      </c>
      <c r="H11">
        <f>C11+C12</f>
        <v>90845</v>
      </c>
      <c r="I11">
        <f>D11+D12</f>
        <v>43658</v>
      </c>
      <c r="J11">
        <f>E11+E12</f>
        <v>41234</v>
      </c>
      <c r="L11">
        <f t="shared" si="3"/>
        <v>3886.8463000000006</v>
      </c>
      <c r="M11">
        <f t="shared" si="0"/>
        <v>2145.4191000000005</v>
      </c>
      <c r="N11">
        <f t="shared" si="0"/>
        <v>1901.2413000000001</v>
      </c>
      <c r="P11">
        <v>1</v>
      </c>
      <c r="Q11">
        <f t="shared" si="1"/>
        <v>0.55196911182209607</v>
      </c>
      <c r="R11">
        <f t="shared" si="2"/>
        <v>0.48914753845553394</v>
      </c>
    </row>
    <row r="12" spans="1:18" x14ac:dyDescent="0.35">
      <c r="A12">
        <v>10</v>
      </c>
      <c r="B12">
        <v>2086077</v>
      </c>
      <c r="C12">
        <v>44153</v>
      </c>
      <c r="D12">
        <v>20973</v>
      </c>
      <c r="E12">
        <v>19591</v>
      </c>
      <c r="G12">
        <f>81000000/SUM(G2:G11)</f>
        <v>1.8449207452796508</v>
      </c>
    </row>
    <row r="13" spans="1:18" x14ac:dyDescent="0.35">
      <c r="A13">
        <v>11</v>
      </c>
      <c r="B13">
        <v>2066790</v>
      </c>
      <c r="C13">
        <v>39937</v>
      </c>
      <c r="D13">
        <v>18984</v>
      </c>
      <c r="E13">
        <v>16168</v>
      </c>
    </row>
    <row r="14" spans="1:18" x14ac:dyDescent="0.35">
      <c r="A14">
        <v>12</v>
      </c>
      <c r="B14">
        <v>2043618</v>
      </c>
      <c r="C14">
        <v>35669</v>
      </c>
      <c r="D14">
        <v>17703</v>
      </c>
      <c r="E14">
        <v>15766</v>
      </c>
    </row>
    <row r="15" spans="1:18" x14ac:dyDescent="0.35">
      <c r="A15">
        <v>13</v>
      </c>
      <c r="B15">
        <v>2027501</v>
      </c>
      <c r="C15">
        <v>35220</v>
      </c>
      <c r="D15">
        <v>16528</v>
      </c>
      <c r="E15">
        <v>14626</v>
      </c>
    </row>
    <row r="16" spans="1:18" x14ac:dyDescent="0.35">
      <c r="A16">
        <v>14</v>
      </c>
      <c r="B16">
        <v>2008757</v>
      </c>
      <c r="C16">
        <v>30091</v>
      </c>
      <c r="D16">
        <v>14510</v>
      </c>
      <c r="E16">
        <v>12843</v>
      </c>
    </row>
    <row r="17" spans="1:5" x14ac:dyDescent="0.35">
      <c r="A17">
        <v>15</v>
      </c>
      <c r="B17">
        <v>1995045</v>
      </c>
      <c r="C17">
        <v>30693</v>
      </c>
      <c r="D17">
        <v>14175</v>
      </c>
      <c r="E17">
        <v>11857</v>
      </c>
    </row>
    <row r="18" spans="1:5" x14ac:dyDescent="0.35">
      <c r="A18">
        <v>16</v>
      </c>
      <c r="B18">
        <v>1978386</v>
      </c>
      <c r="C18">
        <v>29598</v>
      </c>
      <c r="D18">
        <v>15678</v>
      </c>
      <c r="E18">
        <v>14238</v>
      </c>
    </row>
    <row r="19" spans="1:5" x14ac:dyDescent="0.35">
      <c r="A19">
        <v>17</v>
      </c>
      <c r="B19">
        <v>1966302</v>
      </c>
      <c r="C19">
        <v>27425</v>
      </c>
      <c r="D19">
        <v>14584</v>
      </c>
      <c r="E19">
        <v>12189</v>
      </c>
    </row>
    <row r="20" spans="1:5" x14ac:dyDescent="0.35">
      <c r="A20">
        <v>18</v>
      </c>
      <c r="B20">
        <v>1951486</v>
      </c>
      <c r="C20">
        <v>27273</v>
      </c>
      <c r="D20">
        <v>11947</v>
      </c>
      <c r="E20">
        <v>11683</v>
      </c>
    </row>
    <row r="21" spans="1:5" x14ac:dyDescent="0.35">
      <c r="A21">
        <v>19</v>
      </c>
      <c r="B21">
        <v>1940829</v>
      </c>
      <c r="C21">
        <v>23813</v>
      </c>
      <c r="D21">
        <v>11880</v>
      </c>
      <c r="E21">
        <v>10076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Decisions</vt:lpstr>
      <vt:lpstr>Sheet3</vt:lpstr>
      <vt:lpstr>Analysis_list</vt:lpstr>
      <vt:lpstr>Sheet1</vt:lpstr>
      <vt:lpstr>Selection-prediction-rate</vt:lpstr>
      <vt:lpstr>StaticDynamic</vt:lpstr>
      <vt:lpstr>Live variable - 80million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Ramanathan Ramu</dc:creator>
  <cp:lastModifiedBy>Ramanathan Ramu</cp:lastModifiedBy>
  <dcterms:created xsi:type="dcterms:W3CDTF">2016-10-23T21:06:22Z</dcterms:created>
  <dcterms:modified xsi:type="dcterms:W3CDTF">2017-01-01T02:40:42Z</dcterms:modified>
</cp:coreProperties>
</file>