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iro Antonio\Dropbox\Otras cosas\COVID19\"/>
    </mc:Choice>
  </mc:AlternateContent>
  <xr:revisionPtr revIDLastSave="0" documentId="13_ncr:1_{09F9BCA8-BACB-400F-9D06-5EC016066F44}" xr6:coauthVersionLast="44" xr6:coauthVersionMax="45" xr10:uidLastSave="{00000000-0000-0000-0000-000000000000}"/>
  <bookViews>
    <workbookView xWindow="-108" yWindow="-108" windowWidth="23256" windowHeight="12576" xr2:uid="{BFBB4535-71C5-4B00-AFA1-3AF207FDE14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" i="1" l="1"/>
  <c r="D43" i="1"/>
  <c r="C43" i="1"/>
  <c r="H43" i="1"/>
  <c r="G43" i="1"/>
  <c r="H41" i="1"/>
  <c r="H42" i="1"/>
  <c r="G41" i="1"/>
  <c r="G42" i="1"/>
  <c r="D42" i="1"/>
  <c r="C41" i="1"/>
  <c r="D41" i="1" s="1"/>
  <c r="C42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H29" i="1" s="1"/>
  <c r="G30" i="1"/>
  <c r="G31" i="1"/>
  <c r="G32" i="1"/>
  <c r="G33" i="1"/>
  <c r="H33" i="1" s="1"/>
  <c r="G34" i="1"/>
  <c r="G35" i="1"/>
  <c r="G36" i="1"/>
  <c r="G37" i="1"/>
  <c r="H37" i="1" s="1"/>
  <c r="G38" i="1"/>
  <c r="G39" i="1"/>
  <c r="G40" i="1"/>
  <c r="G5" i="1"/>
  <c r="E35" i="1"/>
  <c r="E28" i="1"/>
  <c r="E21" i="1"/>
  <c r="E14" i="1"/>
  <c r="E12" i="1"/>
  <c r="H27" i="1"/>
  <c r="H28" i="1"/>
  <c r="H30" i="1"/>
  <c r="H31" i="1"/>
  <c r="H32" i="1"/>
  <c r="H34" i="1"/>
  <c r="H35" i="1"/>
  <c r="H36" i="1"/>
  <c r="H38" i="1"/>
  <c r="H39" i="1"/>
  <c r="H40" i="1"/>
  <c r="D38" i="1"/>
  <c r="D39" i="1"/>
  <c r="D40" i="1"/>
  <c r="D30" i="1"/>
  <c r="D31" i="1"/>
  <c r="D32" i="1"/>
  <c r="D33" i="1"/>
  <c r="D34" i="1"/>
  <c r="D35" i="1"/>
  <c r="D36" i="1"/>
  <c r="D37" i="1"/>
  <c r="D27" i="1"/>
  <c r="C37" i="1"/>
  <c r="C38" i="1"/>
  <c r="C39" i="1"/>
  <c r="C40" i="1"/>
  <c r="C31" i="1"/>
  <c r="C32" i="1"/>
  <c r="C33" i="1"/>
  <c r="C34" i="1"/>
  <c r="C35" i="1"/>
  <c r="C36" i="1"/>
  <c r="C30" i="1" l="1"/>
  <c r="B45" i="1"/>
  <c r="H46" i="1"/>
  <c r="C45" i="1"/>
  <c r="E22" i="1"/>
  <c r="D29" i="1"/>
  <c r="D28" i="1"/>
  <c r="C29" i="1"/>
  <c r="C28" i="1"/>
  <c r="E18" i="1" l="1"/>
  <c r="E27" i="1"/>
  <c r="E2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45" i="1" s="1"/>
  <c r="E45" i="1" s="1"/>
  <c r="D23" i="1"/>
  <c r="D24" i="1"/>
  <c r="D25" i="1"/>
  <c r="D2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D6" i="1"/>
  <c r="C6" i="1"/>
</calcChain>
</file>

<file path=xl/sharedStrings.xml><?xml version="1.0" encoding="utf-8"?>
<sst xmlns="http://schemas.openxmlformats.org/spreadsheetml/2006/main" count="13" uniqueCount="11">
  <si>
    <t>Casos confirmados</t>
  </si>
  <si>
    <t>Fecha</t>
  </si>
  <si>
    <t>Fuente: Secretaría de Salud</t>
  </si>
  <si>
    <t>Incremento absoluto</t>
  </si>
  <si>
    <t>Incremento relativo</t>
  </si>
  <si>
    <t>Tasa semanal</t>
  </si>
  <si>
    <t>Evolución de casos de coronavirus confirmados, México</t>
  </si>
  <si>
    <t>23/032020</t>
  </si>
  <si>
    <t xml:space="preserve"> </t>
  </si>
  <si>
    <t>Muertes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</si>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</sst>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8" x14ac:knownFonts="1">
    <font>
      <sz val="11"/>
      <color theme="1"/>
      <name val="Calibri"/>
      <family val="2"/>
      <scheme val="minor"/>
    </font>
    <font>
      <sz val="7"/>
      <color rgb="FF24292E"/>
      <name val="Segoe UI"/>
      <family val="2"/>
    </font>
    <font>
      <sz val="7"/>
      <color rgb="FF24292E"/>
      <name val="Segoe UI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24292E"/>
      <name val="Segoe UI"/>
      <family val="2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thin">
        <color indexed="64"/>
      </bottom>
      <diagonal/>
    </border>
    <border>
      <left style="medium">
        <color rgb="FFDFE2E5"/>
      </left>
      <right style="medium">
        <color rgb="FFDFE2E5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DFE2E5"/>
      </left>
      <right style="medium">
        <color rgb="FFDFE2E5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4" fontId="2" fillId="2" borderId="2" xfId="0" applyNumberFormat="1" applyFont="1" applyFill="1" applyBorder="1" applyAlignment="1">
      <alignment horizontal="left" vertical="center"/>
    </xf>
    <xf numFmtId="14" fontId="2" fillId="3" borderId="2" xfId="0" applyNumberFormat="1" applyFont="1" applyFill="1" applyBorder="1" applyAlignment="1">
      <alignment horizontal="left" vertical="center"/>
    </xf>
    <xf numFmtId="0" fontId="3" fillId="0" borderId="0" xfId="0" applyFont="1"/>
    <xf numFmtId="0" fontId="0" fillId="0" borderId="3" xfId="0" applyBorder="1"/>
    <xf numFmtId="14" fontId="2" fillId="3" borderId="1" xfId="0" applyNumberFormat="1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0" fillId="2" borderId="5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5" xfId="0" applyBorder="1"/>
    <xf numFmtId="14" fontId="4" fillId="0" borderId="0" xfId="0" applyNumberFormat="1" applyFont="1" applyAlignment="1">
      <alignment horizontal="left"/>
    </xf>
    <xf numFmtId="0" fontId="4" fillId="0" borderId="0" xfId="0" applyFont="1"/>
    <xf numFmtId="0" fontId="2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6" borderId="0" xfId="0" applyFill="1"/>
    <xf numFmtId="0" fontId="5" fillId="5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3" xfId="0" applyFill="1" applyBorder="1" applyAlignment="1">
      <alignment wrapText="1"/>
    </xf>
    <xf numFmtId="0" fontId="0" fillId="0" borderId="3" xfId="0" applyBorder="1" applyAlignment="1">
      <alignment wrapText="1"/>
    </xf>
    <xf numFmtId="2" fontId="0" fillId="0" borderId="0" xfId="0" applyNumberFormat="1"/>
    <xf numFmtId="2" fontId="7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10B3B-EADB-4D6A-90E6-2CF5646FCC79}">
  <dimension ref="A1:H47"/>
  <sheetViews>
    <sheetView tabSelected="1" topLeftCell="A25" zoomScale="80" zoomScaleNormal="80" workbookViewId="0">
      <selection activeCell="B43" sqref="B43"/>
    </sheetView>
  </sheetViews>
  <sheetFormatPr baseColWidth="10" defaultRowHeight="14.4" x14ac:dyDescent="0.3"/>
  <cols>
    <col min="2" max="2" width="14.33203125" customWidth="1"/>
  </cols>
  <sheetData>
    <row r="1" spans="1:8" x14ac:dyDescent="0.3">
      <c r="A1" s="3" t="s">
        <v>6</v>
      </c>
    </row>
    <row r="2" spans="1:8" x14ac:dyDescent="0.3">
      <c r="A2" s="4"/>
      <c r="B2" s="4"/>
      <c r="C2" s="4"/>
      <c r="D2" s="4"/>
      <c r="E2" s="4"/>
      <c r="F2" s="4"/>
      <c r="G2" s="4"/>
      <c r="H2" s="4"/>
    </row>
    <row r="3" spans="1:8" ht="30" customHeight="1" x14ac:dyDescent="0.3">
      <c r="A3" s="6" t="s">
        <v>1</v>
      </c>
      <c r="B3" s="7" t="s">
        <v>0</v>
      </c>
      <c r="C3" s="8" t="s">
        <v>3</v>
      </c>
      <c r="D3" s="8" t="s">
        <v>4</v>
      </c>
      <c r="E3" s="8" t="s">
        <v>5</v>
      </c>
      <c r="F3" s="9" t="s">
        <v>9</v>
      </c>
      <c r="G3" s="24" t="s">
        <v>3</v>
      </c>
      <c r="H3" s="23" t="s">
        <v>4</v>
      </c>
    </row>
    <row r="4" spans="1:8" ht="15" thickBot="1" x14ac:dyDescent="0.35">
      <c r="A4" s="5">
        <v>43888</v>
      </c>
      <c r="B4" s="12">
        <v>0</v>
      </c>
      <c r="C4">
        <v>0</v>
      </c>
      <c r="F4">
        <v>0</v>
      </c>
      <c r="G4">
        <v>0</v>
      </c>
      <c r="H4">
        <v>0</v>
      </c>
    </row>
    <row r="5" spans="1:8" ht="15" thickBot="1" x14ac:dyDescent="0.35">
      <c r="A5" s="1">
        <v>43889</v>
      </c>
      <c r="B5" s="13">
        <v>3</v>
      </c>
      <c r="C5">
        <v>3</v>
      </c>
      <c r="F5">
        <v>0</v>
      </c>
      <c r="G5">
        <f>+F5-F4</f>
        <v>0</v>
      </c>
      <c r="H5">
        <v>0</v>
      </c>
    </row>
    <row r="6" spans="1:8" ht="15" thickBot="1" x14ac:dyDescent="0.35">
      <c r="A6" s="2">
        <v>43890</v>
      </c>
      <c r="B6" s="14">
        <v>4</v>
      </c>
      <c r="C6">
        <f>B6-B5</f>
        <v>1</v>
      </c>
      <c r="D6" s="27">
        <f>C6/B5</f>
        <v>0.33333333333333331</v>
      </c>
      <c r="F6">
        <v>0</v>
      </c>
      <c r="G6">
        <f t="shared" ref="G6:G43" si="0">+F6-F5</f>
        <v>0</v>
      </c>
      <c r="H6">
        <v>0</v>
      </c>
    </row>
    <row r="7" spans="1:8" ht="15" thickBot="1" x14ac:dyDescent="0.35">
      <c r="A7" s="1">
        <v>43891</v>
      </c>
      <c r="B7" s="13">
        <v>5</v>
      </c>
      <c r="C7">
        <f t="shared" ref="C7:C43" si="1">B7-B6</f>
        <v>1</v>
      </c>
      <c r="D7" s="27">
        <f t="shared" ref="D7:D43" si="2">C7/B6</f>
        <v>0.25</v>
      </c>
      <c r="F7">
        <v>0</v>
      </c>
      <c r="G7">
        <f t="shared" si="0"/>
        <v>0</v>
      </c>
      <c r="H7">
        <v>0</v>
      </c>
    </row>
    <row r="8" spans="1:8" ht="15" thickBot="1" x14ac:dyDescent="0.35">
      <c r="A8" s="2">
        <v>43892</v>
      </c>
      <c r="B8" s="14">
        <v>5</v>
      </c>
      <c r="C8">
        <f t="shared" si="1"/>
        <v>0</v>
      </c>
      <c r="D8" s="27">
        <f t="shared" si="2"/>
        <v>0</v>
      </c>
      <c r="F8">
        <v>0</v>
      </c>
      <c r="G8">
        <f t="shared" si="0"/>
        <v>0</v>
      </c>
      <c r="H8">
        <v>0</v>
      </c>
    </row>
    <row r="9" spans="1:8" ht="15" thickBot="1" x14ac:dyDescent="0.35">
      <c r="A9" s="1">
        <v>43893</v>
      </c>
      <c r="B9" s="13">
        <v>5</v>
      </c>
      <c r="C9">
        <f t="shared" si="1"/>
        <v>0</v>
      </c>
      <c r="D9" s="27">
        <f t="shared" si="2"/>
        <v>0</v>
      </c>
      <c r="F9">
        <v>0</v>
      </c>
      <c r="G9">
        <f t="shared" si="0"/>
        <v>0</v>
      </c>
      <c r="H9">
        <v>0</v>
      </c>
    </row>
    <row r="10" spans="1:8" ht="15" thickBot="1" x14ac:dyDescent="0.35">
      <c r="A10" s="2">
        <v>43894</v>
      </c>
      <c r="B10" s="14">
        <v>5</v>
      </c>
      <c r="C10">
        <f t="shared" si="1"/>
        <v>0</v>
      </c>
      <c r="D10" s="27">
        <f t="shared" si="2"/>
        <v>0</v>
      </c>
      <c r="F10">
        <v>0</v>
      </c>
      <c r="G10">
        <f t="shared" si="0"/>
        <v>0</v>
      </c>
      <c r="H10">
        <v>0</v>
      </c>
    </row>
    <row r="11" spans="1:8" ht="15" thickBot="1" x14ac:dyDescent="0.35">
      <c r="A11" s="1">
        <v>43895</v>
      </c>
      <c r="B11" s="13">
        <v>5</v>
      </c>
      <c r="C11">
        <f t="shared" si="1"/>
        <v>0</v>
      </c>
      <c r="D11" s="27">
        <f t="shared" si="2"/>
        <v>0</v>
      </c>
      <c r="F11">
        <v>0</v>
      </c>
      <c r="G11">
        <f t="shared" si="0"/>
        <v>0</v>
      </c>
      <c r="H11">
        <v>0</v>
      </c>
    </row>
    <row r="12" spans="1:8" ht="15" thickBot="1" x14ac:dyDescent="0.35">
      <c r="A12" s="2">
        <v>43896</v>
      </c>
      <c r="B12" s="14">
        <v>6</v>
      </c>
      <c r="C12">
        <f t="shared" si="1"/>
        <v>1</v>
      </c>
      <c r="D12" s="27">
        <f t="shared" si="2"/>
        <v>0.2</v>
      </c>
      <c r="E12" s="25">
        <f>(B12-B6)/B6+1</f>
        <v>1.5</v>
      </c>
      <c r="F12">
        <v>0</v>
      </c>
      <c r="G12">
        <f t="shared" si="0"/>
        <v>0</v>
      </c>
      <c r="H12">
        <v>0</v>
      </c>
    </row>
    <row r="13" spans="1:8" ht="15" thickBot="1" x14ac:dyDescent="0.35">
      <c r="A13" s="1">
        <v>43897</v>
      </c>
      <c r="B13" s="13">
        <v>7</v>
      </c>
      <c r="C13">
        <f t="shared" si="1"/>
        <v>1</v>
      </c>
      <c r="D13" s="27">
        <f t="shared" si="2"/>
        <v>0.16666666666666666</v>
      </c>
      <c r="E13" s="25"/>
      <c r="F13">
        <v>0</v>
      </c>
      <c r="G13">
        <f t="shared" si="0"/>
        <v>0</v>
      </c>
      <c r="H13">
        <v>0</v>
      </c>
    </row>
    <row r="14" spans="1:8" ht="15" thickBot="1" x14ac:dyDescent="0.35">
      <c r="A14" s="2">
        <v>43898</v>
      </c>
      <c r="B14" s="14">
        <v>7</v>
      </c>
      <c r="C14">
        <f t="shared" si="1"/>
        <v>0</v>
      </c>
      <c r="D14" s="27">
        <f t="shared" si="2"/>
        <v>0</v>
      </c>
      <c r="E14" s="26">
        <f>+(B14-B8)/B8+1</f>
        <v>1.4</v>
      </c>
      <c r="F14">
        <v>0</v>
      </c>
      <c r="G14">
        <f t="shared" si="0"/>
        <v>0</v>
      </c>
      <c r="H14">
        <v>0</v>
      </c>
    </row>
    <row r="15" spans="1:8" ht="15" thickBot="1" x14ac:dyDescent="0.35">
      <c r="A15" s="1">
        <v>43899</v>
      </c>
      <c r="B15" s="13">
        <v>7</v>
      </c>
      <c r="C15">
        <f t="shared" si="1"/>
        <v>0</v>
      </c>
      <c r="D15" s="27">
        <f t="shared" si="2"/>
        <v>0</v>
      </c>
      <c r="F15">
        <v>0</v>
      </c>
      <c r="G15">
        <f t="shared" si="0"/>
        <v>0</v>
      </c>
      <c r="H15">
        <v>0</v>
      </c>
    </row>
    <row r="16" spans="1:8" ht="15.6" thickBot="1" x14ac:dyDescent="0.35">
      <c r="A16" s="2">
        <v>43900</v>
      </c>
      <c r="B16" s="16">
        <v>7</v>
      </c>
      <c r="C16">
        <f t="shared" si="1"/>
        <v>0</v>
      </c>
      <c r="D16" s="27">
        <f t="shared" si="2"/>
        <v>0</v>
      </c>
      <c r="F16">
        <v>0</v>
      </c>
      <c r="G16">
        <f t="shared" si="0"/>
        <v>0</v>
      </c>
      <c r="H16">
        <v>0</v>
      </c>
    </row>
    <row r="17" spans="1:8" ht="15.6" thickBot="1" x14ac:dyDescent="0.35">
      <c r="A17" s="1">
        <v>43901</v>
      </c>
      <c r="B17" s="16">
        <v>11</v>
      </c>
      <c r="C17">
        <f t="shared" si="1"/>
        <v>4</v>
      </c>
      <c r="D17" s="27">
        <f t="shared" si="2"/>
        <v>0.5714285714285714</v>
      </c>
      <c r="F17">
        <v>0</v>
      </c>
      <c r="G17">
        <f t="shared" si="0"/>
        <v>0</v>
      </c>
      <c r="H17">
        <v>0</v>
      </c>
    </row>
    <row r="18" spans="1:8" ht="15.6" thickBot="1" x14ac:dyDescent="0.35">
      <c r="A18" s="2">
        <v>43902</v>
      </c>
      <c r="B18" s="16">
        <v>15</v>
      </c>
      <c r="C18">
        <f t="shared" si="1"/>
        <v>4</v>
      </c>
      <c r="D18" s="27">
        <f t="shared" si="2"/>
        <v>0.36363636363636365</v>
      </c>
      <c r="E18" s="25">
        <f>(B18-B12)/B12+1</f>
        <v>2.5</v>
      </c>
      <c r="F18">
        <v>0</v>
      </c>
      <c r="G18">
        <f t="shared" si="0"/>
        <v>0</v>
      </c>
      <c r="H18">
        <v>0</v>
      </c>
    </row>
    <row r="19" spans="1:8" ht="15.6" thickBot="1" x14ac:dyDescent="0.35">
      <c r="A19" s="1">
        <v>43903</v>
      </c>
      <c r="B19" s="16">
        <v>26</v>
      </c>
      <c r="C19">
        <f t="shared" si="1"/>
        <v>11</v>
      </c>
      <c r="D19" s="27">
        <f t="shared" si="2"/>
        <v>0.73333333333333328</v>
      </c>
      <c r="F19">
        <v>0</v>
      </c>
      <c r="G19">
        <f t="shared" si="0"/>
        <v>0</v>
      </c>
      <c r="H19">
        <v>0</v>
      </c>
    </row>
    <row r="20" spans="1:8" ht="15.6" thickBot="1" x14ac:dyDescent="0.35">
      <c r="A20" s="2">
        <v>43904</v>
      </c>
      <c r="B20" s="16">
        <v>41</v>
      </c>
      <c r="C20">
        <f t="shared" si="1"/>
        <v>15</v>
      </c>
      <c r="D20" s="27">
        <f t="shared" si="2"/>
        <v>0.57692307692307687</v>
      </c>
      <c r="F20">
        <v>0</v>
      </c>
      <c r="G20">
        <f t="shared" si="0"/>
        <v>0</v>
      </c>
      <c r="H20">
        <v>0</v>
      </c>
    </row>
    <row r="21" spans="1:8" ht="15.6" thickBot="1" x14ac:dyDescent="0.35">
      <c r="A21" s="1">
        <v>43905</v>
      </c>
      <c r="B21" s="16">
        <v>53</v>
      </c>
      <c r="C21">
        <f t="shared" si="1"/>
        <v>12</v>
      </c>
      <c r="D21" s="27">
        <f t="shared" si="2"/>
        <v>0.29268292682926828</v>
      </c>
      <c r="E21" s="26">
        <f>+(B21-B15)/B15+1</f>
        <v>7.5714285714285712</v>
      </c>
      <c r="F21">
        <v>0</v>
      </c>
      <c r="G21">
        <f t="shared" si="0"/>
        <v>0</v>
      </c>
      <c r="H21">
        <v>0</v>
      </c>
    </row>
    <row r="22" spans="1:8" ht="15.6" thickBot="1" x14ac:dyDescent="0.35">
      <c r="A22" s="2">
        <v>43906</v>
      </c>
      <c r="B22" s="16">
        <v>82</v>
      </c>
      <c r="C22" s="15">
        <f t="shared" si="1"/>
        <v>29</v>
      </c>
      <c r="D22" s="27">
        <f t="shared" si="2"/>
        <v>0.54716981132075471</v>
      </c>
      <c r="E22" s="25">
        <f>B22/B16</f>
        <v>11.714285714285714</v>
      </c>
      <c r="F22">
        <v>0</v>
      </c>
      <c r="G22">
        <f t="shared" si="0"/>
        <v>0</v>
      </c>
      <c r="H22">
        <v>0</v>
      </c>
    </row>
    <row r="23" spans="1:8" ht="15.6" thickBot="1" x14ac:dyDescent="0.35">
      <c r="A23" s="1">
        <v>43907</v>
      </c>
      <c r="B23" s="17">
        <v>93</v>
      </c>
      <c r="C23" s="15">
        <f t="shared" si="1"/>
        <v>11</v>
      </c>
      <c r="D23" s="27">
        <f t="shared" si="2"/>
        <v>0.13414634146341464</v>
      </c>
      <c r="F23">
        <v>0</v>
      </c>
      <c r="G23">
        <f t="shared" si="0"/>
        <v>0</v>
      </c>
      <c r="H23">
        <v>0</v>
      </c>
    </row>
    <row r="24" spans="1:8" ht="15.6" thickBot="1" x14ac:dyDescent="0.35">
      <c r="A24" s="2">
        <v>43908</v>
      </c>
      <c r="B24" s="17">
        <v>118</v>
      </c>
      <c r="C24" s="15">
        <f t="shared" si="1"/>
        <v>25</v>
      </c>
      <c r="D24" s="27">
        <f t="shared" si="2"/>
        <v>0.26881720430107525</v>
      </c>
      <c r="F24">
        <v>0</v>
      </c>
      <c r="G24">
        <f t="shared" si="0"/>
        <v>0</v>
      </c>
      <c r="H24">
        <v>0</v>
      </c>
    </row>
    <row r="25" spans="1:8" ht="15.6" thickBot="1" x14ac:dyDescent="0.35">
      <c r="A25" s="1">
        <v>43909</v>
      </c>
      <c r="B25" s="17">
        <v>164</v>
      </c>
      <c r="C25" s="15">
        <f t="shared" si="1"/>
        <v>46</v>
      </c>
      <c r="D25" s="27">
        <f t="shared" si="2"/>
        <v>0.38983050847457629</v>
      </c>
      <c r="F25">
        <v>0</v>
      </c>
      <c r="G25">
        <f t="shared" si="0"/>
        <v>0</v>
      </c>
      <c r="H25">
        <v>0</v>
      </c>
    </row>
    <row r="26" spans="1:8" ht="15.6" thickBot="1" x14ac:dyDescent="0.35">
      <c r="A26" s="2">
        <v>43910</v>
      </c>
      <c r="B26" s="17">
        <v>203</v>
      </c>
      <c r="C26" s="15">
        <f t="shared" si="1"/>
        <v>39</v>
      </c>
      <c r="D26" s="27">
        <f t="shared" si="2"/>
        <v>0.23780487804878048</v>
      </c>
      <c r="E26" s="25">
        <f>(B26-B19)/B19</f>
        <v>6.8076923076923075</v>
      </c>
      <c r="F26">
        <v>2</v>
      </c>
      <c r="G26">
        <f t="shared" si="0"/>
        <v>2</v>
      </c>
      <c r="H26" t="s">
        <v>10</v>
      </c>
    </row>
    <row r="27" spans="1:8" ht="15.6" thickBot="1" x14ac:dyDescent="0.35">
      <c r="A27" s="1">
        <v>43911</v>
      </c>
      <c r="B27" s="17">
        <v>251</v>
      </c>
      <c r="C27" s="15">
        <f t="shared" si="1"/>
        <v>48</v>
      </c>
      <c r="D27" s="27">
        <f>C27/B26</f>
        <v>0.23645320197044334</v>
      </c>
      <c r="E27" s="25">
        <f>(B27-B20)/B20</f>
        <v>5.1219512195121952</v>
      </c>
      <c r="F27">
        <v>2</v>
      </c>
      <c r="G27">
        <f t="shared" si="0"/>
        <v>0</v>
      </c>
      <c r="H27">
        <f t="shared" ref="H27:H43" si="3">+G27/F26</f>
        <v>0</v>
      </c>
    </row>
    <row r="28" spans="1:8" ht="15" x14ac:dyDescent="0.3">
      <c r="A28" s="10">
        <v>44642</v>
      </c>
      <c r="B28" s="18">
        <v>316</v>
      </c>
      <c r="C28" s="15">
        <f t="shared" si="1"/>
        <v>65</v>
      </c>
      <c r="D28" s="27">
        <f t="shared" si="2"/>
        <v>0.25896414342629481</v>
      </c>
      <c r="E28" s="26">
        <f>+(B28-B22)/B22+1</f>
        <v>3.8536585365853657</v>
      </c>
      <c r="F28">
        <v>2</v>
      </c>
      <c r="G28">
        <f t="shared" si="0"/>
        <v>0</v>
      </c>
      <c r="H28">
        <f t="shared" si="3"/>
        <v>0</v>
      </c>
    </row>
    <row r="29" spans="1:8" ht="15" x14ac:dyDescent="0.3">
      <c r="A29" s="11" t="s">
        <v>7</v>
      </c>
      <c r="B29" s="18">
        <v>367</v>
      </c>
      <c r="C29">
        <f t="shared" si="1"/>
        <v>51</v>
      </c>
      <c r="D29" s="27">
        <f t="shared" si="2"/>
        <v>0.16139240506329114</v>
      </c>
      <c r="E29" t="s">
        <v>8</v>
      </c>
      <c r="F29">
        <v>4</v>
      </c>
      <c r="G29">
        <f t="shared" si="0"/>
        <v>2</v>
      </c>
      <c r="H29">
        <f t="shared" si="3"/>
        <v>1</v>
      </c>
    </row>
    <row r="30" spans="1:8" ht="15" x14ac:dyDescent="0.3">
      <c r="A30" s="10">
        <v>43914</v>
      </c>
      <c r="B30" s="18">
        <v>405</v>
      </c>
      <c r="C30">
        <f t="shared" si="1"/>
        <v>38</v>
      </c>
      <c r="D30" s="27">
        <f t="shared" si="2"/>
        <v>0.10354223433242507</v>
      </c>
      <c r="F30">
        <v>5</v>
      </c>
      <c r="G30">
        <f t="shared" si="0"/>
        <v>1</v>
      </c>
      <c r="H30" s="27">
        <f t="shared" si="3"/>
        <v>0.25</v>
      </c>
    </row>
    <row r="31" spans="1:8" ht="15" x14ac:dyDescent="0.3">
      <c r="A31" s="10">
        <v>43915</v>
      </c>
      <c r="B31" s="19">
        <v>476</v>
      </c>
      <c r="C31">
        <f t="shared" si="1"/>
        <v>71</v>
      </c>
      <c r="D31" s="27">
        <f t="shared" si="2"/>
        <v>0.17530864197530865</v>
      </c>
      <c r="F31">
        <v>6</v>
      </c>
      <c r="G31">
        <f t="shared" si="0"/>
        <v>1</v>
      </c>
      <c r="H31" s="27">
        <f t="shared" si="3"/>
        <v>0.2</v>
      </c>
    </row>
    <row r="32" spans="1:8" ht="15" x14ac:dyDescent="0.3">
      <c r="A32" s="10">
        <v>43916</v>
      </c>
      <c r="B32" s="19">
        <v>585</v>
      </c>
      <c r="C32">
        <f t="shared" si="1"/>
        <v>109</v>
      </c>
      <c r="D32" s="27">
        <f t="shared" si="2"/>
        <v>0.22899159663865545</v>
      </c>
      <c r="F32">
        <v>8</v>
      </c>
      <c r="G32">
        <f t="shared" si="0"/>
        <v>2</v>
      </c>
      <c r="H32" s="27">
        <f t="shared" si="3"/>
        <v>0.33333333333333331</v>
      </c>
    </row>
    <row r="33" spans="1:8" ht="15" x14ac:dyDescent="0.3">
      <c r="A33" s="10">
        <v>43917</v>
      </c>
      <c r="B33" s="19">
        <v>717</v>
      </c>
      <c r="C33">
        <f t="shared" si="1"/>
        <v>132</v>
      </c>
      <c r="D33" s="27">
        <f t="shared" si="2"/>
        <v>0.22564102564102564</v>
      </c>
      <c r="F33">
        <v>12</v>
      </c>
      <c r="G33">
        <f t="shared" si="0"/>
        <v>4</v>
      </c>
      <c r="H33" s="27">
        <f t="shared" si="3"/>
        <v>0.5</v>
      </c>
    </row>
    <row r="34" spans="1:8" ht="15" x14ac:dyDescent="0.3">
      <c r="A34" s="10">
        <v>43918</v>
      </c>
      <c r="B34" s="19">
        <v>848</v>
      </c>
      <c r="C34">
        <f t="shared" si="1"/>
        <v>131</v>
      </c>
      <c r="D34" s="27">
        <f t="shared" si="2"/>
        <v>0.18270571827057183</v>
      </c>
      <c r="F34">
        <v>16</v>
      </c>
      <c r="G34">
        <f t="shared" si="0"/>
        <v>4</v>
      </c>
      <c r="H34" s="27">
        <f t="shared" si="3"/>
        <v>0.33333333333333331</v>
      </c>
    </row>
    <row r="35" spans="1:8" ht="15" x14ac:dyDescent="0.3">
      <c r="A35" s="10">
        <v>43919</v>
      </c>
      <c r="B35" s="19">
        <v>993</v>
      </c>
      <c r="C35">
        <f t="shared" si="1"/>
        <v>145</v>
      </c>
      <c r="D35" s="27">
        <f t="shared" si="2"/>
        <v>0.17099056603773585</v>
      </c>
      <c r="E35" s="26">
        <f>+(B35-B29)/B29+1</f>
        <v>2.7057220708446867</v>
      </c>
      <c r="F35">
        <v>20</v>
      </c>
      <c r="G35">
        <f t="shared" si="0"/>
        <v>4</v>
      </c>
      <c r="H35" s="27">
        <f t="shared" si="3"/>
        <v>0.25</v>
      </c>
    </row>
    <row r="36" spans="1:8" ht="15" x14ac:dyDescent="0.3">
      <c r="A36" s="10">
        <v>43920</v>
      </c>
      <c r="B36" s="19">
        <v>1094</v>
      </c>
      <c r="C36">
        <f t="shared" si="1"/>
        <v>101</v>
      </c>
      <c r="D36" s="27">
        <f t="shared" si="2"/>
        <v>0.10171198388721048</v>
      </c>
      <c r="F36">
        <v>28</v>
      </c>
      <c r="G36">
        <f t="shared" si="0"/>
        <v>8</v>
      </c>
      <c r="H36" s="27">
        <f t="shared" si="3"/>
        <v>0.4</v>
      </c>
    </row>
    <row r="37" spans="1:8" x14ac:dyDescent="0.3">
      <c r="A37" s="10">
        <v>43921</v>
      </c>
      <c r="B37" s="20">
        <v>1215</v>
      </c>
      <c r="C37">
        <f t="shared" si="1"/>
        <v>121</v>
      </c>
      <c r="D37" s="27">
        <f t="shared" si="2"/>
        <v>0.11060329067641682</v>
      </c>
      <c r="F37">
        <v>29</v>
      </c>
      <c r="G37">
        <f t="shared" si="0"/>
        <v>1</v>
      </c>
      <c r="H37" s="27">
        <f t="shared" si="3"/>
        <v>3.5714285714285712E-2</v>
      </c>
    </row>
    <row r="38" spans="1:8" x14ac:dyDescent="0.3">
      <c r="A38" s="10">
        <v>43922</v>
      </c>
      <c r="B38" s="22">
        <v>1378</v>
      </c>
      <c r="C38">
        <f t="shared" si="1"/>
        <v>163</v>
      </c>
      <c r="D38" s="27">
        <f t="shared" si="2"/>
        <v>0.13415637860082305</v>
      </c>
      <c r="F38">
        <v>37</v>
      </c>
      <c r="G38">
        <f t="shared" si="0"/>
        <v>8</v>
      </c>
      <c r="H38" s="27">
        <f t="shared" si="3"/>
        <v>0.27586206896551724</v>
      </c>
    </row>
    <row r="39" spans="1:8" x14ac:dyDescent="0.3">
      <c r="A39" s="10">
        <v>43923</v>
      </c>
      <c r="B39" s="22">
        <v>1510</v>
      </c>
      <c r="C39">
        <f t="shared" si="1"/>
        <v>132</v>
      </c>
      <c r="D39" s="27">
        <f t="shared" si="2"/>
        <v>9.579100145137881E-2</v>
      </c>
      <c r="F39">
        <v>50</v>
      </c>
      <c r="G39">
        <f t="shared" si="0"/>
        <v>13</v>
      </c>
      <c r="H39" s="27">
        <f t="shared" si="3"/>
        <v>0.35135135135135137</v>
      </c>
    </row>
    <row r="40" spans="1:8" x14ac:dyDescent="0.3">
      <c r="A40" s="10">
        <v>43924</v>
      </c>
      <c r="B40" s="22">
        <v>1688</v>
      </c>
      <c r="C40">
        <f t="shared" si="1"/>
        <v>178</v>
      </c>
      <c r="D40" s="27">
        <f t="shared" si="2"/>
        <v>0.11788079470198676</v>
      </c>
      <c r="F40">
        <v>60</v>
      </c>
      <c r="G40">
        <f t="shared" si="0"/>
        <v>10</v>
      </c>
      <c r="H40" s="27">
        <f t="shared" si="3"/>
        <v>0.2</v>
      </c>
    </row>
    <row r="41" spans="1:8" x14ac:dyDescent="0.3">
      <c r="A41" s="10">
        <v>43925</v>
      </c>
      <c r="B41" s="22">
        <v>1890</v>
      </c>
      <c r="C41">
        <f t="shared" si="1"/>
        <v>202</v>
      </c>
      <c r="D41" s="27">
        <f t="shared" si="2"/>
        <v>0.11966824644549763</v>
      </c>
      <c r="F41">
        <v>79</v>
      </c>
      <c r="G41">
        <f t="shared" si="0"/>
        <v>19</v>
      </c>
      <c r="H41" s="27">
        <f t="shared" si="3"/>
        <v>0.31666666666666665</v>
      </c>
    </row>
    <row r="42" spans="1:8" x14ac:dyDescent="0.3">
      <c r="A42" s="10">
        <v>43926</v>
      </c>
      <c r="B42" s="22">
        <v>2143</v>
      </c>
      <c r="C42">
        <f t="shared" si="1"/>
        <v>253</v>
      </c>
      <c r="D42" s="27">
        <f t="shared" si="2"/>
        <v>0.13386243386243385</v>
      </c>
      <c r="E42" s="26">
        <f>+(B42-B36)/B36+1</f>
        <v>1.9588665447897622</v>
      </c>
      <c r="F42">
        <v>94</v>
      </c>
      <c r="G42">
        <f t="shared" si="0"/>
        <v>15</v>
      </c>
      <c r="H42" s="27">
        <f t="shared" si="3"/>
        <v>0.189873417721519</v>
      </c>
    </row>
    <row r="43" spans="1:8" x14ac:dyDescent="0.3">
      <c r="A43" s="10">
        <v>43927</v>
      </c>
      <c r="B43" s="22">
        <v>2439</v>
      </c>
      <c r="C43">
        <f t="shared" si="1"/>
        <v>296</v>
      </c>
      <c r="D43" s="27">
        <f t="shared" si="2"/>
        <v>0.13812412505832944</v>
      </c>
      <c r="F43">
        <v>125</v>
      </c>
      <c r="G43">
        <f t="shared" si="0"/>
        <v>31</v>
      </c>
      <c r="H43" s="27">
        <f t="shared" si="3"/>
        <v>0.32978723404255317</v>
      </c>
    </row>
    <row r="44" spans="1:8" x14ac:dyDescent="0.3">
      <c r="A44" s="10"/>
      <c r="B44" s="21"/>
    </row>
    <row r="45" spans="1:8" x14ac:dyDescent="0.3">
      <c r="B45">
        <f>B29/B23</f>
        <v>3.946236559139785</v>
      </c>
      <c r="C45">
        <f>316/82</f>
        <v>3.8536585365853657</v>
      </c>
      <c r="D45">
        <f>SUM(D22:D29)</f>
        <v>2.2345784940686308</v>
      </c>
      <c r="E45">
        <f>D45/8</f>
        <v>0.27932231175857886</v>
      </c>
    </row>
    <row r="46" spans="1:8" x14ac:dyDescent="0.3">
      <c r="H46">
        <f>B29/B22</f>
        <v>4.475609756097561</v>
      </c>
    </row>
    <row r="47" spans="1:8" x14ac:dyDescent="0.3">
      <c r="A47" t="s">
        <v>2</v>
      </c>
    </row>
  </sheetData>
  <sortState xmlns:xlrd2="http://schemas.microsoft.com/office/spreadsheetml/2017/richdata2" ref="A4:B27">
    <sortCondition ref="A3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Ramiro Antonio</dc:creator>
  <cp:lastModifiedBy>Ramiro Antonio</cp:lastModifiedBy>
  <dcterms:created xsi:type="dcterms:W3CDTF">2020-03-22T04:27:14Z</dcterms:created>
  <dcterms:modified xsi:type="dcterms:W3CDTF">2020-04-07T01:20:31Z</dcterms:modified>
</cp:coreProperties>
</file>