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showInkAnnotation="0"/>
  <mc:AlternateContent xmlns:mc="http://schemas.openxmlformats.org/markup-compatibility/2006">
    <mc:Choice Requires="x15">
      <x15ac:absPath xmlns:x15ac="http://schemas.microsoft.com/office/spreadsheetml/2010/11/ac" url="D:\Sobat Kos\ihub 23\"/>
    </mc:Choice>
  </mc:AlternateContent>
  <xr:revisionPtr revIDLastSave="0" documentId="13_ncr:1_{283182BF-12E7-4FEA-BC2E-9E4BBC97FC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B" sheetId="3" r:id="rId1"/>
  </sheets>
  <definedNames>
    <definedName name="_xlnm.Print_Area" localSheetId="0">RAB!$A$1:$L$100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3" l="1"/>
  <c r="L30" i="3"/>
  <c r="L29" i="3"/>
  <c r="L28" i="3"/>
  <c r="L27" i="3"/>
  <c r="L16" i="3"/>
  <c r="L26" i="3"/>
  <c r="L25" i="3"/>
  <c r="L24" i="3"/>
  <c r="L23" i="3"/>
  <c r="L56" i="3"/>
  <c r="L55" i="3"/>
  <c r="L54" i="3"/>
  <c r="L20" i="3"/>
  <c r="L13" i="3"/>
  <c r="L35" i="3"/>
  <c r="L34" i="3"/>
  <c r="L48" i="3"/>
  <c r="L47" i="3"/>
  <c r="L22" i="3"/>
  <c r="L51" i="3"/>
  <c r="L53" i="3"/>
  <c r="L49" i="3" l="1"/>
  <c r="L52" i="3"/>
  <c r="L57" i="3" s="1"/>
  <c r="L40" i="3"/>
  <c r="L41" i="3"/>
  <c r="L42" i="3"/>
  <c r="L39" i="3"/>
  <c r="L44" i="3"/>
  <c r="L43" i="3"/>
  <c r="L36" i="3"/>
  <c r="L45" i="3" l="1"/>
  <c r="L37" i="3"/>
  <c r="L15" i="3"/>
  <c r="L19" i="3" l="1"/>
  <c r="L21" i="3"/>
  <c r="L32" i="3" s="1"/>
  <c r="L14" i="3"/>
  <c r="L10" i="3"/>
  <c r="L12" i="3"/>
  <c r="L11" i="3"/>
  <c r="L17" i="3" l="1"/>
  <c r="L58" i="3"/>
</calcChain>
</file>

<file path=xl/sharedStrings.xml><?xml version="1.0" encoding="utf-8"?>
<sst xmlns="http://schemas.openxmlformats.org/spreadsheetml/2006/main" count="185" uniqueCount="81">
  <si>
    <t>Lampiran</t>
  </si>
  <si>
    <t>Anggaran Belanja</t>
  </si>
  <si>
    <t>Jenis Belanja</t>
  </si>
  <si>
    <t>Rincian Biaya</t>
  </si>
  <si>
    <t>Jumlah Anggaran (Rp)</t>
  </si>
  <si>
    <t>Volume (V)</t>
  </si>
  <si>
    <t>Frekuensi (F)</t>
  </si>
  <si>
    <t xml:space="preserve">Perhitungan  </t>
  </si>
  <si>
    <t>Sat.</t>
  </si>
  <si>
    <t>Harga Satuan</t>
  </si>
  <si>
    <t>6*)</t>
  </si>
  <si>
    <t>9 **)</t>
  </si>
  <si>
    <t>Vol.</t>
  </si>
  <si>
    <t>sat</t>
  </si>
  <si>
    <t>Vol</t>
  </si>
  <si>
    <t>Sat</t>
  </si>
  <si>
    <t>( V x F )</t>
  </si>
  <si>
    <t>( Rp )</t>
  </si>
  <si>
    <t>( P x Harga Satuan )</t>
  </si>
  <si>
    <t xml:space="preserve">525119 (Belanja Penyediaan Barang dan Jasa BLU  lainnya) </t>
  </si>
  <si>
    <t>kali</t>
  </si>
  <si>
    <t>* Catatan  :</t>
  </si>
  <si>
    <t>6*)  Perkalian dari Volume dan Frekwensi ( 2 x 4 x 6 x 8)</t>
  </si>
  <si>
    <t>9 **) Perkalian dari Perhitungan dan Harga satuan (10 x 12)</t>
  </si>
  <si>
    <t>bln</t>
  </si>
  <si>
    <t>thn</t>
  </si>
  <si>
    <t>orang</t>
  </si>
  <si>
    <t>Honor pembuatan website</t>
  </si>
  <si>
    <t>Honor admin website dan sosmed</t>
  </si>
  <si>
    <t>hosting website</t>
  </si>
  <si>
    <t>Sewa cloud data google drive</t>
  </si>
  <si>
    <t>PROMOSI 10%</t>
  </si>
  <si>
    <t>google ads</t>
  </si>
  <si>
    <t>Konsumsi</t>
  </si>
  <si>
    <t>id card</t>
  </si>
  <si>
    <t>buah</t>
  </si>
  <si>
    <t>Merchandise Promosi(Mug)</t>
  </si>
  <si>
    <t>Cetak Proposal</t>
  </si>
  <si>
    <t>lusin</t>
  </si>
  <si>
    <t>Honor Perekaya Startup</t>
  </si>
  <si>
    <t>Honor Jasa desain UI Website</t>
  </si>
  <si>
    <t>paket</t>
  </si>
  <si>
    <t>PENGEMBANGAN PRODUK MIN 15%</t>
  </si>
  <si>
    <t>Honor desainer grafis dan konten</t>
  </si>
  <si>
    <t>Sub Total</t>
  </si>
  <si>
    <t>PERJALANAN DINAS 10%</t>
  </si>
  <si>
    <t>pcs</t>
  </si>
  <si>
    <t>Sewa Kantor</t>
  </si>
  <si>
    <t>Grand Total</t>
  </si>
  <si>
    <t>Intagram ads</t>
  </si>
  <si>
    <t>Give away</t>
  </si>
  <si>
    <t>GAJI UPAH HONOR MAX 45%</t>
  </si>
  <si>
    <t>pameran dan ekspo</t>
  </si>
  <si>
    <t>event</t>
  </si>
  <si>
    <t>LAIN LAIN 5%</t>
  </si>
  <si>
    <t>Pelatihan dan upgrade skill</t>
  </si>
  <si>
    <t>OPERASIONAL INKUBATOR 10%</t>
  </si>
  <si>
    <t>Honor Jasa Konten Writer website</t>
  </si>
  <si>
    <t>SOBAT KOS</t>
  </si>
  <si>
    <t>Izin Hak Cipta Website</t>
  </si>
  <si>
    <t>Paket Levidio desain konten video dan desain</t>
  </si>
  <si>
    <t>Pertemuan dengan pemilik kos</t>
  </si>
  <si>
    <t>Pertemuan dengan calon penyewa kos</t>
  </si>
  <si>
    <t>Meeting stageholder dan internal</t>
  </si>
  <si>
    <t>Kaos Sobat Kos</t>
  </si>
  <si>
    <t>Cetak booklet Sobat Kos</t>
  </si>
  <si>
    <t>Meja dan Kursi Kantor</t>
  </si>
  <si>
    <t>Honor pembantu lapangan</t>
  </si>
  <si>
    <t>Alat Tulis Kantor</t>
  </si>
  <si>
    <t>Peralatan kebersihan kos (pel, sapu, sikat dll)</t>
  </si>
  <si>
    <t>Peralatan Tukang / Renovasi</t>
  </si>
  <si>
    <t>lembar</t>
  </si>
  <si>
    <t>Triplek tebal 3 mili</t>
  </si>
  <si>
    <t>triplek tebal 6 mili</t>
  </si>
  <si>
    <t>Cat tembok warna putih 18 kg</t>
  </si>
  <si>
    <t>Cat tembok warna biru/hijau/cream</t>
  </si>
  <si>
    <t>Member Mamikos</t>
  </si>
  <si>
    <t>bulan</t>
  </si>
  <si>
    <t>Pendaftaran lomba bisnis dan startuo</t>
  </si>
  <si>
    <t>lomba</t>
  </si>
  <si>
    <t>Hiasan interior kamar 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</si>
</sst>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&quot;Rp&quot;* #,##0_);_(&quot;Rp&quot;* \(#,##0\);_(&quot;Rp&quot;* &quot;-&quot;_);_(@_)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i/>
      <sz val="10"/>
      <name val="Calibri"/>
      <family val="2"/>
      <scheme val="minor"/>
    </font>
    <font>
      <b/>
      <i/>
      <u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>
      <protection locked="0"/>
    </xf>
    <xf numFmtId="0" fontId="2" fillId="0" borderId="0"/>
    <xf numFmtId="0" fontId="1" fillId="0" borderId="0">
      <alignment vertical="center"/>
    </xf>
    <xf numFmtId="43" fontId="4" fillId="0" borderId="0" applyFont="0" applyFill="0" applyBorder="0" applyAlignment="0" applyProtection="0"/>
  </cellStyleXfs>
  <cellXfs count="170">
    <xf numFmtId="0" fontId="0" fillId="0" borderId="0" xfId="0"/>
    <xf numFmtId="0" fontId="8" fillId="0" borderId="0" xfId="0" applyFont="1" applyAlignment="1">
      <alignment horizontal="right" vertical="center" wrapText="1"/>
    </xf>
    <xf numFmtId="0" fontId="11" fillId="0" borderId="0" xfId="0" applyFont="1"/>
    <xf numFmtId="0" fontId="7" fillId="0" borderId="0" xfId="0" applyFont="1"/>
    <xf numFmtId="0" fontId="12" fillId="0" borderId="0" xfId="0" applyFont="1"/>
    <xf numFmtId="3" fontId="10" fillId="0" borderId="0" xfId="1" applyNumberFormat="1" applyFont="1" applyFill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37" fontId="10" fillId="0" borderId="0" xfId="0" applyNumberFormat="1" applyFont="1" applyAlignment="1">
      <alignment horizontal="center" vertical="center" wrapText="1"/>
    </xf>
    <xf numFmtId="3" fontId="10" fillId="0" borderId="0" xfId="0" applyNumberFormat="1" applyFont="1" applyAlignment="1">
      <alignment horizontal="right" vertical="center"/>
    </xf>
    <xf numFmtId="3" fontId="10" fillId="0" borderId="0" xfId="1" applyNumberFormat="1" applyFont="1" applyFill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37" fontId="9" fillId="0" borderId="22" xfId="0" applyNumberFormat="1" applyFont="1" applyBorder="1" applyAlignment="1">
      <alignment horizontal="center" vertical="center" wrapText="1"/>
    </xf>
    <xf numFmtId="37" fontId="13" fillId="0" borderId="22" xfId="0" applyNumberFormat="1" applyFont="1" applyBorder="1" applyAlignment="1">
      <alignment horizontal="center" vertical="center" wrapText="1"/>
    </xf>
    <xf numFmtId="3" fontId="9" fillId="0" borderId="22" xfId="0" applyNumberFormat="1" applyFont="1" applyBorder="1" applyAlignment="1">
      <alignment horizontal="center" vertical="center"/>
    </xf>
    <xf numFmtId="3" fontId="9" fillId="0" borderId="23" xfId="1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41" fontId="16" fillId="0" borderId="3" xfId="6" applyNumberFormat="1" applyFont="1" applyBorder="1"/>
    <xf numFmtId="0" fontId="0" fillId="0" borderId="5" xfId="0" applyBorder="1" applyAlignment="1">
      <alignment horizontal="center" vertical="center"/>
    </xf>
    <xf numFmtId="165" fontId="0" fillId="0" borderId="0" xfId="0" applyNumberFormat="1"/>
    <xf numFmtId="165" fontId="6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 wrapText="1"/>
    </xf>
    <xf numFmtId="3" fontId="6" fillId="0" borderId="0" xfId="0" applyNumberFormat="1" applyFont="1"/>
    <xf numFmtId="0" fontId="0" fillId="0" borderId="0" xfId="0" applyAlignment="1">
      <alignment vertical="top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37" fontId="21" fillId="0" borderId="0" xfId="0" applyNumberFormat="1" applyFont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37" fontId="16" fillId="0" borderId="3" xfId="0" applyNumberFormat="1" applyFont="1" applyBorder="1" applyAlignment="1">
      <alignment horizontal="center" vertical="center" wrapText="1"/>
    </xf>
    <xf numFmtId="3" fontId="16" fillId="0" borderId="3" xfId="0" applyNumberFormat="1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3" fontId="16" fillId="0" borderId="3" xfId="1" applyNumberFormat="1" applyFont="1" applyFill="1" applyBorder="1" applyAlignment="1">
      <alignment horizontal="right" vertical="center"/>
    </xf>
    <xf numFmtId="37" fontId="16" fillId="0" borderId="3" xfId="0" applyNumberFormat="1" applyFont="1" applyBorder="1" applyAlignment="1">
      <alignment horizontal="righ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37" fontId="16" fillId="0" borderId="5" xfId="0" applyNumberFormat="1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right" vertical="center"/>
    </xf>
    <xf numFmtId="3" fontId="16" fillId="0" borderId="5" xfId="1" applyNumberFormat="1" applyFont="1" applyFill="1" applyBorder="1" applyAlignment="1">
      <alignment horizontal="right" vertical="center"/>
    </xf>
    <xf numFmtId="3" fontId="16" fillId="0" borderId="1" xfId="0" applyNumberFormat="1" applyFont="1" applyBorder="1" applyAlignment="1">
      <alignment horizontal="right" vertical="center"/>
    </xf>
    <xf numFmtId="3" fontId="16" fillId="0" borderId="1" xfId="1" applyNumberFormat="1" applyFont="1" applyFill="1" applyBorder="1" applyAlignment="1">
      <alignment horizontal="right" vertical="center"/>
    </xf>
    <xf numFmtId="3" fontId="16" fillId="4" borderId="3" xfId="0" applyNumberFormat="1" applyFont="1" applyFill="1" applyBorder="1" applyAlignment="1">
      <alignment horizontal="right" vertical="center"/>
    </xf>
    <xf numFmtId="3" fontId="16" fillId="4" borderId="3" xfId="1" applyNumberFormat="1" applyFont="1" applyFill="1" applyBorder="1" applyAlignment="1">
      <alignment horizontal="right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37" fontId="19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7" fontId="16" fillId="0" borderId="0" xfId="0" applyNumberFormat="1" applyFont="1" applyAlignment="1">
      <alignment horizontal="center" vertical="center" wrapText="1"/>
    </xf>
    <xf numFmtId="166" fontId="16" fillId="0" borderId="3" xfId="6" applyNumberFormat="1" applyFont="1" applyBorder="1" applyAlignment="1">
      <alignment horizontal="center" vertical="center"/>
    </xf>
    <xf numFmtId="3" fontId="16" fillId="4" borderId="7" xfId="0" applyNumberFormat="1" applyFont="1" applyFill="1" applyBorder="1" applyAlignment="1">
      <alignment horizontal="right" vertical="center"/>
    </xf>
    <xf numFmtId="3" fontId="16" fillId="4" borderId="8" xfId="1" applyNumberFormat="1" applyFont="1" applyFill="1" applyBorder="1" applyAlignment="1">
      <alignment horizontal="righ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37" fontId="10" fillId="0" borderId="5" xfId="0" applyNumberFormat="1" applyFont="1" applyBorder="1" applyAlignment="1">
      <alignment horizontal="center" vertical="center" wrapText="1"/>
    </xf>
    <xf numFmtId="3" fontId="10" fillId="0" borderId="5" xfId="0" applyNumberFormat="1" applyFont="1" applyBorder="1" applyAlignment="1">
      <alignment horizontal="right" vertical="center"/>
    </xf>
    <xf numFmtId="3" fontId="10" fillId="0" borderId="5" xfId="1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3" fontId="10" fillId="4" borderId="1" xfId="0" applyNumberFormat="1" applyFont="1" applyFill="1" applyBorder="1" applyAlignment="1">
      <alignment horizontal="right" vertical="center"/>
    </xf>
    <xf numFmtId="37" fontId="10" fillId="4" borderId="1" xfId="0" applyNumberFormat="1" applyFont="1" applyFill="1" applyBorder="1" applyAlignment="1">
      <alignment horizontal="right" vertical="center" wrapText="1"/>
    </xf>
    <xf numFmtId="37" fontId="16" fillId="0" borderId="1" xfId="0" applyNumberFormat="1" applyFont="1" applyBorder="1" applyAlignment="1">
      <alignment horizontal="right" vertical="center" wrapText="1"/>
    </xf>
    <xf numFmtId="0" fontId="8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37" fontId="10" fillId="0" borderId="22" xfId="0" applyNumberFormat="1" applyFont="1" applyBorder="1" applyAlignment="1">
      <alignment horizontal="center" vertical="center" wrapText="1"/>
    </xf>
    <xf numFmtId="3" fontId="10" fillId="0" borderId="22" xfId="0" applyNumberFormat="1" applyFont="1" applyBorder="1" applyAlignment="1">
      <alignment horizontal="right" vertical="center"/>
    </xf>
    <xf numFmtId="3" fontId="8" fillId="0" borderId="23" xfId="1" applyNumberFormat="1" applyFont="1" applyFill="1" applyBorder="1" applyAlignment="1">
      <alignment horizontal="right" vertical="top"/>
    </xf>
    <xf numFmtId="0" fontId="9" fillId="0" borderId="34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3" fontId="16" fillId="4" borderId="6" xfId="0" applyNumberFormat="1" applyFont="1" applyFill="1" applyBorder="1" applyAlignment="1">
      <alignment horizontal="right" vertical="center"/>
    </xf>
    <xf numFmtId="3" fontId="16" fillId="4" borderId="6" xfId="1" applyNumberFormat="1" applyFont="1" applyFill="1" applyBorder="1" applyAlignment="1">
      <alignment horizontal="right" vertical="center"/>
    </xf>
    <xf numFmtId="0" fontId="8" fillId="0" borderId="42" xfId="0" applyFont="1" applyBorder="1" applyAlignment="1">
      <alignment horizontal="right" vertical="center" wrapText="1"/>
    </xf>
    <xf numFmtId="3" fontId="8" fillId="3" borderId="43" xfId="2" applyNumberFormat="1" applyFont="1" applyFill="1" applyBorder="1" applyAlignment="1">
      <alignment horizontal="righ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6" fillId="4" borderId="1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8" fillId="0" borderId="3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center" vertical="center" wrapText="1"/>
    </xf>
    <xf numFmtId="37" fontId="16" fillId="0" borderId="3" xfId="0" applyNumberFormat="1" applyFont="1" applyFill="1" applyBorder="1" applyAlignment="1">
      <alignment horizontal="center" vertical="center" wrapText="1"/>
    </xf>
    <xf numFmtId="3" fontId="16" fillId="0" borderId="3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166" fontId="16" fillId="0" borderId="3" xfId="0" applyNumberFormat="1" applyFont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 wrapText="1"/>
    </xf>
    <xf numFmtId="37" fontId="18" fillId="0" borderId="0" xfId="0" applyNumberFormat="1" applyFont="1" applyBorder="1" applyAlignment="1">
      <alignment horizontal="center" vertical="center" wrapText="1"/>
    </xf>
    <xf numFmtId="3" fontId="16" fillId="4" borderId="44" xfId="0" applyNumberFormat="1" applyFont="1" applyFill="1" applyBorder="1" applyAlignment="1">
      <alignment horizontal="right" vertical="center"/>
    </xf>
    <xf numFmtId="3" fontId="16" fillId="4" borderId="45" xfId="1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left"/>
    </xf>
    <xf numFmtId="166" fontId="0" fillId="0" borderId="3" xfId="6" applyNumberFormat="1" applyFont="1" applyBorder="1" applyAlignment="1">
      <alignment horizontal="left"/>
    </xf>
    <xf numFmtId="166" fontId="0" fillId="0" borderId="3" xfId="6" applyNumberFormat="1" applyFont="1" applyBorder="1"/>
    <xf numFmtId="166" fontId="16" fillId="0" borderId="3" xfId="6" applyNumberFormat="1" applyFont="1" applyBorder="1" applyAlignment="1">
      <alignment horizontal="right" vertical="center"/>
    </xf>
    <xf numFmtId="166" fontId="16" fillId="0" borderId="3" xfId="6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7">
    <cellStyle name="Comma" xfId="6" builtinId="3"/>
    <cellStyle name="Comma [0]" xfId="1" builtinId="6"/>
    <cellStyle name="Comma [0] 2" xfId="2" xr:uid="{00000000-0005-0000-0000-000002000000}"/>
    <cellStyle name="Normal" xfId="0" builtinId="0"/>
    <cellStyle name="Normal 2 2" xfId="3" xr:uid="{00000000-0005-0000-0000-000004000000}"/>
    <cellStyle name="Normal 3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9"/>
  <sheetViews>
    <sheetView tabSelected="1" zoomScale="110" zoomScaleNormal="110" zoomScaleSheetLayoutView="90" workbookViewId="0">
      <selection activeCell="L31" sqref="L31"/>
    </sheetView>
  </sheetViews>
  <sheetFormatPr defaultRowHeight="15" x14ac:dyDescent="0.25"/>
  <cols>
    <col min="1" max="1" width="3.7109375" style="6" customWidth="1"/>
    <col min="2" max="2" width="29.28515625" style="10" customWidth="1"/>
    <col min="3" max="3" width="2" customWidth="1"/>
    <col min="4" max="4" width="13.42578125" customWidth="1"/>
    <col min="5" max="5" width="4.140625" customWidth="1"/>
    <col min="6" max="6" width="8.5703125" customWidth="1"/>
    <col min="7" max="7" width="5" customWidth="1"/>
    <col min="8" max="8" width="7.5703125" customWidth="1"/>
    <col min="9" max="9" width="10.28515625" customWidth="1"/>
    <col min="10" max="10" width="5.42578125" customWidth="1"/>
    <col min="11" max="11" width="16" customWidth="1"/>
    <col min="12" max="12" width="17.7109375" customWidth="1"/>
    <col min="13" max="13" width="16.7109375" customWidth="1"/>
    <col min="14" max="14" width="14.5703125" bestFit="1" customWidth="1"/>
  </cols>
  <sheetData>
    <row r="1" spans="1:14" ht="15" customHeight="1" thickBot="1" x14ac:dyDescent="0.3">
      <c r="A1" s="12"/>
      <c r="B1" s="7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N1" s="3"/>
    </row>
    <row r="2" spans="1:14" ht="24" customHeight="1" thickBot="1" x14ac:dyDescent="0.3">
      <c r="A2" s="94" t="s">
        <v>58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6"/>
      <c r="N2" s="3"/>
    </row>
    <row r="3" spans="1:14" ht="30" customHeight="1" thickBot="1" x14ac:dyDescent="0.3">
      <c r="A3" s="18"/>
      <c r="B3" s="130" t="s">
        <v>1</v>
      </c>
      <c r="C3" s="131"/>
      <c r="D3" s="131"/>
      <c r="E3" s="131"/>
      <c r="F3" s="131"/>
      <c r="G3" s="131"/>
      <c r="H3" s="131"/>
      <c r="I3" s="131"/>
      <c r="J3" s="131"/>
      <c r="K3" s="131"/>
      <c r="L3" s="132"/>
    </row>
    <row r="4" spans="1:14" ht="14.1" customHeight="1" x14ac:dyDescent="0.25">
      <c r="A4" s="18"/>
      <c r="B4" s="140" t="s">
        <v>2</v>
      </c>
      <c r="C4" s="141"/>
      <c r="D4" s="142"/>
      <c r="E4" s="133" t="s">
        <v>3</v>
      </c>
      <c r="F4" s="134"/>
      <c r="G4" s="134"/>
      <c r="H4" s="134"/>
      <c r="I4" s="134"/>
      <c r="J4" s="134"/>
      <c r="K4" s="135"/>
      <c r="L4" s="138" t="s">
        <v>4</v>
      </c>
    </row>
    <row r="5" spans="1:14" ht="26.25" customHeight="1" thickBot="1" x14ac:dyDescent="0.3">
      <c r="A5" s="88"/>
      <c r="B5" s="143"/>
      <c r="C5" s="144"/>
      <c r="D5" s="145"/>
      <c r="E5" s="136" t="s">
        <v>5</v>
      </c>
      <c r="F5" s="137"/>
      <c r="G5" s="136" t="s">
        <v>6</v>
      </c>
      <c r="H5" s="137"/>
      <c r="I5" s="89" t="s">
        <v>7</v>
      </c>
      <c r="J5" s="89" t="s">
        <v>8</v>
      </c>
      <c r="K5" s="89" t="s">
        <v>9</v>
      </c>
      <c r="L5" s="139"/>
    </row>
    <row r="6" spans="1:14" ht="28.15" customHeight="1" thickBot="1" x14ac:dyDescent="0.3">
      <c r="A6" s="19"/>
      <c r="B6" s="127">
        <v>1</v>
      </c>
      <c r="C6" s="128"/>
      <c r="D6" s="129"/>
      <c r="E6" s="20">
        <v>2</v>
      </c>
      <c r="F6" s="87">
        <v>3</v>
      </c>
      <c r="G6" s="20">
        <v>4</v>
      </c>
      <c r="H6" s="20">
        <v>5</v>
      </c>
      <c r="I6" s="20" t="s">
        <v>10</v>
      </c>
      <c r="J6" s="20">
        <v>7</v>
      </c>
      <c r="K6" s="20">
        <v>8</v>
      </c>
      <c r="L6" s="21" t="s">
        <v>11</v>
      </c>
    </row>
    <row r="7" spans="1:14" ht="14.1" customHeight="1" thickBot="1" x14ac:dyDescent="0.3">
      <c r="A7" s="22"/>
      <c r="B7" s="123"/>
      <c r="C7" s="124"/>
      <c r="D7" s="125"/>
      <c r="E7" s="23" t="s">
        <v>12</v>
      </c>
      <c r="F7" s="24" t="s">
        <v>13</v>
      </c>
      <c r="G7" s="23" t="s">
        <v>14</v>
      </c>
      <c r="H7" s="25" t="s">
        <v>15</v>
      </c>
      <c r="I7" s="25" t="s">
        <v>16</v>
      </c>
      <c r="J7" s="26"/>
      <c r="K7" s="27" t="s">
        <v>17</v>
      </c>
      <c r="L7" s="28" t="s">
        <v>18</v>
      </c>
    </row>
    <row r="8" spans="1:14" ht="13.5" customHeight="1" thickBot="1" x14ac:dyDescent="0.3">
      <c r="A8" s="22"/>
      <c r="B8" s="116" t="s">
        <v>19</v>
      </c>
      <c r="C8" s="117"/>
      <c r="D8" s="118"/>
      <c r="E8" s="82"/>
      <c r="F8" s="82"/>
      <c r="G8" s="83"/>
      <c r="H8" s="84"/>
      <c r="I8" s="84"/>
      <c r="J8" s="84"/>
      <c r="K8" s="85"/>
      <c r="L8" s="86"/>
      <c r="N8" s="32"/>
    </row>
    <row r="9" spans="1:14" ht="15.75" customHeight="1" thickBot="1" x14ac:dyDescent="0.3">
      <c r="A9" s="105" t="s">
        <v>51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7"/>
      <c r="M9" s="36"/>
    </row>
    <row r="10" spans="1:14" ht="15.75" customHeight="1" x14ac:dyDescent="0.25">
      <c r="A10" s="146">
        <v>1</v>
      </c>
      <c r="B10" s="147" t="s">
        <v>39</v>
      </c>
      <c r="C10" s="147"/>
      <c r="D10" s="147"/>
      <c r="E10" s="148">
        <v>4</v>
      </c>
      <c r="F10" s="148" t="s">
        <v>26</v>
      </c>
      <c r="G10" s="149">
        <v>6</v>
      </c>
      <c r="H10" s="150" t="s">
        <v>24</v>
      </c>
      <c r="I10" s="150">
        <v>24</v>
      </c>
      <c r="J10" s="150" t="s">
        <v>20</v>
      </c>
      <c r="K10" s="151">
        <v>400000</v>
      </c>
      <c r="L10" s="50">
        <f>K10*I10</f>
        <v>9600000</v>
      </c>
      <c r="M10" s="36"/>
    </row>
    <row r="11" spans="1:14" ht="14.1" customHeight="1" x14ac:dyDescent="0.25">
      <c r="A11" s="31">
        <v>2</v>
      </c>
      <c r="B11" s="109" t="s">
        <v>40</v>
      </c>
      <c r="C11" s="109"/>
      <c r="D11" s="109"/>
      <c r="E11" s="52">
        <v>1</v>
      </c>
      <c r="F11" s="52" t="s">
        <v>41</v>
      </c>
      <c r="G11" s="53">
        <v>1</v>
      </c>
      <c r="H11" s="54" t="s">
        <v>20</v>
      </c>
      <c r="I11" s="54">
        <v>1</v>
      </c>
      <c r="J11" s="54" t="s">
        <v>20</v>
      </c>
      <c r="K11" s="55">
        <v>1900000</v>
      </c>
      <c r="L11" s="56">
        <f t="shared" ref="L11:L15" si="0">K11*I11</f>
        <v>1900000</v>
      </c>
      <c r="M11" s="38"/>
    </row>
    <row r="12" spans="1:14" ht="15" customHeight="1" x14ac:dyDescent="0.25">
      <c r="A12" s="29">
        <v>3</v>
      </c>
      <c r="B12" s="103" t="s">
        <v>27</v>
      </c>
      <c r="C12" s="103"/>
      <c r="D12" s="103"/>
      <c r="E12" s="45">
        <v>1</v>
      </c>
      <c r="F12" s="45" t="s">
        <v>26</v>
      </c>
      <c r="G12" s="46">
        <v>2</v>
      </c>
      <c r="H12" s="47" t="s">
        <v>24</v>
      </c>
      <c r="I12" s="47">
        <v>2</v>
      </c>
      <c r="J12" s="47" t="s">
        <v>20</v>
      </c>
      <c r="K12" s="48">
        <v>1750000</v>
      </c>
      <c r="L12" s="50">
        <f t="shared" si="0"/>
        <v>3500000</v>
      </c>
    </row>
    <row r="13" spans="1:14" ht="15" customHeight="1" x14ac:dyDescent="0.25">
      <c r="A13" s="146">
        <v>4</v>
      </c>
      <c r="B13" s="100" t="s">
        <v>57</v>
      </c>
      <c r="C13" s="101"/>
      <c r="D13" s="102"/>
      <c r="E13" s="45">
        <v>1</v>
      </c>
      <c r="F13" s="45" t="s">
        <v>41</v>
      </c>
      <c r="G13" s="46">
        <v>6</v>
      </c>
      <c r="H13" s="47" t="s">
        <v>24</v>
      </c>
      <c r="I13" s="47">
        <v>6</v>
      </c>
      <c r="J13" s="47" t="s">
        <v>20</v>
      </c>
      <c r="K13" s="57">
        <v>750000</v>
      </c>
      <c r="L13" s="81">
        <f>K13*I13</f>
        <v>4500000</v>
      </c>
    </row>
    <row r="14" spans="1:14" ht="14.1" customHeight="1" x14ac:dyDescent="0.25">
      <c r="A14" s="31">
        <v>5</v>
      </c>
      <c r="B14" s="126" t="s">
        <v>28</v>
      </c>
      <c r="C14" s="126"/>
      <c r="D14" s="126"/>
      <c r="E14" s="45">
        <v>1</v>
      </c>
      <c r="F14" s="45" t="s">
        <v>26</v>
      </c>
      <c r="G14" s="46">
        <v>6</v>
      </c>
      <c r="H14" s="47" t="s">
        <v>24</v>
      </c>
      <c r="I14" s="49">
        <v>6</v>
      </c>
      <c r="J14" s="47" t="s">
        <v>20</v>
      </c>
      <c r="K14" s="48">
        <v>500000</v>
      </c>
      <c r="L14" s="30">
        <f t="shared" si="0"/>
        <v>3000000</v>
      </c>
    </row>
    <row r="15" spans="1:14" ht="13.5" customHeight="1" x14ac:dyDescent="0.25">
      <c r="A15" s="29">
        <v>6</v>
      </c>
      <c r="B15" s="100" t="s">
        <v>43</v>
      </c>
      <c r="C15" s="101"/>
      <c r="D15" s="102"/>
      <c r="E15" s="45">
        <v>1</v>
      </c>
      <c r="F15" s="45" t="s">
        <v>26</v>
      </c>
      <c r="G15" s="46">
        <v>6</v>
      </c>
      <c r="H15" s="47" t="s">
        <v>24</v>
      </c>
      <c r="I15" s="47">
        <v>6</v>
      </c>
      <c r="J15" s="47" t="s">
        <v>20</v>
      </c>
      <c r="K15" s="48">
        <v>1500000</v>
      </c>
      <c r="L15" s="51">
        <f t="shared" si="0"/>
        <v>9000000</v>
      </c>
    </row>
    <row r="16" spans="1:14" ht="13.5" customHeight="1" x14ac:dyDescent="0.25">
      <c r="A16" s="29">
        <v>7</v>
      </c>
      <c r="B16" s="100" t="s">
        <v>67</v>
      </c>
      <c r="C16" s="101"/>
      <c r="D16" s="102"/>
      <c r="E16" s="45">
        <v>1</v>
      </c>
      <c r="F16" s="45" t="s">
        <v>26</v>
      </c>
      <c r="G16" s="46">
        <v>6</v>
      </c>
      <c r="H16" s="47" t="s">
        <v>24</v>
      </c>
      <c r="I16" s="47">
        <v>6</v>
      </c>
      <c r="J16" s="47" t="s">
        <v>20</v>
      </c>
      <c r="K16" s="57">
        <v>1850000</v>
      </c>
      <c r="L16" s="51">
        <f>K16*I16</f>
        <v>11100000</v>
      </c>
    </row>
    <row r="17" spans="1:16" ht="13.5" customHeight="1" thickBot="1" x14ac:dyDescent="0.3">
      <c r="B17" s="41"/>
      <c r="C17" s="40"/>
      <c r="D17" s="40"/>
      <c r="E17" s="13"/>
      <c r="F17" s="13"/>
      <c r="G17" s="14"/>
      <c r="H17" s="15"/>
      <c r="I17" s="15"/>
      <c r="J17" s="15"/>
      <c r="K17" s="79" t="s">
        <v>44</v>
      </c>
      <c r="L17" s="80">
        <f>SUM(L10:L16)</f>
        <v>42600000</v>
      </c>
    </row>
    <row r="18" spans="1:16" ht="15.75" customHeight="1" thickBot="1" x14ac:dyDescent="0.3">
      <c r="A18" s="105" t="s">
        <v>42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7"/>
      <c r="M18" s="36"/>
      <c r="N18" s="32"/>
    </row>
    <row r="19" spans="1:16" ht="15.75" customHeight="1" x14ac:dyDescent="0.25">
      <c r="A19" s="29">
        <v>8</v>
      </c>
      <c r="B19" s="103" t="s">
        <v>30</v>
      </c>
      <c r="C19" s="103"/>
      <c r="D19" s="103"/>
      <c r="E19" s="45">
        <v>1</v>
      </c>
      <c r="F19" s="45" t="s">
        <v>20</v>
      </c>
      <c r="G19" s="46">
        <v>1</v>
      </c>
      <c r="H19" s="47" t="s">
        <v>25</v>
      </c>
      <c r="I19" s="47">
        <v>1</v>
      </c>
      <c r="J19" s="47" t="s">
        <v>20</v>
      </c>
      <c r="K19" s="48">
        <v>1400000</v>
      </c>
      <c r="L19" s="50">
        <f>K19*I19</f>
        <v>1400000</v>
      </c>
      <c r="M19" s="36"/>
      <c r="N19" s="32"/>
    </row>
    <row r="20" spans="1:16" ht="15.75" customHeight="1" x14ac:dyDescent="0.25">
      <c r="A20" s="31">
        <v>9</v>
      </c>
      <c r="B20" s="103" t="s">
        <v>60</v>
      </c>
      <c r="C20" s="103"/>
      <c r="D20" s="103"/>
      <c r="E20" s="45">
        <v>4</v>
      </c>
      <c r="F20" s="45" t="s">
        <v>41</v>
      </c>
      <c r="G20" s="46">
        <v>1</v>
      </c>
      <c r="H20" s="47" t="s">
        <v>20</v>
      </c>
      <c r="I20" s="47">
        <v>4</v>
      </c>
      <c r="J20" s="47" t="s">
        <v>41</v>
      </c>
      <c r="K20" s="48">
        <v>500000</v>
      </c>
      <c r="L20" s="50">
        <f>K20*I20</f>
        <v>2000000</v>
      </c>
      <c r="M20" s="36"/>
      <c r="N20" s="32"/>
    </row>
    <row r="21" spans="1:16" ht="15.75" customHeight="1" x14ac:dyDescent="0.25">
      <c r="A21" s="31">
        <v>10</v>
      </c>
      <c r="B21" s="109" t="s">
        <v>29</v>
      </c>
      <c r="C21" s="109"/>
      <c r="D21" s="109"/>
      <c r="E21" s="52">
        <v>1</v>
      </c>
      <c r="F21" s="52" t="s">
        <v>20</v>
      </c>
      <c r="G21" s="53">
        <v>1</v>
      </c>
      <c r="H21" s="54" t="s">
        <v>25</v>
      </c>
      <c r="I21" s="54">
        <v>1</v>
      </c>
      <c r="J21" s="54" t="s">
        <v>20</v>
      </c>
      <c r="K21" s="55">
        <v>1850000</v>
      </c>
      <c r="L21" s="56">
        <f t="shared" ref="L21:L31" si="1">K21*I21</f>
        <v>1850000</v>
      </c>
      <c r="M21" s="39"/>
      <c r="N21" s="35"/>
      <c r="O21" s="35"/>
      <c r="P21" s="13"/>
    </row>
    <row r="22" spans="1:16" ht="15.75" customHeight="1" x14ac:dyDescent="0.25">
      <c r="A22" s="29">
        <v>11</v>
      </c>
      <c r="B22" s="97" t="s">
        <v>59</v>
      </c>
      <c r="C22" s="98"/>
      <c r="D22" s="99"/>
      <c r="E22" s="45">
        <v>1</v>
      </c>
      <c r="F22" s="45" t="s">
        <v>20</v>
      </c>
      <c r="G22" s="46">
        <v>1</v>
      </c>
      <c r="H22" s="47" t="s">
        <v>20</v>
      </c>
      <c r="I22" s="47">
        <v>1</v>
      </c>
      <c r="J22" s="47" t="s">
        <v>20</v>
      </c>
      <c r="K22" s="48">
        <v>600000</v>
      </c>
      <c r="L22" s="50">
        <f t="shared" si="1"/>
        <v>600000</v>
      </c>
      <c r="M22" s="35"/>
      <c r="N22" s="35"/>
      <c r="O22" s="35"/>
      <c r="P22" s="13"/>
    </row>
    <row r="23" spans="1:16" ht="16.5" customHeight="1" x14ac:dyDescent="0.25">
      <c r="A23" s="31">
        <v>12</v>
      </c>
      <c r="B23" s="100" t="s">
        <v>69</v>
      </c>
      <c r="C23" s="101"/>
      <c r="D23" s="102"/>
      <c r="E23" s="161">
        <v>4</v>
      </c>
      <c r="F23" s="161" t="s">
        <v>41</v>
      </c>
      <c r="G23" s="49">
        <v>1</v>
      </c>
      <c r="H23" s="49" t="s">
        <v>20</v>
      </c>
      <c r="I23" s="49">
        <v>4</v>
      </c>
      <c r="J23" s="49" t="s">
        <v>20</v>
      </c>
      <c r="K23" s="162">
        <v>450000</v>
      </c>
      <c r="L23" s="162">
        <f t="shared" si="1"/>
        <v>1800000</v>
      </c>
    </row>
    <row r="24" spans="1:16" ht="13.5" customHeight="1" x14ac:dyDescent="0.25">
      <c r="A24" s="29">
        <v>13</v>
      </c>
      <c r="B24" s="100" t="s">
        <v>70</v>
      </c>
      <c r="C24" s="101"/>
      <c r="D24" s="102"/>
      <c r="E24" s="161">
        <v>3</v>
      </c>
      <c r="F24" s="153" t="s">
        <v>41</v>
      </c>
      <c r="G24" s="49">
        <v>3</v>
      </c>
      <c r="H24" s="49" t="s">
        <v>20</v>
      </c>
      <c r="I24" s="49">
        <v>3</v>
      </c>
      <c r="J24" s="49" t="s">
        <v>20</v>
      </c>
      <c r="K24" s="163">
        <v>650000</v>
      </c>
      <c r="L24" s="163">
        <f t="shared" si="1"/>
        <v>1950000</v>
      </c>
    </row>
    <row r="25" spans="1:16" ht="16.5" customHeight="1" x14ac:dyDescent="0.25">
      <c r="A25" s="31">
        <v>14</v>
      </c>
      <c r="B25" s="103" t="s">
        <v>72</v>
      </c>
      <c r="C25" s="103"/>
      <c r="D25" s="103"/>
      <c r="E25" s="45">
        <v>1</v>
      </c>
      <c r="F25" s="45" t="s">
        <v>71</v>
      </c>
      <c r="G25" s="46">
        <v>30</v>
      </c>
      <c r="H25" s="47" t="s">
        <v>20</v>
      </c>
      <c r="I25" s="47">
        <v>30</v>
      </c>
      <c r="J25" s="47" t="s">
        <v>20</v>
      </c>
      <c r="K25" s="164">
        <v>65000</v>
      </c>
      <c r="L25" s="165">
        <f t="shared" si="1"/>
        <v>1950000</v>
      </c>
    </row>
    <row r="26" spans="1:16" ht="16.5" customHeight="1" x14ac:dyDescent="0.25">
      <c r="A26" s="29">
        <v>15</v>
      </c>
      <c r="B26" s="103" t="s">
        <v>73</v>
      </c>
      <c r="C26" s="103"/>
      <c r="D26" s="103"/>
      <c r="E26" s="45">
        <v>1</v>
      </c>
      <c r="F26" s="45" t="s">
        <v>71</v>
      </c>
      <c r="G26" s="46">
        <v>18</v>
      </c>
      <c r="H26" s="47" t="s">
        <v>20</v>
      </c>
      <c r="I26" s="47">
        <v>18</v>
      </c>
      <c r="J26" s="47" t="s">
        <v>20</v>
      </c>
      <c r="K26" s="164">
        <v>100000</v>
      </c>
      <c r="L26" s="165">
        <f t="shared" si="1"/>
        <v>1800000</v>
      </c>
    </row>
    <row r="27" spans="1:16" ht="16.5" customHeight="1" x14ac:dyDescent="0.25">
      <c r="A27" s="31">
        <v>16</v>
      </c>
      <c r="B27" s="97" t="s">
        <v>74</v>
      </c>
      <c r="C27" s="98"/>
      <c r="D27" s="99"/>
      <c r="E27" s="45">
        <v>1</v>
      </c>
      <c r="F27" s="45" t="s">
        <v>46</v>
      </c>
      <c r="G27" s="46">
        <v>7</v>
      </c>
      <c r="H27" s="47" t="s">
        <v>20</v>
      </c>
      <c r="I27" s="47">
        <v>7</v>
      </c>
      <c r="J27" s="47" t="s">
        <v>20</v>
      </c>
      <c r="K27" s="164">
        <v>270000</v>
      </c>
      <c r="L27" s="165">
        <f t="shared" si="1"/>
        <v>1890000</v>
      </c>
    </row>
    <row r="28" spans="1:16" ht="16.5" customHeight="1" x14ac:dyDescent="0.25">
      <c r="A28" s="29">
        <v>17</v>
      </c>
      <c r="B28" s="97" t="s">
        <v>75</v>
      </c>
      <c r="C28" s="98"/>
      <c r="D28" s="99"/>
      <c r="E28" s="45">
        <v>1</v>
      </c>
      <c r="F28" s="45" t="s">
        <v>46</v>
      </c>
      <c r="G28" s="46">
        <v>6</v>
      </c>
      <c r="H28" s="47" t="s">
        <v>20</v>
      </c>
      <c r="I28" s="47">
        <v>6</v>
      </c>
      <c r="J28" s="47" t="s">
        <v>20</v>
      </c>
      <c r="K28" s="164">
        <v>310000</v>
      </c>
      <c r="L28" s="165">
        <f t="shared" si="1"/>
        <v>1860000</v>
      </c>
    </row>
    <row r="29" spans="1:16" ht="16.5" customHeight="1" x14ac:dyDescent="0.25">
      <c r="A29" s="31">
        <v>18</v>
      </c>
      <c r="B29" s="61" t="s">
        <v>76</v>
      </c>
      <c r="C29" s="62"/>
      <c r="D29" s="63"/>
      <c r="E29" s="45">
        <v>1</v>
      </c>
      <c r="F29" s="45" t="s">
        <v>20</v>
      </c>
      <c r="G29" s="46">
        <v>12</v>
      </c>
      <c r="H29" s="47" t="s">
        <v>77</v>
      </c>
      <c r="I29" s="47">
        <v>12</v>
      </c>
      <c r="J29" s="47" t="s">
        <v>20</v>
      </c>
      <c r="K29" s="164">
        <v>250000</v>
      </c>
      <c r="L29" s="165">
        <f t="shared" si="1"/>
        <v>3000000</v>
      </c>
    </row>
    <row r="30" spans="1:16" ht="16.5" customHeight="1" x14ac:dyDescent="0.25">
      <c r="A30" s="31">
        <v>19</v>
      </c>
      <c r="B30" s="97" t="s">
        <v>78</v>
      </c>
      <c r="C30" s="98"/>
      <c r="D30" s="99"/>
      <c r="E30" s="45">
        <v>1</v>
      </c>
      <c r="F30" s="45" t="s">
        <v>79</v>
      </c>
      <c r="G30" s="46">
        <v>6</v>
      </c>
      <c r="H30" s="47" t="s">
        <v>20</v>
      </c>
      <c r="I30" s="47">
        <v>6</v>
      </c>
      <c r="J30" s="47" t="s">
        <v>20</v>
      </c>
      <c r="K30" s="164">
        <v>200000</v>
      </c>
      <c r="L30" s="165">
        <f t="shared" si="1"/>
        <v>1200000</v>
      </c>
    </row>
    <row r="31" spans="1:16" ht="16.5" customHeight="1" x14ac:dyDescent="0.25">
      <c r="A31" s="31">
        <v>20</v>
      </c>
      <c r="B31" s="103" t="s">
        <v>80</v>
      </c>
      <c r="C31" s="103"/>
      <c r="D31" s="103"/>
      <c r="E31" s="45">
        <v>1</v>
      </c>
      <c r="F31" s="45" t="s">
        <v>41</v>
      </c>
      <c r="G31" s="46">
        <v>4</v>
      </c>
      <c r="H31" s="47" t="s">
        <v>20</v>
      </c>
      <c r="I31" s="47">
        <v>4</v>
      </c>
      <c r="J31" s="47" t="s">
        <v>20</v>
      </c>
      <c r="K31" s="164">
        <v>275000</v>
      </c>
      <c r="L31" s="165">
        <f t="shared" si="1"/>
        <v>1100000</v>
      </c>
    </row>
    <row r="32" spans="1:16" ht="16.5" customHeight="1" thickBot="1" x14ac:dyDescent="0.3">
      <c r="B32" s="42"/>
      <c r="C32" s="42"/>
      <c r="D32" s="42"/>
      <c r="E32" s="42"/>
      <c r="F32" s="42"/>
      <c r="G32" s="43"/>
      <c r="H32" s="44"/>
      <c r="I32" s="44"/>
      <c r="J32" s="44"/>
      <c r="K32" s="59" t="s">
        <v>44</v>
      </c>
      <c r="L32" s="60">
        <f>SUM(L19:L31)</f>
        <v>22400000</v>
      </c>
    </row>
    <row r="33" spans="1:23" ht="16.5" customHeight="1" x14ac:dyDescent="0.25">
      <c r="A33" s="119" t="s">
        <v>45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1"/>
      <c r="L33" s="122"/>
      <c r="M33" s="36"/>
      <c r="N33" s="32"/>
    </row>
    <row r="34" spans="1:23" ht="15" customHeight="1" x14ac:dyDescent="0.25">
      <c r="A34" s="29">
        <v>21</v>
      </c>
      <c r="B34" s="104" t="s">
        <v>61</v>
      </c>
      <c r="C34" s="104"/>
      <c r="D34" s="104"/>
      <c r="E34" s="45">
        <v>2</v>
      </c>
      <c r="F34" s="45" t="s">
        <v>26</v>
      </c>
      <c r="G34" s="46">
        <v>30</v>
      </c>
      <c r="H34" s="47" t="s">
        <v>20</v>
      </c>
      <c r="I34" s="47">
        <v>60</v>
      </c>
      <c r="J34" s="47" t="s">
        <v>20</v>
      </c>
      <c r="K34" s="48">
        <v>50000</v>
      </c>
      <c r="L34" s="50">
        <f>K34*I34</f>
        <v>3000000</v>
      </c>
      <c r="M34" s="35"/>
      <c r="N34" s="35"/>
      <c r="O34" s="35"/>
      <c r="P34" s="13"/>
    </row>
    <row r="35" spans="1:23" ht="16.899999999999999" customHeight="1" x14ac:dyDescent="0.25">
      <c r="A35" s="29">
        <v>22</v>
      </c>
      <c r="B35" s="103" t="s">
        <v>62</v>
      </c>
      <c r="C35" s="103"/>
      <c r="D35" s="103"/>
      <c r="E35" s="45">
        <v>2</v>
      </c>
      <c r="F35" s="45" t="s">
        <v>26</v>
      </c>
      <c r="G35" s="46">
        <v>100</v>
      </c>
      <c r="H35" s="47" t="s">
        <v>20</v>
      </c>
      <c r="I35" s="47">
        <v>200</v>
      </c>
      <c r="J35" s="47" t="s">
        <v>20</v>
      </c>
      <c r="K35" s="48">
        <v>25000</v>
      </c>
      <c r="L35" s="50">
        <f>K35*I35</f>
        <v>5000000</v>
      </c>
      <c r="M35" s="35"/>
      <c r="N35" s="35"/>
      <c r="O35" s="35"/>
      <c r="P35" s="13"/>
    </row>
    <row r="36" spans="1:23" ht="13.5" customHeight="1" x14ac:dyDescent="0.25">
      <c r="A36" s="29">
        <v>23</v>
      </c>
      <c r="B36" s="103" t="s">
        <v>63</v>
      </c>
      <c r="C36" s="103"/>
      <c r="D36" s="103"/>
      <c r="E36" s="45">
        <v>4</v>
      </c>
      <c r="F36" s="45" t="s">
        <v>26</v>
      </c>
      <c r="G36" s="46">
        <v>10</v>
      </c>
      <c r="H36" s="47" t="s">
        <v>20</v>
      </c>
      <c r="I36" s="47">
        <v>40</v>
      </c>
      <c r="J36" s="47" t="s">
        <v>20</v>
      </c>
      <c r="K36" s="48">
        <v>50000</v>
      </c>
      <c r="L36" s="50">
        <f>K36*I36</f>
        <v>2000000</v>
      </c>
      <c r="Q36" s="13"/>
      <c r="R36" s="14"/>
      <c r="S36" s="15"/>
      <c r="T36" s="15"/>
      <c r="U36" s="15"/>
      <c r="V36" s="16"/>
      <c r="W36" s="17"/>
    </row>
    <row r="37" spans="1:23" ht="13.5" customHeight="1" thickBot="1" x14ac:dyDescent="0.3">
      <c r="B37" s="67"/>
      <c r="C37" s="67"/>
      <c r="D37" s="67"/>
      <c r="E37" s="67"/>
      <c r="F37" s="67"/>
      <c r="G37" s="68"/>
      <c r="H37" s="69"/>
      <c r="I37" s="69"/>
      <c r="J37" s="69"/>
      <c r="K37" s="90" t="s">
        <v>44</v>
      </c>
      <c r="L37" s="91">
        <f>SUM(L34:L36)</f>
        <v>10000000</v>
      </c>
      <c r="Q37" s="13"/>
      <c r="R37" s="14"/>
      <c r="S37" s="15"/>
      <c r="T37" s="15"/>
      <c r="U37" s="15"/>
      <c r="V37" s="16"/>
      <c r="W37" s="17"/>
    </row>
    <row r="38" spans="1:23" ht="13.5" customHeight="1" thickBot="1" x14ac:dyDescent="0.3">
      <c r="A38" s="105" t="s">
        <v>31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7"/>
      <c r="M38" s="36"/>
      <c r="N38" s="32"/>
      <c r="Q38" s="13"/>
      <c r="R38" s="14"/>
      <c r="S38" s="15"/>
      <c r="T38" s="15"/>
      <c r="U38" s="15"/>
      <c r="V38" s="16"/>
      <c r="W38" s="17"/>
    </row>
    <row r="39" spans="1:23" ht="13.5" customHeight="1" x14ac:dyDescent="0.25">
      <c r="A39" s="166">
        <v>24</v>
      </c>
      <c r="B39" s="103" t="s">
        <v>52</v>
      </c>
      <c r="C39" s="103"/>
      <c r="D39" s="103"/>
      <c r="E39" s="45">
        <v>1</v>
      </c>
      <c r="F39" s="45" t="s">
        <v>53</v>
      </c>
      <c r="G39" s="46">
        <v>4</v>
      </c>
      <c r="H39" s="47" t="s">
        <v>20</v>
      </c>
      <c r="I39" s="47">
        <v>4</v>
      </c>
      <c r="J39" s="47" t="s">
        <v>20</v>
      </c>
      <c r="K39" s="57">
        <v>400000</v>
      </c>
      <c r="L39" s="56">
        <f>I39*K39</f>
        <v>1600000</v>
      </c>
      <c r="M39" s="36"/>
      <c r="N39" s="32"/>
      <c r="Q39" s="13"/>
      <c r="R39" s="14"/>
      <c r="S39" s="15"/>
      <c r="T39" s="15"/>
      <c r="U39" s="15"/>
      <c r="V39" s="16"/>
      <c r="W39" s="17"/>
    </row>
    <row r="40" spans="1:23" ht="15" customHeight="1" x14ac:dyDescent="0.25">
      <c r="A40" s="167">
        <v>25</v>
      </c>
      <c r="B40" s="97" t="s">
        <v>36</v>
      </c>
      <c r="C40" s="98"/>
      <c r="D40" s="99"/>
      <c r="E40" s="45">
        <v>1</v>
      </c>
      <c r="F40" s="45" t="s">
        <v>38</v>
      </c>
      <c r="G40" s="46">
        <v>12</v>
      </c>
      <c r="H40" s="47" t="s">
        <v>35</v>
      </c>
      <c r="I40" s="47">
        <v>12</v>
      </c>
      <c r="J40" s="47" t="s">
        <v>35</v>
      </c>
      <c r="K40" s="57">
        <v>30000</v>
      </c>
      <c r="L40" s="58">
        <f>I40*K40</f>
        <v>360000</v>
      </c>
      <c r="M40" s="34"/>
      <c r="Q40" s="13"/>
      <c r="R40" s="14"/>
      <c r="S40" s="15"/>
      <c r="T40" s="15"/>
      <c r="U40" s="15"/>
      <c r="V40" s="16"/>
      <c r="W40" s="17"/>
    </row>
    <row r="41" spans="1:23" ht="17.25" customHeight="1" x14ac:dyDescent="0.25">
      <c r="A41" s="166">
        <v>26</v>
      </c>
      <c r="B41" s="103" t="s">
        <v>32</v>
      </c>
      <c r="C41" s="103"/>
      <c r="D41" s="103"/>
      <c r="E41" s="45">
        <v>10</v>
      </c>
      <c r="F41" s="45" t="s">
        <v>20</v>
      </c>
      <c r="G41" s="46">
        <v>5</v>
      </c>
      <c r="H41" s="47" t="s">
        <v>24</v>
      </c>
      <c r="I41" s="47">
        <v>50</v>
      </c>
      <c r="J41" s="47" t="s">
        <v>20</v>
      </c>
      <c r="K41" s="48">
        <v>50000</v>
      </c>
      <c r="L41" s="56">
        <f t="shared" ref="L41:L44" si="2">I41*K41</f>
        <v>2500000</v>
      </c>
    </row>
    <row r="42" spans="1:23" ht="15" customHeight="1" x14ac:dyDescent="0.25">
      <c r="A42" s="167">
        <v>27</v>
      </c>
      <c r="B42" s="103" t="s">
        <v>49</v>
      </c>
      <c r="C42" s="103"/>
      <c r="D42" s="103"/>
      <c r="E42" s="45">
        <v>10</v>
      </c>
      <c r="F42" s="45" t="s">
        <v>20</v>
      </c>
      <c r="G42" s="46">
        <v>5</v>
      </c>
      <c r="H42" s="47" t="s">
        <v>24</v>
      </c>
      <c r="I42" s="47">
        <v>50</v>
      </c>
      <c r="J42" s="47" t="s">
        <v>20</v>
      </c>
      <c r="K42" s="48">
        <v>75000</v>
      </c>
      <c r="L42" s="56">
        <f t="shared" si="2"/>
        <v>3750000</v>
      </c>
    </row>
    <row r="43" spans="1:23" ht="15" customHeight="1" x14ac:dyDescent="0.25">
      <c r="A43" s="166">
        <v>28</v>
      </c>
      <c r="B43" s="109" t="s">
        <v>50</v>
      </c>
      <c r="C43" s="109"/>
      <c r="D43" s="109"/>
      <c r="E43" s="52">
        <v>1</v>
      </c>
      <c r="F43" s="52" t="s">
        <v>41</v>
      </c>
      <c r="G43" s="53">
        <v>3</v>
      </c>
      <c r="H43" s="54" t="s">
        <v>20</v>
      </c>
      <c r="I43" s="54">
        <v>3</v>
      </c>
      <c r="J43" s="54" t="s">
        <v>20</v>
      </c>
      <c r="K43" s="55">
        <v>540000</v>
      </c>
      <c r="L43" s="56">
        <f>I43*K43</f>
        <v>1620000</v>
      </c>
    </row>
    <row r="44" spans="1:23" ht="15" customHeight="1" x14ac:dyDescent="0.25">
      <c r="A44" s="167">
        <v>29</v>
      </c>
      <c r="B44" s="103" t="s">
        <v>34</v>
      </c>
      <c r="C44" s="103"/>
      <c r="D44" s="103"/>
      <c r="E44" s="45">
        <v>5</v>
      </c>
      <c r="F44" s="45" t="s">
        <v>26</v>
      </c>
      <c r="G44" s="46">
        <v>1</v>
      </c>
      <c r="H44" s="47" t="s">
        <v>20</v>
      </c>
      <c r="I44" s="47">
        <v>5</v>
      </c>
      <c r="J44" s="47" t="s">
        <v>35</v>
      </c>
      <c r="K44" s="57">
        <v>34000</v>
      </c>
      <c r="L44" s="56">
        <f t="shared" si="2"/>
        <v>170000</v>
      </c>
    </row>
    <row r="45" spans="1:23" ht="15" customHeight="1" thickBot="1" x14ac:dyDescent="0.3">
      <c r="B45" s="64"/>
      <c r="C45" s="64"/>
      <c r="D45" s="64"/>
      <c r="E45" s="64"/>
      <c r="F45" s="64"/>
      <c r="G45" s="65"/>
      <c r="H45" s="66"/>
      <c r="I45" s="66"/>
      <c r="J45" s="66"/>
      <c r="K45" s="71" t="s">
        <v>44</v>
      </c>
      <c r="L45" s="72">
        <f>SUM(L39:L44)</f>
        <v>10000000</v>
      </c>
    </row>
    <row r="46" spans="1:23" ht="15" customHeight="1" thickBot="1" x14ac:dyDescent="0.3">
      <c r="A46" s="105" t="s">
        <v>56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7"/>
    </row>
    <row r="47" spans="1:23" ht="15" customHeight="1" x14ac:dyDescent="0.25">
      <c r="A47" s="31">
        <v>30</v>
      </c>
      <c r="B47" s="113" t="s">
        <v>47</v>
      </c>
      <c r="C47" s="114"/>
      <c r="D47" s="115"/>
      <c r="E47" s="73">
        <v>1</v>
      </c>
      <c r="F47" s="73" t="s">
        <v>20</v>
      </c>
      <c r="G47" s="74">
        <v>12</v>
      </c>
      <c r="H47" s="75" t="s">
        <v>24</v>
      </c>
      <c r="I47" s="75">
        <v>12</v>
      </c>
      <c r="J47" s="75" t="s">
        <v>20</v>
      </c>
      <c r="K47" s="76">
        <v>500000</v>
      </c>
      <c r="L47" s="77">
        <f>K47*I47</f>
        <v>6000000</v>
      </c>
    </row>
    <row r="48" spans="1:23" ht="15" customHeight="1" x14ac:dyDescent="0.25">
      <c r="A48" s="29">
        <v>31</v>
      </c>
      <c r="B48" s="110" t="s">
        <v>55</v>
      </c>
      <c r="C48" s="111"/>
      <c r="D48" s="112"/>
      <c r="E48" s="78">
        <v>4</v>
      </c>
      <c r="F48" s="78" t="s">
        <v>26</v>
      </c>
      <c r="G48" s="29">
        <v>4</v>
      </c>
      <c r="H48" s="29" t="s">
        <v>20</v>
      </c>
      <c r="I48" s="29">
        <v>16</v>
      </c>
      <c r="J48" s="29" t="s">
        <v>20</v>
      </c>
      <c r="K48" s="70">
        <v>250000</v>
      </c>
      <c r="L48" s="154">
        <f>K48*I48</f>
        <v>4000000</v>
      </c>
    </row>
    <row r="49" spans="1:23" ht="15" customHeight="1" thickBot="1" x14ac:dyDescent="0.3">
      <c r="B49" s="64"/>
      <c r="C49" s="64"/>
      <c r="D49" s="64"/>
      <c r="E49" s="64"/>
      <c r="F49" s="64"/>
      <c r="G49" s="65"/>
      <c r="H49" s="66"/>
      <c r="I49" s="66"/>
      <c r="J49" s="66"/>
      <c r="K49" s="71" t="s">
        <v>44</v>
      </c>
      <c r="L49" s="72">
        <f>SUM(L47:L48)</f>
        <v>10000000</v>
      </c>
    </row>
    <row r="50" spans="1:23" ht="15" customHeight="1" x14ac:dyDescent="0.25">
      <c r="A50" s="119" t="s">
        <v>54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55"/>
      <c r="M50" s="36"/>
      <c r="N50" s="33"/>
    </row>
    <row r="51" spans="1:23" ht="15" customHeight="1" x14ac:dyDescent="0.25">
      <c r="A51" s="168">
        <v>32</v>
      </c>
      <c r="B51" s="103" t="s">
        <v>64</v>
      </c>
      <c r="C51" s="103"/>
      <c r="D51" s="103"/>
      <c r="E51" s="45">
        <v>1</v>
      </c>
      <c r="F51" s="45" t="s">
        <v>38</v>
      </c>
      <c r="G51" s="46">
        <v>12</v>
      </c>
      <c r="H51" s="47" t="s">
        <v>35</v>
      </c>
      <c r="I51" s="47">
        <v>12</v>
      </c>
      <c r="J51" s="47" t="s">
        <v>35</v>
      </c>
      <c r="K51" s="48">
        <v>100000</v>
      </c>
      <c r="L51" s="50">
        <f>K51*I51</f>
        <v>1200000</v>
      </c>
      <c r="M51" s="36"/>
      <c r="N51" s="33"/>
    </row>
    <row r="52" spans="1:23" ht="15" customHeight="1" x14ac:dyDescent="0.25">
      <c r="A52" s="169">
        <v>33</v>
      </c>
      <c r="B52" s="103" t="s">
        <v>33</v>
      </c>
      <c r="C52" s="103"/>
      <c r="D52" s="103"/>
      <c r="E52" s="45">
        <v>4</v>
      </c>
      <c r="F52" s="45" t="s">
        <v>26</v>
      </c>
      <c r="G52" s="46">
        <v>12</v>
      </c>
      <c r="H52" s="47" t="s">
        <v>20</v>
      </c>
      <c r="I52" s="47">
        <v>36</v>
      </c>
      <c r="J52" s="47" t="s">
        <v>20</v>
      </c>
      <c r="K52" s="48">
        <v>40000</v>
      </c>
      <c r="L52" s="50">
        <f>K52*I52</f>
        <v>1440000</v>
      </c>
      <c r="M52" s="38"/>
    </row>
    <row r="53" spans="1:23" ht="15" customHeight="1" x14ac:dyDescent="0.25">
      <c r="A53" s="168">
        <v>34</v>
      </c>
      <c r="B53" s="103" t="s">
        <v>37</v>
      </c>
      <c r="C53" s="103"/>
      <c r="D53" s="103"/>
      <c r="E53" s="45">
        <v>40</v>
      </c>
      <c r="F53" s="45" t="s">
        <v>35</v>
      </c>
      <c r="G53" s="46">
        <v>1</v>
      </c>
      <c r="H53" s="47" t="s">
        <v>20</v>
      </c>
      <c r="I53" s="47">
        <v>40</v>
      </c>
      <c r="J53" s="47" t="s">
        <v>35</v>
      </c>
      <c r="K53" s="48">
        <v>12000</v>
      </c>
      <c r="L53" s="50">
        <f>K53*I53</f>
        <v>480000</v>
      </c>
    </row>
    <row r="54" spans="1:23" ht="15" customHeight="1" x14ac:dyDescent="0.25">
      <c r="A54" s="169">
        <v>35</v>
      </c>
      <c r="B54" s="103" t="s">
        <v>65</v>
      </c>
      <c r="C54" s="103"/>
      <c r="D54" s="103"/>
      <c r="E54" s="45">
        <v>1</v>
      </c>
      <c r="F54" s="45" t="s">
        <v>38</v>
      </c>
      <c r="G54" s="46">
        <v>12</v>
      </c>
      <c r="H54" s="47" t="s">
        <v>46</v>
      </c>
      <c r="I54" s="47">
        <v>12</v>
      </c>
      <c r="J54" s="47" t="s">
        <v>35</v>
      </c>
      <c r="K54" s="48">
        <v>15000</v>
      </c>
      <c r="L54" s="50">
        <f>K54*I54</f>
        <v>180000</v>
      </c>
      <c r="M54" s="40"/>
    </row>
    <row r="55" spans="1:23" ht="15" customHeight="1" x14ac:dyDescent="0.25">
      <c r="A55" s="168">
        <v>36</v>
      </c>
      <c r="B55" s="100" t="s">
        <v>66</v>
      </c>
      <c r="C55" s="101"/>
      <c r="D55" s="102"/>
      <c r="E55" s="148">
        <v>1</v>
      </c>
      <c r="F55" s="148" t="s">
        <v>41</v>
      </c>
      <c r="G55" s="149">
        <v>1</v>
      </c>
      <c r="H55" s="150" t="s">
        <v>20</v>
      </c>
      <c r="I55" s="150">
        <v>1</v>
      </c>
      <c r="J55" s="150" t="s">
        <v>20</v>
      </c>
      <c r="K55" s="151">
        <v>1200000</v>
      </c>
      <c r="L55" s="50">
        <f>K55*I55</f>
        <v>1200000</v>
      </c>
    </row>
    <row r="56" spans="1:23" ht="15" customHeight="1" x14ac:dyDescent="0.25">
      <c r="A56" s="169">
        <v>37</v>
      </c>
      <c r="B56" s="100" t="s">
        <v>68</v>
      </c>
      <c r="C56" s="101"/>
      <c r="D56" s="102"/>
      <c r="E56" s="148">
        <v>1</v>
      </c>
      <c r="F56" s="148" t="s">
        <v>41</v>
      </c>
      <c r="G56" s="149">
        <v>1</v>
      </c>
      <c r="H56" s="150" t="s">
        <v>20</v>
      </c>
      <c r="I56" s="150">
        <v>1</v>
      </c>
      <c r="J56" s="150" t="s">
        <v>20</v>
      </c>
      <c r="K56" s="151">
        <v>500000</v>
      </c>
      <c r="L56" s="50">
        <f>K56*I56</f>
        <v>500000</v>
      </c>
    </row>
    <row r="57" spans="1:23" ht="15" customHeight="1" x14ac:dyDescent="0.25">
      <c r="A57" s="152"/>
      <c r="B57" s="156"/>
      <c r="C57" s="156"/>
      <c r="D57" s="156"/>
      <c r="E57" s="156"/>
      <c r="F57" s="156"/>
      <c r="G57" s="157"/>
      <c r="H57" s="158"/>
      <c r="I57" s="158"/>
      <c r="J57" s="158"/>
      <c r="K57" s="159" t="s">
        <v>44</v>
      </c>
      <c r="L57" s="160">
        <f>SUM(L51:L56)</f>
        <v>5000000</v>
      </c>
    </row>
    <row r="58" spans="1:23" ht="15" customHeight="1" thickBot="1" x14ac:dyDescent="0.3">
      <c r="A58" s="11"/>
      <c r="B58"/>
      <c r="G58" s="1"/>
      <c r="H58" s="1"/>
      <c r="I58" s="108"/>
      <c r="J58" s="108"/>
      <c r="K58" s="92" t="s">
        <v>48</v>
      </c>
      <c r="L58" s="93">
        <f>L57+L49+L45+L37+L32+L17</f>
        <v>100000000</v>
      </c>
      <c r="Q58" s="13"/>
      <c r="R58" s="14"/>
      <c r="S58" s="15"/>
      <c r="T58" s="15"/>
      <c r="U58" s="15"/>
      <c r="V58" s="16"/>
      <c r="W58" s="17"/>
    </row>
    <row r="59" spans="1:23" ht="21" customHeight="1" x14ac:dyDescent="0.25">
      <c r="A59" s="11"/>
      <c r="B59" s="8" t="s">
        <v>21</v>
      </c>
      <c r="C59" s="2"/>
      <c r="D59" s="2"/>
      <c r="E59" s="1"/>
      <c r="F59" s="1"/>
      <c r="G59" s="1"/>
      <c r="H59" s="1"/>
      <c r="I59" s="1"/>
      <c r="J59" s="1"/>
      <c r="K59" s="1"/>
      <c r="L59" s="5"/>
      <c r="Q59" s="13"/>
      <c r="R59" s="14"/>
      <c r="S59" s="15"/>
      <c r="T59" s="15"/>
      <c r="U59" s="15"/>
      <c r="V59" s="16"/>
      <c r="W59" s="17"/>
    </row>
    <row r="60" spans="1:23" ht="20.25" customHeight="1" x14ac:dyDescent="0.25">
      <c r="A60" s="11"/>
      <c r="B60" s="9" t="s">
        <v>22</v>
      </c>
      <c r="C60" s="2"/>
      <c r="D60" s="2"/>
      <c r="E60" s="1"/>
      <c r="F60" s="1"/>
      <c r="G60" s="1"/>
      <c r="H60" s="1"/>
      <c r="I60" s="1"/>
      <c r="J60" s="1"/>
      <c r="K60" s="1"/>
      <c r="L60" s="5"/>
    </row>
    <row r="61" spans="1:23" ht="17.25" customHeight="1" x14ac:dyDescent="0.25">
      <c r="A61" s="11"/>
      <c r="B61" s="9" t="s">
        <v>23</v>
      </c>
      <c r="C61" s="2"/>
      <c r="D61" s="2"/>
      <c r="E61" s="1"/>
      <c r="F61" s="1"/>
      <c r="G61" s="3"/>
      <c r="H61" s="3"/>
      <c r="I61" s="3"/>
      <c r="K61" s="3"/>
      <c r="L61" s="3"/>
    </row>
    <row r="62" spans="1:23" ht="16.5" customHeight="1" x14ac:dyDescent="0.25">
      <c r="A62" s="11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</row>
    <row r="63" spans="1:23" ht="19.5" customHeight="1" x14ac:dyDescent="0.25">
      <c r="A63" s="11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 spans="1:23" x14ac:dyDescent="0.25">
      <c r="A64" s="11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spans="1:13" ht="16.899999999999999" customHeight="1" x14ac:dyDescent="0.25">
      <c r="A65" s="11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1:13" ht="16.899999999999999" customHeight="1" x14ac:dyDescent="0.25">
      <c r="A66" s="11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spans="1:13" x14ac:dyDescent="0.25">
      <c r="A67" s="11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1:13" ht="15" customHeight="1" x14ac:dyDescent="0.25">
      <c r="A68" s="11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13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1:13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1:13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1:13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1:13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8" spans="1:13" x14ac:dyDescent="0.25">
      <c r="D78" s="4"/>
    </row>
    <row r="79" spans="1:13" x14ac:dyDescent="0.25">
      <c r="D79" s="4"/>
    </row>
  </sheetData>
  <mergeCells count="53">
    <mergeCell ref="B24:D24"/>
    <mergeCell ref="B55:D55"/>
    <mergeCell ref="B56:D56"/>
    <mergeCell ref="B13:D13"/>
    <mergeCell ref="B16:D16"/>
    <mergeCell ref="B27:D27"/>
    <mergeCell ref="B28:D28"/>
    <mergeCell ref="B30:D30"/>
    <mergeCell ref="B20:D20"/>
    <mergeCell ref="B19:D19"/>
    <mergeCell ref="B6:D6"/>
    <mergeCell ref="B3:L3"/>
    <mergeCell ref="E4:K4"/>
    <mergeCell ref="E5:F5"/>
    <mergeCell ref="G5:H5"/>
    <mergeCell ref="L4:L5"/>
    <mergeCell ref="B4:D5"/>
    <mergeCell ref="B23:D23"/>
    <mergeCell ref="B11:D11"/>
    <mergeCell ref="B10:D10"/>
    <mergeCell ref="B14:D14"/>
    <mergeCell ref="B22:D22"/>
    <mergeCell ref="B21:D21"/>
    <mergeCell ref="B12:D12"/>
    <mergeCell ref="I58:J58"/>
    <mergeCell ref="B42:D42"/>
    <mergeCell ref="B41:D41"/>
    <mergeCell ref="B25:D25"/>
    <mergeCell ref="A38:L38"/>
    <mergeCell ref="B43:D43"/>
    <mergeCell ref="B39:D39"/>
    <mergeCell ref="B44:D44"/>
    <mergeCell ref="A46:L46"/>
    <mergeCell ref="B48:D48"/>
    <mergeCell ref="B47:D47"/>
    <mergeCell ref="B40:D40"/>
    <mergeCell ref="B52:D52"/>
    <mergeCell ref="A33:L33"/>
    <mergeCell ref="A2:L2"/>
    <mergeCell ref="B51:D51"/>
    <mergeCell ref="B54:D54"/>
    <mergeCell ref="B53:D53"/>
    <mergeCell ref="B15:D15"/>
    <mergeCell ref="B36:D36"/>
    <mergeCell ref="B34:D34"/>
    <mergeCell ref="B35:D35"/>
    <mergeCell ref="B26:D26"/>
    <mergeCell ref="B31:D31"/>
    <mergeCell ref="A50:L50"/>
    <mergeCell ref="B8:D8"/>
    <mergeCell ref="A9:L9"/>
    <mergeCell ref="A18:L18"/>
    <mergeCell ref="B7:D7"/>
  </mergeCells>
  <printOptions horizontalCentered="1"/>
  <pageMargins left="0.39" right="0.39" top="0.39" bottom="0.39" header="0.31" footer="0.31"/>
  <pageSetup paperSize="9" scale="79" fitToHeight="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</vt:lpstr>
      <vt:lpstr>RAB!Print_Area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2022-05-09T04:23:23Z</cp:lastPrinted>
  <dcterms:created xsi:type="dcterms:W3CDTF">2015-03-18T07:41:45Z</dcterms:created>
  <dcterms:modified xsi:type="dcterms:W3CDTF">2023-03-21T00:39:36Z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