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Dell\OneDrive\Documents\"/>
    </mc:Choice>
  </mc:AlternateContent>
  <xr:revisionPtr revIDLastSave="0" documentId="8_{71CC5297-4DBB-40CF-9688-E020FBCB945F}" xr6:coauthVersionLast="47" xr6:coauthVersionMax="47" xr10:uidLastSave="{00000000-0000-0000-0000-000000000000}"/>
  <bookViews>
    <workbookView xWindow="-108" yWindow="-108" windowWidth="23256" windowHeight="12456" activeTab="1" xr2:uid="{C0893FBD-34B3-420E-B0D6-EC330180DDEA}"/>
  </bookViews>
  <sheets>
    <sheet name="SalesData" sheetId="3" r:id="rId1"/>
    <sheet name="Dashboard" sheetId="8" r:id="rId2"/>
  </sheets>
  <definedNames>
    <definedName name="Slicer_Product">#N/A</definedName>
    <definedName name="Slicer_Region">#N/A</definedName>
    <definedName name="Slicer_Sales_Person">#N/A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3" l="1"/>
  <c r="K9" i="3"/>
  <c r="K6" i="3"/>
  <c r="K3" i="3"/>
  <c r="I47" i="3"/>
  <c r="I48" i="3"/>
  <c r="I49" i="3"/>
  <c r="I50" i="3"/>
  <c r="I51" i="3"/>
  <c r="I32" i="3"/>
  <c r="I33" i="3"/>
  <c r="I34" i="3"/>
  <c r="I35" i="3"/>
  <c r="I36" i="3"/>
  <c r="I37" i="3"/>
  <c r="I38" i="3"/>
  <c r="I39" i="3"/>
  <c r="I40" i="3"/>
  <c r="I41" i="3"/>
  <c r="I42" i="3"/>
  <c r="I43" i="3"/>
  <c r="I44" i="3"/>
  <c r="I45" i="3"/>
  <c r="I46"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2"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13" i="3"/>
  <c r="H14" i="3"/>
  <c r="H15" i="3"/>
  <c r="H16" i="3"/>
  <c r="H17" i="3"/>
  <c r="H18" i="3"/>
  <c r="H19" i="3"/>
  <c r="H7" i="3"/>
  <c r="H8" i="3"/>
  <c r="H9" i="3"/>
  <c r="H10" i="3"/>
  <c r="H11" i="3"/>
  <c r="H12" i="3"/>
  <c r="H3" i="3"/>
  <c r="H4" i="3"/>
  <c r="H5" i="3"/>
  <c r="H6" i="3"/>
  <c r="H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sharedStrings.xml><?xml version="1.0" encoding="utf-8"?>
<sst xmlns="http://schemas.openxmlformats.org/spreadsheetml/2006/main" count="163" uniqueCount="34">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</sst>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quot;Rs.&quot;\ * #,##0_ ;_ &quot;Rs.&quot;\ * \-#,##0_ ;_ &quot;Rs.&quot;\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1" applyNumberFormat="1" applyFont="1"/>
    <xf numFmtId="0" fontId="2" fillId="2" borderId="0" xfId="0" applyFont="1" applyFill="1" applyBorder="1" applyAlignment="1">
      <alignment horizontal="center" vertical="center"/>
    </xf>
    <xf numFmtId="164" fontId="0" fillId="0" borderId="0" xfId="0" applyNumberFormat="1"/>
    <xf numFmtId="43" fontId="0" fillId="0" borderId="0" xfId="2" applyFont="1"/>
  </cellXfs>
  <cellStyles count="3">
    <cellStyle name="Comma" xfId="2" builtinId="3"/>
    <cellStyle name="Currency [0]" xfId="1" builtinId="7"/>
    <cellStyle name="Normal" xfId="0" builtinId="0"/>
  </cellStyles>
  <dxfs count="7">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04111986001759E-2"/>
          <c:y val="6.1640757467334224E-2"/>
          <c:w val="0.9253958880139983"/>
          <c:h val="0.7536473511979187"/>
        </c:manualLayout>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456</c:v>
              </c:pt>
              <c:pt idx="1">
                <c:v>635</c:v>
              </c:pt>
              <c:pt idx="2">
                <c:v>1178</c:v>
              </c:pt>
              <c:pt idx="3">
                <c:v>898</c:v>
              </c:pt>
              <c:pt idx="4">
                <c:v>235</c:v>
              </c:pt>
              <c:pt idx="5">
                <c:v>799</c:v>
              </c:pt>
              <c:pt idx="6">
                <c:v>504</c:v>
              </c:pt>
            </c:numLit>
          </c:val>
          <c:smooth val="0"/>
          <c:extLst>
            <c:ext xmlns:c16="http://schemas.microsoft.com/office/drawing/2014/chart" uri="{C3380CC4-5D6E-409C-BE32-E72D297353CC}">
              <c16:uniqueId val="{00000000-E89A-4381-A2B3-C51D88E9867D}"/>
            </c:ext>
          </c:extLst>
        </c:ser>
        <c:dLbls>
          <c:dLblPos val="t"/>
          <c:showLegendKey val="0"/>
          <c:showVal val="1"/>
          <c:showCatName val="0"/>
          <c:showSerName val="0"/>
          <c:showPercent val="0"/>
          <c:showBubbleSize val="0"/>
        </c:dLbls>
        <c:dropLines>
          <c:spPr>
            <a:ln w="31750" cap="flat" cmpd="sng" algn="ctr">
              <a:solidFill>
                <a:schemeClr val="accent1"/>
              </a:solidFill>
              <a:round/>
            </a:ln>
            <a:effectLst/>
          </c:spPr>
        </c:dropLines>
        <c:marker val="1"/>
        <c:smooth val="0"/>
        <c:axId val="390362175"/>
        <c:axId val="390363135"/>
      </c:lineChart>
      <c:catAx>
        <c:axId val="390362175"/>
        <c:scaling>
          <c:orientation val="minMax"/>
        </c:scaling>
        <c:delete val="0"/>
        <c:axPos val="b"/>
        <c:numFmt formatCode="General" sourceLinked="1"/>
        <c:majorTickMark val="none"/>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90363135"/>
        <c:crosses val="autoZero"/>
        <c:auto val="1"/>
        <c:lblAlgn val="ctr"/>
        <c:lblOffset val="100"/>
        <c:noMultiLvlLbl val="0"/>
      </c:catAx>
      <c:valAx>
        <c:axId val="390363135"/>
        <c:scaling>
          <c:orientation val="minMax"/>
        </c:scaling>
        <c:delete val="1"/>
        <c:axPos val="l"/>
        <c:numFmt formatCode="General" sourceLinked="1"/>
        <c:majorTickMark val="none"/>
        <c:minorTickMark val="none"/>
        <c:tickLblPos val="nextTo"/>
        <c:crossAx val="39036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3333333333333329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277777777777778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3333333333333329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77777777777778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3333333333333329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61111111111111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77777777777778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999343832021"/>
          <c:y val="0.22161818314377368"/>
          <c:w val="0.3753624234470691"/>
          <c:h val="0.62560403907844853"/>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F0-4B2B-9A82-DD2374F67E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F0-4B2B-9A82-DD2374F67E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F0-4B2B-9A82-DD2374F67E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F0-4B2B-9A82-DD2374F67EE1}"/>
              </c:ext>
            </c:extLst>
          </c:dPt>
          <c:dLbls>
            <c:dLbl>
              <c:idx val="0"/>
              <c:layout>
                <c:manualLayout>
                  <c:x val="8.3333333333333329E-2"/>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F0-4B2B-9A82-DD2374F67EE1}"/>
                </c:ext>
              </c:extLst>
            </c:dLbl>
            <c:dLbl>
              <c:idx val="1"/>
              <c:layout>
                <c:manualLayout>
                  <c:x val="8.61111111111111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F0-4B2B-9A82-DD2374F67EE1}"/>
                </c:ext>
              </c:extLst>
            </c:dLbl>
            <c:dLbl>
              <c:idx val="2"/>
              <c:layout>
                <c:manualLayout>
                  <c:x val="-0.1277777777777778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F0-4B2B-9A82-DD2374F67EE1}"/>
                </c:ext>
              </c:extLst>
            </c:dLbl>
            <c:dLbl>
              <c:idx val="3"/>
              <c:layout>
                <c:manualLayout>
                  <c:x val="-6.6666666666666666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F0-4B2B-9A82-DD2374F67E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3534400</c:v>
              </c:pt>
              <c:pt idx="1">
                <c:v>2661400</c:v>
              </c:pt>
              <c:pt idx="2">
                <c:v>2870600</c:v>
              </c:pt>
              <c:pt idx="3">
                <c:v>3878100</c:v>
              </c:pt>
            </c:numLit>
          </c:val>
          <c:extLst>
            <c:ext xmlns:c16="http://schemas.microsoft.com/office/drawing/2014/chart" uri="{C3380CC4-5D6E-409C-BE32-E72D297353CC}">
              <c16:uniqueId val="{00000008-F3F0-4B2B-9A82-DD2374F67EE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8551404478695"/>
          <c:y val="4.6296296296296294E-2"/>
          <c:w val="0.80217018699176512"/>
          <c:h val="0.89814814814814814"/>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547200</c:v>
              </c:pt>
              <c:pt idx="1">
                <c:v>2222500</c:v>
              </c:pt>
              <c:pt idx="2">
                <c:v>706800</c:v>
              </c:pt>
              <c:pt idx="3">
                <c:v>898000</c:v>
              </c:pt>
              <c:pt idx="4">
                <c:v>2350000</c:v>
              </c:pt>
              <c:pt idx="5">
                <c:v>3196000</c:v>
              </c:pt>
              <c:pt idx="6">
                <c:v>3024000</c:v>
              </c:pt>
            </c:numLit>
          </c:val>
          <c:extLst>
            <c:ext xmlns:c16="http://schemas.microsoft.com/office/drawing/2014/chart" uri="{C3380CC4-5D6E-409C-BE32-E72D297353CC}">
              <c16:uniqueId val="{00000000-BF2B-47E1-904B-EF6FA3265D9D}"/>
            </c:ext>
          </c:extLst>
        </c:ser>
        <c:dLbls>
          <c:showLegendKey val="0"/>
          <c:showVal val="0"/>
          <c:showCatName val="0"/>
          <c:showSerName val="0"/>
          <c:showPercent val="0"/>
          <c:showBubbleSize val="0"/>
        </c:dLbls>
        <c:gapWidth val="56"/>
        <c:axId val="614098879"/>
        <c:axId val="614100319"/>
      </c:barChart>
      <c:catAx>
        <c:axId val="61409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00319"/>
        <c:crosses val="autoZero"/>
        <c:auto val="1"/>
        <c:lblAlgn val="ctr"/>
        <c:lblOffset val="100"/>
        <c:noMultiLvlLbl val="0"/>
      </c:catAx>
      <c:valAx>
        <c:axId val="614100319"/>
        <c:scaling>
          <c:orientation val="minMax"/>
        </c:scaling>
        <c:delete val="1"/>
        <c:axPos val="b"/>
        <c:numFmt formatCode="General" sourceLinked="1"/>
        <c:majorTickMark val="none"/>
        <c:minorTickMark val="none"/>
        <c:tickLblPos val="nextTo"/>
        <c:crossAx val="6140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03234428477E-2"/>
          <c:y val="5.5555593592377793E-2"/>
          <c:w val="0.93888888888888888"/>
          <c:h val="0.84204505686789155"/>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Andrew</c:v>
              </c:pt>
              <c:pt idx="1">
                <c:v>Anna</c:v>
              </c:pt>
              <c:pt idx="2">
                <c:v>Cameron</c:v>
              </c:pt>
              <c:pt idx="3">
                <c:v>Carolyn</c:v>
              </c:pt>
              <c:pt idx="4">
                <c:v>Connor</c:v>
              </c:pt>
              <c:pt idx="5">
                <c:v>Ella</c:v>
              </c:pt>
              <c:pt idx="6">
                <c:v>Grace</c:v>
              </c:pt>
              <c:pt idx="7">
                <c:v>Megan</c:v>
              </c:pt>
              <c:pt idx="8">
                <c:v>Nicholas</c:v>
              </c:pt>
              <c:pt idx="9">
                <c:v>Virginia</c:v>
              </c:pt>
            </c:strLit>
          </c:cat>
          <c:val>
            <c:numLit>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Lit>
          </c:val>
          <c:extLst>
            <c:ext xmlns:c16="http://schemas.microsoft.com/office/drawing/2014/chart" uri="{C3380CC4-5D6E-409C-BE32-E72D297353CC}">
              <c16:uniqueId val="{00000000-02E9-4F5A-A4D5-E9BCC5438D11}"/>
            </c:ext>
          </c:extLst>
        </c:ser>
        <c:dLbls>
          <c:showLegendKey val="0"/>
          <c:showVal val="0"/>
          <c:showCatName val="0"/>
          <c:showSerName val="0"/>
          <c:showPercent val="0"/>
          <c:showBubbleSize val="0"/>
        </c:dLbls>
        <c:gapWidth val="77"/>
        <c:overlap val="-27"/>
        <c:axId val="473684367"/>
        <c:axId val="473685327"/>
      </c:barChart>
      <c:catAx>
        <c:axId val="4736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85327"/>
        <c:crosses val="autoZero"/>
        <c:auto val="1"/>
        <c:lblAlgn val="ctr"/>
        <c:lblOffset val="100"/>
        <c:noMultiLvlLbl val="0"/>
      </c:catAx>
      <c:valAx>
        <c:axId val="473685327"/>
        <c:scaling>
          <c:orientation val="minMax"/>
        </c:scaling>
        <c:delete val="1"/>
        <c:axPos val="l"/>
        <c:numFmt formatCode="General" sourceLinked="1"/>
        <c:majorTickMark val="none"/>
        <c:minorTickMark val="none"/>
        <c:tickLblPos val="nextTo"/>
        <c:crossAx val="47368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264403</xdr:colOff>
      <xdr:row>0</xdr:row>
      <xdr:rowOff>137160</xdr:rowOff>
    </xdr:from>
    <xdr:to>
      <xdr:col>26</xdr:col>
      <xdr:colOff>304252</xdr:colOff>
      <xdr:row>5</xdr:row>
      <xdr:rowOff>167640</xdr:rowOff>
    </xdr:to>
    <xdr:sp macro="" textlink="">
      <xdr:nvSpPr>
        <xdr:cNvPr id="2" name="Rectangle: Rounded Corners 1">
          <a:extLst>
            <a:ext uri="{FF2B5EF4-FFF2-40B4-BE49-F238E27FC236}">
              <a16:creationId xmlns:a16="http://schemas.microsoft.com/office/drawing/2014/main" id="{6617D4E6-B39A-42B4-EE8C-4E68D385F160}"/>
            </a:ext>
          </a:extLst>
        </xdr:cNvPr>
        <xdr:cNvSpPr/>
      </xdr:nvSpPr>
      <xdr:spPr>
        <a:xfrm>
          <a:off x="264403" y="137160"/>
          <a:ext cx="15780890" cy="969932"/>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160020</xdr:colOff>
      <xdr:row>6</xdr:row>
      <xdr:rowOff>152400</xdr:rowOff>
    </xdr:from>
    <xdr:to>
      <xdr:col>4</xdr:col>
      <xdr:colOff>388620</xdr:colOff>
      <xdr:row>12</xdr:row>
      <xdr:rowOff>106680</xdr:rowOff>
    </xdr:to>
    <xdr:grpSp>
      <xdr:nvGrpSpPr>
        <xdr:cNvPr id="8" name="Group 7">
          <a:extLst>
            <a:ext uri="{FF2B5EF4-FFF2-40B4-BE49-F238E27FC236}">
              <a16:creationId xmlns:a16="http://schemas.microsoft.com/office/drawing/2014/main" id="{7457B9F9-189E-B7C0-5CC0-670B30C6289E}"/>
            </a:ext>
          </a:extLst>
        </xdr:cNvPr>
        <xdr:cNvGrpSpPr/>
      </xdr:nvGrpSpPr>
      <xdr:grpSpPr>
        <a:xfrm>
          <a:off x="160020" y="1244221"/>
          <a:ext cx="2685197" cy="1046101"/>
          <a:chOff x="160020" y="1249680"/>
          <a:chExt cx="2667000" cy="1051560"/>
        </a:xfrm>
      </xdr:grpSpPr>
      <xdr:sp macro="" textlink="">
        <xdr:nvSpPr>
          <xdr:cNvPr id="3" name="Rectangle: Rounded Corners 2">
            <a:extLst>
              <a:ext uri="{FF2B5EF4-FFF2-40B4-BE49-F238E27FC236}">
                <a16:creationId xmlns:a16="http://schemas.microsoft.com/office/drawing/2014/main" id="{20A3CDDA-09CB-42C7-A25D-6D7CE9FC54A0}"/>
              </a:ext>
            </a:extLst>
          </xdr:cNvPr>
          <xdr:cNvSpPr/>
        </xdr:nvSpPr>
        <xdr:spPr>
          <a:xfrm>
            <a:off x="160020" y="1249680"/>
            <a:ext cx="2667000" cy="1043940"/>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AA4A9099-FBE0-45AC-8EC1-4C85E12B4A33}"/>
              </a:ext>
            </a:extLst>
          </xdr:cNvPr>
          <xdr:cNvSpPr/>
        </xdr:nvSpPr>
        <xdr:spPr>
          <a:xfrm>
            <a:off x="175260" y="1257300"/>
            <a:ext cx="807720" cy="1043940"/>
          </a:xfrm>
          <a:prstGeom prst="roundRect">
            <a:avLst>
              <a:gd name="adj" fmla="val 16667"/>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16655224-0B66-0E91-DA54-67A2B296F751}"/>
              </a:ext>
            </a:extLst>
          </xdr:cNvPr>
          <xdr:cNvSpPr txBox="1"/>
        </xdr:nvSpPr>
        <xdr:spPr>
          <a:xfrm>
            <a:off x="1173480" y="1363980"/>
            <a:ext cx="1394460" cy="2438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1"/>
                </a:solidFill>
              </a:rPr>
              <a:t>TOTAL</a:t>
            </a:r>
            <a:r>
              <a:rPr lang="en-US" sz="1200" b="1" baseline="0">
                <a:solidFill>
                  <a:schemeClr val="accent1"/>
                </a:solidFill>
              </a:rPr>
              <a:t> SALES</a:t>
            </a:r>
            <a:endParaRPr lang="en-US" sz="1200" b="1">
              <a:solidFill>
                <a:schemeClr val="accent1"/>
              </a:solidFill>
            </a:endParaRPr>
          </a:p>
        </xdr:txBody>
      </xdr:sp>
      <xdr:sp macro="" textlink="SalesData!K3">
        <xdr:nvSpPr>
          <xdr:cNvPr id="7" name="TextBox 6">
            <a:extLst>
              <a:ext uri="{FF2B5EF4-FFF2-40B4-BE49-F238E27FC236}">
                <a16:creationId xmlns:a16="http://schemas.microsoft.com/office/drawing/2014/main" id="{2DFE49A6-4DBA-1EE2-C8AA-78B7C5D28F35}"/>
              </a:ext>
            </a:extLst>
          </xdr:cNvPr>
          <xdr:cNvSpPr txBox="1"/>
        </xdr:nvSpPr>
        <xdr:spPr>
          <a:xfrm>
            <a:off x="1158240" y="1714500"/>
            <a:ext cx="15773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9EBF9CB-A935-45CB-A717-15FFAD5A2F45}" type="TxLink">
              <a:rPr lang="en-US" sz="1800" b="1" i="0" u="none" strike="noStrike">
                <a:solidFill>
                  <a:schemeClr val="accent1"/>
                </a:solidFill>
                <a:latin typeface="Aptos Narrow"/>
              </a:rPr>
              <a:pPr/>
              <a:t> 12,944,500.00 </a:t>
            </a:fld>
            <a:endParaRPr lang="en-US" sz="1800" b="1">
              <a:solidFill>
                <a:schemeClr val="accent1"/>
              </a:solidFill>
            </a:endParaRPr>
          </a:p>
        </xdr:txBody>
      </xdr:sp>
    </xdr:grpSp>
    <xdr:clientData/>
  </xdr:twoCellAnchor>
  <xdr:twoCellAnchor>
    <xdr:from>
      <xdr:col>4</xdr:col>
      <xdr:colOff>449580</xdr:colOff>
      <xdr:row>6</xdr:row>
      <xdr:rowOff>152400</xdr:rowOff>
    </xdr:from>
    <xdr:to>
      <xdr:col>9</xdr:col>
      <xdr:colOff>68580</xdr:colOff>
      <xdr:row>12</xdr:row>
      <xdr:rowOff>106680</xdr:rowOff>
    </xdr:to>
    <xdr:grpSp>
      <xdr:nvGrpSpPr>
        <xdr:cNvPr id="9" name="Group 8">
          <a:extLst>
            <a:ext uri="{FF2B5EF4-FFF2-40B4-BE49-F238E27FC236}">
              <a16:creationId xmlns:a16="http://schemas.microsoft.com/office/drawing/2014/main" id="{948ADC56-709B-1768-775C-A061F8CEA882}"/>
            </a:ext>
          </a:extLst>
        </xdr:cNvPr>
        <xdr:cNvGrpSpPr/>
      </xdr:nvGrpSpPr>
      <xdr:grpSpPr>
        <a:xfrm>
          <a:off x="2906177" y="1244221"/>
          <a:ext cx="2689746" cy="1046101"/>
          <a:chOff x="160020" y="1249680"/>
          <a:chExt cx="2667000" cy="1051560"/>
        </a:xfrm>
      </xdr:grpSpPr>
      <xdr:sp macro="" textlink="">
        <xdr:nvSpPr>
          <xdr:cNvPr id="10" name="Rectangle: Rounded Corners 9">
            <a:extLst>
              <a:ext uri="{FF2B5EF4-FFF2-40B4-BE49-F238E27FC236}">
                <a16:creationId xmlns:a16="http://schemas.microsoft.com/office/drawing/2014/main" id="{B104C8B6-7674-B506-B2DD-B05178A89B86}"/>
              </a:ext>
            </a:extLst>
          </xdr:cNvPr>
          <xdr:cNvSpPr/>
        </xdr:nvSpPr>
        <xdr:spPr>
          <a:xfrm>
            <a:off x="160020" y="1249680"/>
            <a:ext cx="2667000" cy="1043940"/>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985BBFBD-0C01-5042-F86E-1FEEA2E8FEC9}"/>
              </a:ext>
            </a:extLst>
          </xdr:cNvPr>
          <xdr:cNvSpPr/>
        </xdr:nvSpPr>
        <xdr:spPr>
          <a:xfrm>
            <a:off x="175260" y="1257300"/>
            <a:ext cx="807720" cy="1043940"/>
          </a:xfrm>
          <a:prstGeom prst="roundRect">
            <a:avLst>
              <a:gd name="adj" fmla="val 16667"/>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D647DCBB-AB6F-6AC3-FE15-D8D0542BEF8A}"/>
              </a:ext>
            </a:extLst>
          </xdr:cNvPr>
          <xdr:cNvSpPr txBox="1"/>
        </xdr:nvSpPr>
        <xdr:spPr>
          <a:xfrm>
            <a:off x="1173480" y="1363980"/>
            <a:ext cx="1394460" cy="2438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accent1"/>
                </a:solidFill>
              </a:rPr>
              <a:t>AVERAGE SALES</a:t>
            </a:r>
            <a:endParaRPr lang="en-US" sz="1200" b="1">
              <a:solidFill>
                <a:schemeClr val="accent1"/>
              </a:solidFill>
            </a:endParaRPr>
          </a:p>
        </xdr:txBody>
      </xdr:sp>
      <xdr:sp macro="" textlink="SalesData!K12">
        <xdr:nvSpPr>
          <xdr:cNvPr id="13" name="TextBox 12">
            <a:extLst>
              <a:ext uri="{FF2B5EF4-FFF2-40B4-BE49-F238E27FC236}">
                <a16:creationId xmlns:a16="http://schemas.microsoft.com/office/drawing/2014/main" id="{1EC3929A-503B-8C64-9F76-238481123AD0}"/>
              </a:ext>
            </a:extLst>
          </xdr:cNvPr>
          <xdr:cNvSpPr txBox="1"/>
        </xdr:nvSpPr>
        <xdr:spPr>
          <a:xfrm>
            <a:off x="1158240" y="1714500"/>
            <a:ext cx="14706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2DFFA9-1964-462F-95BC-9F20A5197426}" type="TxLink">
              <a:rPr lang="en-US" sz="1800" b="1" i="0" u="none" strike="noStrike">
                <a:solidFill>
                  <a:schemeClr val="accent1"/>
                </a:solidFill>
                <a:latin typeface="Aptos Narrow"/>
              </a:rPr>
              <a:pPr algn="ctr"/>
              <a:t> 258,890.00 </a:t>
            </a:fld>
            <a:endParaRPr lang="en-US" sz="1800" b="1">
              <a:solidFill>
                <a:schemeClr val="accent1"/>
              </a:solidFill>
            </a:endParaRPr>
          </a:p>
        </xdr:txBody>
      </xdr:sp>
    </xdr:grpSp>
    <xdr:clientData/>
  </xdr:twoCellAnchor>
  <xdr:twoCellAnchor>
    <xdr:from>
      <xdr:col>9</xdr:col>
      <xdr:colOff>167640</xdr:colOff>
      <xdr:row>6</xdr:row>
      <xdr:rowOff>167640</xdr:rowOff>
    </xdr:from>
    <xdr:to>
      <xdr:col>13</xdr:col>
      <xdr:colOff>396240</xdr:colOff>
      <xdr:row>12</xdr:row>
      <xdr:rowOff>121920</xdr:rowOff>
    </xdr:to>
    <xdr:grpSp>
      <xdr:nvGrpSpPr>
        <xdr:cNvPr id="14" name="Group 13">
          <a:extLst>
            <a:ext uri="{FF2B5EF4-FFF2-40B4-BE49-F238E27FC236}">
              <a16:creationId xmlns:a16="http://schemas.microsoft.com/office/drawing/2014/main" id="{0B20CD03-BB82-E2AC-3A8C-08445D704222}"/>
            </a:ext>
          </a:extLst>
        </xdr:cNvPr>
        <xdr:cNvGrpSpPr/>
      </xdr:nvGrpSpPr>
      <xdr:grpSpPr>
        <a:xfrm>
          <a:off x="5694983" y="1259461"/>
          <a:ext cx="2685197" cy="1046101"/>
          <a:chOff x="160020" y="1249680"/>
          <a:chExt cx="2667000" cy="1051560"/>
        </a:xfrm>
      </xdr:grpSpPr>
      <xdr:sp macro="" textlink="">
        <xdr:nvSpPr>
          <xdr:cNvPr id="15" name="Rectangle: Rounded Corners 14">
            <a:extLst>
              <a:ext uri="{FF2B5EF4-FFF2-40B4-BE49-F238E27FC236}">
                <a16:creationId xmlns:a16="http://schemas.microsoft.com/office/drawing/2014/main" id="{B9712EB6-8172-5EFB-9FE0-645CDE4DBEFA}"/>
              </a:ext>
            </a:extLst>
          </xdr:cNvPr>
          <xdr:cNvSpPr/>
        </xdr:nvSpPr>
        <xdr:spPr>
          <a:xfrm>
            <a:off x="160020" y="1249680"/>
            <a:ext cx="2667000" cy="1043940"/>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90CDAC50-485E-078E-91DC-404F97C3A2BC}"/>
              </a:ext>
            </a:extLst>
          </xdr:cNvPr>
          <xdr:cNvSpPr/>
        </xdr:nvSpPr>
        <xdr:spPr>
          <a:xfrm>
            <a:off x="175260" y="1257300"/>
            <a:ext cx="807720" cy="1043940"/>
          </a:xfrm>
          <a:prstGeom prst="roundRect">
            <a:avLst>
              <a:gd name="adj" fmla="val 16667"/>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DBC96C20-4061-92F6-61F4-FDFF7D1E5A27}"/>
              </a:ext>
            </a:extLst>
          </xdr:cNvPr>
          <xdr:cNvSpPr txBox="1"/>
        </xdr:nvSpPr>
        <xdr:spPr>
          <a:xfrm>
            <a:off x="1173480" y="1363980"/>
            <a:ext cx="1394460" cy="2438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1"/>
                </a:solidFill>
              </a:rPr>
              <a:t>UNIT</a:t>
            </a:r>
            <a:r>
              <a:rPr lang="en-US" sz="1200" b="1" baseline="0">
                <a:solidFill>
                  <a:schemeClr val="accent1"/>
                </a:solidFill>
              </a:rPr>
              <a:t> SOLD</a:t>
            </a:r>
            <a:endParaRPr lang="en-US" sz="1200" b="1">
              <a:solidFill>
                <a:schemeClr val="accent1"/>
              </a:solidFill>
            </a:endParaRPr>
          </a:p>
        </xdr:txBody>
      </xdr:sp>
      <xdr:sp macro="" textlink="SalesData!K6">
        <xdr:nvSpPr>
          <xdr:cNvPr id="18" name="TextBox 17">
            <a:extLst>
              <a:ext uri="{FF2B5EF4-FFF2-40B4-BE49-F238E27FC236}">
                <a16:creationId xmlns:a16="http://schemas.microsoft.com/office/drawing/2014/main" id="{1BD27C08-FC8F-D428-17F9-DB48617527E5}"/>
              </a:ext>
            </a:extLst>
          </xdr:cNvPr>
          <xdr:cNvSpPr txBox="1"/>
        </xdr:nvSpPr>
        <xdr:spPr>
          <a:xfrm>
            <a:off x="1158240" y="1714500"/>
            <a:ext cx="14706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772381-6BAE-40E5-94BD-87D4AE8D93A0}" type="TxLink">
              <a:rPr lang="en-US" sz="1800" b="1" i="0" u="none" strike="noStrike">
                <a:solidFill>
                  <a:schemeClr val="accent1"/>
                </a:solidFill>
                <a:latin typeface="Aptos Narrow"/>
              </a:rPr>
              <a:pPr algn="ctr"/>
              <a:t> 4,705.00 </a:t>
            </a:fld>
            <a:endParaRPr lang="en-US" sz="1800" b="1">
              <a:solidFill>
                <a:schemeClr val="accent1"/>
              </a:solidFill>
            </a:endParaRPr>
          </a:p>
        </xdr:txBody>
      </xdr:sp>
    </xdr:grpSp>
    <xdr:clientData/>
  </xdr:twoCellAnchor>
  <xdr:twoCellAnchor>
    <xdr:from>
      <xdr:col>13</xdr:col>
      <xdr:colOff>510540</xdr:colOff>
      <xdr:row>6</xdr:row>
      <xdr:rowOff>152400</xdr:rowOff>
    </xdr:from>
    <xdr:to>
      <xdr:col>18</xdr:col>
      <xdr:colOff>129540</xdr:colOff>
      <xdr:row>12</xdr:row>
      <xdr:rowOff>106680</xdr:rowOff>
    </xdr:to>
    <xdr:grpSp>
      <xdr:nvGrpSpPr>
        <xdr:cNvPr id="19" name="Group 18">
          <a:extLst>
            <a:ext uri="{FF2B5EF4-FFF2-40B4-BE49-F238E27FC236}">
              <a16:creationId xmlns:a16="http://schemas.microsoft.com/office/drawing/2014/main" id="{BBC8ED88-4A25-3952-5DE3-827048CDD1CA}"/>
            </a:ext>
          </a:extLst>
        </xdr:cNvPr>
        <xdr:cNvGrpSpPr/>
      </xdr:nvGrpSpPr>
      <xdr:grpSpPr>
        <a:xfrm>
          <a:off x="8494480" y="1244221"/>
          <a:ext cx="2689747" cy="1046101"/>
          <a:chOff x="160020" y="1249680"/>
          <a:chExt cx="2667000" cy="1051560"/>
        </a:xfrm>
      </xdr:grpSpPr>
      <xdr:sp macro="" textlink="">
        <xdr:nvSpPr>
          <xdr:cNvPr id="20" name="Rectangle: Rounded Corners 19">
            <a:extLst>
              <a:ext uri="{FF2B5EF4-FFF2-40B4-BE49-F238E27FC236}">
                <a16:creationId xmlns:a16="http://schemas.microsoft.com/office/drawing/2014/main" id="{2A83F608-7203-2F9D-99FF-93DB13337324}"/>
              </a:ext>
            </a:extLst>
          </xdr:cNvPr>
          <xdr:cNvSpPr/>
        </xdr:nvSpPr>
        <xdr:spPr>
          <a:xfrm>
            <a:off x="160020" y="1249680"/>
            <a:ext cx="2667000" cy="1043940"/>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903DFB5F-4959-F859-8D39-CAA635DC1656}"/>
              </a:ext>
            </a:extLst>
          </xdr:cNvPr>
          <xdr:cNvSpPr/>
        </xdr:nvSpPr>
        <xdr:spPr>
          <a:xfrm>
            <a:off x="175260" y="1257300"/>
            <a:ext cx="807720" cy="1043940"/>
          </a:xfrm>
          <a:prstGeom prst="roundRect">
            <a:avLst>
              <a:gd name="adj" fmla="val 16667"/>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6EAD5E7B-023D-C2F3-BD8F-112321724C29}"/>
              </a:ext>
            </a:extLst>
          </xdr:cNvPr>
          <xdr:cNvSpPr txBox="1"/>
        </xdr:nvSpPr>
        <xdr:spPr>
          <a:xfrm>
            <a:off x="1173480" y="1363980"/>
            <a:ext cx="1394460" cy="2438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1"/>
                </a:solidFill>
              </a:rPr>
              <a:t>PROFIT</a:t>
            </a:r>
          </a:p>
        </xdr:txBody>
      </xdr:sp>
      <xdr:sp macro="" textlink="SalesData!K9">
        <xdr:nvSpPr>
          <xdr:cNvPr id="23" name="TextBox 22">
            <a:extLst>
              <a:ext uri="{FF2B5EF4-FFF2-40B4-BE49-F238E27FC236}">
                <a16:creationId xmlns:a16="http://schemas.microsoft.com/office/drawing/2014/main" id="{D1B381B3-ABC1-DFE0-42C2-B425239D332F}"/>
              </a:ext>
            </a:extLst>
          </xdr:cNvPr>
          <xdr:cNvSpPr txBox="1"/>
        </xdr:nvSpPr>
        <xdr:spPr>
          <a:xfrm>
            <a:off x="1158240" y="1714500"/>
            <a:ext cx="14706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93BD1F-8355-4B0C-9C5B-698F322231E0}" type="TxLink">
              <a:rPr lang="en-US" sz="1800" b="1" i="0" u="none" strike="noStrike">
                <a:solidFill>
                  <a:schemeClr val="accent1"/>
                </a:solidFill>
                <a:latin typeface="Aptos Narrow"/>
              </a:rPr>
              <a:pPr algn="ctr"/>
              <a:t> 3,834,400.00 </a:t>
            </a:fld>
            <a:endParaRPr lang="en-US" sz="1800" b="1">
              <a:solidFill>
                <a:schemeClr val="accent1"/>
              </a:solidFill>
            </a:endParaRPr>
          </a:p>
        </xdr:txBody>
      </xdr:sp>
    </xdr:grpSp>
    <xdr:clientData/>
  </xdr:twoCellAnchor>
  <xdr:twoCellAnchor editAs="oneCell">
    <xdr:from>
      <xdr:col>4</xdr:col>
      <xdr:colOff>556260</xdr:colOff>
      <xdr:row>8</xdr:row>
      <xdr:rowOff>68580</xdr:rowOff>
    </xdr:from>
    <xdr:to>
      <xdr:col>5</xdr:col>
      <xdr:colOff>533400</xdr:colOff>
      <xdr:row>11</xdr:row>
      <xdr:rowOff>106680</xdr:rowOff>
    </xdr:to>
    <xdr:pic>
      <xdr:nvPicPr>
        <xdr:cNvPr id="25" name="Graphic 24" descr="Euro with solid fill">
          <a:extLst>
            <a:ext uri="{FF2B5EF4-FFF2-40B4-BE49-F238E27FC236}">
              <a16:creationId xmlns:a16="http://schemas.microsoft.com/office/drawing/2014/main" id="{0CC7408A-DF7B-C588-8FB3-0565CEF432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94660" y="1531620"/>
          <a:ext cx="586740" cy="586740"/>
        </a:xfrm>
        <a:prstGeom prst="rect">
          <a:avLst/>
        </a:prstGeom>
      </xdr:spPr>
    </xdr:pic>
    <xdr:clientData/>
  </xdr:twoCellAnchor>
  <xdr:twoCellAnchor editAs="oneCell">
    <xdr:from>
      <xdr:col>0</xdr:col>
      <xdr:colOff>241440</xdr:colOff>
      <xdr:row>8</xdr:row>
      <xdr:rowOff>20460</xdr:rowOff>
    </xdr:from>
    <xdr:to>
      <xdr:col>1</xdr:col>
      <xdr:colOff>251460</xdr:colOff>
      <xdr:row>11</xdr:row>
      <xdr:rowOff>91440</xdr:rowOff>
    </xdr:to>
    <xdr:pic>
      <xdr:nvPicPr>
        <xdr:cNvPr id="27" name="Graphic 26" descr="Money with solid fill">
          <a:extLst>
            <a:ext uri="{FF2B5EF4-FFF2-40B4-BE49-F238E27FC236}">
              <a16:creationId xmlns:a16="http://schemas.microsoft.com/office/drawing/2014/main" id="{2784AC7E-4470-F079-185C-5694046BB2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1440" y="1483500"/>
          <a:ext cx="619620" cy="619620"/>
        </a:xfrm>
        <a:prstGeom prst="rect">
          <a:avLst/>
        </a:prstGeom>
      </xdr:spPr>
    </xdr:pic>
    <xdr:clientData/>
  </xdr:twoCellAnchor>
  <xdr:twoCellAnchor editAs="oneCell">
    <xdr:from>
      <xdr:col>9</xdr:col>
      <xdr:colOff>261900</xdr:colOff>
      <xdr:row>7</xdr:row>
      <xdr:rowOff>178080</xdr:rowOff>
    </xdr:from>
    <xdr:to>
      <xdr:col>10</xdr:col>
      <xdr:colOff>289560</xdr:colOff>
      <xdr:row>11</xdr:row>
      <xdr:rowOff>83820</xdr:rowOff>
    </xdr:to>
    <xdr:pic>
      <xdr:nvPicPr>
        <xdr:cNvPr id="29" name="Graphic 28" descr="Dollar with solid fill">
          <a:extLst>
            <a:ext uri="{FF2B5EF4-FFF2-40B4-BE49-F238E27FC236}">
              <a16:creationId xmlns:a16="http://schemas.microsoft.com/office/drawing/2014/main" id="{033F7AD1-10BB-50E5-D11E-AFBC9F7B2C2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48300" y="1458240"/>
          <a:ext cx="637260" cy="637260"/>
        </a:xfrm>
        <a:prstGeom prst="rect">
          <a:avLst/>
        </a:prstGeom>
      </xdr:spPr>
    </xdr:pic>
    <xdr:clientData/>
  </xdr:twoCellAnchor>
  <xdr:twoCellAnchor editAs="oneCell">
    <xdr:from>
      <xdr:col>14</xdr:col>
      <xdr:colOff>38520</xdr:colOff>
      <xdr:row>8</xdr:row>
      <xdr:rowOff>53760</xdr:rowOff>
    </xdr:from>
    <xdr:to>
      <xdr:col>15</xdr:col>
      <xdr:colOff>0</xdr:colOff>
      <xdr:row>11</xdr:row>
      <xdr:rowOff>76200</xdr:rowOff>
    </xdr:to>
    <xdr:pic>
      <xdr:nvPicPr>
        <xdr:cNvPr id="31" name="Graphic 30" descr="Coins with solid fill">
          <a:extLst>
            <a:ext uri="{FF2B5EF4-FFF2-40B4-BE49-F238E27FC236}">
              <a16:creationId xmlns:a16="http://schemas.microsoft.com/office/drawing/2014/main" id="{79567B79-3000-B22A-25B5-9216982D271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920" y="1516800"/>
          <a:ext cx="571080" cy="571080"/>
        </a:xfrm>
        <a:prstGeom prst="rect">
          <a:avLst/>
        </a:prstGeom>
      </xdr:spPr>
    </xdr:pic>
    <xdr:clientData/>
  </xdr:twoCellAnchor>
  <xdr:twoCellAnchor>
    <xdr:from>
      <xdr:col>6</xdr:col>
      <xdr:colOff>375879</xdr:colOff>
      <xdr:row>1</xdr:row>
      <xdr:rowOff>49092</xdr:rowOff>
    </xdr:from>
    <xdr:to>
      <xdr:col>17</xdr:col>
      <xdr:colOff>515537</xdr:colOff>
      <xdr:row>4</xdr:row>
      <xdr:rowOff>71952</xdr:rowOff>
    </xdr:to>
    <xdr:sp macro="" textlink="">
      <xdr:nvSpPr>
        <xdr:cNvPr id="32" name="TextBox 31">
          <a:extLst>
            <a:ext uri="{FF2B5EF4-FFF2-40B4-BE49-F238E27FC236}">
              <a16:creationId xmlns:a16="http://schemas.microsoft.com/office/drawing/2014/main" id="{F1A7944A-A0B2-CD23-2719-B143080A7DB8}"/>
            </a:ext>
          </a:extLst>
        </xdr:cNvPr>
        <xdr:cNvSpPr txBox="1"/>
      </xdr:nvSpPr>
      <xdr:spPr>
        <a:xfrm>
          <a:off x="4048469" y="236469"/>
          <a:ext cx="6872740" cy="58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1"/>
              </a:solidFill>
            </a:rPr>
            <a:t>SALES DASHBOARD - 2024</a:t>
          </a:r>
        </a:p>
      </xdr:txBody>
    </xdr:sp>
    <xdr:clientData/>
  </xdr:twoCellAnchor>
  <xdr:twoCellAnchor editAs="oneCell">
    <xdr:from>
      <xdr:col>6</xdr:col>
      <xdr:colOff>232487</xdr:colOff>
      <xdr:row>1</xdr:row>
      <xdr:rowOff>53649</xdr:rowOff>
    </xdr:from>
    <xdr:to>
      <xdr:col>7</xdr:col>
      <xdr:colOff>339028</xdr:colOff>
      <xdr:row>4</xdr:row>
      <xdr:rowOff>49968</xdr:rowOff>
    </xdr:to>
    <xdr:pic>
      <xdr:nvPicPr>
        <xdr:cNvPr id="34" name="Picture 33">
          <a:extLst>
            <a:ext uri="{FF2B5EF4-FFF2-40B4-BE49-F238E27FC236}">
              <a16:creationId xmlns:a16="http://schemas.microsoft.com/office/drawing/2014/main" id="{F7F2FE79-DE1F-44D9-3C6B-54D90199028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05077" y="241026"/>
          <a:ext cx="718640" cy="558450"/>
        </a:xfrm>
        <a:prstGeom prst="rect">
          <a:avLst/>
        </a:prstGeom>
      </xdr:spPr>
    </xdr:pic>
    <xdr:clientData/>
  </xdr:twoCellAnchor>
  <xdr:twoCellAnchor editAs="oneCell">
    <xdr:from>
      <xdr:col>18</xdr:col>
      <xdr:colOff>243840</xdr:colOff>
      <xdr:row>7</xdr:row>
      <xdr:rowOff>38100</xdr:rowOff>
    </xdr:from>
    <xdr:to>
      <xdr:col>22</xdr:col>
      <xdr:colOff>487680</xdr:colOff>
      <xdr:row>12</xdr:row>
      <xdr:rowOff>15240</xdr:rowOff>
    </xdr:to>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A69CADDD-0584-4344-B71C-A4BF1BAFEBF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141484" y="1353333"/>
              <a:ext cx="2665538" cy="916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148204</xdr:colOff>
      <xdr:row>27</xdr:row>
      <xdr:rowOff>61065</xdr:rowOff>
    </xdr:from>
    <xdr:to>
      <xdr:col>3</xdr:col>
      <xdr:colOff>148204</xdr:colOff>
      <xdr:row>45</xdr:row>
      <xdr:rowOff>62630</xdr:rowOff>
    </xdr:to>
    <mc:AlternateContent xmlns:mc="http://schemas.openxmlformats.org/markup-compatibility/2006" xmlns:a14="http://schemas.microsoft.com/office/drawing/2010/main">
      <mc:Choice Requires="a14">
        <xdr:graphicFrame macro="">
          <xdr:nvGraphicFramePr>
            <xdr:cNvPr id="36" name="Sales Person 1">
              <a:extLst>
                <a:ext uri="{FF2B5EF4-FFF2-40B4-BE49-F238E27FC236}">
                  <a16:creationId xmlns:a16="http://schemas.microsoft.com/office/drawing/2014/main" id="{03D0B24E-329A-4AF7-92FF-EBEB80F504D7}"/>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48204" y="5134106"/>
              <a:ext cx="1816274" cy="3383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182327</xdr:colOff>
      <xdr:row>14</xdr:row>
      <xdr:rowOff>1418</xdr:rowOff>
    </xdr:from>
    <xdr:to>
      <xdr:col>3</xdr:col>
      <xdr:colOff>182327</xdr:colOff>
      <xdr:row>26</xdr:row>
      <xdr:rowOff>104385</xdr:rowOff>
    </xdr:to>
    <mc:AlternateContent xmlns:mc="http://schemas.openxmlformats.org/markup-compatibility/2006" xmlns:a14="http://schemas.microsoft.com/office/drawing/2010/main">
      <mc:Choice Requires="a14">
        <xdr:graphicFrame macro="">
          <xdr:nvGraphicFramePr>
            <xdr:cNvPr id="37" name="Product 1">
              <a:extLst>
                <a:ext uri="{FF2B5EF4-FFF2-40B4-BE49-F238E27FC236}">
                  <a16:creationId xmlns:a16="http://schemas.microsoft.com/office/drawing/2014/main" id="{CD5A02D5-FB84-41F9-B6BC-4D378AFC732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82327" y="2631884"/>
              <a:ext cx="1816274" cy="235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436553</xdr:colOff>
      <xdr:row>14</xdr:row>
      <xdr:rowOff>33129</xdr:rowOff>
    </xdr:from>
    <xdr:to>
      <xdr:col>14</xdr:col>
      <xdr:colOff>2377</xdr:colOff>
      <xdr:row>34</xdr:row>
      <xdr:rowOff>22086</xdr:rowOff>
    </xdr:to>
    <xdr:sp macro="" textlink="">
      <xdr:nvSpPr>
        <xdr:cNvPr id="38" name="Rectangle: Rounded Corners 37">
          <a:extLst>
            <a:ext uri="{FF2B5EF4-FFF2-40B4-BE49-F238E27FC236}">
              <a16:creationId xmlns:a16="http://schemas.microsoft.com/office/drawing/2014/main" id="{B9130E32-0F16-47C7-9F05-76622F38A409}"/>
            </a:ext>
          </a:extLst>
        </xdr:cNvPr>
        <xdr:cNvSpPr/>
      </xdr:nvSpPr>
      <xdr:spPr>
        <a:xfrm>
          <a:off x="2259566" y="2598851"/>
          <a:ext cx="6250203" cy="3654273"/>
        </a:xfrm>
        <a:prstGeom prst="roundRect">
          <a:avLst>
            <a:gd name="adj" fmla="val 16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4</xdr:col>
      <xdr:colOff>143565</xdr:colOff>
      <xdr:row>14</xdr:row>
      <xdr:rowOff>154609</xdr:rowOff>
    </xdr:from>
    <xdr:to>
      <xdr:col>7</xdr:col>
      <xdr:colOff>519043</xdr:colOff>
      <xdr:row>16</xdr:row>
      <xdr:rowOff>110435</xdr:rowOff>
    </xdr:to>
    <xdr:sp macro="" textlink="">
      <xdr:nvSpPr>
        <xdr:cNvPr id="39" name="TextBox 38">
          <a:extLst>
            <a:ext uri="{FF2B5EF4-FFF2-40B4-BE49-F238E27FC236}">
              <a16:creationId xmlns:a16="http://schemas.microsoft.com/office/drawing/2014/main" id="{787381FF-7172-3313-1A14-4625A9B6A5F1}"/>
            </a:ext>
          </a:extLst>
        </xdr:cNvPr>
        <xdr:cNvSpPr txBox="1"/>
      </xdr:nvSpPr>
      <xdr:spPr>
        <a:xfrm>
          <a:off x="2573130" y="2782957"/>
          <a:ext cx="2197652"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cap="none" spc="0">
              <a:ln w="0"/>
              <a:solidFill>
                <a:schemeClr val="accent1"/>
              </a:solidFill>
              <a:effectLst>
                <a:outerShdw blurRad="38100" dist="25400" dir="5400000" algn="ctr" rotWithShape="0">
                  <a:srgbClr val="6E747A">
                    <a:alpha val="43000"/>
                  </a:srgbClr>
                </a:outerShdw>
              </a:effectLst>
            </a:rPr>
            <a:t>UNIT</a:t>
          </a:r>
          <a:r>
            <a:rPr lang="en-US" sz="1100" b="0" cap="none" spc="0" baseline="0">
              <a:ln w="0"/>
              <a:solidFill>
                <a:schemeClr val="accent1"/>
              </a:solidFill>
              <a:effectLst>
                <a:outerShdw blurRad="38100" dist="25400" dir="5400000" algn="ctr" rotWithShape="0">
                  <a:srgbClr val="6E747A">
                    <a:alpha val="43000"/>
                  </a:srgbClr>
                </a:outerShdw>
              </a:effectLst>
            </a:rPr>
            <a:t> SOLD BY </a:t>
          </a:r>
          <a:r>
            <a:rPr lang="en-US" sz="1200" b="0" cap="none" spc="0" baseline="0">
              <a:ln w="0"/>
              <a:solidFill>
                <a:schemeClr val="accent1"/>
              </a:solidFill>
              <a:effectLst>
                <a:outerShdw blurRad="38100" dist="25400" dir="5400000" algn="ctr" rotWithShape="0">
                  <a:srgbClr val="6E747A">
                    <a:alpha val="43000"/>
                  </a:srgbClr>
                </a:outerShdw>
              </a:effectLst>
            </a:rPr>
            <a:t>PRODUCT</a:t>
          </a:r>
          <a:endParaRPr lang="en-US" sz="12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xdr:col>
      <xdr:colOff>121478</xdr:colOff>
      <xdr:row>16</xdr:row>
      <xdr:rowOff>0</xdr:rowOff>
    </xdr:from>
    <xdr:to>
      <xdr:col>13</xdr:col>
      <xdr:colOff>353391</xdr:colOff>
      <xdr:row>33</xdr:row>
      <xdr:rowOff>165652</xdr:rowOff>
    </xdr:to>
    <xdr:graphicFrame macro="">
      <xdr:nvGraphicFramePr>
        <xdr:cNvPr id="40" name="Chart 39">
          <a:extLst>
            <a:ext uri="{FF2B5EF4-FFF2-40B4-BE49-F238E27FC236}">
              <a16:creationId xmlns:a16="http://schemas.microsoft.com/office/drawing/2014/main" id="{7408695D-C7AC-4FAC-A9EF-D891905A9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19585</xdr:colOff>
      <xdr:row>14</xdr:row>
      <xdr:rowOff>55943</xdr:rowOff>
    </xdr:from>
    <xdr:to>
      <xdr:col>24</xdr:col>
      <xdr:colOff>193079</xdr:colOff>
      <xdr:row>34</xdr:row>
      <xdr:rowOff>44900</xdr:rowOff>
    </xdr:to>
    <xdr:sp macro="" textlink="">
      <xdr:nvSpPr>
        <xdr:cNvPr id="48" name="Rectangle: Rounded Corners 47">
          <a:extLst>
            <a:ext uri="{FF2B5EF4-FFF2-40B4-BE49-F238E27FC236}">
              <a16:creationId xmlns:a16="http://schemas.microsoft.com/office/drawing/2014/main" id="{20E0C0F8-FD32-4A43-ADD4-F1DBE2BA8A41}"/>
            </a:ext>
          </a:extLst>
        </xdr:cNvPr>
        <xdr:cNvSpPr/>
      </xdr:nvSpPr>
      <xdr:spPr>
        <a:xfrm>
          <a:off x="8526977" y="2621665"/>
          <a:ext cx="6250203" cy="3654273"/>
        </a:xfrm>
        <a:prstGeom prst="roundRect">
          <a:avLst>
            <a:gd name="adj" fmla="val 1666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a:t>
          </a:r>
        </a:p>
      </xdr:txBody>
    </xdr:sp>
    <xdr:clientData/>
  </xdr:twoCellAnchor>
  <xdr:twoCellAnchor>
    <xdr:from>
      <xdr:col>14</xdr:col>
      <xdr:colOff>596348</xdr:colOff>
      <xdr:row>14</xdr:row>
      <xdr:rowOff>165652</xdr:rowOff>
    </xdr:from>
    <xdr:to>
      <xdr:col>19</xdr:col>
      <xdr:colOff>110435</xdr:colOff>
      <xdr:row>16</xdr:row>
      <xdr:rowOff>176696</xdr:rowOff>
    </xdr:to>
    <xdr:sp macro="" textlink="">
      <xdr:nvSpPr>
        <xdr:cNvPr id="49" name="TextBox 48">
          <a:extLst>
            <a:ext uri="{FF2B5EF4-FFF2-40B4-BE49-F238E27FC236}">
              <a16:creationId xmlns:a16="http://schemas.microsoft.com/office/drawing/2014/main" id="{2A8183A5-EB93-BB61-8845-92CC9F2A2D5D}"/>
            </a:ext>
          </a:extLst>
        </xdr:cNvPr>
        <xdr:cNvSpPr txBox="1"/>
      </xdr:nvSpPr>
      <xdr:spPr>
        <a:xfrm>
          <a:off x="9099826" y="2794000"/>
          <a:ext cx="2551044" cy="386522"/>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200" b="0" cap="none" spc="0">
              <a:ln w="0"/>
              <a:solidFill>
                <a:schemeClr val="accent1"/>
              </a:solidFill>
              <a:effectLst>
                <a:outerShdw blurRad="38100" dist="25400" dir="5400000" algn="ctr" rotWithShape="0">
                  <a:srgbClr val="6E747A">
                    <a:alpha val="43000"/>
                  </a:srgbClr>
                </a:outerShdw>
              </a:effectLst>
            </a:rPr>
            <a:t>TOTAL</a:t>
          </a:r>
          <a:r>
            <a:rPr lang="en-US" sz="1100" b="0" cap="none" spc="0" baseline="0">
              <a:ln w="0"/>
              <a:solidFill>
                <a:schemeClr val="accent1"/>
              </a:solidFill>
              <a:effectLst>
                <a:outerShdw blurRad="38100" dist="25400" dir="5400000" algn="ctr" rotWithShape="0">
                  <a:srgbClr val="6E747A">
                    <a:alpha val="43000"/>
                  </a:srgbClr>
                </a:outerShdw>
              </a:effectLst>
            </a:rPr>
            <a:t> SALES BY REGION</a:t>
          </a:r>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345833</xdr:colOff>
      <xdr:row>34</xdr:row>
      <xdr:rowOff>142559</xdr:rowOff>
    </xdr:from>
    <xdr:to>
      <xdr:col>13</xdr:col>
      <xdr:colOff>519327</xdr:colOff>
      <xdr:row>54</xdr:row>
      <xdr:rowOff>131516</xdr:rowOff>
    </xdr:to>
    <xdr:sp macro="" textlink="">
      <xdr:nvSpPr>
        <xdr:cNvPr id="50" name="Rectangle: Rounded Corners 49">
          <a:extLst>
            <a:ext uri="{FF2B5EF4-FFF2-40B4-BE49-F238E27FC236}">
              <a16:creationId xmlns:a16="http://schemas.microsoft.com/office/drawing/2014/main" id="{02E36197-5404-449F-A081-D94982DA27FE}"/>
            </a:ext>
          </a:extLst>
        </xdr:cNvPr>
        <xdr:cNvSpPr/>
      </xdr:nvSpPr>
      <xdr:spPr>
        <a:xfrm>
          <a:off x="2182128" y="6513379"/>
          <a:ext cx="6294478" cy="3736498"/>
        </a:xfrm>
        <a:prstGeom prst="roundRect">
          <a:avLst>
            <a:gd name="adj" fmla="val 1666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a:t>
          </a:r>
        </a:p>
      </xdr:txBody>
    </xdr:sp>
    <xdr:clientData/>
  </xdr:twoCellAnchor>
  <xdr:twoCellAnchor>
    <xdr:from>
      <xdr:col>4</xdr:col>
      <xdr:colOff>472632</xdr:colOff>
      <xdr:row>35</xdr:row>
      <xdr:rowOff>173621</xdr:rowOff>
    </xdr:from>
    <xdr:to>
      <xdr:col>9</xdr:col>
      <xdr:colOff>559443</xdr:colOff>
      <xdr:row>37</xdr:row>
      <xdr:rowOff>38583</xdr:rowOff>
    </xdr:to>
    <xdr:sp macro="" textlink="">
      <xdr:nvSpPr>
        <xdr:cNvPr id="52" name="TextBox 51">
          <a:extLst>
            <a:ext uri="{FF2B5EF4-FFF2-40B4-BE49-F238E27FC236}">
              <a16:creationId xmlns:a16="http://schemas.microsoft.com/office/drawing/2014/main" id="{6D3227C8-0FC7-B3BB-1D65-98F1943B6672}"/>
            </a:ext>
          </a:extLst>
        </xdr:cNvPr>
        <xdr:cNvSpPr txBox="1"/>
      </xdr:nvSpPr>
      <xdr:spPr>
        <a:xfrm>
          <a:off x="2903316" y="6587925"/>
          <a:ext cx="3125165" cy="231493"/>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accent1"/>
              </a:solidFill>
              <a:effectLst>
                <a:outerShdw blurRad="38100" dist="25400" dir="5400000" algn="ctr" rotWithShape="0">
                  <a:srgbClr val="6E747A">
                    <a:alpha val="43000"/>
                  </a:srgbClr>
                </a:outerShdw>
              </a:effectLst>
            </a:rPr>
            <a:t>TOTAL SALES BY PRODUCT</a:t>
          </a:r>
        </a:p>
      </xdr:txBody>
    </xdr:sp>
    <xdr:clientData/>
  </xdr:twoCellAnchor>
  <xdr:twoCellAnchor>
    <xdr:from>
      <xdr:col>13</xdr:col>
      <xdr:colOff>595162</xdr:colOff>
      <xdr:row>34</xdr:row>
      <xdr:rowOff>158182</xdr:rowOff>
    </xdr:from>
    <xdr:to>
      <xdr:col>24</xdr:col>
      <xdr:colOff>156558</xdr:colOff>
      <xdr:row>54</xdr:row>
      <xdr:rowOff>147139</xdr:rowOff>
    </xdr:to>
    <xdr:sp macro="" textlink="">
      <xdr:nvSpPr>
        <xdr:cNvPr id="53" name="Rectangle: Rounded Corners 52">
          <a:extLst>
            <a:ext uri="{FF2B5EF4-FFF2-40B4-BE49-F238E27FC236}">
              <a16:creationId xmlns:a16="http://schemas.microsoft.com/office/drawing/2014/main" id="{D17DE41E-0FE3-4C06-9E31-683ACE3DD4E2}"/>
            </a:ext>
          </a:extLst>
        </xdr:cNvPr>
        <xdr:cNvSpPr/>
      </xdr:nvSpPr>
      <xdr:spPr>
        <a:xfrm>
          <a:off x="8552441" y="6529002"/>
          <a:ext cx="6294478" cy="3736498"/>
        </a:xfrm>
        <a:prstGeom prst="roundRect">
          <a:avLst>
            <a:gd name="adj" fmla="val 1666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14</xdr:col>
      <xdr:colOff>433577</xdr:colOff>
      <xdr:row>36</xdr:row>
      <xdr:rowOff>44749</xdr:rowOff>
    </xdr:from>
    <xdr:to>
      <xdr:col>20</xdr:col>
      <xdr:colOff>337122</xdr:colOff>
      <xdr:row>37</xdr:row>
      <xdr:rowOff>126025</xdr:rowOff>
    </xdr:to>
    <xdr:sp macro="" textlink="">
      <xdr:nvSpPr>
        <xdr:cNvPr id="54" name="TextBox 53">
          <a:extLst>
            <a:ext uri="{FF2B5EF4-FFF2-40B4-BE49-F238E27FC236}">
              <a16:creationId xmlns:a16="http://schemas.microsoft.com/office/drawing/2014/main" id="{AC30F4C1-70E9-C351-EE0B-F89AEA644B87}"/>
            </a:ext>
          </a:extLst>
        </xdr:cNvPr>
        <xdr:cNvSpPr txBox="1"/>
      </xdr:nvSpPr>
      <xdr:spPr>
        <a:xfrm>
          <a:off x="9002954" y="6790323"/>
          <a:ext cx="3576135" cy="2686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cap="none" spc="0">
              <a:ln w="0"/>
              <a:solidFill>
                <a:schemeClr val="accent1"/>
              </a:solidFill>
              <a:effectLst>
                <a:outerShdw blurRad="38100" dist="25400" dir="5400000" algn="ctr" rotWithShape="0">
                  <a:srgbClr val="6E747A">
                    <a:alpha val="43000"/>
                  </a:srgbClr>
                </a:outerShdw>
              </a:effectLst>
            </a:rPr>
            <a:t>TOTAL SALES BY SALES PERSON</a:t>
          </a:r>
        </a:p>
      </xdr:txBody>
    </xdr:sp>
    <xdr:clientData/>
  </xdr:twoCellAnchor>
  <xdr:twoCellAnchor>
    <xdr:from>
      <xdr:col>14</xdr:col>
      <xdr:colOff>126024</xdr:colOff>
      <xdr:row>16</xdr:row>
      <xdr:rowOff>84597</xdr:rowOff>
    </xdr:from>
    <xdr:to>
      <xdr:col>23</xdr:col>
      <xdr:colOff>183898</xdr:colOff>
      <xdr:row>32</xdr:row>
      <xdr:rowOff>171406</xdr:rowOff>
    </xdr:to>
    <xdr:graphicFrame macro="">
      <xdr:nvGraphicFramePr>
        <xdr:cNvPr id="55" name="Chart 54">
          <a:extLst>
            <a:ext uri="{FF2B5EF4-FFF2-40B4-BE49-F238E27FC236}">
              <a16:creationId xmlns:a16="http://schemas.microsoft.com/office/drawing/2014/main" id="{028564C3-FEC4-4C4D-8668-E2F762F55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28936</xdr:colOff>
      <xdr:row>37</xdr:row>
      <xdr:rowOff>106102</xdr:rowOff>
    </xdr:from>
    <xdr:to>
      <xdr:col>13</xdr:col>
      <xdr:colOff>405113</xdr:colOff>
      <xdr:row>54</xdr:row>
      <xdr:rowOff>48228</xdr:rowOff>
    </xdr:to>
    <xdr:graphicFrame macro="">
      <xdr:nvGraphicFramePr>
        <xdr:cNvPr id="56" name="Chart 55">
          <a:extLst>
            <a:ext uri="{FF2B5EF4-FFF2-40B4-BE49-F238E27FC236}">
              <a16:creationId xmlns:a16="http://schemas.microsoft.com/office/drawing/2014/main" id="{E6C45E76-B4AC-4039-8D80-19B1960BC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154962</xdr:colOff>
      <xdr:row>37</xdr:row>
      <xdr:rowOff>77165</xdr:rowOff>
    </xdr:from>
    <xdr:to>
      <xdr:col>23</xdr:col>
      <xdr:colOff>608305</xdr:colOff>
      <xdr:row>53</xdr:row>
      <xdr:rowOff>278</xdr:rowOff>
    </xdr:to>
    <xdr:graphicFrame macro="">
      <xdr:nvGraphicFramePr>
        <xdr:cNvPr id="57" name="Chart 56">
          <a:extLst>
            <a:ext uri="{FF2B5EF4-FFF2-40B4-BE49-F238E27FC236}">
              <a16:creationId xmlns:a16="http://schemas.microsoft.com/office/drawing/2014/main" id="{96909872-1F46-4AF0-B45B-D532F6F57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6.468402777777" createdVersion="8" refreshedVersion="8" minRefreshableVersion="3" recordCount="50" xr:uid="{0D140FFD-760B-4EDB-82C8-44409E550D6C}">
  <cacheSource type="worksheet">
    <worksheetSource name="Table3"/>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124752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820BD5F-28D0-4FE1-B497-87281AD70D6A}" sourceName="Sales Person">
  <data>
    <tabular pivotCacheId="2124752554">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9D448-B8DB-46BC-AF26-963EDE227034}" sourceName="Region">
  <data>
    <tabular pivotCacheId="212475255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764BBC-65AA-4909-8A0F-2F2D5084304E}" sourceName="Product">
  <data>
    <tabular pivotCacheId="2124752554">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FDAFF3D9-E344-4E06-85C5-2D32D4205D16}" cache="Slicer_Sales_Person" caption="Sales Person" rowHeight="247650"/>
  <slicer name="Region 1" xr10:uid="{5827C236-EFDC-4D5A-9BDC-873C8E0C71F4}" cache="Slicer_Region" caption="Region" columnCount="2" showCaption="0" rowHeight="247650"/>
  <slicer name="Product 1" xr10:uid="{01B6CCCA-6122-4B8F-9D9E-699F846F57E5}"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1698C7-B36B-46E7-94E8-E91647F0EFC3}" name="Table3" displayName="Table3" ref="A1:I51" totalsRowShown="0" headerRowDxfId="6">
  <autoFilter ref="A1:I51" xr:uid="{E41698C7-B36B-46E7-94E8-E91647F0EFC3}"/>
  <tableColumns count="9">
    <tableColumn id="1" xr3:uid="{1BEC5CB1-57D0-4531-9E8B-67D9C2612D5A}" name="Date" dataDxfId="5"/>
    <tableColumn id="2" xr3:uid="{61B31B0E-548D-42AC-A153-0AFD43A45165}" name="Sales Person"/>
    <tableColumn id="3" xr3:uid="{87268641-3831-4AE7-A6DF-1EA60C3153D8}" name="Region"/>
    <tableColumn id="4" xr3:uid="{46DE9FC8-F40B-4152-9C15-0B4E954A319F}" name="Product"/>
    <tableColumn id="5" xr3:uid="{CF0BCE6C-718D-4F17-BF8F-DDB106836A9D}" name="Units Sold" dataDxfId="4"/>
    <tableColumn id="6" xr3:uid="{6951C2DA-AC98-45C8-A6B4-2840C35F15C7}" name="Unit Price" dataDxfId="3" dataCellStyle="Currency [0]">
      <calculatedColumnFormula>IF(D2="Tent",6000,IF(D2="Blender",3500,IF(D2="Action Figure",1200,IF(D2="Novel",1000,IF(D2="Sneakers",4000,IF(D2="Smartphone",10000,IF(D2="moisturizer",600,"No Product Found")))))))</calculatedColumnFormula>
    </tableColumn>
    <tableColumn id="7" xr3:uid="{B3EB0DDC-5858-44A2-9707-254B4ED0BABB}" name="Cost of Goods" dataDxfId="2" dataCellStyle="Currency [0]">
      <calculatedColumnFormula>IF(D2="Tent",4000,IF(D2="Blender",2500,IF(D2="Action Figure",800,IF(D2="Novel",700,IF(D2="Sneakers",3000,IF(D2="Smartphone",7000,IF(D2="moisturizer",400,"No Product Found")))))))</calculatedColumnFormula>
    </tableColumn>
    <tableColumn id="8" xr3:uid="{479DE536-2C7E-4205-A80B-D5ABA15493AF}" name="Total Sales" dataDxfId="1" dataCellStyle="Currency [0]">
      <calculatedColumnFormula>F2*E2</calculatedColumnFormula>
    </tableColumn>
    <tableColumn id="9" xr3:uid="{321F2891-D5E7-4618-859E-6699967780D4}" name="P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5"/>
  <sheetViews>
    <sheetView topLeftCell="A7" workbookViewId="0">
      <selection activeCell="K12" sqref="K12"/>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6" t="s">
        <v>33</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5">
        <f>F2*E2</f>
        <v>504000</v>
      </c>
      <c r="I2" s="7">
        <f t="shared" ref="I2:I33" si="0">H2-(G2*E2)</f>
        <v>168000</v>
      </c>
      <c r="K2" t="s">
        <v>29</v>
      </c>
    </row>
    <row r="3" spans="1:11" x14ac:dyDescent="0.3">
      <c r="A3" s="2">
        <v>44446</v>
      </c>
      <c r="B3" t="s">
        <v>11</v>
      </c>
      <c r="C3" t="s">
        <v>12</v>
      </c>
      <c r="D3" t="s">
        <v>13</v>
      </c>
      <c r="E3" s="3">
        <v>128</v>
      </c>
      <c r="F3" s="4">
        <f t="shared" ref="F3:F51" si="1">IF(D3="Tent",6000,IF(D3="Blender",3500,IF(D3="Action Figure",1200,IF(D3="Novel",1000,IF(D3="Sneakers",4000,IF(D3="Smartphone",10000,IF(D3="moisturizer",600,"No Product Found")))))))</f>
        <v>3500</v>
      </c>
      <c r="G3" s="4">
        <f t="shared" ref="G3:G51" si="2">IF(D3="Tent",4000,IF(D3="Blender",2500,IF(D3="Action Figure",800,IF(D3="Novel",700,IF(D3="Sneakers",3000,IF(D3="Smartphone",7000,IF(D3="moisturizer",400,"No Product Found")))))))</f>
        <v>2500</v>
      </c>
      <c r="H3" s="5">
        <f t="shared" ref="H3:H51" si="3">F3*E3</f>
        <v>448000</v>
      </c>
      <c r="I3" s="7">
        <f t="shared" si="0"/>
        <v>128000</v>
      </c>
      <c r="K3" s="8">
        <f>SUM(H2:H51)</f>
        <v>12944500</v>
      </c>
    </row>
    <row r="4" spans="1:11" x14ac:dyDescent="0.3">
      <c r="A4" s="2">
        <v>44230</v>
      </c>
      <c r="B4" t="s">
        <v>14</v>
      </c>
      <c r="C4" t="s">
        <v>15</v>
      </c>
      <c r="D4" t="s">
        <v>16</v>
      </c>
      <c r="E4" s="3">
        <v>136</v>
      </c>
      <c r="F4" s="4">
        <f t="shared" si="1"/>
        <v>1200</v>
      </c>
      <c r="G4" s="4">
        <f t="shared" si="2"/>
        <v>800</v>
      </c>
      <c r="H4" s="5">
        <f t="shared" si="3"/>
        <v>163200</v>
      </c>
      <c r="I4" s="7">
        <f t="shared" si="0"/>
        <v>54400</v>
      </c>
    </row>
    <row r="5" spans="1:11" x14ac:dyDescent="0.3">
      <c r="A5" s="2">
        <v>44085</v>
      </c>
      <c r="B5" t="s">
        <v>17</v>
      </c>
      <c r="C5" t="s">
        <v>18</v>
      </c>
      <c r="D5" t="s">
        <v>19</v>
      </c>
      <c r="E5" s="3">
        <v>91</v>
      </c>
      <c r="F5" s="4">
        <f t="shared" si="1"/>
        <v>1000</v>
      </c>
      <c r="G5" s="4">
        <f t="shared" si="2"/>
        <v>700</v>
      </c>
      <c r="H5" s="5">
        <f t="shared" si="3"/>
        <v>91000</v>
      </c>
      <c r="I5" s="7">
        <f t="shared" si="0"/>
        <v>27300</v>
      </c>
      <c r="K5" t="s">
        <v>30</v>
      </c>
    </row>
    <row r="6" spans="1:11" x14ac:dyDescent="0.3">
      <c r="A6" s="2">
        <v>44462</v>
      </c>
      <c r="B6" t="s">
        <v>20</v>
      </c>
      <c r="C6" t="s">
        <v>9</v>
      </c>
      <c r="D6" t="s">
        <v>21</v>
      </c>
      <c r="E6" s="3">
        <v>110</v>
      </c>
      <c r="F6" s="4">
        <f t="shared" si="1"/>
        <v>4000</v>
      </c>
      <c r="G6" s="4">
        <f t="shared" si="2"/>
        <v>3000</v>
      </c>
      <c r="H6" s="5">
        <f t="shared" si="3"/>
        <v>440000</v>
      </c>
      <c r="I6" s="7">
        <f t="shared" si="0"/>
        <v>110000</v>
      </c>
      <c r="K6" s="8">
        <f>SUM(E2:E51)</f>
        <v>4705</v>
      </c>
    </row>
    <row r="7" spans="1:11" x14ac:dyDescent="0.3">
      <c r="A7" s="2">
        <v>44105</v>
      </c>
      <c r="B7" t="s">
        <v>22</v>
      </c>
      <c r="C7" t="s">
        <v>12</v>
      </c>
      <c r="D7" t="s">
        <v>16</v>
      </c>
      <c r="E7" s="3">
        <v>51</v>
      </c>
      <c r="F7" s="4">
        <f t="shared" si="1"/>
        <v>1200</v>
      </c>
      <c r="G7" s="4">
        <f t="shared" si="2"/>
        <v>800</v>
      </c>
      <c r="H7" s="5">
        <f t="shared" si="3"/>
        <v>61200</v>
      </c>
      <c r="I7" s="7">
        <f t="shared" si="0"/>
        <v>20400</v>
      </c>
    </row>
    <row r="8" spans="1:11" x14ac:dyDescent="0.3">
      <c r="A8" s="2">
        <v>44413</v>
      </c>
      <c r="B8" t="s">
        <v>23</v>
      </c>
      <c r="C8" t="s">
        <v>18</v>
      </c>
      <c r="D8" t="s">
        <v>19</v>
      </c>
      <c r="E8" s="3">
        <v>78</v>
      </c>
      <c r="F8" s="4">
        <f t="shared" si="1"/>
        <v>1000</v>
      </c>
      <c r="G8" s="4">
        <f t="shared" si="2"/>
        <v>700</v>
      </c>
      <c r="H8" s="5">
        <f t="shared" si="3"/>
        <v>78000</v>
      </c>
      <c r="I8" s="7">
        <f t="shared" si="0"/>
        <v>23400</v>
      </c>
      <c r="K8" t="s">
        <v>31</v>
      </c>
    </row>
    <row r="9" spans="1:11" x14ac:dyDescent="0.3">
      <c r="A9" s="2">
        <v>44141</v>
      </c>
      <c r="B9" t="s">
        <v>24</v>
      </c>
      <c r="C9" t="s">
        <v>15</v>
      </c>
      <c r="D9" t="s">
        <v>10</v>
      </c>
      <c r="E9" s="3">
        <v>146</v>
      </c>
      <c r="F9" s="4">
        <f t="shared" si="1"/>
        <v>6000</v>
      </c>
      <c r="G9" s="4">
        <f t="shared" si="2"/>
        <v>4000</v>
      </c>
      <c r="H9" s="5">
        <f t="shared" si="3"/>
        <v>876000</v>
      </c>
      <c r="I9" s="7">
        <f t="shared" si="0"/>
        <v>292000</v>
      </c>
      <c r="K9" s="8">
        <f>SUM(I2:I51)</f>
        <v>3834400</v>
      </c>
    </row>
    <row r="10" spans="1:11" x14ac:dyDescent="0.3">
      <c r="A10" s="2">
        <v>44223</v>
      </c>
      <c r="B10" t="s">
        <v>25</v>
      </c>
      <c r="C10" t="s">
        <v>9</v>
      </c>
      <c r="D10" t="s">
        <v>26</v>
      </c>
      <c r="E10" s="3">
        <v>101</v>
      </c>
      <c r="F10" s="4">
        <f t="shared" si="1"/>
        <v>600</v>
      </c>
      <c r="G10" s="4">
        <f t="shared" si="2"/>
        <v>400</v>
      </c>
      <c r="H10" s="5">
        <f t="shared" si="3"/>
        <v>60600</v>
      </c>
      <c r="I10" s="7">
        <f t="shared" si="0"/>
        <v>20200</v>
      </c>
    </row>
    <row r="11" spans="1:11" x14ac:dyDescent="0.3">
      <c r="A11" s="2">
        <v>44442</v>
      </c>
      <c r="B11" t="s">
        <v>27</v>
      </c>
      <c r="C11" t="s">
        <v>15</v>
      </c>
      <c r="D11" t="s">
        <v>10</v>
      </c>
      <c r="E11" s="3">
        <v>52</v>
      </c>
      <c r="F11" s="4">
        <f t="shared" si="1"/>
        <v>6000</v>
      </c>
      <c r="G11" s="4">
        <f t="shared" si="2"/>
        <v>4000</v>
      </c>
      <c r="H11" s="5">
        <f t="shared" si="3"/>
        <v>312000</v>
      </c>
      <c r="I11" s="7">
        <f t="shared" si="0"/>
        <v>104000</v>
      </c>
      <c r="K11" t="s">
        <v>32</v>
      </c>
    </row>
    <row r="12" spans="1:11" x14ac:dyDescent="0.3">
      <c r="A12" s="2">
        <v>44469</v>
      </c>
      <c r="B12" t="s">
        <v>27</v>
      </c>
      <c r="C12" t="s">
        <v>12</v>
      </c>
      <c r="D12" t="s">
        <v>16</v>
      </c>
      <c r="E12" s="3">
        <v>55</v>
      </c>
      <c r="F12" s="4">
        <f t="shared" si="1"/>
        <v>1200</v>
      </c>
      <c r="G12" s="4">
        <f t="shared" si="2"/>
        <v>800</v>
      </c>
      <c r="H12" s="5">
        <f t="shared" si="3"/>
        <v>66000</v>
      </c>
      <c r="I12" s="7">
        <f t="shared" si="0"/>
        <v>22000</v>
      </c>
      <c r="K12" s="8">
        <f>AVERAGE(H2:H51)</f>
        <v>258890</v>
      </c>
    </row>
    <row r="13" spans="1:11" x14ac:dyDescent="0.3">
      <c r="A13" s="2">
        <v>44084</v>
      </c>
      <c r="B13" t="s">
        <v>27</v>
      </c>
      <c r="C13" t="s">
        <v>15</v>
      </c>
      <c r="D13" t="s">
        <v>19</v>
      </c>
      <c r="E13" s="3">
        <v>137</v>
      </c>
      <c r="F13" s="4">
        <f t="shared" si="1"/>
        <v>1000</v>
      </c>
      <c r="G13" s="4">
        <f t="shared" si="2"/>
        <v>700</v>
      </c>
      <c r="H13" s="5">
        <f>F13*E13</f>
        <v>137000</v>
      </c>
      <c r="I13" s="7">
        <f t="shared" si="0"/>
        <v>41100</v>
      </c>
    </row>
    <row r="14" spans="1:11" x14ac:dyDescent="0.3">
      <c r="A14" s="2">
        <v>44404</v>
      </c>
      <c r="B14" t="s">
        <v>24</v>
      </c>
      <c r="C14" t="s">
        <v>15</v>
      </c>
      <c r="D14" t="s">
        <v>13</v>
      </c>
      <c r="E14" s="3">
        <v>96</v>
      </c>
      <c r="F14" s="4">
        <f t="shared" si="1"/>
        <v>3500</v>
      </c>
      <c r="G14" s="4">
        <f t="shared" si="2"/>
        <v>2500</v>
      </c>
      <c r="H14" s="5">
        <f t="shared" si="3"/>
        <v>336000</v>
      </c>
      <c r="I14" s="7">
        <f t="shared" si="0"/>
        <v>96000</v>
      </c>
    </row>
    <row r="15" spans="1:11" x14ac:dyDescent="0.3">
      <c r="A15" s="2">
        <v>44113</v>
      </c>
      <c r="B15" t="s">
        <v>25</v>
      </c>
      <c r="C15" t="s">
        <v>12</v>
      </c>
      <c r="D15" t="s">
        <v>21</v>
      </c>
      <c r="E15" s="3">
        <v>52</v>
      </c>
      <c r="F15" s="4">
        <f t="shared" si="1"/>
        <v>4000</v>
      </c>
      <c r="G15" s="4">
        <f t="shared" si="2"/>
        <v>3000</v>
      </c>
      <c r="H15" s="5">
        <f t="shared" si="3"/>
        <v>208000</v>
      </c>
      <c r="I15" s="7">
        <f t="shared" si="0"/>
        <v>52000</v>
      </c>
    </row>
    <row r="16" spans="1:11" x14ac:dyDescent="0.3">
      <c r="A16" s="2">
        <v>44292</v>
      </c>
      <c r="B16" t="s">
        <v>17</v>
      </c>
      <c r="C16" t="s">
        <v>9</v>
      </c>
      <c r="D16" t="s">
        <v>13</v>
      </c>
      <c r="E16" s="3">
        <v>76</v>
      </c>
      <c r="F16" s="4">
        <f t="shared" si="1"/>
        <v>3500</v>
      </c>
      <c r="G16" s="4">
        <f t="shared" si="2"/>
        <v>2500</v>
      </c>
      <c r="H16" s="5">
        <f t="shared" si="3"/>
        <v>266000</v>
      </c>
      <c r="I16" s="7">
        <f t="shared" si="0"/>
        <v>76000</v>
      </c>
    </row>
    <row r="17" spans="1:9" x14ac:dyDescent="0.3">
      <c r="A17" s="2">
        <v>44362</v>
      </c>
      <c r="B17" t="s">
        <v>11</v>
      </c>
      <c r="C17" t="s">
        <v>18</v>
      </c>
      <c r="D17" t="s">
        <v>21</v>
      </c>
      <c r="E17" s="3">
        <v>145</v>
      </c>
      <c r="F17" s="4">
        <f t="shared" si="1"/>
        <v>4000</v>
      </c>
      <c r="G17" s="4">
        <f t="shared" si="2"/>
        <v>3000</v>
      </c>
      <c r="H17" s="5">
        <f t="shared" si="3"/>
        <v>580000</v>
      </c>
      <c r="I17" s="7">
        <f t="shared" si="0"/>
        <v>145000</v>
      </c>
    </row>
    <row r="18" spans="1:9" x14ac:dyDescent="0.3">
      <c r="A18" s="2">
        <v>44083</v>
      </c>
      <c r="B18" t="s">
        <v>8</v>
      </c>
      <c r="C18" t="s">
        <v>15</v>
      </c>
      <c r="D18" t="s">
        <v>26</v>
      </c>
      <c r="E18" s="3">
        <v>83</v>
      </c>
      <c r="F18" s="4">
        <f t="shared" si="1"/>
        <v>600</v>
      </c>
      <c r="G18" s="4">
        <f t="shared" si="2"/>
        <v>400</v>
      </c>
      <c r="H18" s="5">
        <f t="shared" si="3"/>
        <v>49800</v>
      </c>
      <c r="I18" s="7">
        <f t="shared" si="0"/>
        <v>16600</v>
      </c>
    </row>
    <row r="19" spans="1:9" x14ac:dyDescent="0.3">
      <c r="A19" s="2">
        <v>44421</v>
      </c>
      <c r="B19" t="s">
        <v>20</v>
      </c>
      <c r="C19" t="s">
        <v>15</v>
      </c>
      <c r="D19" t="s">
        <v>19</v>
      </c>
      <c r="E19" s="3">
        <v>91</v>
      </c>
      <c r="F19" s="4">
        <f t="shared" si="1"/>
        <v>1000</v>
      </c>
      <c r="G19" s="4">
        <f t="shared" si="2"/>
        <v>700</v>
      </c>
      <c r="H19" s="5">
        <f t="shared" si="3"/>
        <v>91000</v>
      </c>
      <c r="I19" s="7">
        <f t="shared" si="0"/>
        <v>27300</v>
      </c>
    </row>
    <row r="20" spans="1:9" x14ac:dyDescent="0.3">
      <c r="A20" s="2">
        <v>44070</v>
      </c>
      <c r="B20" t="s">
        <v>22</v>
      </c>
      <c r="C20" t="s">
        <v>9</v>
      </c>
      <c r="D20" t="s">
        <v>28</v>
      </c>
      <c r="E20" s="3">
        <v>108</v>
      </c>
      <c r="F20" s="4">
        <f t="shared" si="1"/>
        <v>10000</v>
      </c>
      <c r="G20" s="4">
        <f t="shared" si="2"/>
        <v>7000</v>
      </c>
      <c r="H20" s="5">
        <f t="shared" si="3"/>
        <v>1080000</v>
      </c>
      <c r="I20" s="7">
        <f t="shared" si="0"/>
        <v>324000</v>
      </c>
    </row>
    <row r="21" spans="1:9" x14ac:dyDescent="0.3">
      <c r="A21" s="2">
        <v>44293</v>
      </c>
      <c r="B21" t="s">
        <v>14</v>
      </c>
      <c r="C21" t="s">
        <v>18</v>
      </c>
      <c r="D21" t="s">
        <v>21</v>
      </c>
      <c r="E21" s="3">
        <v>144</v>
      </c>
      <c r="F21" s="4">
        <f t="shared" si="1"/>
        <v>4000</v>
      </c>
      <c r="G21" s="4">
        <f t="shared" si="2"/>
        <v>3000</v>
      </c>
      <c r="H21" s="5">
        <f t="shared" si="3"/>
        <v>576000</v>
      </c>
      <c r="I21" s="7">
        <f t="shared" si="0"/>
        <v>144000</v>
      </c>
    </row>
    <row r="22" spans="1:9" x14ac:dyDescent="0.3">
      <c r="A22" s="2">
        <v>43990</v>
      </c>
      <c r="B22" t="s">
        <v>20</v>
      </c>
      <c r="C22" t="s">
        <v>15</v>
      </c>
      <c r="D22" t="s">
        <v>26</v>
      </c>
      <c r="E22" s="3">
        <v>92</v>
      </c>
      <c r="F22" s="4">
        <f t="shared" si="1"/>
        <v>600</v>
      </c>
      <c r="G22" s="4">
        <f t="shared" si="2"/>
        <v>400</v>
      </c>
      <c r="H22" s="5">
        <f t="shared" si="3"/>
        <v>55200</v>
      </c>
      <c r="I22" s="7">
        <f t="shared" si="0"/>
        <v>18400</v>
      </c>
    </row>
    <row r="23" spans="1:9" x14ac:dyDescent="0.3">
      <c r="A23" s="2">
        <v>44551</v>
      </c>
      <c r="B23" t="s">
        <v>24</v>
      </c>
      <c r="C23" t="s">
        <v>9</v>
      </c>
      <c r="D23" t="s">
        <v>10</v>
      </c>
      <c r="E23" s="3">
        <v>71</v>
      </c>
      <c r="F23" s="4">
        <f t="shared" si="1"/>
        <v>6000</v>
      </c>
      <c r="G23" s="4">
        <f t="shared" si="2"/>
        <v>4000</v>
      </c>
      <c r="H23" s="5">
        <f t="shared" si="3"/>
        <v>426000</v>
      </c>
      <c r="I23" s="7">
        <f t="shared" si="0"/>
        <v>142000</v>
      </c>
    </row>
    <row r="24" spans="1:9" x14ac:dyDescent="0.3">
      <c r="A24" s="2">
        <v>44418</v>
      </c>
      <c r="B24" t="s">
        <v>8</v>
      </c>
      <c r="C24" t="s">
        <v>12</v>
      </c>
      <c r="D24" t="s">
        <v>26</v>
      </c>
      <c r="E24" s="3">
        <v>103</v>
      </c>
      <c r="F24" s="4">
        <f t="shared" si="1"/>
        <v>600</v>
      </c>
      <c r="G24" s="4">
        <f t="shared" si="2"/>
        <v>400</v>
      </c>
      <c r="H24" s="5">
        <f t="shared" si="3"/>
        <v>61800</v>
      </c>
      <c r="I24" s="7">
        <f t="shared" si="0"/>
        <v>20600</v>
      </c>
    </row>
    <row r="25" spans="1:9" x14ac:dyDescent="0.3">
      <c r="A25" s="2">
        <v>44532</v>
      </c>
      <c r="B25" t="s">
        <v>27</v>
      </c>
      <c r="C25" t="s">
        <v>18</v>
      </c>
      <c r="D25" t="s">
        <v>19</v>
      </c>
      <c r="E25" s="3">
        <v>55</v>
      </c>
      <c r="F25" s="4">
        <f t="shared" si="1"/>
        <v>1000</v>
      </c>
      <c r="G25" s="4">
        <f t="shared" si="2"/>
        <v>700</v>
      </c>
      <c r="H25" s="5">
        <f t="shared" si="3"/>
        <v>55000</v>
      </c>
      <c r="I25" s="7">
        <f t="shared" si="0"/>
        <v>16500</v>
      </c>
    </row>
    <row r="26" spans="1:9" x14ac:dyDescent="0.3">
      <c r="A26" s="2">
        <v>44438</v>
      </c>
      <c r="B26" t="s">
        <v>22</v>
      </c>
      <c r="C26" t="s">
        <v>12</v>
      </c>
      <c r="D26" t="s">
        <v>21</v>
      </c>
      <c r="E26" s="3">
        <v>93</v>
      </c>
      <c r="F26" s="4">
        <f t="shared" si="1"/>
        <v>4000</v>
      </c>
      <c r="G26" s="4">
        <f t="shared" si="2"/>
        <v>3000</v>
      </c>
      <c r="H26" s="5">
        <f t="shared" si="3"/>
        <v>372000</v>
      </c>
      <c r="I26" s="7">
        <f t="shared" si="0"/>
        <v>93000</v>
      </c>
    </row>
    <row r="27" spans="1:9" x14ac:dyDescent="0.3">
      <c r="A27" s="2">
        <v>43971</v>
      </c>
      <c r="B27" t="s">
        <v>14</v>
      </c>
      <c r="C27" t="s">
        <v>15</v>
      </c>
      <c r="D27" t="s">
        <v>26</v>
      </c>
      <c r="E27" s="3">
        <v>143</v>
      </c>
      <c r="F27" s="4">
        <f t="shared" si="1"/>
        <v>600</v>
      </c>
      <c r="G27" s="4">
        <f t="shared" si="2"/>
        <v>400</v>
      </c>
      <c r="H27" s="5">
        <f t="shared" si="3"/>
        <v>85800</v>
      </c>
      <c r="I27" s="7">
        <f t="shared" si="0"/>
        <v>28600</v>
      </c>
    </row>
    <row r="28" spans="1:9" x14ac:dyDescent="0.3">
      <c r="A28" s="2">
        <v>44452</v>
      </c>
      <c r="B28" t="s">
        <v>23</v>
      </c>
      <c r="C28" t="s">
        <v>9</v>
      </c>
      <c r="D28" t="s">
        <v>13</v>
      </c>
      <c r="E28" s="3">
        <v>143</v>
      </c>
      <c r="F28" s="4">
        <f t="shared" si="1"/>
        <v>3500</v>
      </c>
      <c r="G28" s="4">
        <f t="shared" si="2"/>
        <v>2500</v>
      </c>
      <c r="H28" s="5">
        <f t="shared" si="3"/>
        <v>500500</v>
      </c>
      <c r="I28" s="7">
        <f t="shared" si="0"/>
        <v>143000</v>
      </c>
    </row>
    <row r="29" spans="1:9" x14ac:dyDescent="0.3">
      <c r="A29" s="2">
        <v>44496</v>
      </c>
      <c r="B29" t="s">
        <v>25</v>
      </c>
      <c r="C29" t="s">
        <v>18</v>
      </c>
      <c r="D29" t="s">
        <v>26</v>
      </c>
      <c r="E29" s="3">
        <v>99</v>
      </c>
      <c r="F29" s="4">
        <f t="shared" si="1"/>
        <v>600</v>
      </c>
      <c r="G29" s="4">
        <f t="shared" si="2"/>
        <v>400</v>
      </c>
      <c r="H29" s="5">
        <f t="shared" si="3"/>
        <v>59400</v>
      </c>
      <c r="I29" s="7">
        <f t="shared" si="0"/>
        <v>19800</v>
      </c>
    </row>
    <row r="30" spans="1:9" x14ac:dyDescent="0.3">
      <c r="A30" s="2">
        <v>44187</v>
      </c>
      <c r="B30" t="s">
        <v>17</v>
      </c>
      <c r="C30" t="s">
        <v>9</v>
      </c>
      <c r="D30" t="s">
        <v>19</v>
      </c>
      <c r="E30" s="3">
        <v>120</v>
      </c>
      <c r="F30" s="4">
        <f t="shared" si="1"/>
        <v>1000</v>
      </c>
      <c r="G30" s="4">
        <f t="shared" si="2"/>
        <v>700</v>
      </c>
      <c r="H30" s="5">
        <f t="shared" si="3"/>
        <v>120000</v>
      </c>
      <c r="I30" s="7">
        <f t="shared" si="0"/>
        <v>36000</v>
      </c>
    </row>
    <row r="31" spans="1:9" x14ac:dyDescent="0.3">
      <c r="A31" s="2">
        <v>44405</v>
      </c>
      <c r="B31" t="s">
        <v>11</v>
      </c>
      <c r="C31" t="s">
        <v>15</v>
      </c>
      <c r="D31" t="s">
        <v>13</v>
      </c>
      <c r="E31" s="3">
        <v>66</v>
      </c>
      <c r="F31" s="4">
        <f t="shared" si="1"/>
        <v>3500</v>
      </c>
      <c r="G31" s="4">
        <f t="shared" si="2"/>
        <v>2500</v>
      </c>
      <c r="H31" s="5">
        <f t="shared" si="3"/>
        <v>231000</v>
      </c>
      <c r="I31" s="7">
        <f t="shared" si="0"/>
        <v>66000</v>
      </c>
    </row>
    <row r="32" spans="1:9" x14ac:dyDescent="0.3">
      <c r="A32" s="2">
        <v>44103</v>
      </c>
      <c r="B32" t="s">
        <v>25</v>
      </c>
      <c r="C32" t="s">
        <v>18</v>
      </c>
      <c r="D32" t="s">
        <v>16</v>
      </c>
      <c r="E32" s="3">
        <v>88</v>
      </c>
      <c r="F32" s="4">
        <f t="shared" si="1"/>
        <v>1200</v>
      </c>
      <c r="G32" s="4">
        <f t="shared" si="2"/>
        <v>800</v>
      </c>
      <c r="H32" s="5">
        <f t="shared" si="3"/>
        <v>105600</v>
      </c>
      <c r="I32" s="7">
        <f t="shared" si="0"/>
        <v>35200</v>
      </c>
    </row>
    <row r="33" spans="1:9" x14ac:dyDescent="0.3">
      <c r="A33" s="2">
        <v>44126</v>
      </c>
      <c r="B33" t="s">
        <v>17</v>
      </c>
      <c r="C33" t="s">
        <v>12</v>
      </c>
      <c r="D33" t="s">
        <v>28</v>
      </c>
      <c r="E33" s="3">
        <v>127</v>
      </c>
      <c r="F33" s="4">
        <f t="shared" si="1"/>
        <v>10000</v>
      </c>
      <c r="G33" s="4">
        <f t="shared" si="2"/>
        <v>7000</v>
      </c>
      <c r="H33" s="5">
        <f t="shared" si="3"/>
        <v>1270000</v>
      </c>
      <c r="I33" s="7">
        <f t="shared" si="0"/>
        <v>381000</v>
      </c>
    </row>
    <row r="34" spans="1:9" x14ac:dyDescent="0.3">
      <c r="A34" s="2">
        <v>43970</v>
      </c>
      <c r="B34" t="s">
        <v>20</v>
      </c>
      <c r="C34" t="s">
        <v>9</v>
      </c>
      <c r="D34" t="s">
        <v>21</v>
      </c>
      <c r="E34" s="3">
        <v>67</v>
      </c>
      <c r="F34" s="4">
        <f t="shared" si="1"/>
        <v>4000</v>
      </c>
      <c r="G34" s="4">
        <f t="shared" si="2"/>
        <v>3000</v>
      </c>
      <c r="H34" s="5">
        <f t="shared" si="3"/>
        <v>268000</v>
      </c>
      <c r="I34" s="7">
        <f t="shared" ref="I34:I65" si="4">H34-(G34*E34)</f>
        <v>67000</v>
      </c>
    </row>
    <row r="35" spans="1:9" x14ac:dyDescent="0.3">
      <c r="A35" s="2">
        <v>44536</v>
      </c>
      <c r="B35" t="s">
        <v>11</v>
      </c>
      <c r="C35" t="s">
        <v>12</v>
      </c>
      <c r="D35" t="s">
        <v>16</v>
      </c>
      <c r="E35" s="3">
        <v>67</v>
      </c>
      <c r="F35" s="4">
        <f t="shared" si="1"/>
        <v>1200</v>
      </c>
      <c r="G35" s="4">
        <f t="shared" si="2"/>
        <v>800</v>
      </c>
      <c r="H35" s="5">
        <f t="shared" si="3"/>
        <v>80400</v>
      </c>
      <c r="I35" s="7">
        <f t="shared" si="4"/>
        <v>26800</v>
      </c>
    </row>
    <row r="36" spans="1:9" x14ac:dyDescent="0.3">
      <c r="A36" s="2">
        <v>44069</v>
      </c>
      <c r="B36" t="s">
        <v>27</v>
      </c>
      <c r="C36" t="s">
        <v>15</v>
      </c>
      <c r="D36" t="s">
        <v>19</v>
      </c>
      <c r="E36" s="3">
        <v>149</v>
      </c>
      <c r="F36" s="4">
        <f t="shared" si="1"/>
        <v>1000</v>
      </c>
      <c r="G36" s="4">
        <f t="shared" si="2"/>
        <v>700</v>
      </c>
      <c r="H36" s="5">
        <f t="shared" si="3"/>
        <v>149000</v>
      </c>
      <c r="I36" s="7">
        <f t="shared" si="4"/>
        <v>44700</v>
      </c>
    </row>
    <row r="37" spans="1:9" x14ac:dyDescent="0.3">
      <c r="A37" s="2">
        <v>44378</v>
      </c>
      <c r="B37" t="s">
        <v>20</v>
      </c>
      <c r="C37" t="s">
        <v>18</v>
      </c>
      <c r="D37" t="s">
        <v>26</v>
      </c>
      <c r="E37" s="3">
        <v>104</v>
      </c>
      <c r="F37" s="4">
        <f t="shared" si="1"/>
        <v>600</v>
      </c>
      <c r="G37" s="4">
        <f t="shared" si="2"/>
        <v>400</v>
      </c>
      <c r="H37" s="5">
        <f t="shared" si="3"/>
        <v>62400</v>
      </c>
      <c r="I37" s="7">
        <f t="shared" si="4"/>
        <v>20800</v>
      </c>
    </row>
    <row r="38" spans="1:9" x14ac:dyDescent="0.3">
      <c r="A38" s="2">
        <v>44404</v>
      </c>
      <c r="B38" t="s">
        <v>24</v>
      </c>
      <c r="C38" t="s">
        <v>9</v>
      </c>
      <c r="D38" t="s">
        <v>26</v>
      </c>
      <c r="E38" s="3">
        <v>57</v>
      </c>
      <c r="F38" s="4">
        <f t="shared" si="1"/>
        <v>600</v>
      </c>
      <c r="G38" s="4">
        <f t="shared" si="2"/>
        <v>400</v>
      </c>
      <c r="H38" s="5">
        <f t="shared" si="3"/>
        <v>34200</v>
      </c>
      <c r="I38" s="7">
        <f t="shared" si="4"/>
        <v>11400</v>
      </c>
    </row>
    <row r="39" spans="1:9" x14ac:dyDescent="0.3">
      <c r="A39" s="2">
        <v>44109</v>
      </c>
      <c r="B39" t="s">
        <v>14</v>
      </c>
      <c r="C39" t="s">
        <v>12</v>
      </c>
      <c r="D39" t="s">
        <v>26</v>
      </c>
      <c r="E39" s="3">
        <v>90</v>
      </c>
      <c r="F39" s="4">
        <f t="shared" si="1"/>
        <v>600</v>
      </c>
      <c r="G39" s="4">
        <f t="shared" si="2"/>
        <v>400</v>
      </c>
      <c r="H39" s="5">
        <f t="shared" si="3"/>
        <v>54000</v>
      </c>
      <c r="I39" s="7">
        <f t="shared" si="4"/>
        <v>18000</v>
      </c>
    </row>
    <row r="40" spans="1:9" x14ac:dyDescent="0.3">
      <c r="A40" s="2">
        <v>44076</v>
      </c>
      <c r="B40" t="s">
        <v>22</v>
      </c>
      <c r="C40" t="s">
        <v>15</v>
      </c>
      <c r="D40" t="s">
        <v>26</v>
      </c>
      <c r="E40" s="3">
        <v>67</v>
      </c>
      <c r="F40" s="4">
        <f t="shared" si="1"/>
        <v>600</v>
      </c>
      <c r="G40" s="4">
        <f t="shared" si="2"/>
        <v>400</v>
      </c>
      <c r="H40" s="5">
        <f t="shared" si="3"/>
        <v>40200</v>
      </c>
      <c r="I40" s="7">
        <f t="shared" si="4"/>
        <v>13400</v>
      </c>
    </row>
    <row r="41" spans="1:9" x14ac:dyDescent="0.3">
      <c r="A41" s="2">
        <v>44441</v>
      </c>
      <c r="B41" t="s">
        <v>8</v>
      </c>
      <c r="C41" t="s">
        <v>18</v>
      </c>
      <c r="D41" t="s">
        <v>21</v>
      </c>
      <c r="E41" s="3">
        <v>127</v>
      </c>
      <c r="F41" s="4">
        <f t="shared" si="1"/>
        <v>4000</v>
      </c>
      <c r="G41" s="4">
        <f t="shared" si="2"/>
        <v>3000</v>
      </c>
      <c r="H41" s="5">
        <f t="shared" si="3"/>
        <v>508000</v>
      </c>
      <c r="I41" s="7">
        <f t="shared" si="4"/>
        <v>127000</v>
      </c>
    </row>
    <row r="42" spans="1:9" x14ac:dyDescent="0.3">
      <c r="A42" s="2">
        <v>44299</v>
      </c>
      <c r="B42" t="s">
        <v>22</v>
      </c>
      <c r="C42" t="s">
        <v>9</v>
      </c>
      <c r="D42" t="s">
        <v>19</v>
      </c>
      <c r="E42" s="3">
        <v>108</v>
      </c>
      <c r="F42" s="4">
        <f t="shared" si="1"/>
        <v>1000</v>
      </c>
      <c r="G42" s="4">
        <f t="shared" si="2"/>
        <v>700</v>
      </c>
      <c r="H42" s="5">
        <f t="shared" si="3"/>
        <v>108000</v>
      </c>
      <c r="I42" s="7">
        <f t="shared" si="4"/>
        <v>32400</v>
      </c>
    </row>
    <row r="43" spans="1:9" x14ac:dyDescent="0.3">
      <c r="A43" s="2">
        <v>44322</v>
      </c>
      <c r="B43" t="s">
        <v>14</v>
      </c>
      <c r="C43" t="s">
        <v>12</v>
      </c>
      <c r="D43" t="s">
        <v>13</v>
      </c>
      <c r="E43" s="3">
        <v>66</v>
      </c>
      <c r="F43" s="4">
        <f t="shared" si="1"/>
        <v>3500</v>
      </c>
      <c r="G43" s="4">
        <f t="shared" si="2"/>
        <v>2500</v>
      </c>
      <c r="H43" s="5">
        <f t="shared" si="3"/>
        <v>231000</v>
      </c>
      <c r="I43" s="7">
        <f t="shared" si="4"/>
        <v>66000</v>
      </c>
    </row>
    <row r="44" spans="1:9" x14ac:dyDescent="0.3">
      <c r="A44" s="2">
        <v>44211</v>
      </c>
      <c r="B44" t="s">
        <v>8</v>
      </c>
      <c r="C44" t="s">
        <v>18</v>
      </c>
      <c r="D44" t="s">
        <v>10</v>
      </c>
      <c r="E44" s="3">
        <v>78</v>
      </c>
      <c r="F44" s="4">
        <f t="shared" si="1"/>
        <v>6000</v>
      </c>
      <c r="G44" s="4">
        <f t="shared" si="2"/>
        <v>4000</v>
      </c>
      <c r="H44" s="5">
        <f t="shared" si="3"/>
        <v>468000</v>
      </c>
      <c r="I44" s="7">
        <f t="shared" si="4"/>
        <v>156000</v>
      </c>
    </row>
    <row r="45" spans="1:9" x14ac:dyDescent="0.3">
      <c r="A45" s="2">
        <v>44070</v>
      </c>
      <c r="B45" t="s">
        <v>24</v>
      </c>
      <c r="C45" t="s">
        <v>15</v>
      </c>
      <c r="D45" t="s">
        <v>19</v>
      </c>
      <c r="E45" s="3">
        <v>69</v>
      </c>
      <c r="F45" s="4">
        <f t="shared" si="1"/>
        <v>1000</v>
      </c>
      <c r="G45" s="4">
        <f t="shared" si="2"/>
        <v>700</v>
      </c>
      <c r="H45" s="5">
        <f t="shared" si="3"/>
        <v>69000</v>
      </c>
      <c r="I45" s="7">
        <f t="shared" si="4"/>
        <v>20700</v>
      </c>
    </row>
    <row r="46" spans="1:9" x14ac:dyDescent="0.3">
      <c r="A46" s="2">
        <v>44232</v>
      </c>
      <c r="B46" t="s">
        <v>20</v>
      </c>
      <c r="C46" t="s">
        <v>9</v>
      </c>
      <c r="D46" t="s">
        <v>16</v>
      </c>
      <c r="E46" s="3">
        <v>59</v>
      </c>
      <c r="F46" s="4">
        <f t="shared" si="1"/>
        <v>1200</v>
      </c>
      <c r="G46" s="4">
        <f t="shared" si="2"/>
        <v>800</v>
      </c>
      <c r="H46" s="5">
        <f t="shared" si="3"/>
        <v>70800</v>
      </c>
      <c r="I46" s="7">
        <f t="shared" si="4"/>
        <v>23600</v>
      </c>
    </row>
    <row r="47" spans="1:9" x14ac:dyDescent="0.3">
      <c r="A47" s="2">
        <v>44517</v>
      </c>
      <c r="B47" t="s">
        <v>27</v>
      </c>
      <c r="C47" t="s">
        <v>15</v>
      </c>
      <c r="D47" t="s">
        <v>26</v>
      </c>
      <c r="E47" s="3">
        <v>109</v>
      </c>
      <c r="F47" s="4">
        <f t="shared" si="1"/>
        <v>600</v>
      </c>
      <c r="G47" s="4">
        <f t="shared" si="2"/>
        <v>400</v>
      </c>
      <c r="H47" s="5">
        <f t="shared" si="3"/>
        <v>65400</v>
      </c>
      <c r="I47" s="7">
        <f t="shared" si="4"/>
        <v>21800</v>
      </c>
    </row>
    <row r="48" spans="1:9" x14ac:dyDescent="0.3">
      <c r="A48" s="2">
        <v>44193</v>
      </c>
      <c r="B48" t="s">
        <v>25</v>
      </c>
      <c r="C48" t="s">
        <v>12</v>
      </c>
      <c r="D48" t="s">
        <v>21</v>
      </c>
      <c r="E48" s="3">
        <v>61</v>
      </c>
      <c r="F48" s="4">
        <f t="shared" si="1"/>
        <v>4000</v>
      </c>
      <c r="G48" s="4">
        <f t="shared" si="2"/>
        <v>3000</v>
      </c>
      <c r="H48" s="5">
        <f t="shared" si="3"/>
        <v>244000</v>
      </c>
      <c r="I48" s="7">
        <f t="shared" si="4"/>
        <v>61000</v>
      </c>
    </row>
    <row r="49" spans="1:9" x14ac:dyDescent="0.3">
      <c r="A49" s="2">
        <v>44496</v>
      </c>
      <c r="B49" t="s">
        <v>20</v>
      </c>
      <c r="C49" t="s">
        <v>18</v>
      </c>
      <c r="D49" t="s">
        <v>26</v>
      </c>
      <c r="E49" s="3">
        <v>130</v>
      </c>
      <c r="F49" s="4">
        <f t="shared" si="1"/>
        <v>600</v>
      </c>
      <c r="G49" s="4">
        <f t="shared" si="2"/>
        <v>400</v>
      </c>
      <c r="H49" s="5">
        <f t="shared" si="3"/>
        <v>78000</v>
      </c>
      <c r="I49" s="7">
        <f t="shared" si="4"/>
        <v>26000</v>
      </c>
    </row>
    <row r="50" spans="1:9" x14ac:dyDescent="0.3">
      <c r="A50" s="2">
        <v>44502</v>
      </c>
      <c r="B50" t="s">
        <v>17</v>
      </c>
      <c r="C50" t="s">
        <v>15</v>
      </c>
      <c r="D50" t="s">
        <v>13</v>
      </c>
      <c r="E50" s="3">
        <v>60</v>
      </c>
      <c r="F50" s="4">
        <f t="shared" si="1"/>
        <v>3500</v>
      </c>
      <c r="G50" s="4">
        <f t="shared" si="2"/>
        <v>2500</v>
      </c>
      <c r="H50" s="5">
        <f t="shared" si="3"/>
        <v>210000</v>
      </c>
      <c r="I50" s="7">
        <f t="shared" si="4"/>
        <v>60000</v>
      </c>
    </row>
    <row r="51" spans="1:9" x14ac:dyDescent="0.3">
      <c r="A51" s="2">
        <v>43958</v>
      </c>
      <c r="B51" t="s">
        <v>11</v>
      </c>
      <c r="C51" t="s">
        <v>12</v>
      </c>
      <c r="D51" t="s">
        <v>10</v>
      </c>
      <c r="E51" s="3">
        <v>73</v>
      </c>
      <c r="F51" s="4">
        <f t="shared" si="1"/>
        <v>6000</v>
      </c>
      <c r="G51" s="4">
        <f t="shared" si="2"/>
        <v>4000</v>
      </c>
      <c r="H51" s="5">
        <f t="shared" si="3"/>
        <v>438000</v>
      </c>
      <c r="I51" s="7">
        <f t="shared" si="4"/>
        <v>146000</v>
      </c>
    </row>
    <row r="52" spans="1:9" x14ac:dyDescent="0.3">
      <c r="H52" s="5"/>
    </row>
    <row r="53" spans="1:9" x14ac:dyDescent="0.3">
      <c r="H53" s="5"/>
    </row>
    <row r="54" spans="1:9" x14ac:dyDescent="0.3">
      <c r="H54" s="5"/>
    </row>
    <row r="55" spans="1:9" x14ac:dyDescent="0.3">
      <c r="H55"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B3E74-616C-42B5-995B-98360BF65632}">
  <dimension ref="A1"/>
  <sheetViews>
    <sheetView showGridLines="0" showRowColHeaders="0" tabSelected="1" zoomScale="67" workbookViewId="0">
      <selection activeCell="AD27" sqref="AD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Rama Lakshmi</cp:lastModifiedBy>
  <dcterms:created xsi:type="dcterms:W3CDTF">2024-05-30T14:35:02Z</dcterms:created>
  <dcterms:modified xsi:type="dcterms:W3CDTF">2025-03-10T17:12:25Z</dcterms:modified>
</cp:coreProperties>
</file>