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College\college material\3rd sem\Solid Mechanics\Project\"/>
    </mc:Choice>
  </mc:AlternateContent>
  <xr:revisionPtr revIDLastSave="0" documentId="13_ncr:1_{5AF69788-BC04-4E47-969B-61362C49ED17}" xr6:coauthVersionLast="45" xr6:coauthVersionMax="45" xr10:uidLastSave="{00000000-0000-0000-0000-000000000000}"/>
  <bookViews>
    <workbookView xWindow="-108" yWindow="-108" windowWidth="23256" windowHeight="13176" tabRatio="629" xr2:uid="{00000000-000D-0000-FFFF-FFFF00000000}"/>
  </bookViews>
  <sheets>
    <sheet name="Parameters" sheetId="1" r:id="rId1"/>
    <sheet name="Triangular members" sheetId="2" r:id="rId2"/>
    <sheet name="Lower chords" sheetId="3" r:id="rId3"/>
    <sheet name="Upper chords" sheetId="6" r:id="rId4"/>
    <sheet name="Horizontal lower bars" sheetId="5" r:id="rId5"/>
    <sheet name="Horizontal top bars" sheetId="4" r:id="rId6"/>
  </sheets>
  <definedNames>
    <definedName name="Theta">PI()/3</definedName>
  </definedNames>
  <calcPr calcId="191029"/>
</workbook>
</file>

<file path=xl/calcChain.xml><?xml version="1.0" encoding="utf-8"?>
<calcChain xmlns="http://schemas.openxmlformats.org/spreadsheetml/2006/main">
  <c r="B16" i="3" l="1"/>
  <c r="E5" i="1" l="1"/>
  <c r="E6" i="2" l="1"/>
  <c r="H8" i="2" s="1"/>
  <c r="B15" i="3"/>
  <c r="B18" i="3"/>
  <c r="B17" i="3"/>
  <c r="A31" i="6"/>
  <c r="A30" i="6"/>
  <c r="A29" i="6"/>
  <c r="A28" i="6"/>
  <c r="A27" i="6"/>
  <c r="A26" i="6"/>
  <c r="A25" i="6"/>
  <c r="A24" i="6"/>
  <c r="A23" i="6"/>
  <c r="A22" i="6"/>
  <c r="A21" i="6"/>
  <c r="C9" i="6"/>
  <c r="A9" i="6"/>
  <c r="E8" i="2"/>
  <c r="E7" i="2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F15" i="5"/>
  <c r="E15" i="5"/>
  <c r="D15" i="5"/>
  <c r="A15" i="5"/>
  <c r="B15" i="5" s="1"/>
  <c r="J16" i="4"/>
  <c r="I16" i="4"/>
  <c r="H16" i="4"/>
  <c r="F16" i="4"/>
  <c r="D16" i="4"/>
  <c r="E16" i="4" s="1"/>
  <c r="E19" i="4" s="1"/>
  <c r="H7" i="2" l="1"/>
  <c r="H6" i="2"/>
  <c r="E14" i="2"/>
  <c r="F14" i="2" s="1"/>
  <c r="G14" i="2" s="1"/>
  <c r="H14" i="2" s="1"/>
  <c r="F19" i="4"/>
  <c r="G19" i="4" s="1"/>
  <c r="H19" i="4" s="1"/>
  <c r="D1020" i="5"/>
  <c r="H1018" i="5"/>
  <c r="D1016" i="5"/>
  <c r="H1014" i="5"/>
  <c r="D1012" i="5"/>
  <c r="H1010" i="5"/>
  <c r="D1008" i="5"/>
  <c r="H1006" i="5"/>
  <c r="D1004" i="5"/>
  <c r="H1002" i="5"/>
  <c r="D1000" i="5"/>
  <c r="H998" i="5"/>
  <c r="D996" i="5"/>
  <c r="H994" i="5"/>
  <c r="D992" i="5"/>
  <c r="H990" i="5"/>
  <c r="D988" i="5"/>
  <c r="H986" i="5"/>
  <c r="D984" i="5"/>
  <c r="H982" i="5"/>
  <c r="D980" i="5"/>
  <c r="H978" i="5"/>
  <c r="D976" i="5"/>
  <c r="H974" i="5"/>
  <c r="D972" i="5"/>
  <c r="H970" i="5"/>
  <c r="D968" i="5"/>
  <c r="E1017" i="5"/>
  <c r="F1017" i="5" s="1"/>
  <c r="G1017" i="5" s="1"/>
  <c r="E1013" i="5"/>
  <c r="F1013" i="5" s="1"/>
  <c r="G1013" i="5" s="1"/>
  <c r="E1009" i="5"/>
  <c r="F1009" i="5" s="1"/>
  <c r="G1009" i="5" s="1"/>
  <c r="E1005" i="5"/>
  <c r="F1005" i="5" s="1"/>
  <c r="G1005" i="5" s="1"/>
  <c r="E1001" i="5"/>
  <c r="F1001" i="5" s="1"/>
  <c r="G1001" i="5" s="1"/>
  <c r="E997" i="5"/>
  <c r="F997" i="5" s="1"/>
  <c r="G997" i="5" s="1"/>
  <c r="E993" i="5"/>
  <c r="F993" i="5" s="1"/>
  <c r="G993" i="5" s="1"/>
  <c r="E989" i="5"/>
  <c r="F989" i="5" s="1"/>
  <c r="G989" i="5" s="1"/>
  <c r="E985" i="5"/>
  <c r="F985" i="5" s="1"/>
  <c r="G985" i="5" s="1"/>
  <c r="E981" i="5"/>
  <c r="F981" i="5" s="1"/>
  <c r="G981" i="5" s="1"/>
  <c r="E1018" i="5"/>
  <c r="F1018" i="5" s="1"/>
  <c r="G1018" i="5" s="1"/>
  <c r="E1014" i="5"/>
  <c r="F1014" i="5" s="1"/>
  <c r="G1014" i="5" s="1"/>
  <c r="E1010" i="5"/>
  <c r="F1010" i="5" s="1"/>
  <c r="G1010" i="5" s="1"/>
  <c r="E1006" i="5"/>
  <c r="F1006" i="5" s="1"/>
  <c r="G1006" i="5" s="1"/>
  <c r="E1002" i="5"/>
  <c r="F1002" i="5" s="1"/>
  <c r="G1002" i="5" s="1"/>
  <c r="E998" i="5"/>
  <c r="F998" i="5" s="1"/>
  <c r="G998" i="5" s="1"/>
  <c r="E994" i="5"/>
  <c r="F994" i="5" s="1"/>
  <c r="G994" i="5" s="1"/>
  <c r="E990" i="5"/>
  <c r="F990" i="5" s="1"/>
  <c r="G990" i="5" s="1"/>
  <c r="E986" i="5"/>
  <c r="F986" i="5" s="1"/>
  <c r="G986" i="5" s="1"/>
  <c r="E982" i="5"/>
  <c r="F982" i="5" s="1"/>
  <c r="G982" i="5" s="1"/>
  <c r="H1020" i="5"/>
  <c r="D1018" i="5"/>
  <c r="H1016" i="5"/>
  <c r="D1014" i="5"/>
  <c r="H1012" i="5"/>
  <c r="D1010" i="5"/>
  <c r="H1008" i="5"/>
  <c r="D1006" i="5"/>
  <c r="H1004" i="5"/>
  <c r="D1002" i="5"/>
  <c r="H1000" i="5"/>
  <c r="E1019" i="5"/>
  <c r="F1019" i="5" s="1"/>
  <c r="G1019" i="5" s="1"/>
  <c r="E1015" i="5"/>
  <c r="F1015" i="5" s="1"/>
  <c r="G1015" i="5" s="1"/>
  <c r="E1011" i="5"/>
  <c r="F1011" i="5" s="1"/>
  <c r="G1011" i="5" s="1"/>
  <c r="E1007" i="5"/>
  <c r="F1007" i="5" s="1"/>
  <c r="G1007" i="5" s="1"/>
  <c r="E1003" i="5"/>
  <c r="F1003" i="5" s="1"/>
  <c r="G1003" i="5" s="1"/>
  <c r="E999" i="5"/>
  <c r="F999" i="5" s="1"/>
  <c r="G999" i="5" s="1"/>
  <c r="E995" i="5"/>
  <c r="F995" i="5" s="1"/>
  <c r="G995" i="5" s="1"/>
  <c r="E991" i="5"/>
  <c r="F991" i="5" s="1"/>
  <c r="G991" i="5" s="1"/>
  <c r="E987" i="5"/>
  <c r="F987" i="5" s="1"/>
  <c r="G987" i="5" s="1"/>
  <c r="E983" i="5"/>
  <c r="F983" i="5" s="1"/>
  <c r="G983" i="5" s="1"/>
  <c r="E1020" i="5"/>
  <c r="F1020" i="5" s="1"/>
  <c r="G1020" i="5" s="1"/>
  <c r="E1016" i="5"/>
  <c r="F1016" i="5" s="1"/>
  <c r="G1016" i="5" s="1"/>
  <c r="E1012" i="5"/>
  <c r="F1012" i="5" s="1"/>
  <c r="G1012" i="5" s="1"/>
  <c r="E1008" i="5"/>
  <c r="F1008" i="5" s="1"/>
  <c r="G1008" i="5" s="1"/>
  <c r="E1004" i="5"/>
  <c r="F1004" i="5" s="1"/>
  <c r="G1004" i="5" s="1"/>
  <c r="E1000" i="5"/>
  <c r="F1000" i="5" s="1"/>
  <c r="G1000" i="5" s="1"/>
  <c r="E996" i="5"/>
  <c r="F996" i="5" s="1"/>
  <c r="G996" i="5" s="1"/>
  <c r="E992" i="5"/>
  <c r="F992" i="5" s="1"/>
  <c r="G992" i="5" s="1"/>
  <c r="E988" i="5"/>
  <c r="F988" i="5" s="1"/>
  <c r="G988" i="5" s="1"/>
  <c r="E984" i="5"/>
  <c r="F984" i="5" s="1"/>
  <c r="G984" i="5" s="1"/>
  <c r="E980" i="5"/>
  <c r="F980" i="5" s="1"/>
  <c r="G980" i="5" s="1"/>
  <c r="H1015" i="5"/>
  <c r="D1009" i="5"/>
  <c r="H999" i="5"/>
  <c r="D997" i="5"/>
  <c r="E978" i="5"/>
  <c r="F978" i="5" s="1"/>
  <c r="G978" i="5" s="1"/>
  <c r="H976" i="5"/>
  <c r="E975" i="5"/>
  <c r="F975" i="5" s="1"/>
  <c r="G975" i="5" s="1"/>
  <c r="H973" i="5"/>
  <c r="E972" i="5"/>
  <c r="F972" i="5" s="1"/>
  <c r="G972" i="5" s="1"/>
  <c r="D969" i="5"/>
  <c r="E966" i="5"/>
  <c r="F966" i="5" s="1"/>
  <c r="G966" i="5" s="1"/>
  <c r="E962" i="5"/>
  <c r="F962" i="5" s="1"/>
  <c r="G962" i="5" s="1"/>
  <c r="E958" i="5"/>
  <c r="F958" i="5" s="1"/>
  <c r="G958" i="5" s="1"/>
  <c r="E954" i="5"/>
  <c r="F954" i="5" s="1"/>
  <c r="G954" i="5" s="1"/>
  <c r="E950" i="5"/>
  <c r="F950" i="5" s="1"/>
  <c r="G950" i="5" s="1"/>
  <c r="E946" i="5"/>
  <c r="F946" i="5" s="1"/>
  <c r="G946" i="5" s="1"/>
  <c r="E942" i="5"/>
  <c r="F942" i="5" s="1"/>
  <c r="G942" i="5" s="1"/>
  <c r="E938" i="5"/>
  <c r="F938" i="5" s="1"/>
  <c r="G938" i="5" s="1"/>
  <c r="E934" i="5"/>
  <c r="F934" i="5" s="1"/>
  <c r="G934" i="5" s="1"/>
  <c r="E930" i="5"/>
  <c r="F930" i="5" s="1"/>
  <c r="G930" i="5" s="1"/>
  <c r="E926" i="5"/>
  <c r="F926" i="5" s="1"/>
  <c r="G926" i="5" s="1"/>
  <c r="E922" i="5"/>
  <c r="F922" i="5" s="1"/>
  <c r="G922" i="5" s="1"/>
  <c r="E918" i="5"/>
  <c r="F918" i="5" s="1"/>
  <c r="G918" i="5" s="1"/>
  <c r="E914" i="5"/>
  <c r="F914" i="5" s="1"/>
  <c r="G914" i="5" s="1"/>
  <c r="E910" i="5"/>
  <c r="F910" i="5" s="1"/>
  <c r="G910" i="5" s="1"/>
  <c r="E906" i="5"/>
  <c r="F906" i="5" s="1"/>
  <c r="G906" i="5" s="1"/>
  <c r="E902" i="5"/>
  <c r="F902" i="5" s="1"/>
  <c r="G902" i="5" s="1"/>
  <c r="E898" i="5"/>
  <c r="F898" i="5" s="1"/>
  <c r="G898" i="5" s="1"/>
  <c r="E894" i="5"/>
  <c r="F894" i="5" s="1"/>
  <c r="G894" i="5" s="1"/>
  <c r="E890" i="5"/>
  <c r="F890" i="5" s="1"/>
  <c r="G890" i="5" s="1"/>
  <c r="D1015" i="5"/>
  <c r="H1005" i="5"/>
  <c r="H989" i="5"/>
  <c r="D987" i="5"/>
  <c r="H984" i="5"/>
  <c r="D982" i="5"/>
  <c r="H979" i="5"/>
  <c r="D978" i="5"/>
  <c r="D975" i="5"/>
  <c r="D966" i="5"/>
  <c r="H964" i="5"/>
  <c r="D962" i="5"/>
  <c r="H960" i="5"/>
  <c r="D958" i="5"/>
  <c r="H956" i="5"/>
  <c r="D954" i="5"/>
  <c r="H952" i="5"/>
  <c r="D950" i="5"/>
  <c r="H948" i="5"/>
  <c r="D946" i="5"/>
  <c r="H944" i="5"/>
  <c r="D942" i="5"/>
  <c r="H940" i="5"/>
  <c r="D938" i="5"/>
  <c r="H936" i="5"/>
  <c r="D934" i="5"/>
  <c r="H932" i="5"/>
  <c r="D930" i="5"/>
  <c r="H928" i="5"/>
  <c r="D926" i="5"/>
  <c r="H924" i="5"/>
  <c r="D922" i="5"/>
  <c r="H920" i="5"/>
  <c r="D918" i="5"/>
  <c r="H916" i="5"/>
  <c r="D914" i="5"/>
  <c r="H912" i="5"/>
  <c r="D910" i="5"/>
  <c r="H908" i="5"/>
  <c r="D906" i="5"/>
  <c r="H904" i="5"/>
  <c r="D902" i="5"/>
  <c r="H900" i="5"/>
  <c r="D898" i="5"/>
  <c r="H896" i="5"/>
  <c r="D894" i="5"/>
  <c r="H892" i="5"/>
  <c r="D890" i="5"/>
  <c r="H888" i="5"/>
  <c r="H1011" i="5"/>
  <c r="D1005" i="5"/>
  <c r="D999" i="5"/>
  <c r="H996" i="5"/>
  <c r="D994" i="5"/>
  <c r="H991" i="5"/>
  <c r="D989" i="5"/>
  <c r="E973" i="5"/>
  <c r="F973" i="5" s="1"/>
  <c r="G973" i="5" s="1"/>
  <c r="H971" i="5"/>
  <c r="E970" i="5"/>
  <c r="F970" i="5" s="1"/>
  <c r="G970" i="5" s="1"/>
  <c r="H968" i="5"/>
  <c r="E967" i="5"/>
  <c r="F967" i="5" s="1"/>
  <c r="G967" i="5" s="1"/>
  <c r="E963" i="5"/>
  <c r="F963" i="5" s="1"/>
  <c r="G963" i="5" s="1"/>
  <c r="E959" i="5"/>
  <c r="F959" i="5" s="1"/>
  <c r="G959" i="5" s="1"/>
  <c r="E955" i="5"/>
  <c r="F955" i="5" s="1"/>
  <c r="G955" i="5" s="1"/>
  <c r="E951" i="5"/>
  <c r="F951" i="5" s="1"/>
  <c r="G951" i="5" s="1"/>
  <c r="E947" i="5"/>
  <c r="F947" i="5" s="1"/>
  <c r="G947" i="5" s="1"/>
  <c r="E943" i="5"/>
  <c r="F943" i="5" s="1"/>
  <c r="G943" i="5" s="1"/>
  <c r="E939" i="5"/>
  <c r="F939" i="5" s="1"/>
  <c r="G939" i="5" s="1"/>
  <c r="E935" i="5"/>
  <c r="F935" i="5" s="1"/>
  <c r="G935" i="5" s="1"/>
  <c r="E931" i="5"/>
  <c r="F931" i="5" s="1"/>
  <c r="G931" i="5" s="1"/>
  <c r="E927" i="5"/>
  <c r="F927" i="5" s="1"/>
  <c r="G927" i="5" s="1"/>
  <c r="E923" i="5"/>
  <c r="F923" i="5" s="1"/>
  <c r="G923" i="5" s="1"/>
  <c r="E919" i="5"/>
  <c r="F919" i="5" s="1"/>
  <c r="G919" i="5" s="1"/>
  <c r="E915" i="5"/>
  <c r="F915" i="5" s="1"/>
  <c r="G915" i="5" s="1"/>
  <c r="E911" i="5"/>
  <c r="F911" i="5" s="1"/>
  <c r="G911" i="5" s="1"/>
  <c r="E907" i="5"/>
  <c r="F907" i="5" s="1"/>
  <c r="G907" i="5" s="1"/>
  <c r="E903" i="5"/>
  <c r="F903" i="5" s="1"/>
  <c r="G903" i="5" s="1"/>
  <c r="E899" i="5"/>
  <c r="F899" i="5" s="1"/>
  <c r="G899" i="5" s="1"/>
  <c r="H1017" i="5"/>
  <c r="D1011" i="5"/>
  <c r="H1001" i="5"/>
  <c r="H981" i="5"/>
  <c r="E979" i="5"/>
  <c r="F979" i="5" s="1"/>
  <c r="G979" i="5" s="1"/>
  <c r="H977" i="5"/>
  <c r="E976" i="5"/>
  <c r="F976" i="5" s="1"/>
  <c r="G976" i="5" s="1"/>
  <c r="D973" i="5"/>
  <c r="D970" i="5"/>
  <c r="D967" i="5"/>
  <c r="H965" i="5"/>
  <c r="D963" i="5"/>
  <c r="H961" i="5"/>
  <c r="D959" i="5"/>
  <c r="H957" i="5"/>
  <c r="D955" i="5"/>
  <c r="H953" i="5"/>
  <c r="D951" i="5"/>
  <c r="H949" i="5"/>
  <c r="D947" i="5"/>
  <c r="H945" i="5"/>
  <c r="D943" i="5"/>
  <c r="H941" i="5"/>
  <c r="D939" i="5"/>
  <c r="H937" i="5"/>
  <c r="D935" i="5"/>
  <c r="H933" i="5"/>
  <c r="D931" i="5"/>
  <c r="H929" i="5"/>
  <c r="D927" i="5"/>
  <c r="H925" i="5"/>
  <c r="D923" i="5"/>
  <c r="H921" i="5"/>
  <c r="D919" i="5"/>
  <c r="H917" i="5"/>
  <c r="D915" i="5"/>
  <c r="H913" i="5"/>
  <c r="D911" i="5"/>
  <c r="H909" i="5"/>
  <c r="D907" i="5"/>
  <c r="H905" i="5"/>
  <c r="D903" i="5"/>
  <c r="H901" i="5"/>
  <c r="D899" i="5"/>
  <c r="H897" i="5"/>
  <c r="D895" i="5"/>
  <c r="H893" i="5"/>
  <c r="D891" i="5"/>
  <c r="H889" i="5"/>
  <c r="D887" i="5"/>
  <c r="H885" i="5"/>
  <c r="D1017" i="5"/>
  <c r="H1007" i="5"/>
  <c r="D1001" i="5"/>
  <c r="H993" i="5"/>
  <c r="D991" i="5"/>
  <c r="H988" i="5"/>
  <c r="D986" i="5"/>
  <c r="H983" i="5"/>
  <c r="D981" i="5"/>
  <c r="D979" i="5"/>
  <c r="E964" i="5"/>
  <c r="F964" i="5" s="1"/>
  <c r="G964" i="5" s="1"/>
  <c r="E960" i="5"/>
  <c r="F960" i="5" s="1"/>
  <c r="G960" i="5" s="1"/>
  <c r="E956" i="5"/>
  <c r="F956" i="5" s="1"/>
  <c r="G956" i="5" s="1"/>
  <c r="E952" i="5"/>
  <c r="F952" i="5" s="1"/>
  <c r="G952" i="5" s="1"/>
  <c r="E948" i="5"/>
  <c r="F948" i="5" s="1"/>
  <c r="G948" i="5" s="1"/>
  <c r="E944" i="5"/>
  <c r="F944" i="5" s="1"/>
  <c r="G944" i="5" s="1"/>
  <c r="E940" i="5"/>
  <c r="F940" i="5" s="1"/>
  <c r="G940" i="5" s="1"/>
  <c r="E936" i="5"/>
  <c r="F936" i="5" s="1"/>
  <c r="G936" i="5" s="1"/>
  <c r="E932" i="5"/>
  <c r="F932" i="5" s="1"/>
  <c r="G932" i="5" s="1"/>
  <c r="E928" i="5"/>
  <c r="F928" i="5" s="1"/>
  <c r="G928" i="5" s="1"/>
  <c r="E924" i="5"/>
  <c r="F924" i="5" s="1"/>
  <c r="G924" i="5" s="1"/>
  <c r="E920" i="5"/>
  <c r="F920" i="5" s="1"/>
  <c r="G920" i="5" s="1"/>
  <c r="E916" i="5"/>
  <c r="F916" i="5" s="1"/>
  <c r="G916" i="5" s="1"/>
  <c r="E912" i="5"/>
  <c r="F912" i="5" s="1"/>
  <c r="G912" i="5" s="1"/>
  <c r="E908" i="5"/>
  <c r="F908" i="5" s="1"/>
  <c r="G908" i="5" s="1"/>
  <c r="H1013" i="5"/>
  <c r="D1007" i="5"/>
  <c r="D998" i="5"/>
  <c r="H995" i="5"/>
  <c r="D993" i="5"/>
  <c r="E977" i="5"/>
  <c r="F977" i="5" s="1"/>
  <c r="G977" i="5" s="1"/>
  <c r="H975" i="5"/>
  <c r="E974" i="5"/>
  <c r="F974" i="5" s="1"/>
  <c r="G974" i="5" s="1"/>
  <c r="H972" i="5"/>
  <c r="E971" i="5"/>
  <c r="F971" i="5" s="1"/>
  <c r="G971" i="5" s="1"/>
  <c r="H969" i="5"/>
  <c r="E968" i="5"/>
  <c r="F968" i="5" s="1"/>
  <c r="G968" i="5" s="1"/>
  <c r="H966" i="5"/>
  <c r="D964" i="5"/>
  <c r="H962" i="5"/>
  <c r="D960" i="5"/>
  <c r="H958" i="5"/>
  <c r="D956" i="5"/>
  <c r="H954" i="5"/>
  <c r="D952" i="5"/>
  <c r="H950" i="5"/>
  <c r="D948" i="5"/>
  <c r="H946" i="5"/>
  <c r="D944" i="5"/>
  <c r="H942" i="5"/>
  <c r="D940" i="5"/>
  <c r="H938" i="5"/>
  <c r="D936" i="5"/>
  <c r="H934" i="5"/>
  <c r="D932" i="5"/>
  <c r="H930" i="5"/>
  <c r="D928" i="5"/>
  <c r="H926" i="5"/>
  <c r="D924" i="5"/>
  <c r="H922" i="5"/>
  <c r="D920" i="5"/>
  <c r="H918" i="5"/>
  <c r="D916" i="5"/>
  <c r="H914" i="5"/>
  <c r="D912" i="5"/>
  <c r="H910" i="5"/>
  <c r="D908" i="5"/>
  <c r="H906" i="5"/>
  <c r="D904" i="5"/>
  <c r="H902" i="5"/>
  <c r="D900" i="5"/>
  <c r="H898" i="5"/>
  <c r="D896" i="5"/>
  <c r="H894" i="5"/>
  <c r="D892" i="5"/>
  <c r="H890" i="5"/>
  <c r="D888" i="5"/>
  <c r="H886" i="5"/>
  <c r="D884" i="5"/>
  <c r="D1019" i="5"/>
  <c r="H1009" i="5"/>
  <c r="D1003" i="5"/>
  <c r="H997" i="5"/>
  <c r="D995" i="5"/>
  <c r="H992" i="5"/>
  <c r="D990" i="5"/>
  <c r="H987" i="5"/>
  <c r="D985" i="5"/>
  <c r="E969" i="5"/>
  <c r="F969" i="5" s="1"/>
  <c r="G969" i="5" s="1"/>
  <c r="H967" i="5"/>
  <c r="D965" i="5"/>
  <c r="H963" i="5"/>
  <c r="D961" i="5"/>
  <c r="H959" i="5"/>
  <c r="D957" i="5"/>
  <c r="H955" i="5"/>
  <c r="D953" i="5"/>
  <c r="H951" i="5"/>
  <c r="D949" i="5"/>
  <c r="H947" i="5"/>
  <c r="D945" i="5"/>
  <c r="H943" i="5"/>
  <c r="D941" i="5"/>
  <c r="H939" i="5"/>
  <c r="D937" i="5"/>
  <c r="H935" i="5"/>
  <c r="D933" i="5"/>
  <c r="H931" i="5"/>
  <c r="D929" i="5"/>
  <c r="H927" i="5"/>
  <c r="D925" i="5"/>
  <c r="H923" i="5"/>
  <c r="D921" i="5"/>
  <c r="H919" i="5"/>
  <c r="D917" i="5"/>
  <c r="H915" i="5"/>
  <c r="D913" i="5"/>
  <c r="H911" i="5"/>
  <c r="D909" i="5"/>
  <c r="H907" i="5"/>
  <c r="D905" i="5"/>
  <c r="H903" i="5"/>
  <c r="D901" i="5"/>
  <c r="H899" i="5"/>
  <c r="D897" i="5"/>
  <c r="H895" i="5"/>
  <c r="D893" i="5"/>
  <c r="H891" i="5"/>
  <c r="D889" i="5"/>
  <c r="D974" i="5"/>
  <c r="E953" i="5"/>
  <c r="F953" i="5" s="1"/>
  <c r="G953" i="5" s="1"/>
  <c r="E937" i="5"/>
  <c r="F937" i="5" s="1"/>
  <c r="G937" i="5" s="1"/>
  <c r="E921" i="5"/>
  <c r="F921" i="5" s="1"/>
  <c r="G921" i="5" s="1"/>
  <c r="E905" i="5"/>
  <c r="F905" i="5" s="1"/>
  <c r="G905" i="5" s="1"/>
  <c r="E901" i="5"/>
  <c r="F901" i="5" s="1"/>
  <c r="G901" i="5" s="1"/>
  <c r="E897" i="5"/>
  <c r="F897" i="5" s="1"/>
  <c r="G897" i="5" s="1"/>
  <c r="D886" i="5"/>
  <c r="E884" i="5"/>
  <c r="F884" i="5" s="1"/>
  <c r="G884" i="5" s="1"/>
  <c r="H882" i="5"/>
  <c r="D880" i="5"/>
  <c r="H878" i="5"/>
  <c r="D876" i="5"/>
  <c r="H874" i="5"/>
  <c r="D872" i="5"/>
  <c r="H870" i="5"/>
  <c r="D868" i="5"/>
  <c r="H866" i="5"/>
  <c r="D864" i="5"/>
  <c r="H862" i="5"/>
  <c r="D860" i="5"/>
  <c r="H858" i="5"/>
  <c r="D856" i="5"/>
  <c r="H854" i="5"/>
  <c r="D852" i="5"/>
  <c r="H850" i="5"/>
  <c r="D848" i="5"/>
  <c r="H846" i="5"/>
  <c r="D844" i="5"/>
  <c r="H842" i="5"/>
  <c r="D840" i="5"/>
  <c r="H838" i="5"/>
  <c r="D836" i="5"/>
  <c r="H834" i="5"/>
  <c r="D832" i="5"/>
  <c r="H830" i="5"/>
  <c r="D828" i="5"/>
  <c r="H826" i="5"/>
  <c r="D824" i="5"/>
  <c r="H822" i="5"/>
  <c r="D820" i="5"/>
  <c r="H818" i="5"/>
  <c r="D816" i="5"/>
  <c r="H814" i="5"/>
  <c r="D812" i="5"/>
  <c r="H810" i="5"/>
  <c r="D808" i="5"/>
  <c r="H806" i="5"/>
  <c r="D804" i="5"/>
  <c r="H802" i="5"/>
  <c r="D800" i="5"/>
  <c r="H798" i="5"/>
  <c r="D796" i="5"/>
  <c r="H794" i="5"/>
  <c r="D792" i="5"/>
  <c r="H790" i="5"/>
  <c r="D788" i="5"/>
  <c r="H786" i="5"/>
  <c r="D784" i="5"/>
  <c r="H782" i="5"/>
  <c r="D780" i="5"/>
  <c r="H778" i="5"/>
  <c r="D776" i="5"/>
  <c r="H774" i="5"/>
  <c r="H1003" i="5"/>
  <c r="H887" i="5"/>
  <c r="E881" i="5"/>
  <c r="F881" i="5" s="1"/>
  <c r="G881" i="5" s="1"/>
  <c r="E877" i="5"/>
  <c r="F877" i="5" s="1"/>
  <c r="G877" i="5" s="1"/>
  <c r="E873" i="5"/>
  <c r="F873" i="5" s="1"/>
  <c r="G873" i="5" s="1"/>
  <c r="E869" i="5"/>
  <c r="F869" i="5" s="1"/>
  <c r="G869" i="5" s="1"/>
  <c r="E865" i="5"/>
  <c r="F865" i="5" s="1"/>
  <c r="G865" i="5" s="1"/>
  <c r="E861" i="5"/>
  <c r="F861" i="5" s="1"/>
  <c r="G861" i="5" s="1"/>
  <c r="E857" i="5"/>
  <c r="F857" i="5" s="1"/>
  <c r="G857" i="5" s="1"/>
  <c r="E853" i="5"/>
  <c r="F853" i="5" s="1"/>
  <c r="G853" i="5" s="1"/>
  <c r="E849" i="5"/>
  <c r="F849" i="5" s="1"/>
  <c r="G849" i="5" s="1"/>
  <c r="E845" i="5"/>
  <c r="F845" i="5" s="1"/>
  <c r="G845" i="5" s="1"/>
  <c r="E841" i="5"/>
  <c r="F841" i="5" s="1"/>
  <c r="G841" i="5" s="1"/>
  <c r="E837" i="5"/>
  <c r="F837" i="5" s="1"/>
  <c r="G837" i="5" s="1"/>
  <c r="E833" i="5"/>
  <c r="F833" i="5" s="1"/>
  <c r="G833" i="5" s="1"/>
  <c r="E829" i="5"/>
  <c r="F829" i="5" s="1"/>
  <c r="G829" i="5" s="1"/>
  <c r="E825" i="5"/>
  <c r="F825" i="5" s="1"/>
  <c r="G825" i="5" s="1"/>
  <c r="E821" i="5"/>
  <c r="F821" i="5" s="1"/>
  <c r="G821" i="5" s="1"/>
  <c r="E817" i="5"/>
  <c r="F817" i="5" s="1"/>
  <c r="G817" i="5" s="1"/>
  <c r="E813" i="5"/>
  <c r="F813" i="5" s="1"/>
  <c r="G813" i="5" s="1"/>
  <c r="E809" i="5"/>
  <c r="F809" i="5" s="1"/>
  <c r="G809" i="5" s="1"/>
  <c r="E805" i="5"/>
  <c r="F805" i="5" s="1"/>
  <c r="G805" i="5" s="1"/>
  <c r="E801" i="5"/>
  <c r="F801" i="5" s="1"/>
  <c r="G801" i="5" s="1"/>
  <c r="E797" i="5"/>
  <c r="F797" i="5" s="1"/>
  <c r="G797" i="5" s="1"/>
  <c r="D983" i="5"/>
  <c r="E957" i="5"/>
  <c r="F957" i="5" s="1"/>
  <c r="G957" i="5" s="1"/>
  <c r="E941" i="5"/>
  <c r="F941" i="5" s="1"/>
  <c r="G941" i="5" s="1"/>
  <c r="E925" i="5"/>
  <c r="F925" i="5" s="1"/>
  <c r="G925" i="5" s="1"/>
  <c r="E909" i="5"/>
  <c r="F909" i="5" s="1"/>
  <c r="G909" i="5" s="1"/>
  <c r="E904" i="5"/>
  <c r="F904" i="5" s="1"/>
  <c r="G904" i="5" s="1"/>
  <c r="E900" i="5"/>
  <c r="F900" i="5" s="1"/>
  <c r="G900" i="5" s="1"/>
  <c r="E893" i="5"/>
  <c r="F893" i="5" s="1"/>
  <c r="G893" i="5" s="1"/>
  <c r="H883" i="5"/>
  <c r="D881" i="5"/>
  <c r="H879" i="5"/>
  <c r="D877" i="5"/>
  <c r="H875" i="5"/>
  <c r="D873" i="5"/>
  <c r="H871" i="5"/>
  <c r="D869" i="5"/>
  <c r="H867" i="5"/>
  <c r="D865" i="5"/>
  <c r="H863" i="5"/>
  <c r="D861" i="5"/>
  <c r="H859" i="5"/>
  <c r="D857" i="5"/>
  <c r="H855" i="5"/>
  <c r="D853" i="5"/>
  <c r="H851" i="5"/>
  <c r="D849" i="5"/>
  <c r="H847" i="5"/>
  <c r="D845" i="5"/>
  <c r="H843" i="5"/>
  <c r="D841" i="5"/>
  <c r="H839" i="5"/>
  <c r="D837" i="5"/>
  <c r="H835" i="5"/>
  <c r="D833" i="5"/>
  <c r="H831" i="5"/>
  <c r="D829" i="5"/>
  <c r="H827" i="5"/>
  <c r="D825" i="5"/>
  <c r="H823" i="5"/>
  <c r="D821" i="5"/>
  <c r="H819" i="5"/>
  <c r="D817" i="5"/>
  <c r="H815" i="5"/>
  <c r="D813" i="5"/>
  <c r="H811" i="5"/>
  <c r="D809" i="5"/>
  <c r="H807" i="5"/>
  <c r="D805" i="5"/>
  <c r="H803" i="5"/>
  <c r="D801" i="5"/>
  <c r="H799" i="5"/>
  <c r="D797" i="5"/>
  <c r="H795" i="5"/>
  <c r="D977" i="5"/>
  <c r="E896" i="5"/>
  <c r="F896" i="5" s="1"/>
  <c r="G896" i="5" s="1"/>
  <c r="E887" i="5"/>
  <c r="F887" i="5" s="1"/>
  <c r="G887" i="5" s="1"/>
  <c r="E885" i="5"/>
  <c r="F885" i="5" s="1"/>
  <c r="G885" i="5" s="1"/>
  <c r="E882" i="5"/>
  <c r="F882" i="5" s="1"/>
  <c r="G882" i="5" s="1"/>
  <c r="E878" i="5"/>
  <c r="F878" i="5" s="1"/>
  <c r="G878" i="5" s="1"/>
  <c r="E874" i="5"/>
  <c r="F874" i="5" s="1"/>
  <c r="G874" i="5" s="1"/>
  <c r="E870" i="5"/>
  <c r="F870" i="5" s="1"/>
  <c r="G870" i="5" s="1"/>
  <c r="E866" i="5"/>
  <c r="F866" i="5" s="1"/>
  <c r="G866" i="5" s="1"/>
  <c r="E862" i="5"/>
  <c r="F862" i="5" s="1"/>
  <c r="G862" i="5" s="1"/>
  <c r="E858" i="5"/>
  <c r="F858" i="5" s="1"/>
  <c r="G858" i="5" s="1"/>
  <c r="E854" i="5"/>
  <c r="F854" i="5" s="1"/>
  <c r="G854" i="5" s="1"/>
  <c r="E850" i="5"/>
  <c r="F850" i="5" s="1"/>
  <c r="G850" i="5" s="1"/>
  <c r="E846" i="5"/>
  <c r="F846" i="5" s="1"/>
  <c r="G846" i="5" s="1"/>
  <c r="E842" i="5"/>
  <c r="F842" i="5" s="1"/>
  <c r="G842" i="5" s="1"/>
  <c r="E838" i="5"/>
  <c r="F838" i="5" s="1"/>
  <c r="G838" i="5" s="1"/>
  <c r="E834" i="5"/>
  <c r="F834" i="5" s="1"/>
  <c r="G834" i="5" s="1"/>
  <c r="E830" i="5"/>
  <c r="F830" i="5" s="1"/>
  <c r="G830" i="5" s="1"/>
  <c r="E826" i="5"/>
  <c r="F826" i="5" s="1"/>
  <c r="G826" i="5" s="1"/>
  <c r="E822" i="5"/>
  <c r="F822" i="5" s="1"/>
  <c r="G822" i="5" s="1"/>
  <c r="E818" i="5"/>
  <c r="F818" i="5" s="1"/>
  <c r="G818" i="5" s="1"/>
  <c r="E814" i="5"/>
  <c r="F814" i="5" s="1"/>
  <c r="G814" i="5" s="1"/>
  <c r="E810" i="5"/>
  <c r="F810" i="5" s="1"/>
  <c r="G810" i="5" s="1"/>
  <c r="E806" i="5"/>
  <c r="F806" i="5" s="1"/>
  <c r="G806" i="5" s="1"/>
  <c r="E802" i="5"/>
  <c r="F802" i="5" s="1"/>
  <c r="G802" i="5" s="1"/>
  <c r="E798" i="5"/>
  <c r="F798" i="5" s="1"/>
  <c r="G798" i="5" s="1"/>
  <c r="E794" i="5"/>
  <c r="F794" i="5" s="1"/>
  <c r="G794" i="5" s="1"/>
  <c r="E961" i="5"/>
  <c r="F961" i="5" s="1"/>
  <c r="G961" i="5" s="1"/>
  <c r="E945" i="5"/>
  <c r="F945" i="5" s="1"/>
  <c r="G945" i="5" s="1"/>
  <c r="E929" i="5"/>
  <c r="F929" i="5" s="1"/>
  <c r="G929" i="5" s="1"/>
  <c r="E913" i="5"/>
  <c r="F913" i="5" s="1"/>
  <c r="G913" i="5" s="1"/>
  <c r="E889" i="5"/>
  <c r="F889" i="5" s="1"/>
  <c r="G889" i="5" s="1"/>
  <c r="D885" i="5"/>
  <c r="D882" i="5"/>
  <c r="H880" i="5"/>
  <c r="D878" i="5"/>
  <c r="H876" i="5"/>
  <c r="D874" i="5"/>
  <c r="H872" i="5"/>
  <c r="D870" i="5"/>
  <c r="H868" i="5"/>
  <c r="D866" i="5"/>
  <c r="H864" i="5"/>
  <c r="D862" i="5"/>
  <c r="H860" i="5"/>
  <c r="D858" i="5"/>
  <c r="H856" i="5"/>
  <c r="D854" i="5"/>
  <c r="H852" i="5"/>
  <c r="D850" i="5"/>
  <c r="H848" i="5"/>
  <c r="D846" i="5"/>
  <c r="H844" i="5"/>
  <c r="D842" i="5"/>
  <c r="H840" i="5"/>
  <c r="D838" i="5"/>
  <c r="H836" i="5"/>
  <c r="D834" i="5"/>
  <c r="H832" i="5"/>
  <c r="D830" i="5"/>
  <c r="H828" i="5"/>
  <c r="D826" i="5"/>
  <c r="H824" i="5"/>
  <c r="D822" i="5"/>
  <c r="H820" i="5"/>
  <c r="D818" i="5"/>
  <c r="H816" i="5"/>
  <c r="D971" i="5"/>
  <c r="E895" i="5"/>
  <c r="F895" i="5" s="1"/>
  <c r="G895" i="5" s="1"/>
  <c r="E892" i="5"/>
  <c r="F892" i="5" s="1"/>
  <c r="G892" i="5" s="1"/>
  <c r="E883" i="5"/>
  <c r="F883" i="5" s="1"/>
  <c r="G883" i="5" s="1"/>
  <c r="E879" i="5"/>
  <c r="F879" i="5" s="1"/>
  <c r="G879" i="5" s="1"/>
  <c r="E875" i="5"/>
  <c r="F875" i="5" s="1"/>
  <c r="G875" i="5" s="1"/>
  <c r="E871" i="5"/>
  <c r="F871" i="5" s="1"/>
  <c r="G871" i="5" s="1"/>
  <c r="E867" i="5"/>
  <c r="F867" i="5" s="1"/>
  <c r="G867" i="5" s="1"/>
  <c r="E863" i="5"/>
  <c r="F863" i="5" s="1"/>
  <c r="G863" i="5" s="1"/>
  <c r="E859" i="5"/>
  <c r="F859" i="5" s="1"/>
  <c r="G859" i="5" s="1"/>
  <c r="E855" i="5"/>
  <c r="F855" i="5" s="1"/>
  <c r="G855" i="5" s="1"/>
  <c r="E851" i="5"/>
  <c r="F851" i="5" s="1"/>
  <c r="G851" i="5" s="1"/>
  <c r="E847" i="5"/>
  <c r="F847" i="5" s="1"/>
  <c r="G847" i="5" s="1"/>
  <c r="E843" i="5"/>
  <c r="F843" i="5" s="1"/>
  <c r="G843" i="5" s="1"/>
  <c r="E839" i="5"/>
  <c r="F839" i="5" s="1"/>
  <c r="G839" i="5" s="1"/>
  <c r="E835" i="5"/>
  <c r="F835" i="5" s="1"/>
  <c r="G835" i="5" s="1"/>
  <c r="E831" i="5"/>
  <c r="F831" i="5" s="1"/>
  <c r="G831" i="5" s="1"/>
  <c r="E827" i="5"/>
  <c r="F827" i="5" s="1"/>
  <c r="G827" i="5" s="1"/>
  <c r="E823" i="5"/>
  <c r="F823" i="5" s="1"/>
  <c r="G823" i="5" s="1"/>
  <c r="E819" i="5"/>
  <c r="F819" i="5" s="1"/>
  <c r="G819" i="5" s="1"/>
  <c r="E815" i="5"/>
  <c r="F815" i="5" s="1"/>
  <c r="G815" i="5" s="1"/>
  <c r="E811" i="5"/>
  <c r="F811" i="5" s="1"/>
  <c r="G811" i="5" s="1"/>
  <c r="E807" i="5"/>
  <c r="F807" i="5" s="1"/>
  <c r="G807" i="5" s="1"/>
  <c r="E803" i="5"/>
  <c r="F803" i="5" s="1"/>
  <c r="G803" i="5" s="1"/>
  <c r="E799" i="5"/>
  <c r="F799" i="5" s="1"/>
  <c r="G799" i="5" s="1"/>
  <c r="E795" i="5"/>
  <c r="F795" i="5" s="1"/>
  <c r="G795" i="5" s="1"/>
  <c r="H1019" i="5"/>
  <c r="D1013" i="5"/>
  <c r="H980" i="5"/>
  <c r="E965" i="5"/>
  <c r="F965" i="5" s="1"/>
  <c r="G965" i="5" s="1"/>
  <c r="E949" i="5"/>
  <c r="F949" i="5" s="1"/>
  <c r="G949" i="5" s="1"/>
  <c r="E933" i="5"/>
  <c r="F933" i="5" s="1"/>
  <c r="G933" i="5" s="1"/>
  <c r="E917" i="5"/>
  <c r="F917" i="5" s="1"/>
  <c r="G917" i="5" s="1"/>
  <c r="H884" i="5"/>
  <c r="D883" i="5"/>
  <c r="H881" i="5"/>
  <c r="D879" i="5"/>
  <c r="H877" i="5"/>
  <c r="D875" i="5"/>
  <c r="H873" i="5"/>
  <c r="D871" i="5"/>
  <c r="H869" i="5"/>
  <c r="D867" i="5"/>
  <c r="H865" i="5"/>
  <c r="D863" i="5"/>
  <c r="H861" i="5"/>
  <c r="D859" i="5"/>
  <c r="H857" i="5"/>
  <c r="D855" i="5"/>
  <c r="H853" i="5"/>
  <c r="D851" i="5"/>
  <c r="H849" i="5"/>
  <c r="D847" i="5"/>
  <c r="H845" i="5"/>
  <c r="D843" i="5"/>
  <c r="H841" i="5"/>
  <c r="D839" i="5"/>
  <c r="H837" i="5"/>
  <c r="D835" i="5"/>
  <c r="E828" i="5"/>
  <c r="F828" i="5" s="1"/>
  <c r="G828" i="5" s="1"/>
  <c r="D814" i="5"/>
  <c r="D806" i="5"/>
  <c r="D798" i="5"/>
  <c r="E781" i="5"/>
  <c r="F781" i="5" s="1"/>
  <c r="G781" i="5" s="1"/>
  <c r="H779" i="5"/>
  <c r="E778" i="5"/>
  <c r="F778" i="5" s="1"/>
  <c r="G778" i="5" s="1"/>
  <c r="H776" i="5"/>
  <c r="E775" i="5"/>
  <c r="F775" i="5" s="1"/>
  <c r="G775" i="5" s="1"/>
  <c r="H773" i="5"/>
  <c r="E772" i="5"/>
  <c r="F772" i="5" s="1"/>
  <c r="G772" i="5" s="1"/>
  <c r="E768" i="5"/>
  <c r="F768" i="5" s="1"/>
  <c r="G768" i="5" s="1"/>
  <c r="E764" i="5"/>
  <c r="F764" i="5" s="1"/>
  <c r="G764" i="5" s="1"/>
  <c r="E760" i="5"/>
  <c r="F760" i="5" s="1"/>
  <c r="G760" i="5" s="1"/>
  <c r="E756" i="5"/>
  <c r="F756" i="5" s="1"/>
  <c r="G756" i="5" s="1"/>
  <c r="E752" i="5"/>
  <c r="F752" i="5" s="1"/>
  <c r="G752" i="5" s="1"/>
  <c r="E748" i="5"/>
  <c r="F748" i="5" s="1"/>
  <c r="G748" i="5" s="1"/>
  <c r="E744" i="5"/>
  <c r="F744" i="5" s="1"/>
  <c r="G744" i="5" s="1"/>
  <c r="E740" i="5"/>
  <c r="F740" i="5" s="1"/>
  <c r="G740" i="5" s="1"/>
  <c r="E736" i="5"/>
  <c r="F736" i="5" s="1"/>
  <c r="G736" i="5" s="1"/>
  <c r="E732" i="5"/>
  <c r="F732" i="5" s="1"/>
  <c r="G732" i="5" s="1"/>
  <c r="E728" i="5"/>
  <c r="F728" i="5" s="1"/>
  <c r="G728" i="5" s="1"/>
  <c r="E724" i="5"/>
  <c r="F724" i="5" s="1"/>
  <c r="G724" i="5" s="1"/>
  <c r="E720" i="5"/>
  <c r="F720" i="5" s="1"/>
  <c r="G720" i="5" s="1"/>
  <c r="E716" i="5"/>
  <c r="F716" i="5" s="1"/>
  <c r="G716" i="5" s="1"/>
  <c r="E712" i="5"/>
  <c r="F712" i="5" s="1"/>
  <c r="G712" i="5" s="1"/>
  <c r="E708" i="5"/>
  <c r="F708" i="5" s="1"/>
  <c r="G708" i="5" s="1"/>
  <c r="E888" i="5"/>
  <c r="F888" i="5" s="1"/>
  <c r="G888" i="5" s="1"/>
  <c r="E872" i="5"/>
  <c r="F872" i="5" s="1"/>
  <c r="G872" i="5" s="1"/>
  <c r="E856" i="5"/>
  <c r="F856" i="5" s="1"/>
  <c r="G856" i="5" s="1"/>
  <c r="E840" i="5"/>
  <c r="F840" i="5" s="1"/>
  <c r="G840" i="5" s="1"/>
  <c r="D831" i="5"/>
  <c r="E824" i="5"/>
  <c r="F824" i="5" s="1"/>
  <c r="G824" i="5" s="1"/>
  <c r="H808" i="5"/>
  <c r="H800" i="5"/>
  <c r="E793" i="5"/>
  <c r="F793" i="5" s="1"/>
  <c r="G793" i="5" s="1"/>
  <c r="H791" i="5"/>
  <c r="E790" i="5"/>
  <c r="F790" i="5" s="1"/>
  <c r="G790" i="5" s="1"/>
  <c r="H788" i="5"/>
  <c r="E787" i="5"/>
  <c r="F787" i="5" s="1"/>
  <c r="G787" i="5" s="1"/>
  <c r="H785" i="5"/>
  <c r="E784" i="5"/>
  <c r="F784" i="5" s="1"/>
  <c r="G784" i="5" s="1"/>
  <c r="D781" i="5"/>
  <c r="D778" i="5"/>
  <c r="D775" i="5"/>
  <c r="D772" i="5"/>
  <c r="H770" i="5"/>
  <c r="D768" i="5"/>
  <c r="H766" i="5"/>
  <c r="D764" i="5"/>
  <c r="H762" i="5"/>
  <c r="D760" i="5"/>
  <c r="H758" i="5"/>
  <c r="D756" i="5"/>
  <c r="H754" i="5"/>
  <c r="D752" i="5"/>
  <c r="H750" i="5"/>
  <c r="D748" i="5"/>
  <c r="H746" i="5"/>
  <c r="D744" i="5"/>
  <c r="H742" i="5"/>
  <c r="D740" i="5"/>
  <c r="H738" i="5"/>
  <c r="D736" i="5"/>
  <c r="H734" i="5"/>
  <c r="D732" i="5"/>
  <c r="H730" i="5"/>
  <c r="D728" i="5"/>
  <c r="H726" i="5"/>
  <c r="D724" i="5"/>
  <c r="H722" i="5"/>
  <c r="D720" i="5"/>
  <c r="H718" i="5"/>
  <c r="D716" i="5"/>
  <c r="H714" i="5"/>
  <c r="D712" i="5"/>
  <c r="H710" i="5"/>
  <c r="D708" i="5"/>
  <c r="H706" i="5"/>
  <c r="D704" i="5"/>
  <c r="H702" i="5"/>
  <c r="D700" i="5"/>
  <c r="D827" i="5"/>
  <c r="E820" i="5"/>
  <c r="F820" i="5" s="1"/>
  <c r="G820" i="5" s="1"/>
  <c r="H813" i="5"/>
  <c r="D811" i="5"/>
  <c r="H805" i="5"/>
  <c r="D803" i="5"/>
  <c r="H797" i="5"/>
  <c r="D795" i="5"/>
  <c r="D793" i="5"/>
  <c r="D790" i="5"/>
  <c r="D787" i="5"/>
  <c r="E773" i="5"/>
  <c r="F773" i="5" s="1"/>
  <c r="G773" i="5" s="1"/>
  <c r="E769" i="5"/>
  <c r="F769" i="5" s="1"/>
  <c r="G769" i="5" s="1"/>
  <c r="E765" i="5"/>
  <c r="F765" i="5" s="1"/>
  <c r="G765" i="5" s="1"/>
  <c r="E761" i="5"/>
  <c r="F761" i="5" s="1"/>
  <c r="G761" i="5" s="1"/>
  <c r="E757" i="5"/>
  <c r="F757" i="5" s="1"/>
  <c r="G757" i="5" s="1"/>
  <c r="E753" i="5"/>
  <c r="F753" i="5" s="1"/>
  <c r="G753" i="5" s="1"/>
  <c r="E749" i="5"/>
  <c r="F749" i="5" s="1"/>
  <c r="G749" i="5" s="1"/>
  <c r="E745" i="5"/>
  <c r="F745" i="5" s="1"/>
  <c r="G745" i="5" s="1"/>
  <c r="E741" i="5"/>
  <c r="F741" i="5" s="1"/>
  <c r="G741" i="5" s="1"/>
  <c r="H985" i="5"/>
  <c r="E876" i="5"/>
  <c r="F876" i="5" s="1"/>
  <c r="G876" i="5" s="1"/>
  <c r="E860" i="5"/>
  <c r="F860" i="5" s="1"/>
  <c r="G860" i="5" s="1"/>
  <c r="E844" i="5"/>
  <c r="F844" i="5" s="1"/>
  <c r="G844" i="5" s="1"/>
  <c r="H833" i="5"/>
  <c r="D823" i="5"/>
  <c r="E816" i="5"/>
  <c r="F816" i="5" s="1"/>
  <c r="G816" i="5" s="1"/>
  <c r="E808" i="5"/>
  <c r="F808" i="5" s="1"/>
  <c r="G808" i="5" s="1"/>
  <c r="E800" i="5"/>
  <c r="F800" i="5" s="1"/>
  <c r="G800" i="5" s="1"/>
  <c r="E785" i="5"/>
  <c r="F785" i="5" s="1"/>
  <c r="G785" i="5" s="1"/>
  <c r="H783" i="5"/>
  <c r="E782" i="5"/>
  <c r="F782" i="5" s="1"/>
  <c r="G782" i="5" s="1"/>
  <c r="H780" i="5"/>
  <c r="E779" i="5"/>
  <c r="F779" i="5" s="1"/>
  <c r="G779" i="5" s="1"/>
  <c r="H777" i="5"/>
  <c r="E776" i="5"/>
  <c r="F776" i="5" s="1"/>
  <c r="G776" i="5" s="1"/>
  <c r="D773" i="5"/>
  <c r="H771" i="5"/>
  <c r="D769" i="5"/>
  <c r="H767" i="5"/>
  <c r="D765" i="5"/>
  <c r="H763" i="5"/>
  <c r="D761" i="5"/>
  <c r="H759" i="5"/>
  <c r="D757" i="5"/>
  <c r="H755" i="5"/>
  <c r="D753" i="5"/>
  <c r="H751" i="5"/>
  <c r="D749" i="5"/>
  <c r="H747" i="5"/>
  <c r="D745" i="5"/>
  <c r="H743" i="5"/>
  <c r="D741" i="5"/>
  <c r="H739" i="5"/>
  <c r="D737" i="5"/>
  <c r="H735" i="5"/>
  <c r="D733" i="5"/>
  <c r="H731" i="5"/>
  <c r="D729" i="5"/>
  <c r="H727" i="5"/>
  <c r="D725" i="5"/>
  <c r="E886" i="5"/>
  <c r="F886" i="5" s="1"/>
  <c r="G886" i="5" s="1"/>
  <c r="H829" i="5"/>
  <c r="D819" i="5"/>
  <c r="D810" i="5"/>
  <c r="D802" i="5"/>
  <c r="H792" i="5"/>
  <c r="E791" i="5"/>
  <c r="F791" i="5" s="1"/>
  <c r="G791" i="5" s="1"/>
  <c r="H789" i="5"/>
  <c r="E788" i="5"/>
  <c r="F788" i="5" s="1"/>
  <c r="G788" i="5" s="1"/>
  <c r="D785" i="5"/>
  <c r="D782" i="5"/>
  <c r="D779" i="5"/>
  <c r="E770" i="5"/>
  <c r="F770" i="5" s="1"/>
  <c r="G770" i="5" s="1"/>
  <c r="E766" i="5"/>
  <c r="F766" i="5" s="1"/>
  <c r="G766" i="5" s="1"/>
  <c r="E762" i="5"/>
  <c r="F762" i="5" s="1"/>
  <c r="G762" i="5" s="1"/>
  <c r="E758" i="5"/>
  <c r="F758" i="5" s="1"/>
  <c r="G758" i="5" s="1"/>
  <c r="E754" i="5"/>
  <c r="F754" i="5" s="1"/>
  <c r="G754" i="5" s="1"/>
  <c r="E750" i="5"/>
  <c r="F750" i="5" s="1"/>
  <c r="G750" i="5" s="1"/>
  <c r="E746" i="5"/>
  <c r="F746" i="5" s="1"/>
  <c r="G746" i="5" s="1"/>
  <c r="E742" i="5"/>
  <c r="F742" i="5" s="1"/>
  <c r="G742" i="5" s="1"/>
  <c r="E891" i="5"/>
  <c r="F891" i="5" s="1"/>
  <c r="G891" i="5" s="1"/>
  <c r="E880" i="5"/>
  <c r="F880" i="5" s="1"/>
  <c r="G880" i="5" s="1"/>
  <c r="E864" i="5"/>
  <c r="F864" i="5" s="1"/>
  <c r="G864" i="5" s="1"/>
  <c r="E848" i="5"/>
  <c r="F848" i="5" s="1"/>
  <c r="G848" i="5" s="1"/>
  <c r="H825" i="5"/>
  <c r="H812" i="5"/>
  <c r="H804" i="5"/>
  <c r="H796" i="5"/>
  <c r="D794" i="5"/>
  <c r="D791" i="5"/>
  <c r="E777" i="5"/>
  <c r="F777" i="5" s="1"/>
  <c r="G777" i="5" s="1"/>
  <c r="H775" i="5"/>
  <c r="E774" i="5"/>
  <c r="F774" i="5" s="1"/>
  <c r="G774" i="5" s="1"/>
  <c r="H772" i="5"/>
  <c r="D770" i="5"/>
  <c r="H768" i="5"/>
  <c r="D766" i="5"/>
  <c r="H764" i="5"/>
  <c r="D762" i="5"/>
  <c r="H760" i="5"/>
  <c r="D758" i="5"/>
  <c r="H756" i="5"/>
  <c r="D754" i="5"/>
  <c r="H752" i="5"/>
  <c r="D750" i="5"/>
  <c r="H748" i="5"/>
  <c r="D746" i="5"/>
  <c r="H744" i="5"/>
  <c r="D742" i="5"/>
  <c r="H740" i="5"/>
  <c r="H821" i="5"/>
  <c r="D815" i="5"/>
  <c r="H809" i="5"/>
  <c r="D807" i="5"/>
  <c r="H801" i="5"/>
  <c r="D799" i="5"/>
  <c r="E789" i="5"/>
  <c r="F789" i="5" s="1"/>
  <c r="G789" i="5" s="1"/>
  <c r="H787" i="5"/>
  <c r="E786" i="5"/>
  <c r="F786" i="5" s="1"/>
  <c r="G786" i="5" s="1"/>
  <c r="H784" i="5"/>
  <c r="E783" i="5"/>
  <c r="F783" i="5" s="1"/>
  <c r="G783" i="5" s="1"/>
  <c r="H781" i="5"/>
  <c r="E780" i="5"/>
  <c r="F780" i="5" s="1"/>
  <c r="G780" i="5" s="1"/>
  <c r="D777" i="5"/>
  <c r="D774" i="5"/>
  <c r="E771" i="5"/>
  <c r="F771" i="5" s="1"/>
  <c r="G771" i="5" s="1"/>
  <c r="E767" i="5"/>
  <c r="F767" i="5" s="1"/>
  <c r="G767" i="5" s="1"/>
  <c r="E763" i="5"/>
  <c r="F763" i="5" s="1"/>
  <c r="G763" i="5" s="1"/>
  <c r="E759" i="5"/>
  <c r="F759" i="5" s="1"/>
  <c r="G759" i="5" s="1"/>
  <c r="E755" i="5"/>
  <c r="F755" i="5" s="1"/>
  <c r="G755" i="5" s="1"/>
  <c r="E751" i="5"/>
  <c r="F751" i="5" s="1"/>
  <c r="G751" i="5" s="1"/>
  <c r="E747" i="5"/>
  <c r="F747" i="5" s="1"/>
  <c r="G747" i="5" s="1"/>
  <c r="E743" i="5"/>
  <c r="F743" i="5" s="1"/>
  <c r="G743" i="5" s="1"/>
  <c r="E739" i="5"/>
  <c r="F739" i="5" s="1"/>
  <c r="G739" i="5" s="1"/>
  <c r="H769" i="5"/>
  <c r="D751" i="5"/>
  <c r="E738" i="5"/>
  <c r="F738" i="5" s="1"/>
  <c r="G738" i="5" s="1"/>
  <c r="E734" i="5"/>
  <c r="F734" i="5" s="1"/>
  <c r="G734" i="5" s="1"/>
  <c r="E730" i="5"/>
  <c r="F730" i="5" s="1"/>
  <c r="G730" i="5" s="1"/>
  <c r="E726" i="5"/>
  <c r="F726" i="5" s="1"/>
  <c r="G726" i="5" s="1"/>
  <c r="E719" i="5"/>
  <c r="F719" i="5" s="1"/>
  <c r="G719" i="5" s="1"/>
  <c r="H717" i="5"/>
  <c r="H715" i="5"/>
  <c r="E714" i="5"/>
  <c r="F714" i="5" s="1"/>
  <c r="G714" i="5" s="1"/>
  <c r="D709" i="5"/>
  <c r="E701" i="5"/>
  <c r="F701" i="5" s="1"/>
  <c r="G701" i="5" s="1"/>
  <c r="H699" i="5"/>
  <c r="D697" i="5"/>
  <c r="H695" i="5"/>
  <c r="D693" i="5"/>
  <c r="H691" i="5"/>
  <c r="D689" i="5"/>
  <c r="H687" i="5"/>
  <c r="D685" i="5"/>
  <c r="H683" i="5"/>
  <c r="D681" i="5"/>
  <c r="H679" i="5"/>
  <c r="D677" i="5"/>
  <c r="H675" i="5"/>
  <c r="D673" i="5"/>
  <c r="H671" i="5"/>
  <c r="D669" i="5"/>
  <c r="H667" i="5"/>
  <c r="D665" i="5"/>
  <c r="H663" i="5"/>
  <c r="D661" i="5"/>
  <c r="H659" i="5"/>
  <c r="D657" i="5"/>
  <c r="H655" i="5"/>
  <c r="D653" i="5"/>
  <c r="H651" i="5"/>
  <c r="D649" i="5"/>
  <c r="H647" i="5"/>
  <c r="D645" i="5"/>
  <c r="H643" i="5"/>
  <c r="D641" i="5"/>
  <c r="H639" i="5"/>
  <c r="D637" i="5"/>
  <c r="H635" i="5"/>
  <c r="D633" i="5"/>
  <c r="H631" i="5"/>
  <c r="D629" i="5"/>
  <c r="H627" i="5"/>
  <c r="D625" i="5"/>
  <c r="H623" i="5"/>
  <c r="D621" i="5"/>
  <c r="H619" i="5"/>
  <c r="D617" i="5"/>
  <c r="H615" i="5"/>
  <c r="D613" i="5"/>
  <c r="H611" i="5"/>
  <c r="D609" i="5"/>
  <c r="H607" i="5"/>
  <c r="D605" i="5"/>
  <c r="H603" i="5"/>
  <c r="D601" i="5"/>
  <c r="H599" i="5"/>
  <c r="D597" i="5"/>
  <c r="H595" i="5"/>
  <c r="D755" i="5"/>
  <c r="H741" i="5"/>
  <c r="D738" i="5"/>
  <c r="D734" i="5"/>
  <c r="D730" i="5"/>
  <c r="D726" i="5"/>
  <c r="H720" i="5"/>
  <c r="D719" i="5"/>
  <c r="E717" i="5"/>
  <c r="F717" i="5" s="1"/>
  <c r="G717" i="5" s="1"/>
  <c r="D714" i="5"/>
  <c r="E707" i="5"/>
  <c r="F707" i="5" s="1"/>
  <c r="G707" i="5" s="1"/>
  <c r="H705" i="5"/>
  <c r="E704" i="5"/>
  <c r="F704" i="5" s="1"/>
  <c r="G704" i="5" s="1"/>
  <c r="D701" i="5"/>
  <c r="E698" i="5"/>
  <c r="F698" i="5" s="1"/>
  <c r="G698" i="5" s="1"/>
  <c r="E694" i="5"/>
  <c r="F694" i="5" s="1"/>
  <c r="G694" i="5" s="1"/>
  <c r="E690" i="5"/>
  <c r="F690" i="5" s="1"/>
  <c r="G690" i="5" s="1"/>
  <c r="E686" i="5"/>
  <c r="F686" i="5" s="1"/>
  <c r="G686" i="5" s="1"/>
  <c r="E682" i="5"/>
  <c r="F682" i="5" s="1"/>
  <c r="G682" i="5" s="1"/>
  <c r="E678" i="5"/>
  <c r="F678" i="5" s="1"/>
  <c r="G678" i="5" s="1"/>
  <c r="E674" i="5"/>
  <c r="F674" i="5" s="1"/>
  <c r="G674" i="5" s="1"/>
  <c r="E670" i="5"/>
  <c r="F670" i="5" s="1"/>
  <c r="G670" i="5" s="1"/>
  <c r="E666" i="5"/>
  <c r="F666" i="5" s="1"/>
  <c r="G666" i="5" s="1"/>
  <c r="E662" i="5"/>
  <c r="F662" i="5" s="1"/>
  <c r="G662" i="5" s="1"/>
  <c r="E658" i="5"/>
  <c r="F658" i="5" s="1"/>
  <c r="G658" i="5" s="1"/>
  <c r="E654" i="5"/>
  <c r="F654" i="5" s="1"/>
  <c r="G654" i="5" s="1"/>
  <c r="E650" i="5"/>
  <c r="F650" i="5" s="1"/>
  <c r="G650" i="5" s="1"/>
  <c r="E646" i="5"/>
  <c r="F646" i="5" s="1"/>
  <c r="G646" i="5" s="1"/>
  <c r="E642" i="5"/>
  <c r="F642" i="5" s="1"/>
  <c r="G642" i="5" s="1"/>
  <c r="E638" i="5"/>
  <c r="F638" i="5" s="1"/>
  <c r="G638" i="5" s="1"/>
  <c r="E634" i="5"/>
  <c r="F634" i="5" s="1"/>
  <c r="G634" i="5" s="1"/>
  <c r="E630" i="5"/>
  <c r="F630" i="5" s="1"/>
  <c r="G630" i="5" s="1"/>
  <c r="E626" i="5"/>
  <c r="F626" i="5" s="1"/>
  <c r="G626" i="5" s="1"/>
  <c r="E622" i="5"/>
  <c r="F622" i="5" s="1"/>
  <c r="G622" i="5" s="1"/>
  <c r="E618" i="5"/>
  <c r="F618" i="5" s="1"/>
  <c r="G618" i="5" s="1"/>
  <c r="E868" i="5"/>
  <c r="F868" i="5" s="1"/>
  <c r="G868" i="5" s="1"/>
  <c r="D789" i="5"/>
  <c r="D759" i="5"/>
  <c r="H745" i="5"/>
  <c r="H723" i="5"/>
  <c r="E722" i="5"/>
  <c r="F722" i="5" s="1"/>
  <c r="G722" i="5" s="1"/>
  <c r="D717" i="5"/>
  <c r="H708" i="5"/>
  <c r="D707" i="5"/>
  <c r="D698" i="5"/>
  <c r="H696" i="5"/>
  <c r="D694" i="5"/>
  <c r="H692" i="5"/>
  <c r="D690" i="5"/>
  <c r="H688" i="5"/>
  <c r="D686" i="5"/>
  <c r="H684" i="5"/>
  <c r="D682" i="5"/>
  <c r="H680" i="5"/>
  <c r="D678" i="5"/>
  <c r="H676" i="5"/>
  <c r="D674" i="5"/>
  <c r="H672" i="5"/>
  <c r="D670" i="5"/>
  <c r="H668" i="5"/>
  <c r="D666" i="5"/>
  <c r="H664" i="5"/>
  <c r="D662" i="5"/>
  <c r="H660" i="5"/>
  <c r="D658" i="5"/>
  <c r="H656" i="5"/>
  <c r="D654" i="5"/>
  <c r="H652" i="5"/>
  <c r="D650" i="5"/>
  <c r="H648" i="5"/>
  <c r="D646" i="5"/>
  <c r="H644" i="5"/>
  <c r="D642" i="5"/>
  <c r="H640" i="5"/>
  <c r="D638" i="5"/>
  <c r="H636" i="5"/>
  <c r="D634" i="5"/>
  <c r="H632" i="5"/>
  <c r="D630" i="5"/>
  <c r="H628" i="5"/>
  <c r="D626" i="5"/>
  <c r="H624" i="5"/>
  <c r="D622" i="5"/>
  <c r="H620" i="5"/>
  <c r="D618" i="5"/>
  <c r="E832" i="5"/>
  <c r="F832" i="5" s="1"/>
  <c r="G832" i="5" s="1"/>
  <c r="E812" i="5"/>
  <c r="F812" i="5" s="1"/>
  <c r="G812" i="5" s="1"/>
  <c r="H793" i="5"/>
  <c r="D763" i="5"/>
  <c r="H749" i="5"/>
  <c r="H737" i="5"/>
  <c r="H733" i="5"/>
  <c r="H729" i="5"/>
  <c r="H725" i="5"/>
  <c r="D722" i="5"/>
  <c r="E715" i="5"/>
  <c r="F715" i="5" s="1"/>
  <c r="G715" i="5" s="1"/>
  <c r="H713" i="5"/>
  <c r="H711" i="5"/>
  <c r="E710" i="5"/>
  <c r="F710" i="5" s="1"/>
  <c r="G710" i="5" s="1"/>
  <c r="E705" i="5"/>
  <c r="F705" i="5" s="1"/>
  <c r="G705" i="5" s="1"/>
  <c r="H703" i="5"/>
  <c r="E702" i="5"/>
  <c r="F702" i="5" s="1"/>
  <c r="G702" i="5" s="1"/>
  <c r="H700" i="5"/>
  <c r="E699" i="5"/>
  <c r="F699" i="5" s="1"/>
  <c r="G699" i="5" s="1"/>
  <c r="E695" i="5"/>
  <c r="F695" i="5" s="1"/>
  <c r="G695" i="5" s="1"/>
  <c r="E691" i="5"/>
  <c r="F691" i="5" s="1"/>
  <c r="G691" i="5" s="1"/>
  <c r="E687" i="5"/>
  <c r="F687" i="5" s="1"/>
  <c r="G687" i="5" s="1"/>
  <c r="E683" i="5"/>
  <c r="F683" i="5" s="1"/>
  <c r="G683" i="5" s="1"/>
  <c r="E679" i="5"/>
  <c r="F679" i="5" s="1"/>
  <c r="G679" i="5" s="1"/>
  <c r="E675" i="5"/>
  <c r="F675" i="5" s="1"/>
  <c r="G675" i="5" s="1"/>
  <c r="E671" i="5"/>
  <c r="F671" i="5" s="1"/>
  <c r="G671" i="5" s="1"/>
  <c r="E667" i="5"/>
  <c r="F667" i="5" s="1"/>
  <c r="G667" i="5" s="1"/>
  <c r="E663" i="5"/>
  <c r="F663" i="5" s="1"/>
  <c r="G663" i="5" s="1"/>
  <c r="E659" i="5"/>
  <c r="F659" i="5" s="1"/>
  <c r="G659" i="5" s="1"/>
  <c r="E655" i="5"/>
  <c r="F655" i="5" s="1"/>
  <c r="G655" i="5" s="1"/>
  <c r="E651" i="5"/>
  <c r="F651" i="5" s="1"/>
  <c r="G651" i="5" s="1"/>
  <c r="E647" i="5"/>
  <c r="F647" i="5" s="1"/>
  <c r="G647" i="5" s="1"/>
  <c r="E643" i="5"/>
  <c r="F643" i="5" s="1"/>
  <c r="G643" i="5" s="1"/>
  <c r="E639" i="5"/>
  <c r="F639" i="5" s="1"/>
  <c r="G639" i="5" s="1"/>
  <c r="E635" i="5"/>
  <c r="F635" i="5" s="1"/>
  <c r="G635" i="5" s="1"/>
  <c r="E631" i="5"/>
  <c r="F631" i="5" s="1"/>
  <c r="G631" i="5" s="1"/>
  <c r="H817" i="5"/>
  <c r="E804" i="5"/>
  <c r="F804" i="5" s="1"/>
  <c r="G804" i="5" s="1"/>
  <c r="E792" i="5"/>
  <c r="F792" i="5" s="1"/>
  <c r="G792" i="5" s="1"/>
  <c r="D771" i="5"/>
  <c r="H757" i="5"/>
  <c r="D735" i="5"/>
  <c r="D731" i="5"/>
  <c r="D727" i="5"/>
  <c r="E723" i="5"/>
  <c r="F723" i="5" s="1"/>
  <c r="G723" i="5" s="1"/>
  <c r="H721" i="5"/>
  <c r="H719" i="5"/>
  <c r="E718" i="5"/>
  <c r="F718" i="5" s="1"/>
  <c r="G718" i="5" s="1"/>
  <c r="D713" i="5"/>
  <c r="E696" i="5"/>
  <c r="F696" i="5" s="1"/>
  <c r="G696" i="5" s="1"/>
  <c r="E692" i="5"/>
  <c r="F692" i="5" s="1"/>
  <c r="G692" i="5" s="1"/>
  <c r="E688" i="5"/>
  <c r="F688" i="5" s="1"/>
  <c r="G688" i="5" s="1"/>
  <c r="E684" i="5"/>
  <c r="F684" i="5" s="1"/>
  <c r="G684" i="5" s="1"/>
  <c r="E680" i="5"/>
  <c r="F680" i="5" s="1"/>
  <c r="G680" i="5" s="1"/>
  <c r="E676" i="5"/>
  <c r="F676" i="5" s="1"/>
  <c r="G676" i="5" s="1"/>
  <c r="E672" i="5"/>
  <c r="F672" i="5" s="1"/>
  <c r="G672" i="5" s="1"/>
  <c r="E668" i="5"/>
  <c r="F668" i="5" s="1"/>
  <c r="G668" i="5" s="1"/>
  <c r="E664" i="5"/>
  <c r="F664" i="5" s="1"/>
  <c r="G664" i="5" s="1"/>
  <c r="E660" i="5"/>
  <c r="F660" i="5" s="1"/>
  <c r="G660" i="5" s="1"/>
  <c r="E656" i="5"/>
  <c r="F656" i="5" s="1"/>
  <c r="G656" i="5" s="1"/>
  <c r="E652" i="5"/>
  <c r="F652" i="5" s="1"/>
  <c r="G652" i="5" s="1"/>
  <c r="E648" i="5"/>
  <c r="F648" i="5" s="1"/>
  <c r="G648" i="5" s="1"/>
  <c r="E644" i="5"/>
  <c r="F644" i="5" s="1"/>
  <c r="G644" i="5" s="1"/>
  <c r="E640" i="5"/>
  <c r="F640" i="5" s="1"/>
  <c r="G640" i="5" s="1"/>
  <c r="E636" i="5"/>
  <c r="F636" i="5" s="1"/>
  <c r="G636" i="5" s="1"/>
  <c r="E632" i="5"/>
  <c r="F632" i="5" s="1"/>
  <c r="G632" i="5" s="1"/>
  <c r="E628" i="5"/>
  <c r="F628" i="5" s="1"/>
  <c r="G628" i="5" s="1"/>
  <c r="E836" i="5"/>
  <c r="F836" i="5" s="1"/>
  <c r="G836" i="5" s="1"/>
  <c r="H761" i="5"/>
  <c r="D743" i="5"/>
  <c r="D739" i="5"/>
  <c r="H736" i="5"/>
  <c r="H732" i="5"/>
  <c r="H728" i="5"/>
  <c r="H724" i="5"/>
  <c r="D723" i="5"/>
  <c r="E721" i="5"/>
  <c r="F721" i="5" s="1"/>
  <c r="G721" i="5" s="1"/>
  <c r="D718" i="5"/>
  <c r="E711" i="5"/>
  <c r="F711" i="5" s="1"/>
  <c r="G711" i="5" s="1"/>
  <c r="H709" i="5"/>
  <c r="H707" i="5"/>
  <c r="E706" i="5"/>
  <c r="F706" i="5" s="1"/>
  <c r="G706" i="5" s="1"/>
  <c r="H704" i="5"/>
  <c r="E703" i="5"/>
  <c r="F703" i="5" s="1"/>
  <c r="G703" i="5" s="1"/>
  <c r="H701" i="5"/>
  <c r="E700" i="5"/>
  <c r="F700" i="5" s="1"/>
  <c r="G700" i="5" s="1"/>
  <c r="H698" i="5"/>
  <c r="D696" i="5"/>
  <c r="H694" i="5"/>
  <c r="D692" i="5"/>
  <c r="H690" i="5"/>
  <c r="D688" i="5"/>
  <c r="H686" i="5"/>
  <c r="D684" i="5"/>
  <c r="H682" i="5"/>
  <c r="D680" i="5"/>
  <c r="H678" i="5"/>
  <c r="D676" i="5"/>
  <c r="H674" i="5"/>
  <c r="D672" i="5"/>
  <c r="H670" i="5"/>
  <c r="D668" i="5"/>
  <c r="H666" i="5"/>
  <c r="D664" i="5"/>
  <c r="H662" i="5"/>
  <c r="D660" i="5"/>
  <c r="H658" i="5"/>
  <c r="D656" i="5"/>
  <c r="H654" i="5"/>
  <c r="D652" i="5"/>
  <c r="H650" i="5"/>
  <c r="D648" i="5"/>
  <c r="H646" i="5"/>
  <c r="D644" i="5"/>
  <c r="H642" i="5"/>
  <c r="D640" i="5"/>
  <c r="H638" i="5"/>
  <c r="D636" i="5"/>
  <c r="H634" i="5"/>
  <c r="D632" i="5"/>
  <c r="H630" i="5"/>
  <c r="D628" i="5"/>
  <c r="H626" i="5"/>
  <c r="D624" i="5"/>
  <c r="H622" i="5"/>
  <c r="D620" i="5"/>
  <c r="H618" i="5"/>
  <c r="H765" i="5"/>
  <c r="D721" i="5"/>
  <c r="H716" i="5"/>
  <c r="H712" i="5"/>
  <c r="D705" i="5"/>
  <c r="D687" i="5"/>
  <c r="E673" i="5"/>
  <c r="F673" i="5" s="1"/>
  <c r="G673" i="5" s="1"/>
  <c r="H669" i="5"/>
  <c r="D655" i="5"/>
  <c r="E641" i="5"/>
  <c r="F641" i="5" s="1"/>
  <c r="G641" i="5" s="1"/>
  <c r="H637" i="5"/>
  <c r="E627" i="5"/>
  <c r="F627" i="5" s="1"/>
  <c r="G627" i="5" s="1"/>
  <c r="E620" i="5"/>
  <c r="F620" i="5" s="1"/>
  <c r="G620" i="5" s="1"/>
  <c r="D616" i="5"/>
  <c r="E602" i="5"/>
  <c r="F602" i="5" s="1"/>
  <c r="G602" i="5" s="1"/>
  <c r="H600" i="5"/>
  <c r="E599" i="5"/>
  <c r="F599" i="5" s="1"/>
  <c r="G599" i="5" s="1"/>
  <c r="H597" i="5"/>
  <c r="E596" i="5"/>
  <c r="F596" i="5" s="1"/>
  <c r="G596" i="5" s="1"/>
  <c r="H594" i="5"/>
  <c r="E593" i="5"/>
  <c r="F593" i="5" s="1"/>
  <c r="G593" i="5" s="1"/>
  <c r="E589" i="5"/>
  <c r="F589" i="5" s="1"/>
  <c r="G589" i="5" s="1"/>
  <c r="E585" i="5"/>
  <c r="F585" i="5" s="1"/>
  <c r="G585" i="5" s="1"/>
  <c r="E581" i="5"/>
  <c r="F581" i="5" s="1"/>
  <c r="G581" i="5" s="1"/>
  <c r="E577" i="5"/>
  <c r="F577" i="5" s="1"/>
  <c r="G577" i="5" s="1"/>
  <c r="E573" i="5"/>
  <c r="F573" i="5" s="1"/>
  <c r="G573" i="5" s="1"/>
  <c r="E569" i="5"/>
  <c r="F569" i="5" s="1"/>
  <c r="G569" i="5" s="1"/>
  <c r="E565" i="5"/>
  <c r="F565" i="5" s="1"/>
  <c r="G565" i="5" s="1"/>
  <c r="E561" i="5"/>
  <c r="F561" i="5" s="1"/>
  <c r="G561" i="5" s="1"/>
  <c r="E557" i="5"/>
  <c r="F557" i="5" s="1"/>
  <c r="G557" i="5" s="1"/>
  <c r="E553" i="5"/>
  <c r="F553" i="5" s="1"/>
  <c r="G553" i="5" s="1"/>
  <c r="E549" i="5"/>
  <c r="F549" i="5" s="1"/>
  <c r="G549" i="5" s="1"/>
  <c r="E545" i="5"/>
  <c r="F545" i="5" s="1"/>
  <c r="G545" i="5" s="1"/>
  <c r="E541" i="5"/>
  <c r="F541" i="5" s="1"/>
  <c r="G541" i="5" s="1"/>
  <c r="E537" i="5"/>
  <c r="F537" i="5" s="1"/>
  <c r="G537" i="5" s="1"/>
  <c r="E533" i="5"/>
  <c r="F533" i="5" s="1"/>
  <c r="G533" i="5" s="1"/>
  <c r="E529" i="5"/>
  <c r="F529" i="5" s="1"/>
  <c r="G529" i="5" s="1"/>
  <c r="E525" i="5"/>
  <c r="F525" i="5" s="1"/>
  <c r="G525" i="5" s="1"/>
  <c r="E521" i="5"/>
  <c r="F521" i="5" s="1"/>
  <c r="G521" i="5" s="1"/>
  <c r="E517" i="5"/>
  <c r="F517" i="5" s="1"/>
  <c r="G517" i="5" s="1"/>
  <c r="E852" i="5"/>
  <c r="F852" i="5" s="1"/>
  <c r="G852" i="5" s="1"/>
  <c r="E737" i="5"/>
  <c r="F737" i="5" s="1"/>
  <c r="G737" i="5" s="1"/>
  <c r="E733" i="5"/>
  <c r="F733" i="5" s="1"/>
  <c r="G733" i="5" s="1"/>
  <c r="E729" i="5"/>
  <c r="F729" i="5" s="1"/>
  <c r="G729" i="5" s="1"/>
  <c r="E725" i="5"/>
  <c r="F725" i="5" s="1"/>
  <c r="G725" i="5" s="1"/>
  <c r="H697" i="5"/>
  <c r="D683" i="5"/>
  <c r="E669" i="5"/>
  <c r="F669" i="5" s="1"/>
  <c r="G669" i="5" s="1"/>
  <c r="H665" i="5"/>
  <c r="D651" i="5"/>
  <c r="E637" i="5"/>
  <c r="F637" i="5" s="1"/>
  <c r="G637" i="5" s="1"/>
  <c r="H633" i="5"/>
  <c r="D627" i="5"/>
  <c r="E614" i="5"/>
  <c r="F614" i="5" s="1"/>
  <c r="G614" i="5" s="1"/>
  <c r="H612" i="5"/>
  <c r="E611" i="5"/>
  <c r="F611" i="5" s="1"/>
  <c r="G611" i="5" s="1"/>
  <c r="H609" i="5"/>
  <c r="E608" i="5"/>
  <c r="F608" i="5" s="1"/>
  <c r="G608" i="5" s="1"/>
  <c r="H606" i="5"/>
  <c r="E605" i="5"/>
  <c r="F605" i="5" s="1"/>
  <c r="G605" i="5" s="1"/>
  <c r="D602" i="5"/>
  <c r="D599" i="5"/>
  <c r="D596" i="5"/>
  <c r="D593" i="5"/>
  <c r="H591" i="5"/>
  <c r="D589" i="5"/>
  <c r="H587" i="5"/>
  <c r="D585" i="5"/>
  <c r="H583" i="5"/>
  <c r="D581" i="5"/>
  <c r="H579" i="5"/>
  <c r="D577" i="5"/>
  <c r="H575" i="5"/>
  <c r="D573" i="5"/>
  <c r="H571" i="5"/>
  <c r="D569" i="5"/>
  <c r="H567" i="5"/>
  <c r="D565" i="5"/>
  <c r="H563" i="5"/>
  <c r="D561" i="5"/>
  <c r="H559" i="5"/>
  <c r="D557" i="5"/>
  <c r="H555" i="5"/>
  <c r="D553" i="5"/>
  <c r="H551" i="5"/>
  <c r="D549" i="5"/>
  <c r="H547" i="5"/>
  <c r="D545" i="5"/>
  <c r="H543" i="5"/>
  <c r="D541" i="5"/>
  <c r="H539" i="5"/>
  <c r="D537" i="5"/>
  <c r="H535" i="5"/>
  <c r="D533" i="5"/>
  <c r="H531" i="5"/>
  <c r="D529" i="5"/>
  <c r="H527" i="5"/>
  <c r="D525" i="5"/>
  <c r="H523" i="5"/>
  <c r="D521" i="5"/>
  <c r="H519" i="5"/>
  <c r="D517" i="5"/>
  <c r="H515" i="5"/>
  <c r="D783" i="5"/>
  <c r="D715" i="5"/>
  <c r="E697" i="5"/>
  <c r="F697" i="5" s="1"/>
  <c r="G697" i="5" s="1"/>
  <c r="H693" i="5"/>
  <c r="D679" i="5"/>
  <c r="E665" i="5"/>
  <c r="F665" i="5" s="1"/>
  <c r="G665" i="5" s="1"/>
  <c r="H661" i="5"/>
  <c r="D647" i="5"/>
  <c r="E633" i="5"/>
  <c r="F633" i="5" s="1"/>
  <c r="G633" i="5" s="1"/>
  <c r="H629" i="5"/>
  <c r="H621" i="5"/>
  <c r="E619" i="5"/>
  <c r="F619" i="5" s="1"/>
  <c r="G619" i="5" s="1"/>
  <c r="E617" i="5"/>
  <c r="F617" i="5" s="1"/>
  <c r="G617" i="5" s="1"/>
  <c r="D614" i="5"/>
  <c r="D611" i="5"/>
  <c r="D608" i="5"/>
  <c r="E594" i="5"/>
  <c r="F594" i="5" s="1"/>
  <c r="G594" i="5" s="1"/>
  <c r="E590" i="5"/>
  <c r="F590" i="5" s="1"/>
  <c r="G590" i="5" s="1"/>
  <c r="E586" i="5"/>
  <c r="F586" i="5" s="1"/>
  <c r="G586" i="5" s="1"/>
  <c r="E582" i="5"/>
  <c r="F582" i="5" s="1"/>
  <c r="G582" i="5" s="1"/>
  <c r="E578" i="5"/>
  <c r="F578" i="5" s="1"/>
  <c r="G578" i="5" s="1"/>
  <c r="E574" i="5"/>
  <c r="F574" i="5" s="1"/>
  <c r="G574" i="5" s="1"/>
  <c r="E570" i="5"/>
  <c r="F570" i="5" s="1"/>
  <c r="G570" i="5" s="1"/>
  <c r="E566" i="5"/>
  <c r="F566" i="5" s="1"/>
  <c r="G566" i="5" s="1"/>
  <c r="E562" i="5"/>
  <c r="F562" i="5" s="1"/>
  <c r="G562" i="5" s="1"/>
  <c r="E558" i="5"/>
  <c r="F558" i="5" s="1"/>
  <c r="G558" i="5" s="1"/>
  <c r="E554" i="5"/>
  <c r="F554" i="5" s="1"/>
  <c r="G554" i="5" s="1"/>
  <c r="E550" i="5"/>
  <c r="F550" i="5" s="1"/>
  <c r="G550" i="5" s="1"/>
  <c r="E546" i="5"/>
  <c r="F546" i="5" s="1"/>
  <c r="G546" i="5" s="1"/>
  <c r="E542" i="5"/>
  <c r="F542" i="5" s="1"/>
  <c r="G542" i="5" s="1"/>
  <c r="D767" i="5"/>
  <c r="D747" i="5"/>
  <c r="E735" i="5"/>
  <c r="F735" i="5" s="1"/>
  <c r="G735" i="5" s="1"/>
  <c r="E731" i="5"/>
  <c r="F731" i="5" s="1"/>
  <c r="G731" i="5" s="1"/>
  <c r="E727" i="5"/>
  <c r="F727" i="5" s="1"/>
  <c r="G727" i="5" s="1"/>
  <c r="D710" i="5"/>
  <c r="D703" i="5"/>
  <c r="D699" i="5"/>
  <c r="E685" i="5"/>
  <c r="F685" i="5" s="1"/>
  <c r="G685" i="5" s="1"/>
  <c r="H681" i="5"/>
  <c r="D667" i="5"/>
  <c r="E653" i="5"/>
  <c r="F653" i="5" s="1"/>
  <c r="G653" i="5" s="1"/>
  <c r="H649" i="5"/>
  <c r="D635" i="5"/>
  <c r="H625" i="5"/>
  <c r="E623" i="5"/>
  <c r="F623" i="5" s="1"/>
  <c r="G623" i="5" s="1"/>
  <c r="D615" i="5"/>
  <c r="D612" i="5"/>
  <c r="E598" i="5"/>
  <c r="F598" i="5" s="1"/>
  <c r="G598" i="5" s="1"/>
  <c r="H596" i="5"/>
  <c r="E595" i="5"/>
  <c r="F595" i="5" s="1"/>
  <c r="G595" i="5" s="1"/>
  <c r="H593" i="5"/>
  <c r="D591" i="5"/>
  <c r="H589" i="5"/>
  <c r="D587" i="5"/>
  <c r="H585" i="5"/>
  <c r="D583" i="5"/>
  <c r="H581" i="5"/>
  <c r="D579" i="5"/>
  <c r="H577" i="5"/>
  <c r="D575" i="5"/>
  <c r="H573" i="5"/>
  <c r="D571" i="5"/>
  <c r="H569" i="5"/>
  <c r="D567" i="5"/>
  <c r="H565" i="5"/>
  <c r="D563" i="5"/>
  <c r="H561" i="5"/>
  <c r="D559" i="5"/>
  <c r="H557" i="5"/>
  <c r="D555" i="5"/>
  <c r="H553" i="5"/>
  <c r="D551" i="5"/>
  <c r="H549" i="5"/>
  <c r="D547" i="5"/>
  <c r="H545" i="5"/>
  <c r="D543" i="5"/>
  <c r="H541" i="5"/>
  <c r="D539" i="5"/>
  <c r="H537" i="5"/>
  <c r="D535" i="5"/>
  <c r="H533" i="5"/>
  <c r="D786" i="5"/>
  <c r="H753" i="5"/>
  <c r="E713" i="5"/>
  <c r="F713" i="5" s="1"/>
  <c r="G713" i="5" s="1"/>
  <c r="D706" i="5"/>
  <c r="D695" i="5"/>
  <c r="E681" i="5"/>
  <c r="F681" i="5" s="1"/>
  <c r="G681" i="5" s="1"/>
  <c r="H677" i="5"/>
  <c r="D663" i="5"/>
  <c r="E649" i="5"/>
  <c r="F649" i="5" s="1"/>
  <c r="G649" i="5" s="1"/>
  <c r="H645" i="5"/>
  <c r="D631" i="5"/>
  <c r="D623" i="5"/>
  <c r="E610" i="5"/>
  <c r="F610" i="5" s="1"/>
  <c r="G610" i="5" s="1"/>
  <c r="H608" i="5"/>
  <c r="E607" i="5"/>
  <c r="F607" i="5" s="1"/>
  <c r="G607" i="5" s="1"/>
  <c r="H605" i="5"/>
  <c r="E604" i="5"/>
  <c r="F604" i="5" s="1"/>
  <c r="G604" i="5" s="1"/>
  <c r="H602" i="5"/>
  <c r="E601" i="5"/>
  <c r="F601" i="5" s="1"/>
  <c r="G601" i="5" s="1"/>
  <c r="D598" i="5"/>
  <c r="D595" i="5"/>
  <c r="E592" i="5"/>
  <c r="F592" i="5" s="1"/>
  <c r="G592" i="5" s="1"/>
  <c r="E588" i="5"/>
  <c r="F588" i="5" s="1"/>
  <c r="G588" i="5" s="1"/>
  <c r="E584" i="5"/>
  <c r="F584" i="5" s="1"/>
  <c r="G584" i="5" s="1"/>
  <c r="E580" i="5"/>
  <c r="F580" i="5" s="1"/>
  <c r="G580" i="5" s="1"/>
  <c r="E576" i="5"/>
  <c r="F576" i="5" s="1"/>
  <c r="G576" i="5" s="1"/>
  <c r="E572" i="5"/>
  <c r="F572" i="5" s="1"/>
  <c r="G572" i="5" s="1"/>
  <c r="E568" i="5"/>
  <c r="F568" i="5" s="1"/>
  <c r="G568" i="5" s="1"/>
  <c r="E564" i="5"/>
  <c r="F564" i="5" s="1"/>
  <c r="G564" i="5" s="1"/>
  <c r="E560" i="5"/>
  <c r="F560" i="5" s="1"/>
  <c r="G560" i="5" s="1"/>
  <c r="E556" i="5"/>
  <c r="F556" i="5" s="1"/>
  <c r="G556" i="5" s="1"/>
  <c r="E552" i="5"/>
  <c r="F552" i="5" s="1"/>
  <c r="G552" i="5" s="1"/>
  <c r="E548" i="5"/>
  <c r="F548" i="5" s="1"/>
  <c r="G548" i="5" s="1"/>
  <c r="E544" i="5"/>
  <c r="F544" i="5" s="1"/>
  <c r="G544" i="5" s="1"/>
  <c r="E540" i="5"/>
  <c r="F540" i="5" s="1"/>
  <c r="G540" i="5" s="1"/>
  <c r="H657" i="5"/>
  <c r="H641" i="5"/>
  <c r="E616" i="5"/>
  <c r="F616" i="5" s="1"/>
  <c r="G616" i="5" s="1"/>
  <c r="E613" i="5"/>
  <c r="F613" i="5" s="1"/>
  <c r="G613" i="5" s="1"/>
  <c r="D610" i="5"/>
  <c r="D607" i="5"/>
  <c r="H601" i="5"/>
  <c r="H598" i="5"/>
  <c r="D592" i="5"/>
  <c r="D584" i="5"/>
  <c r="D576" i="5"/>
  <c r="D568" i="5"/>
  <c r="D560" i="5"/>
  <c r="D552" i="5"/>
  <c r="D544" i="5"/>
  <c r="E539" i="5"/>
  <c r="F539" i="5" s="1"/>
  <c r="G539" i="5" s="1"/>
  <c r="E535" i="5"/>
  <c r="F535" i="5" s="1"/>
  <c r="G535" i="5" s="1"/>
  <c r="E531" i="5"/>
  <c r="F531" i="5" s="1"/>
  <c r="G531" i="5" s="1"/>
  <c r="D526" i="5"/>
  <c r="H517" i="5"/>
  <c r="D516" i="5"/>
  <c r="E513" i="5"/>
  <c r="F513" i="5" s="1"/>
  <c r="G513" i="5" s="1"/>
  <c r="E509" i="5"/>
  <c r="F509" i="5" s="1"/>
  <c r="G509" i="5" s="1"/>
  <c r="E505" i="5"/>
  <c r="F505" i="5" s="1"/>
  <c r="G505" i="5" s="1"/>
  <c r="E501" i="5"/>
  <c r="F501" i="5" s="1"/>
  <c r="G501" i="5" s="1"/>
  <c r="E497" i="5"/>
  <c r="F497" i="5" s="1"/>
  <c r="G497" i="5" s="1"/>
  <c r="E493" i="5"/>
  <c r="F493" i="5" s="1"/>
  <c r="G493" i="5" s="1"/>
  <c r="E489" i="5"/>
  <c r="F489" i="5" s="1"/>
  <c r="G489" i="5" s="1"/>
  <c r="E485" i="5"/>
  <c r="F485" i="5" s="1"/>
  <c r="G485" i="5" s="1"/>
  <c r="E481" i="5"/>
  <c r="F481" i="5" s="1"/>
  <c r="G481" i="5" s="1"/>
  <c r="E477" i="5"/>
  <c r="F477" i="5" s="1"/>
  <c r="G477" i="5" s="1"/>
  <c r="E473" i="5"/>
  <c r="F473" i="5" s="1"/>
  <c r="G473" i="5" s="1"/>
  <c r="E469" i="5"/>
  <c r="F469" i="5" s="1"/>
  <c r="G469" i="5" s="1"/>
  <c r="E465" i="5"/>
  <c r="F465" i="5" s="1"/>
  <c r="G465" i="5" s="1"/>
  <c r="E461" i="5"/>
  <c r="F461" i="5" s="1"/>
  <c r="G461" i="5" s="1"/>
  <c r="E457" i="5"/>
  <c r="F457" i="5" s="1"/>
  <c r="G457" i="5" s="1"/>
  <c r="E453" i="5"/>
  <c r="F453" i="5" s="1"/>
  <c r="G453" i="5" s="1"/>
  <c r="E449" i="5"/>
  <c r="F449" i="5" s="1"/>
  <c r="G449" i="5" s="1"/>
  <c r="E445" i="5"/>
  <c r="F445" i="5" s="1"/>
  <c r="G445" i="5" s="1"/>
  <c r="E441" i="5"/>
  <c r="F441" i="5" s="1"/>
  <c r="G441" i="5" s="1"/>
  <c r="E437" i="5"/>
  <c r="F437" i="5" s="1"/>
  <c r="G437" i="5" s="1"/>
  <c r="E433" i="5"/>
  <c r="F433" i="5" s="1"/>
  <c r="G433" i="5" s="1"/>
  <c r="E429" i="5"/>
  <c r="F429" i="5" s="1"/>
  <c r="G429" i="5" s="1"/>
  <c r="E425" i="5"/>
  <c r="F425" i="5" s="1"/>
  <c r="G425" i="5" s="1"/>
  <c r="E421" i="5"/>
  <c r="F421" i="5" s="1"/>
  <c r="G421" i="5" s="1"/>
  <c r="E417" i="5"/>
  <c r="F417" i="5" s="1"/>
  <c r="G417" i="5" s="1"/>
  <c r="E413" i="5"/>
  <c r="F413" i="5" s="1"/>
  <c r="G413" i="5" s="1"/>
  <c r="E409" i="5"/>
  <c r="F409" i="5" s="1"/>
  <c r="G409" i="5" s="1"/>
  <c r="E405" i="5"/>
  <c r="F405" i="5" s="1"/>
  <c r="G405" i="5" s="1"/>
  <c r="E401" i="5"/>
  <c r="F401" i="5" s="1"/>
  <c r="G401" i="5" s="1"/>
  <c r="E397" i="5"/>
  <c r="F397" i="5" s="1"/>
  <c r="G397" i="5" s="1"/>
  <c r="E393" i="5"/>
  <c r="F393" i="5" s="1"/>
  <c r="G393" i="5" s="1"/>
  <c r="E389" i="5"/>
  <c r="F389" i="5" s="1"/>
  <c r="G389" i="5" s="1"/>
  <c r="E796" i="5"/>
  <c r="F796" i="5" s="1"/>
  <c r="G796" i="5" s="1"/>
  <c r="D711" i="5"/>
  <c r="H689" i="5"/>
  <c r="H673" i="5"/>
  <c r="E657" i="5"/>
  <c r="F657" i="5" s="1"/>
  <c r="G657" i="5" s="1"/>
  <c r="E629" i="5"/>
  <c r="F629" i="5" s="1"/>
  <c r="G629" i="5" s="1"/>
  <c r="E624" i="5"/>
  <c r="F624" i="5" s="1"/>
  <c r="G624" i="5" s="1"/>
  <c r="D604" i="5"/>
  <c r="H586" i="5"/>
  <c r="H578" i="5"/>
  <c r="H570" i="5"/>
  <c r="H562" i="5"/>
  <c r="H554" i="5"/>
  <c r="H546" i="5"/>
  <c r="H536" i="5"/>
  <c r="H532" i="5"/>
  <c r="D531" i="5"/>
  <c r="E524" i="5"/>
  <c r="F524" i="5" s="1"/>
  <c r="G524" i="5" s="1"/>
  <c r="H522" i="5"/>
  <c r="H520" i="5"/>
  <c r="E519" i="5"/>
  <c r="F519" i="5" s="1"/>
  <c r="G519" i="5" s="1"/>
  <c r="D513" i="5"/>
  <c r="H511" i="5"/>
  <c r="D509" i="5"/>
  <c r="H507" i="5"/>
  <c r="D505" i="5"/>
  <c r="H503" i="5"/>
  <c r="D501" i="5"/>
  <c r="H499" i="5"/>
  <c r="D497" i="5"/>
  <c r="H495" i="5"/>
  <c r="D493" i="5"/>
  <c r="H491" i="5"/>
  <c r="D489" i="5"/>
  <c r="H487" i="5"/>
  <c r="D485" i="5"/>
  <c r="H483" i="5"/>
  <c r="D481" i="5"/>
  <c r="H479" i="5"/>
  <c r="D477" i="5"/>
  <c r="H475" i="5"/>
  <c r="D473" i="5"/>
  <c r="H471" i="5"/>
  <c r="D469" i="5"/>
  <c r="H467" i="5"/>
  <c r="D465" i="5"/>
  <c r="H463" i="5"/>
  <c r="D461" i="5"/>
  <c r="H459" i="5"/>
  <c r="D457" i="5"/>
  <c r="H455" i="5"/>
  <c r="D453" i="5"/>
  <c r="H451" i="5"/>
  <c r="D449" i="5"/>
  <c r="H447" i="5"/>
  <c r="D445" i="5"/>
  <c r="H443" i="5"/>
  <c r="D441" i="5"/>
  <c r="H439" i="5"/>
  <c r="D437" i="5"/>
  <c r="H435" i="5"/>
  <c r="D433" i="5"/>
  <c r="H431" i="5"/>
  <c r="D429" i="5"/>
  <c r="H427" i="5"/>
  <c r="D425" i="5"/>
  <c r="H423" i="5"/>
  <c r="D421" i="5"/>
  <c r="H419" i="5"/>
  <c r="D417" i="5"/>
  <c r="H415" i="5"/>
  <c r="D413" i="5"/>
  <c r="H411" i="5"/>
  <c r="D409" i="5"/>
  <c r="H407" i="5"/>
  <c r="D405" i="5"/>
  <c r="H403" i="5"/>
  <c r="D401" i="5"/>
  <c r="H399" i="5"/>
  <c r="D397" i="5"/>
  <c r="H395" i="5"/>
  <c r="D393" i="5"/>
  <c r="H391" i="5"/>
  <c r="D389" i="5"/>
  <c r="H387" i="5"/>
  <c r="D385" i="5"/>
  <c r="H383" i="5"/>
  <c r="D381" i="5"/>
  <c r="H379" i="5"/>
  <c r="D377" i="5"/>
  <c r="H375" i="5"/>
  <c r="D373" i="5"/>
  <c r="H371" i="5"/>
  <c r="D369" i="5"/>
  <c r="H367" i="5"/>
  <c r="D365" i="5"/>
  <c r="H363" i="5"/>
  <c r="D361" i="5"/>
  <c r="H359" i="5"/>
  <c r="D357" i="5"/>
  <c r="H355" i="5"/>
  <c r="D353" i="5"/>
  <c r="H351" i="5"/>
  <c r="D349" i="5"/>
  <c r="H347" i="5"/>
  <c r="D345" i="5"/>
  <c r="H343" i="5"/>
  <c r="D341" i="5"/>
  <c r="H339" i="5"/>
  <c r="D337" i="5"/>
  <c r="H335" i="5"/>
  <c r="D333" i="5"/>
  <c r="H331" i="5"/>
  <c r="D329" i="5"/>
  <c r="E689" i="5"/>
  <c r="F689" i="5" s="1"/>
  <c r="G689" i="5" s="1"/>
  <c r="E661" i="5"/>
  <c r="F661" i="5" s="1"/>
  <c r="G661" i="5" s="1"/>
  <c r="E645" i="5"/>
  <c r="F645" i="5" s="1"/>
  <c r="G645" i="5" s="1"/>
  <c r="D619" i="5"/>
  <c r="E606" i="5"/>
  <c r="F606" i="5" s="1"/>
  <c r="G606" i="5" s="1"/>
  <c r="D594" i="5"/>
  <c r="H588" i="5"/>
  <c r="D586" i="5"/>
  <c r="H580" i="5"/>
  <c r="D578" i="5"/>
  <c r="H572" i="5"/>
  <c r="D570" i="5"/>
  <c r="H564" i="5"/>
  <c r="D562" i="5"/>
  <c r="H556" i="5"/>
  <c r="D554" i="5"/>
  <c r="H548" i="5"/>
  <c r="D546" i="5"/>
  <c r="H540" i="5"/>
  <c r="H538" i="5"/>
  <c r="H534" i="5"/>
  <c r="H525" i="5"/>
  <c r="D524" i="5"/>
  <c r="E522" i="5"/>
  <c r="F522" i="5" s="1"/>
  <c r="G522" i="5" s="1"/>
  <c r="D519" i="5"/>
  <c r="E514" i="5"/>
  <c r="F514" i="5" s="1"/>
  <c r="G514" i="5" s="1"/>
  <c r="E510" i="5"/>
  <c r="F510" i="5" s="1"/>
  <c r="G510" i="5" s="1"/>
  <c r="E506" i="5"/>
  <c r="F506" i="5" s="1"/>
  <c r="G506" i="5" s="1"/>
  <c r="E502" i="5"/>
  <c r="F502" i="5" s="1"/>
  <c r="G502" i="5" s="1"/>
  <c r="E498" i="5"/>
  <c r="F498" i="5" s="1"/>
  <c r="G498" i="5" s="1"/>
  <c r="E494" i="5"/>
  <c r="F494" i="5" s="1"/>
  <c r="G494" i="5" s="1"/>
  <c r="E490" i="5"/>
  <c r="F490" i="5" s="1"/>
  <c r="G490" i="5" s="1"/>
  <c r="E486" i="5"/>
  <c r="F486" i="5" s="1"/>
  <c r="G486" i="5" s="1"/>
  <c r="E482" i="5"/>
  <c r="F482" i="5" s="1"/>
  <c r="G482" i="5" s="1"/>
  <c r="E478" i="5"/>
  <c r="F478" i="5" s="1"/>
  <c r="G478" i="5" s="1"/>
  <c r="E474" i="5"/>
  <c r="F474" i="5" s="1"/>
  <c r="G474" i="5" s="1"/>
  <c r="E470" i="5"/>
  <c r="F470" i="5" s="1"/>
  <c r="G470" i="5" s="1"/>
  <c r="E466" i="5"/>
  <c r="F466" i="5" s="1"/>
  <c r="G466" i="5" s="1"/>
  <c r="E462" i="5"/>
  <c r="F462" i="5" s="1"/>
  <c r="G462" i="5" s="1"/>
  <c r="E458" i="5"/>
  <c r="F458" i="5" s="1"/>
  <c r="G458" i="5" s="1"/>
  <c r="E454" i="5"/>
  <c r="F454" i="5" s="1"/>
  <c r="G454" i="5" s="1"/>
  <c r="E450" i="5"/>
  <c r="F450" i="5" s="1"/>
  <c r="G450" i="5" s="1"/>
  <c r="E446" i="5"/>
  <c r="F446" i="5" s="1"/>
  <c r="G446" i="5" s="1"/>
  <c r="E442" i="5"/>
  <c r="F442" i="5" s="1"/>
  <c r="G442" i="5" s="1"/>
  <c r="E438" i="5"/>
  <c r="F438" i="5" s="1"/>
  <c r="G438" i="5" s="1"/>
  <c r="E434" i="5"/>
  <c r="F434" i="5" s="1"/>
  <c r="G434" i="5" s="1"/>
  <c r="E430" i="5"/>
  <c r="F430" i="5" s="1"/>
  <c r="G430" i="5" s="1"/>
  <c r="E426" i="5"/>
  <c r="F426" i="5" s="1"/>
  <c r="G426" i="5" s="1"/>
  <c r="E422" i="5"/>
  <c r="F422" i="5" s="1"/>
  <c r="G422" i="5" s="1"/>
  <c r="E418" i="5"/>
  <c r="F418" i="5" s="1"/>
  <c r="G418" i="5" s="1"/>
  <c r="E414" i="5"/>
  <c r="F414" i="5" s="1"/>
  <c r="G414" i="5" s="1"/>
  <c r="E410" i="5"/>
  <c r="F410" i="5" s="1"/>
  <c r="G410" i="5" s="1"/>
  <c r="E406" i="5"/>
  <c r="F406" i="5" s="1"/>
  <c r="G406" i="5" s="1"/>
  <c r="E402" i="5"/>
  <c r="F402" i="5" s="1"/>
  <c r="G402" i="5" s="1"/>
  <c r="E398" i="5"/>
  <c r="F398" i="5" s="1"/>
  <c r="G398" i="5" s="1"/>
  <c r="E394" i="5"/>
  <c r="F394" i="5" s="1"/>
  <c r="G394" i="5" s="1"/>
  <c r="E390" i="5"/>
  <c r="F390" i="5" s="1"/>
  <c r="G390" i="5" s="1"/>
  <c r="E386" i="5"/>
  <c r="F386" i="5" s="1"/>
  <c r="G386" i="5" s="1"/>
  <c r="E382" i="5"/>
  <c r="F382" i="5" s="1"/>
  <c r="G382" i="5" s="1"/>
  <c r="E378" i="5"/>
  <c r="F378" i="5" s="1"/>
  <c r="G378" i="5" s="1"/>
  <c r="E374" i="5"/>
  <c r="F374" i="5" s="1"/>
  <c r="G374" i="5" s="1"/>
  <c r="E370" i="5"/>
  <c r="F370" i="5" s="1"/>
  <c r="G370" i="5" s="1"/>
  <c r="E366" i="5"/>
  <c r="F366" i="5" s="1"/>
  <c r="G366" i="5" s="1"/>
  <c r="E362" i="5"/>
  <c r="F362" i="5" s="1"/>
  <c r="G362" i="5" s="1"/>
  <c r="E358" i="5"/>
  <c r="F358" i="5" s="1"/>
  <c r="G358" i="5" s="1"/>
  <c r="E354" i="5"/>
  <c r="F354" i="5" s="1"/>
  <c r="G354" i="5" s="1"/>
  <c r="E693" i="5"/>
  <c r="F693" i="5" s="1"/>
  <c r="G693" i="5" s="1"/>
  <c r="E677" i="5"/>
  <c r="F677" i="5" s="1"/>
  <c r="G677" i="5" s="1"/>
  <c r="D639" i="5"/>
  <c r="E615" i="5"/>
  <c r="F615" i="5" s="1"/>
  <c r="G615" i="5" s="1"/>
  <c r="E612" i="5"/>
  <c r="F612" i="5" s="1"/>
  <c r="G612" i="5" s="1"/>
  <c r="E609" i="5"/>
  <c r="F609" i="5" s="1"/>
  <c r="G609" i="5" s="1"/>
  <c r="D606" i="5"/>
  <c r="E603" i="5"/>
  <c r="F603" i="5" s="1"/>
  <c r="G603" i="5" s="1"/>
  <c r="E600" i="5"/>
  <c r="F600" i="5" s="1"/>
  <c r="G600" i="5" s="1"/>
  <c r="E597" i="5"/>
  <c r="F597" i="5" s="1"/>
  <c r="G597" i="5" s="1"/>
  <c r="E591" i="5"/>
  <c r="F591" i="5" s="1"/>
  <c r="G591" i="5" s="1"/>
  <c r="E583" i="5"/>
  <c r="F583" i="5" s="1"/>
  <c r="G583" i="5" s="1"/>
  <c r="E575" i="5"/>
  <c r="F575" i="5" s="1"/>
  <c r="G575" i="5" s="1"/>
  <c r="E567" i="5"/>
  <c r="F567" i="5" s="1"/>
  <c r="G567" i="5" s="1"/>
  <c r="E559" i="5"/>
  <c r="F559" i="5" s="1"/>
  <c r="G559" i="5" s="1"/>
  <c r="E551" i="5"/>
  <c r="F551" i="5" s="1"/>
  <c r="G551" i="5" s="1"/>
  <c r="E543" i="5"/>
  <c r="F543" i="5" s="1"/>
  <c r="G543" i="5" s="1"/>
  <c r="E538" i="5"/>
  <c r="F538" i="5" s="1"/>
  <c r="G538" i="5" s="1"/>
  <c r="E536" i="5"/>
  <c r="F536" i="5" s="1"/>
  <c r="G536" i="5" s="1"/>
  <c r="E534" i="5"/>
  <c r="F534" i="5" s="1"/>
  <c r="G534" i="5" s="1"/>
  <c r="E532" i="5"/>
  <c r="F532" i="5" s="1"/>
  <c r="G532" i="5" s="1"/>
  <c r="H530" i="5"/>
  <c r="H528" i="5"/>
  <c r="E527" i="5"/>
  <c r="F527" i="5" s="1"/>
  <c r="G527" i="5" s="1"/>
  <c r="D522" i="5"/>
  <c r="D514" i="5"/>
  <c r="H512" i="5"/>
  <c r="D510" i="5"/>
  <c r="H508" i="5"/>
  <c r="D506" i="5"/>
  <c r="H504" i="5"/>
  <c r="D502" i="5"/>
  <c r="H500" i="5"/>
  <c r="D498" i="5"/>
  <c r="H496" i="5"/>
  <c r="D494" i="5"/>
  <c r="H492" i="5"/>
  <c r="D490" i="5"/>
  <c r="H488" i="5"/>
  <c r="D486" i="5"/>
  <c r="H484" i="5"/>
  <c r="D482" i="5"/>
  <c r="H480" i="5"/>
  <c r="D478" i="5"/>
  <c r="H476" i="5"/>
  <c r="D474" i="5"/>
  <c r="H472" i="5"/>
  <c r="D470" i="5"/>
  <c r="H468" i="5"/>
  <c r="D466" i="5"/>
  <c r="H464" i="5"/>
  <c r="D462" i="5"/>
  <c r="H460" i="5"/>
  <c r="D458" i="5"/>
  <c r="H456" i="5"/>
  <c r="D454" i="5"/>
  <c r="H452" i="5"/>
  <c r="D450" i="5"/>
  <c r="H448" i="5"/>
  <c r="D446" i="5"/>
  <c r="H444" i="5"/>
  <c r="D442" i="5"/>
  <c r="H440" i="5"/>
  <c r="D438" i="5"/>
  <c r="H436" i="5"/>
  <c r="D434" i="5"/>
  <c r="H432" i="5"/>
  <c r="D430" i="5"/>
  <c r="H428" i="5"/>
  <c r="D426" i="5"/>
  <c r="H424" i="5"/>
  <c r="D422" i="5"/>
  <c r="H420" i="5"/>
  <c r="D418" i="5"/>
  <c r="H416" i="5"/>
  <c r="D414" i="5"/>
  <c r="H412" i="5"/>
  <c r="D410" i="5"/>
  <c r="H408" i="5"/>
  <c r="D406" i="5"/>
  <c r="H404" i="5"/>
  <c r="D402" i="5"/>
  <c r="H400" i="5"/>
  <c r="D398" i="5"/>
  <c r="H396" i="5"/>
  <c r="D394" i="5"/>
  <c r="H392" i="5"/>
  <c r="D390" i="5"/>
  <c r="H388" i="5"/>
  <c r="D386" i="5"/>
  <c r="H384" i="5"/>
  <c r="D382" i="5"/>
  <c r="H380" i="5"/>
  <c r="D378" i="5"/>
  <c r="H376" i="5"/>
  <c r="D374" i="5"/>
  <c r="H372" i="5"/>
  <c r="D370" i="5"/>
  <c r="H368" i="5"/>
  <c r="D366" i="5"/>
  <c r="H364" i="5"/>
  <c r="D362" i="5"/>
  <c r="H360" i="5"/>
  <c r="D358" i="5"/>
  <c r="H356" i="5"/>
  <c r="D354" i="5"/>
  <c r="H352" i="5"/>
  <c r="E709" i="5"/>
  <c r="F709" i="5" s="1"/>
  <c r="G709" i="5" s="1"/>
  <c r="D671" i="5"/>
  <c r="D659" i="5"/>
  <c r="D643" i="5"/>
  <c r="H617" i="5"/>
  <c r="H614" i="5"/>
  <c r="H590" i="5"/>
  <c r="H582" i="5"/>
  <c r="H574" i="5"/>
  <c r="H566" i="5"/>
  <c r="H558" i="5"/>
  <c r="H550" i="5"/>
  <c r="H542" i="5"/>
  <c r="D530" i="5"/>
  <c r="H521" i="5"/>
  <c r="D520" i="5"/>
  <c r="E518" i="5"/>
  <c r="F518" i="5" s="1"/>
  <c r="G518" i="5" s="1"/>
  <c r="D515" i="5"/>
  <c r="H513" i="5"/>
  <c r="D511" i="5"/>
  <c r="H509" i="5"/>
  <c r="D507" i="5"/>
  <c r="H505" i="5"/>
  <c r="D503" i="5"/>
  <c r="H501" i="5"/>
  <c r="D499" i="5"/>
  <c r="H497" i="5"/>
  <c r="D495" i="5"/>
  <c r="H493" i="5"/>
  <c r="D491" i="5"/>
  <c r="H489" i="5"/>
  <c r="D487" i="5"/>
  <c r="H485" i="5"/>
  <c r="D483" i="5"/>
  <c r="H481" i="5"/>
  <c r="D479" i="5"/>
  <c r="H477" i="5"/>
  <c r="D475" i="5"/>
  <c r="H473" i="5"/>
  <c r="D471" i="5"/>
  <c r="H469" i="5"/>
  <c r="D467" i="5"/>
  <c r="H465" i="5"/>
  <c r="D463" i="5"/>
  <c r="H461" i="5"/>
  <c r="D459" i="5"/>
  <c r="H457" i="5"/>
  <c r="D455" i="5"/>
  <c r="H453" i="5"/>
  <c r="D451" i="5"/>
  <c r="H449" i="5"/>
  <c r="D447" i="5"/>
  <c r="H445" i="5"/>
  <c r="D443" i="5"/>
  <c r="H441" i="5"/>
  <c r="D439" i="5"/>
  <c r="H437" i="5"/>
  <c r="D435" i="5"/>
  <c r="H433" i="5"/>
  <c r="D431" i="5"/>
  <c r="H429" i="5"/>
  <c r="D427" i="5"/>
  <c r="H425" i="5"/>
  <c r="D423" i="5"/>
  <c r="H421" i="5"/>
  <c r="D419" i="5"/>
  <c r="H417" i="5"/>
  <c r="D415" i="5"/>
  <c r="H413" i="5"/>
  <c r="D411" i="5"/>
  <c r="H409" i="5"/>
  <c r="D407" i="5"/>
  <c r="H405" i="5"/>
  <c r="D403" i="5"/>
  <c r="H401" i="5"/>
  <c r="D399" i="5"/>
  <c r="H397" i="5"/>
  <c r="D395" i="5"/>
  <c r="H393" i="5"/>
  <c r="D391" i="5"/>
  <c r="H389" i="5"/>
  <c r="D387" i="5"/>
  <c r="H385" i="5"/>
  <c r="D383" i="5"/>
  <c r="H381" i="5"/>
  <c r="D379" i="5"/>
  <c r="H377" i="5"/>
  <c r="D375" i="5"/>
  <c r="H373" i="5"/>
  <c r="D371" i="5"/>
  <c r="H369" i="5"/>
  <c r="D367" i="5"/>
  <c r="H365" i="5"/>
  <c r="D363" i="5"/>
  <c r="H361" i="5"/>
  <c r="D359" i="5"/>
  <c r="H357" i="5"/>
  <c r="D355" i="5"/>
  <c r="H353" i="5"/>
  <c r="D351" i="5"/>
  <c r="H349" i="5"/>
  <c r="D347" i="5"/>
  <c r="H345" i="5"/>
  <c r="D343" i="5"/>
  <c r="H341" i="5"/>
  <c r="D339" i="5"/>
  <c r="H337" i="5"/>
  <c r="D335" i="5"/>
  <c r="H333" i="5"/>
  <c r="D331" i="5"/>
  <c r="H329" i="5"/>
  <c r="D702" i="5"/>
  <c r="D691" i="5"/>
  <c r="D675" i="5"/>
  <c r="H653" i="5"/>
  <c r="E621" i="5"/>
  <c r="F621" i="5" s="1"/>
  <c r="G621" i="5" s="1"/>
  <c r="H592" i="5"/>
  <c r="D590" i="5"/>
  <c r="H584" i="5"/>
  <c r="D582" i="5"/>
  <c r="H576" i="5"/>
  <c r="D574" i="5"/>
  <c r="H568" i="5"/>
  <c r="D566" i="5"/>
  <c r="H560" i="5"/>
  <c r="D558" i="5"/>
  <c r="H552" i="5"/>
  <c r="D550" i="5"/>
  <c r="H544" i="5"/>
  <c r="D542" i="5"/>
  <c r="E528" i="5"/>
  <c r="F528" i="5" s="1"/>
  <c r="G528" i="5" s="1"/>
  <c r="H526" i="5"/>
  <c r="H524" i="5"/>
  <c r="E523" i="5"/>
  <c r="F523" i="5" s="1"/>
  <c r="G523" i="5" s="1"/>
  <c r="D518" i="5"/>
  <c r="E512" i="5"/>
  <c r="F512" i="5" s="1"/>
  <c r="G512" i="5" s="1"/>
  <c r="E508" i="5"/>
  <c r="F508" i="5" s="1"/>
  <c r="G508" i="5" s="1"/>
  <c r="E504" i="5"/>
  <c r="F504" i="5" s="1"/>
  <c r="G504" i="5" s="1"/>
  <c r="E500" i="5"/>
  <c r="F500" i="5" s="1"/>
  <c r="G500" i="5" s="1"/>
  <c r="E496" i="5"/>
  <c r="F496" i="5" s="1"/>
  <c r="G496" i="5" s="1"/>
  <c r="E492" i="5"/>
  <c r="F492" i="5" s="1"/>
  <c r="G492" i="5" s="1"/>
  <c r="E488" i="5"/>
  <c r="F488" i="5" s="1"/>
  <c r="G488" i="5" s="1"/>
  <c r="E484" i="5"/>
  <c r="F484" i="5" s="1"/>
  <c r="G484" i="5" s="1"/>
  <c r="E480" i="5"/>
  <c r="F480" i="5" s="1"/>
  <c r="G480" i="5" s="1"/>
  <c r="E476" i="5"/>
  <c r="F476" i="5" s="1"/>
  <c r="G476" i="5" s="1"/>
  <c r="E472" i="5"/>
  <c r="F472" i="5" s="1"/>
  <c r="G472" i="5" s="1"/>
  <c r="E468" i="5"/>
  <c r="F468" i="5" s="1"/>
  <c r="G468" i="5" s="1"/>
  <c r="E464" i="5"/>
  <c r="F464" i="5" s="1"/>
  <c r="G464" i="5" s="1"/>
  <c r="E460" i="5"/>
  <c r="F460" i="5" s="1"/>
  <c r="G460" i="5" s="1"/>
  <c r="E456" i="5"/>
  <c r="F456" i="5" s="1"/>
  <c r="G456" i="5" s="1"/>
  <c r="E452" i="5"/>
  <c r="F452" i="5" s="1"/>
  <c r="G452" i="5" s="1"/>
  <c r="E448" i="5"/>
  <c r="F448" i="5" s="1"/>
  <c r="G448" i="5" s="1"/>
  <c r="E444" i="5"/>
  <c r="F444" i="5" s="1"/>
  <c r="G444" i="5" s="1"/>
  <c r="E440" i="5"/>
  <c r="F440" i="5" s="1"/>
  <c r="G440" i="5" s="1"/>
  <c r="E436" i="5"/>
  <c r="F436" i="5" s="1"/>
  <c r="G436" i="5" s="1"/>
  <c r="E432" i="5"/>
  <c r="F432" i="5" s="1"/>
  <c r="G432" i="5" s="1"/>
  <c r="E428" i="5"/>
  <c r="F428" i="5" s="1"/>
  <c r="G428" i="5" s="1"/>
  <c r="E424" i="5"/>
  <c r="F424" i="5" s="1"/>
  <c r="G424" i="5" s="1"/>
  <c r="E420" i="5"/>
  <c r="F420" i="5" s="1"/>
  <c r="G420" i="5" s="1"/>
  <c r="E416" i="5"/>
  <c r="F416" i="5" s="1"/>
  <c r="G416" i="5" s="1"/>
  <c r="E412" i="5"/>
  <c r="F412" i="5" s="1"/>
  <c r="G412" i="5" s="1"/>
  <c r="E408" i="5"/>
  <c r="F408" i="5" s="1"/>
  <c r="G408" i="5" s="1"/>
  <c r="E404" i="5"/>
  <c r="F404" i="5" s="1"/>
  <c r="G404" i="5" s="1"/>
  <c r="E400" i="5"/>
  <c r="F400" i="5" s="1"/>
  <c r="G400" i="5" s="1"/>
  <c r="E396" i="5"/>
  <c r="F396" i="5" s="1"/>
  <c r="G396" i="5" s="1"/>
  <c r="E392" i="5"/>
  <c r="F392" i="5" s="1"/>
  <c r="G392" i="5" s="1"/>
  <c r="E388" i="5"/>
  <c r="F388" i="5" s="1"/>
  <c r="G388" i="5" s="1"/>
  <c r="E384" i="5"/>
  <c r="F384" i="5" s="1"/>
  <c r="G384" i="5" s="1"/>
  <c r="E380" i="5"/>
  <c r="F380" i="5" s="1"/>
  <c r="G380" i="5" s="1"/>
  <c r="E376" i="5"/>
  <c r="F376" i="5" s="1"/>
  <c r="G376" i="5" s="1"/>
  <c r="E372" i="5"/>
  <c r="F372" i="5" s="1"/>
  <c r="G372" i="5" s="1"/>
  <c r="E368" i="5"/>
  <c r="F368" i="5" s="1"/>
  <c r="G368" i="5" s="1"/>
  <c r="E364" i="5"/>
  <c r="F364" i="5" s="1"/>
  <c r="G364" i="5" s="1"/>
  <c r="E360" i="5"/>
  <c r="F360" i="5" s="1"/>
  <c r="G360" i="5" s="1"/>
  <c r="E356" i="5"/>
  <c r="F356" i="5" s="1"/>
  <c r="G356" i="5" s="1"/>
  <c r="E352" i="5"/>
  <c r="F352" i="5" s="1"/>
  <c r="G352" i="5" s="1"/>
  <c r="E348" i="5"/>
  <c r="F348" i="5" s="1"/>
  <c r="G348" i="5" s="1"/>
  <c r="E344" i="5"/>
  <c r="F344" i="5" s="1"/>
  <c r="G344" i="5" s="1"/>
  <c r="E340" i="5"/>
  <c r="F340" i="5" s="1"/>
  <c r="G340" i="5" s="1"/>
  <c r="E336" i="5"/>
  <c r="F336" i="5" s="1"/>
  <c r="G336" i="5" s="1"/>
  <c r="H613" i="5"/>
  <c r="E579" i="5"/>
  <c r="F579" i="5" s="1"/>
  <c r="G579" i="5" s="1"/>
  <c r="E563" i="5"/>
  <c r="F563" i="5" s="1"/>
  <c r="G563" i="5" s="1"/>
  <c r="E547" i="5"/>
  <c r="F547" i="5" s="1"/>
  <c r="G547" i="5" s="1"/>
  <c r="H529" i="5"/>
  <c r="H510" i="5"/>
  <c r="E503" i="5"/>
  <c r="F503" i="5" s="1"/>
  <c r="G503" i="5" s="1"/>
  <c r="D496" i="5"/>
  <c r="H478" i="5"/>
  <c r="E471" i="5"/>
  <c r="F471" i="5" s="1"/>
  <c r="G471" i="5" s="1"/>
  <c r="D464" i="5"/>
  <c r="H446" i="5"/>
  <c r="E439" i="5"/>
  <c r="F439" i="5" s="1"/>
  <c r="G439" i="5" s="1"/>
  <c r="D432" i="5"/>
  <c r="H414" i="5"/>
  <c r="E407" i="5"/>
  <c r="F407" i="5" s="1"/>
  <c r="G407" i="5" s="1"/>
  <c r="D400" i="5"/>
  <c r="E383" i="5"/>
  <c r="F383" i="5" s="1"/>
  <c r="G383" i="5" s="1"/>
  <c r="H374" i="5"/>
  <c r="D360" i="5"/>
  <c r="E357" i="5"/>
  <c r="F357" i="5" s="1"/>
  <c r="G357" i="5" s="1"/>
  <c r="D330" i="5"/>
  <c r="E328" i="5"/>
  <c r="F328" i="5" s="1"/>
  <c r="G328" i="5" s="1"/>
  <c r="E324" i="5"/>
  <c r="F324" i="5" s="1"/>
  <c r="G324" i="5" s="1"/>
  <c r="E320" i="5"/>
  <c r="F320" i="5" s="1"/>
  <c r="G320" i="5" s="1"/>
  <c r="E316" i="5"/>
  <c r="F316" i="5" s="1"/>
  <c r="G316" i="5" s="1"/>
  <c r="E312" i="5"/>
  <c r="F312" i="5" s="1"/>
  <c r="G312" i="5" s="1"/>
  <c r="E308" i="5"/>
  <c r="F308" i="5" s="1"/>
  <c r="G308" i="5" s="1"/>
  <c r="E304" i="5"/>
  <c r="F304" i="5" s="1"/>
  <c r="G304" i="5" s="1"/>
  <c r="E300" i="5"/>
  <c r="F300" i="5" s="1"/>
  <c r="G300" i="5" s="1"/>
  <c r="E296" i="5"/>
  <c r="F296" i="5" s="1"/>
  <c r="G296" i="5" s="1"/>
  <c r="E292" i="5"/>
  <c r="F292" i="5" s="1"/>
  <c r="G292" i="5" s="1"/>
  <c r="E288" i="5"/>
  <c r="F288" i="5" s="1"/>
  <c r="G288" i="5" s="1"/>
  <c r="E284" i="5"/>
  <c r="F284" i="5" s="1"/>
  <c r="G284" i="5" s="1"/>
  <c r="E280" i="5"/>
  <c r="F280" i="5" s="1"/>
  <c r="G280" i="5" s="1"/>
  <c r="E276" i="5"/>
  <c r="F276" i="5" s="1"/>
  <c r="G276" i="5" s="1"/>
  <c r="E272" i="5"/>
  <c r="F272" i="5" s="1"/>
  <c r="G272" i="5" s="1"/>
  <c r="E268" i="5"/>
  <c r="F268" i="5" s="1"/>
  <c r="G268" i="5" s="1"/>
  <c r="E264" i="5"/>
  <c r="F264" i="5" s="1"/>
  <c r="G264" i="5" s="1"/>
  <c r="E260" i="5"/>
  <c r="F260" i="5" s="1"/>
  <c r="G260" i="5" s="1"/>
  <c r="H506" i="5"/>
  <c r="E499" i="5"/>
  <c r="F499" i="5" s="1"/>
  <c r="G499" i="5" s="1"/>
  <c r="D492" i="5"/>
  <c r="H474" i="5"/>
  <c r="E467" i="5"/>
  <c r="F467" i="5" s="1"/>
  <c r="G467" i="5" s="1"/>
  <c r="D460" i="5"/>
  <c r="H442" i="5"/>
  <c r="E435" i="5"/>
  <c r="F435" i="5" s="1"/>
  <c r="G435" i="5" s="1"/>
  <c r="D428" i="5"/>
  <c r="H410" i="5"/>
  <c r="E403" i="5"/>
  <c r="F403" i="5" s="1"/>
  <c r="G403" i="5" s="1"/>
  <c r="D396" i="5"/>
  <c r="D380" i="5"/>
  <c r="E377" i="5"/>
  <c r="F377" i="5" s="1"/>
  <c r="G377" i="5" s="1"/>
  <c r="E371" i="5"/>
  <c r="F371" i="5" s="1"/>
  <c r="G371" i="5" s="1"/>
  <c r="H362" i="5"/>
  <c r="E351" i="5"/>
  <c r="F351" i="5" s="1"/>
  <c r="G351" i="5" s="1"/>
  <c r="E349" i="5"/>
  <c r="F349" i="5" s="1"/>
  <c r="G349" i="5" s="1"/>
  <c r="E347" i="5"/>
  <c r="F347" i="5" s="1"/>
  <c r="G347" i="5" s="1"/>
  <c r="E345" i="5"/>
  <c r="F345" i="5" s="1"/>
  <c r="G345" i="5" s="1"/>
  <c r="E343" i="5"/>
  <c r="F343" i="5" s="1"/>
  <c r="G343" i="5" s="1"/>
  <c r="E341" i="5"/>
  <c r="F341" i="5" s="1"/>
  <c r="G341" i="5" s="1"/>
  <c r="E339" i="5"/>
  <c r="F339" i="5" s="1"/>
  <c r="G339" i="5" s="1"/>
  <c r="E337" i="5"/>
  <c r="F337" i="5" s="1"/>
  <c r="G337" i="5" s="1"/>
  <c r="E335" i="5"/>
  <c r="F335" i="5" s="1"/>
  <c r="G335" i="5" s="1"/>
  <c r="D328" i="5"/>
  <c r="H326" i="5"/>
  <c r="D324" i="5"/>
  <c r="H322" i="5"/>
  <c r="D320" i="5"/>
  <c r="H318" i="5"/>
  <c r="D316" i="5"/>
  <c r="H314" i="5"/>
  <c r="D312" i="5"/>
  <c r="H310" i="5"/>
  <c r="D308" i="5"/>
  <c r="H306" i="5"/>
  <c r="D304" i="5"/>
  <c r="H302" i="5"/>
  <c r="D300" i="5"/>
  <c r="H298" i="5"/>
  <c r="D296" i="5"/>
  <c r="H294" i="5"/>
  <c r="D292" i="5"/>
  <c r="H290" i="5"/>
  <c r="D288" i="5"/>
  <c r="H286" i="5"/>
  <c r="D284" i="5"/>
  <c r="H282" i="5"/>
  <c r="D280" i="5"/>
  <c r="H278" i="5"/>
  <c r="D276" i="5"/>
  <c r="H274" i="5"/>
  <c r="D272" i="5"/>
  <c r="H270" i="5"/>
  <c r="D268" i="5"/>
  <c r="H266" i="5"/>
  <c r="E625" i="5"/>
  <c r="F625" i="5" s="1"/>
  <c r="G625" i="5" s="1"/>
  <c r="D600" i="5"/>
  <c r="D588" i="5"/>
  <c r="D572" i="5"/>
  <c r="D556" i="5"/>
  <c r="D540" i="5"/>
  <c r="D536" i="5"/>
  <c r="D532" i="5"/>
  <c r="H516" i="5"/>
  <c r="H502" i="5"/>
  <c r="E495" i="5"/>
  <c r="F495" i="5" s="1"/>
  <c r="G495" i="5" s="1"/>
  <c r="D488" i="5"/>
  <c r="H470" i="5"/>
  <c r="E463" i="5"/>
  <c r="F463" i="5" s="1"/>
  <c r="G463" i="5" s="1"/>
  <c r="D456" i="5"/>
  <c r="H438" i="5"/>
  <c r="E431" i="5"/>
  <c r="F431" i="5" s="1"/>
  <c r="G431" i="5" s="1"/>
  <c r="D424" i="5"/>
  <c r="H406" i="5"/>
  <c r="E399" i="5"/>
  <c r="F399" i="5" s="1"/>
  <c r="G399" i="5" s="1"/>
  <c r="D392" i="5"/>
  <c r="H382" i="5"/>
  <c r="D368" i="5"/>
  <c r="E365" i="5"/>
  <c r="F365" i="5" s="1"/>
  <c r="G365" i="5" s="1"/>
  <c r="E359" i="5"/>
  <c r="F359" i="5" s="1"/>
  <c r="G359" i="5" s="1"/>
  <c r="E333" i="5"/>
  <c r="F333" i="5" s="1"/>
  <c r="G333" i="5" s="1"/>
  <c r="E325" i="5"/>
  <c r="F325" i="5" s="1"/>
  <c r="G325" i="5" s="1"/>
  <c r="E321" i="5"/>
  <c r="F321" i="5" s="1"/>
  <c r="G321" i="5" s="1"/>
  <c r="E317" i="5"/>
  <c r="F317" i="5" s="1"/>
  <c r="G317" i="5" s="1"/>
  <c r="E313" i="5"/>
  <c r="F313" i="5" s="1"/>
  <c r="G313" i="5" s="1"/>
  <c r="E309" i="5"/>
  <c r="F309" i="5" s="1"/>
  <c r="G309" i="5" s="1"/>
  <c r="E305" i="5"/>
  <c r="F305" i="5" s="1"/>
  <c r="G305" i="5" s="1"/>
  <c r="E301" i="5"/>
  <c r="F301" i="5" s="1"/>
  <c r="G301" i="5" s="1"/>
  <c r="E297" i="5"/>
  <c r="F297" i="5" s="1"/>
  <c r="G297" i="5" s="1"/>
  <c r="E293" i="5"/>
  <c r="F293" i="5" s="1"/>
  <c r="G293" i="5" s="1"/>
  <c r="E289" i="5"/>
  <c r="F289" i="5" s="1"/>
  <c r="G289" i="5" s="1"/>
  <c r="E285" i="5"/>
  <c r="F285" i="5" s="1"/>
  <c r="G285" i="5" s="1"/>
  <c r="E281" i="5"/>
  <c r="F281" i="5" s="1"/>
  <c r="G281" i="5" s="1"/>
  <c r="E277" i="5"/>
  <c r="F277" i="5" s="1"/>
  <c r="G277" i="5" s="1"/>
  <c r="E273" i="5"/>
  <c r="F273" i="5" s="1"/>
  <c r="G273" i="5" s="1"/>
  <c r="E269" i="5"/>
  <c r="F269" i="5" s="1"/>
  <c r="G269" i="5" s="1"/>
  <c r="E265" i="5"/>
  <c r="F265" i="5" s="1"/>
  <c r="G265" i="5" s="1"/>
  <c r="E261" i="5"/>
  <c r="F261" i="5" s="1"/>
  <c r="G261" i="5" s="1"/>
  <c r="E257" i="5"/>
  <c r="F257" i="5" s="1"/>
  <c r="G257" i="5" s="1"/>
  <c r="E253" i="5"/>
  <c r="F253" i="5" s="1"/>
  <c r="G253" i="5" s="1"/>
  <c r="D528" i="5"/>
  <c r="E520" i="5"/>
  <c r="F520" i="5" s="1"/>
  <c r="G520" i="5" s="1"/>
  <c r="E516" i="5"/>
  <c r="F516" i="5" s="1"/>
  <c r="G516" i="5" s="1"/>
  <c r="H498" i="5"/>
  <c r="E491" i="5"/>
  <c r="F491" i="5" s="1"/>
  <c r="G491" i="5" s="1"/>
  <c r="D484" i="5"/>
  <c r="H466" i="5"/>
  <c r="E459" i="5"/>
  <c r="F459" i="5" s="1"/>
  <c r="G459" i="5" s="1"/>
  <c r="D452" i="5"/>
  <c r="H434" i="5"/>
  <c r="E427" i="5"/>
  <c r="F427" i="5" s="1"/>
  <c r="G427" i="5" s="1"/>
  <c r="D420" i="5"/>
  <c r="H402" i="5"/>
  <c r="E395" i="5"/>
  <c r="F395" i="5" s="1"/>
  <c r="G395" i="5" s="1"/>
  <c r="D388" i="5"/>
  <c r="E385" i="5"/>
  <c r="F385" i="5" s="1"/>
  <c r="G385" i="5" s="1"/>
  <c r="E379" i="5"/>
  <c r="F379" i="5" s="1"/>
  <c r="G379" i="5" s="1"/>
  <c r="H370" i="5"/>
  <c r="D356" i="5"/>
  <c r="E353" i="5"/>
  <c r="F353" i="5" s="1"/>
  <c r="G353" i="5" s="1"/>
  <c r="H350" i="5"/>
  <c r="H348" i="5"/>
  <c r="H346" i="5"/>
  <c r="H344" i="5"/>
  <c r="H342" i="5"/>
  <c r="H340" i="5"/>
  <c r="H338" i="5"/>
  <c r="H336" i="5"/>
  <c r="H334" i="5"/>
  <c r="E331" i="5"/>
  <c r="F331" i="5" s="1"/>
  <c r="G331" i="5" s="1"/>
  <c r="H327" i="5"/>
  <c r="D325" i="5"/>
  <c r="H323" i="5"/>
  <c r="D321" i="5"/>
  <c r="H319" i="5"/>
  <c r="D317" i="5"/>
  <c r="H315" i="5"/>
  <c r="D313" i="5"/>
  <c r="H311" i="5"/>
  <c r="D309" i="5"/>
  <c r="H307" i="5"/>
  <c r="D305" i="5"/>
  <c r="H303" i="5"/>
  <c r="D301" i="5"/>
  <c r="H299" i="5"/>
  <c r="D297" i="5"/>
  <c r="H295" i="5"/>
  <c r="D293" i="5"/>
  <c r="H291" i="5"/>
  <c r="D289" i="5"/>
  <c r="H287" i="5"/>
  <c r="D285" i="5"/>
  <c r="H283" i="5"/>
  <c r="D281" i="5"/>
  <c r="H279" i="5"/>
  <c r="D277" i="5"/>
  <c r="H275" i="5"/>
  <c r="D273" i="5"/>
  <c r="H271" i="5"/>
  <c r="D269" i="5"/>
  <c r="H267" i="5"/>
  <c r="H685" i="5"/>
  <c r="H616" i="5"/>
  <c r="H610" i="5"/>
  <c r="H604" i="5"/>
  <c r="E587" i="5"/>
  <c r="F587" i="5" s="1"/>
  <c r="G587" i="5" s="1"/>
  <c r="E571" i="5"/>
  <c r="F571" i="5" s="1"/>
  <c r="G571" i="5" s="1"/>
  <c r="E555" i="5"/>
  <c r="F555" i="5" s="1"/>
  <c r="G555" i="5" s="1"/>
  <c r="D512" i="5"/>
  <c r="H494" i="5"/>
  <c r="E487" i="5"/>
  <c r="F487" i="5" s="1"/>
  <c r="G487" i="5" s="1"/>
  <c r="D480" i="5"/>
  <c r="H462" i="5"/>
  <c r="E455" i="5"/>
  <c r="F455" i="5" s="1"/>
  <c r="G455" i="5" s="1"/>
  <c r="D448" i="5"/>
  <c r="H430" i="5"/>
  <c r="E423" i="5"/>
  <c r="F423" i="5" s="1"/>
  <c r="G423" i="5" s="1"/>
  <c r="D416" i="5"/>
  <c r="H398" i="5"/>
  <c r="E391" i="5"/>
  <c r="F391" i="5" s="1"/>
  <c r="G391" i="5" s="1"/>
  <c r="D376" i="5"/>
  <c r="E373" i="5"/>
  <c r="F373" i="5" s="1"/>
  <c r="G373" i="5" s="1"/>
  <c r="E367" i="5"/>
  <c r="F367" i="5" s="1"/>
  <c r="G367" i="5" s="1"/>
  <c r="H358" i="5"/>
  <c r="H332" i="5"/>
  <c r="E329" i="5"/>
  <c r="F329" i="5" s="1"/>
  <c r="G329" i="5" s="1"/>
  <c r="E326" i="5"/>
  <c r="F326" i="5" s="1"/>
  <c r="G326" i="5" s="1"/>
  <c r="E322" i="5"/>
  <c r="F322" i="5" s="1"/>
  <c r="G322" i="5" s="1"/>
  <c r="E318" i="5"/>
  <c r="F318" i="5" s="1"/>
  <c r="G318" i="5" s="1"/>
  <c r="E314" i="5"/>
  <c r="F314" i="5" s="1"/>
  <c r="G314" i="5" s="1"/>
  <c r="E310" i="5"/>
  <c r="F310" i="5" s="1"/>
  <c r="G310" i="5" s="1"/>
  <c r="E306" i="5"/>
  <c r="F306" i="5" s="1"/>
  <c r="G306" i="5" s="1"/>
  <c r="E302" i="5"/>
  <c r="F302" i="5" s="1"/>
  <c r="G302" i="5" s="1"/>
  <c r="E298" i="5"/>
  <c r="F298" i="5" s="1"/>
  <c r="G298" i="5" s="1"/>
  <c r="E294" i="5"/>
  <c r="F294" i="5" s="1"/>
  <c r="G294" i="5" s="1"/>
  <c r="E290" i="5"/>
  <c r="F290" i="5" s="1"/>
  <c r="G290" i="5" s="1"/>
  <c r="E286" i="5"/>
  <c r="F286" i="5" s="1"/>
  <c r="G286" i="5" s="1"/>
  <c r="E282" i="5"/>
  <c r="F282" i="5" s="1"/>
  <c r="G282" i="5" s="1"/>
  <c r="E278" i="5"/>
  <c r="F278" i="5" s="1"/>
  <c r="G278" i="5" s="1"/>
  <c r="E274" i="5"/>
  <c r="F274" i="5" s="1"/>
  <c r="G274" i="5" s="1"/>
  <c r="E270" i="5"/>
  <c r="F270" i="5" s="1"/>
  <c r="G270" i="5" s="1"/>
  <c r="D527" i="5"/>
  <c r="E515" i="5"/>
  <c r="F515" i="5" s="1"/>
  <c r="G515" i="5" s="1"/>
  <c r="D508" i="5"/>
  <c r="H490" i="5"/>
  <c r="E483" i="5"/>
  <c r="F483" i="5" s="1"/>
  <c r="G483" i="5" s="1"/>
  <c r="D476" i="5"/>
  <c r="H458" i="5"/>
  <c r="E451" i="5"/>
  <c r="F451" i="5" s="1"/>
  <c r="G451" i="5" s="1"/>
  <c r="D444" i="5"/>
  <c r="H426" i="5"/>
  <c r="E419" i="5"/>
  <c r="F419" i="5" s="1"/>
  <c r="G419" i="5" s="1"/>
  <c r="D412" i="5"/>
  <c r="H394" i="5"/>
  <c r="E387" i="5"/>
  <c r="F387" i="5" s="1"/>
  <c r="G387" i="5" s="1"/>
  <c r="H378" i="5"/>
  <c r="D364" i="5"/>
  <c r="E361" i="5"/>
  <c r="F361" i="5" s="1"/>
  <c r="G361" i="5" s="1"/>
  <c r="E355" i="5"/>
  <c r="F355" i="5" s="1"/>
  <c r="G355" i="5" s="1"/>
  <c r="E350" i="5"/>
  <c r="F350" i="5" s="1"/>
  <c r="G350" i="5" s="1"/>
  <c r="D348" i="5"/>
  <c r="E346" i="5"/>
  <c r="F346" i="5" s="1"/>
  <c r="G346" i="5" s="1"/>
  <c r="D344" i="5"/>
  <c r="E342" i="5"/>
  <c r="F342" i="5" s="1"/>
  <c r="G342" i="5" s="1"/>
  <c r="D340" i="5"/>
  <c r="E338" i="5"/>
  <c r="F338" i="5" s="1"/>
  <c r="G338" i="5" s="1"/>
  <c r="D336" i="5"/>
  <c r="E334" i="5"/>
  <c r="F334" i="5" s="1"/>
  <c r="G334" i="5" s="1"/>
  <c r="H330" i="5"/>
  <c r="D326" i="5"/>
  <c r="H324" i="5"/>
  <c r="D322" i="5"/>
  <c r="H320" i="5"/>
  <c r="D318" i="5"/>
  <c r="H316" i="5"/>
  <c r="D314" i="5"/>
  <c r="H312" i="5"/>
  <c r="D310" i="5"/>
  <c r="H308" i="5"/>
  <c r="D306" i="5"/>
  <c r="H304" i="5"/>
  <c r="D302" i="5"/>
  <c r="H300" i="5"/>
  <c r="D298" i="5"/>
  <c r="H296" i="5"/>
  <c r="D294" i="5"/>
  <c r="H292" i="5"/>
  <c r="D290" i="5"/>
  <c r="H288" i="5"/>
  <c r="D286" i="5"/>
  <c r="H284" i="5"/>
  <c r="D282" i="5"/>
  <c r="H280" i="5"/>
  <c r="D278" i="5"/>
  <c r="H276" i="5"/>
  <c r="D274" i="5"/>
  <c r="H272" i="5"/>
  <c r="D270" i="5"/>
  <c r="H268" i="5"/>
  <c r="D266" i="5"/>
  <c r="H264" i="5"/>
  <c r="D262" i="5"/>
  <c r="H260" i="5"/>
  <c r="D258" i="5"/>
  <c r="H256" i="5"/>
  <c r="D603" i="5"/>
  <c r="D580" i="5"/>
  <c r="D564" i="5"/>
  <c r="D548" i="5"/>
  <c r="D538" i="5"/>
  <c r="D534" i="5"/>
  <c r="E530" i="5"/>
  <c r="F530" i="5" s="1"/>
  <c r="G530" i="5" s="1"/>
  <c r="D523" i="5"/>
  <c r="E511" i="5"/>
  <c r="F511" i="5" s="1"/>
  <c r="G511" i="5" s="1"/>
  <c r="D504" i="5"/>
  <c r="H486" i="5"/>
  <c r="E479" i="5"/>
  <c r="F479" i="5" s="1"/>
  <c r="G479" i="5" s="1"/>
  <c r="D472" i="5"/>
  <c r="H454" i="5"/>
  <c r="E447" i="5"/>
  <c r="F447" i="5" s="1"/>
  <c r="G447" i="5" s="1"/>
  <c r="D440" i="5"/>
  <c r="H422" i="5"/>
  <c r="E415" i="5"/>
  <c r="F415" i="5" s="1"/>
  <c r="G415" i="5" s="1"/>
  <c r="D408" i="5"/>
  <c r="H390" i="5"/>
  <c r="D384" i="5"/>
  <c r="E381" i="5"/>
  <c r="F381" i="5" s="1"/>
  <c r="G381" i="5" s="1"/>
  <c r="E375" i="5"/>
  <c r="F375" i="5" s="1"/>
  <c r="G375" i="5" s="1"/>
  <c r="H366" i="5"/>
  <c r="D352" i="5"/>
  <c r="D350" i="5"/>
  <c r="D346" i="5"/>
  <c r="D342" i="5"/>
  <c r="D338" i="5"/>
  <c r="D334" i="5"/>
  <c r="E332" i="5"/>
  <c r="F332" i="5" s="1"/>
  <c r="G332" i="5" s="1"/>
  <c r="H328" i="5"/>
  <c r="E327" i="5"/>
  <c r="F327" i="5" s="1"/>
  <c r="G327" i="5" s="1"/>
  <c r="E323" i="5"/>
  <c r="F323" i="5" s="1"/>
  <c r="G323" i="5" s="1"/>
  <c r="E319" i="5"/>
  <c r="F319" i="5" s="1"/>
  <c r="G319" i="5" s="1"/>
  <c r="E315" i="5"/>
  <c r="F315" i="5" s="1"/>
  <c r="G315" i="5" s="1"/>
  <c r="E311" i="5"/>
  <c r="F311" i="5" s="1"/>
  <c r="G311" i="5" s="1"/>
  <c r="E307" i="5"/>
  <c r="F307" i="5" s="1"/>
  <c r="G307" i="5" s="1"/>
  <c r="E303" i="5"/>
  <c r="F303" i="5" s="1"/>
  <c r="G303" i="5" s="1"/>
  <c r="E299" i="5"/>
  <c r="F299" i="5" s="1"/>
  <c r="G299" i="5" s="1"/>
  <c r="E295" i="5"/>
  <c r="F295" i="5" s="1"/>
  <c r="G295" i="5" s="1"/>
  <c r="E291" i="5"/>
  <c r="F291" i="5" s="1"/>
  <c r="G291" i="5" s="1"/>
  <c r="E287" i="5"/>
  <c r="F287" i="5" s="1"/>
  <c r="G287" i="5" s="1"/>
  <c r="E283" i="5"/>
  <c r="F283" i="5" s="1"/>
  <c r="G283" i="5" s="1"/>
  <c r="E279" i="5"/>
  <c r="F279" i="5" s="1"/>
  <c r="G279" i="5" s="1"/>
  <c r="E275" i="5"/>
  <c r="F275" i="5" s="1"/>
  <c r="G275" i="5" s="1"/>
  <c r="E526" i="5"/>
  <c r="F526" i="5" s="1"/>
  <c r="G526" i="5" s="1"/>
  <c r="H518" i="5"/>
  <c r="H514" i="5"/>
  <c r="E507" i="5"/>
  <c r="F507" i="5" s="1"/>
  <c r="G507" i="5" s="1"/>
  <c r="D500" i="5"/>
  <c r="H482" i="5"/>
  <c r="E475" i="5"/>
  <c r="F475" i="5" s="1"/>
  <c r="G475" i="5" s="1"/>
  <c r="D468" i="5"/>
  <c r="H450" i="5"/>
  <c r="E443" i="5"/>
  <c r="F443" i="5" s="1"/>
  <c r="G443" i="5" s="1"/>
  <c r="D436" i="5"/>
  <c r="H418" i="5"/>
  <c r="E411" i="5"/>
  <c r="F411" i="5" s="1"/>
  <c r="G411" i="5" s="1"/>
  <c r="D404" i="5"/>
  <c r="H386" i="5"/>
  <c r="D372" i="5"/>
  <c r="E369" i="5"/>
  <c r="F369" i="5" s="1"/>
  <c r="G369" i="5" s="1"/>
  <c r="E363" i="5"/>
  <c r="F363" i="5" s="1"/>
  <c r="G363" i="5" s="1"/>
  <c r="H354" i="5"/>
  <c r="D332" i="5"/>
  <c r="E330" i="5"/>
  <c r="F330" i="5" s="1"/>
  <c r="G330" i="5" s="1"/>
  <c r="D327" i="5"/>
  <c r="H325" i="5"/>
  <c r="D323" i="5"/>
  <c r="H321" i="5"/>
  <c r="D319" i="5"/>
  <c r="H317" i="5"/>
  <c r="D315" i="5"/>
  <c r="H313" i="5"/>
  <c r="D311" i="5"/>
  <c r="H309" i="5"/>
  <c r="D307" i="5"/>
  <c r="H305" i="5"/>
  <c r="D303" i="5"/>
  <c r="H301" i="5"/>
  <c r="D299" i="5"/>
  <c r="H297" i="5"/>
  <c r="D295" i="5"/>
  <c r="H293" i="5"/>
  <c r="D291" i="5"/>
  <c r="H289" i="5"/>
  <c r="D287" i="5"/>
  <c r="H285" i="5"/>
  <c r="D283" i="5"/>
  <c r="H281" i="5"/>
  <c r="D279" i="5"/>
  <c r="H277" i="5"/>
  <c r="D275" i="5"/>
  <c r="H273" i="5"/>
  <c r="D271" i="5"/>
  <c r="H269" i="5"/>
  <c r="E266" i="5"/>
  <c r="F266" i="5" s="1"/>
  <c r="G266" i="5" s="1"/>
  <c r="D264" i="5"/>
  <c r="H258" i="5"/>
  <c r="E255" i="5"/>
  <c r="F255" i="5" s="1"/>
  <c r="G255" i="5" s="1"/>
  <c r="H253" i="5"/>
  <c r="E252" i="5"/>
  <c r="F252" i="5" s="1"/>
  <c r="G252" i="5" s="1"/>
  <c r="E248" i="5"/>
  <c r="F248" i="5" s="1"/>
  <c r="G248" i="5" s="1"/>
  <c r="E244" i="5"/>
  <c r="F244" i="5" s="1"/>
  <c r="G244" i="5" s="1"/>
  <c r="E240" i="5"/>
  <c r="F240" i="5" s="1"/>
  <c r="G240" i="5" s="1"/>
  <c r="E236" i="5"/>
  <c r="F236" i="5" s="1"/>
  <c r="G236" i="5" s="1"/>
  <c r="E232" i="5"/>
  <c r="F232" i="5" s="1"/>
  <c r="G232" i="5" s="1"/>
  <c r="E228" i="5"/>
  <c r="F228" i="5" s="1"/>
  <c r="G228" i="5" s="1"/>
  <c r="E224" i="5"/>
  <c r="F224" i="5" s="1"/>
  <c r="G224" i="5" s="1"/>
  <c r="E220" i="5"/>
  <c r="F220" i="5" s="1"/>
  <c r="G220" i="5" s="1"/>
  <c r="E216" i="5"/>
  <c r="F216" i="5" s="1"/>
  <c r="G216" i="5" s="1"/>
  <c r="E212" i="5"/>
  <c r="F212" i="5" s="1"/>
  <c r="G212" i="5" s="1"/>
  <c r="E208" i="5"/>
  <c r="F208" i="5" s="1"/>
  <c r="G208" i="5" s="1"/>
  <c r="E204" i="5"/>
  <c r="F204" i="5" s="1"/>
  <c r="G204" i="5" s="1"/>
  <c r="E200" i="5"/>
  <c r="F200" i="5" s="1"/>
  <c r="G200" i="5" s="1"/>
  <c r="E196" i="5"/>
  <c r="F196" i="5" s="1"/>
  <c r="G196" i="5" s="1"/>
  <c r="E192" i="5"/>
  <c r="F192" i="5" s="1"/>
  <c r="G192" i="5" s="1"/>
  <c r="E188" i="5"/>
  <c r="F188" i="5" s="1"/>
  <c r="G188" i="5" s="1"/>
  <c r="E184" i="5"/>
  <c r="F184" i="5" s="1"/>
  <c r="G184" i="5" s="1"/>
  <c r="E180" i="5"/>
  <c r="F180" i="5" s="1"/>
  <c r="G180" i="5" s="1"/>
  <c r="E176" i="5"/>
  <c r="F176" i="5" s="1"/>
  <c r="G176" i="5" s="1"/>
  <c r="E172" i="5"/>
  <c r="F172" i="5" s="1"/>
  <c r="G172" i="5" s="1"/>
  <c r="E168" i="5"/>
  <c r="F168" i="5" s="1"/>
  <c r="G168" i="5" s="1"/>
  <c r="E164" i="5"/>
  <c r="F164" i="5" s="1"/>
  <c r="G164" i="5" s="1"/>
  <c r="E160" i="5"/>
  <c r="F160" i="5" s="1"/>
  <c r="G160" i="5" s="1"/>
  <c r="E156" i="5"/>
  <c r="F156" i="5" s="1"/>
  <c r="G156" i="5" s="1"/>
  <c r="E152" i="5"/>
  <c r="F152" i="5" s="1"/>
  <c r="G152" i="5" s="1"/>
  <c r="E148" i="5"/>
  <c r="F148" i="5" s="1"/>
  <c r="G148" i="5" s="1"/>
  <c r="E144" i="5"/>
  <c r="F144" i="5" s="1"/>
  <c r="G144" i="5" s="1"/>
  <c r="E140" i="5"/>
  <c r="F140" i="5" s="1"/>
  <c r="G140" i="5" s="1"/>
  <c r="E136" i="5"/>
  <c r="F136" i="5" s="1"/>
  <c r="G136" i="5" s="1"/>
  <c r="E132" i="5"/>
  <c r="F132" i="5" s="1"/>
  <c r="G132" i="5" s="1"/>
  <c r="E128" i="5"/>
  <c r="F128" i="5" s="1"/>
  <c r="G128" i="5" s="1"/>
  <c r="E124" i="5"/>
  <c r="F124" i="5" s="1"/>
  <c r="G124" i="5" s="1"/>
  <c r="E120" i="5"/>
  <c r="F120" i="5" s="1"/>
  <c r="G120" i="5" s="1"/>
  <c r="E116" i="5"/>
  <c r="F116" i="5" s="1"/>
  <c r="G116" i="5" s="1"/>
  <c r="E112" i="5"/>
  <c r="F112" i="5" s="1"/>
  <c r="G112" i="5" s="1"/>
  <c r="E108" i="5"/>
  <c r="F108" i="5" s="1"/>
  <c r="G108" i="5" s="1"/>
  <c r="E104" i="5"/>
  <c r="F104" i="5" s="1"/>
  <c r="G104" i="5" s="1"/>
  <c r="E100" i="5"/>
  <c r="F100" i="5" s="1"/>
  <c r="G100" i="5" s="1"/>
  <c r="E96" i="5"/>
  <c r="F96" i="5" s="1"/>
  <c r="G96" i="5" s="1"/>
  <c r="E92" i="5"/>
  <c r="F92" i="5" s="1"/>
  <c r="G92" i="5" s="1"/>
  <c r="E88" i="5"/>
  <c r="F88" i="5" s="1"/>
  <c r="G88" i="5" s="1"/>
  <c r="E84" i="5"/>
  <c r="F84" i="5" s="1"/>
  <c r="G84" i="5" s="1"/>
  <c r="E80" i="5"/>
  <c r="F80" i="5" s="1"/>
  <c r="G80" i="5" s="1"/>
  <c r="E76" i="5"/>
  <c r="F76" i="5" s="1"/>
  <c r="G76" i="5" s="1"/>
  <c r="E72" i="5"/>
  <c r="F72" i="5" s="1"/>
  <c r="G72" i="5" s="1"/>
  <c r="E68" i="5"/>
  <c r="F68" i="5" s="1"/>
  <c r="G68" i="5" s="1"/>
  <c r="E64" i="5"/>
  <c r="F64" i="5" s="1"/>
  <c r="G64" i="5" s="1"/>
  <c r="E60" i="5"/>
  <c r="F60" i="5" s="1"/>
  <c r="G60" i="5" s="1"/>
  <c r="E56" i="5"/>
  <c r="F56" i="5" s="1"/>
  <c r="G56" i="5" s="1"/>
  <c r="E52" i="5"/>
  <c r="F52" i="5" s="1"/>
  <c r="G52" i="5" s="1"/>
  <c r="E48" i="5"/>
  <c r="F48" i="5" s="1"/>
  <c r="G48" i="5" s="1"/>
  <c r="E262" i="5"/>
  <c r="F262" i="5" s="1"/>
  <c r="G262" i="5" s="1"/>
  <c r="D260" i="5"/>
  <c r="D255" i="5"/>
  <c r="D252" i="5"/>
  <c r="H250" i="5"/>
  <c r="D248" i="5"/>
  <c r="H246" i="5"/>
  <c r="D244" i="5"/>
  <c r="H242" i="5"/>
  <c r="D240" i="5"/>
  <c r="H238" i="5"/>
  <c r="D236" i="5"/>
  <c r="H234" i="5"/>
  <c r="D232" i="5"/>
  <c r="H230" i="5"/>
  <c r="D228" i="5"/>
  <c r="H226" i="5"/>
  <c r="D224" i="5"/>
  <c r="H222" i="5"/>
  <c r="D220" i="5"/>
  <c r="H218" i="5"/>
  <c r="D216" i="5"/>
  <c r="H214" i="5"/>
  <c r="D212" i="5"/>
  <c r="H210" i="5"/>
  <c r="D208" i="5"/>
  <c r="H206" i="5"/>
  <c r="D204" i="5"/>
  <c r="H202" i="5"/>
  <c r="D200" i="5"/>
  <c r="H198" i="5"/>
  <c r="D196" i="5"/>
  <c r="H194" i="5"/>
  <c r="D192" i="5"/>
  <c r="H190" i="5"/>
  <c r="D188" i="5"/>
  <c r="H186" i="5"/>
  <c r="D184" i="5"/>
  <c r="H182" i="5"/>
  <c r="D180" i="5"/>
  <c r="H178" i="5"/>
  <c r="D176" i="5"/>
  <c r="H174" i="5"/>
  <c r="D172" i="5"/>
  <c r="H170" i="5"/>
  <c r="D168" i="5"/>
  <c r="H166" i="5"/>
  <c r="D164" i="5"/>
  <c r="H162" i="5"/>
  <c r="D160" i="5"/>
  <c r="H158" i="5"/>
  <c r="D156" i="5"/>
  <c r="H154" i="5"/>
  <c r="D152" i="5"/>
  <c r="H150" i="5"/>
  <c r="D148" i="5"/>
  <c r="H146" i="5"/>
  <c r="D144" i="5"/>
  <c r="H142" i="5"/>
  <c r="D140" i="5"/>
  <c r="H138" i="5"/>
  <c r="D136" i="5"/>
  <c r="H134" i="5"/>
  <c r="D132" i="5"/>
  <c r="H130" i="5"/>
  <c r="D128" i="5"/>
  <c r="H126" i="5"/>
  <c r="D124" i="5"/>
  <c r="H122" i="5"/>
  <c r="D120" i="5"/>
  <c r="H118" i="5"/>
  <c r="D116" i="5"/>
  <c r="H114" i="5"/>
  <c r="D112" i="5"/>
  <c r="H110" i="5"/>
  <c r="D108" i="5"/>
  <c r="H106" i="5"/>
  <c r="D104" i="5"/>
  <c r="H102" i="5"/>
  <c r="D100" i="5"/>
  <c r="H98" i="5"/>
  <c r="D96" i="5"/>
  <c r="H94" i="5"/>
  <c r="D92" i="5"/>
  <c r="H90" i="5"/>
  <c r="D88" i="5"/>
  <c r="H86" i="5"/>
  <c r="D84" i="5"/>
  <c r="H82" i="5"/>
  <c r="D80" i="5"/>
  <c r="H78" i="5"/>
  <c r="D76" i="5"/>
  <c r="H74" i="5"/>
  <c r="D72" i="5"/>
  <c r="H70" i="5"/>
  <c r="D68" i="5"/>
  <c r="H66" i="5"/>
  <c r="D64" i="5"/>
  <c r="H62" i="5"/>
  <c r="D60" i="5"/>
  <c r="H58" i="5"/>
  <c r="D56" i="5"/>
  <c r="H54" i="5"/>
  <c r="D52" i="5"/>
  <c r="H50" i="5"/>
  <c r="D48" i="5"/>
  <c r="H46" i="5"/>
  <c r="D44" i="5"/>
  <c r="H265" i="5"/>
  <c r="H263" i="5"/>
  <c r="E258" i="5"/>
  <c r="F258" i="5" s="1"/>
  <c r="G258" i="5" s="1"/>
  <c r="E249" i="5"/>
  <c r="F249" i="5" s="1"/>
  <c r="G249" i="5" s="1"/>
  <c r="E245" i="5"/>
  <c r="F245" i="5" s="1"/>
  <c r="G245" i="5" s="1"/>
  <c r="E241" i="5"/>
  <c r="F241" i="5" s="1"/>
  <c r="G241" i="5" s="1"/>
  <c r="E237" i="5"/>
  <c r="F237" i="5" s="1"/>
  <c r="G237" i="5" s="1"/>
  <c r="E233" i="5"/>
  <c r="F233" i="5" s="1"/>
  <c r="G233" i="5" s="1"/>
  <c r="E229" i="5"/>
  <c r="F229" i="5" s="1"/>
  <c r="G229" i="5" s="1"/>
  <c r="E225" i="5"/>
  <c r="F225" i="5" s="1"/>
  <c r="G225" i="5" s="1"/>
  <c r="E221" i="5"/>
  <c r="F221" i="5" s="1"/>
  <c r="G221" i="5" s="1"/>
  <c r="E217" i="5"/>
  <c r="F217" i="5" s="1"/>
  <c r="G217" i="5" s="1"/>
  <c r="E213" i="5"/>
  <c r="F213" i="5" s="1"/>
  <c r="G213" i="5" s="1"/>
  <c r="E209" i="5"/>
  <c r="F209" i="5" s="1"/>
  <c r="G209" i="5" s="1"/>
  <c r="E205" i="5"/>
  <c r="F205" i="5" s="1"/>
  <c r="G205" i="5" s="1"/>
  <c r="E201" i="5"/>
  <c r="F201" i="5" s="1"/>
  <c r="G201" i="5" s="1"/>
  <c r="E197" i="5"/>
  <c r="F197" i="5" s="1"/>
  <c r="G197" i="5" s="1"/>
  <c r="E193" i="5"/>
  <c r="F193" i="5" s="1"/>
  <c r="G193" i="5" s="1"/>
  <c r="E189" i="5"/>
  <c r="F189" i="5" s="1"/>
  <c r="G189" i="5" s="1"/>
  <c r="E185" i="5"/>
  <c r="F185" i="5" s="1"/>
  <c r="G185" i="5" s="1"/>
  <c r="E181" i="5"/>
  <c r="F181" i="5" s="1"/>
  <c r="G181" i="5" s="1"/>
  <c r="E177" i="5"/>
  <c r="F177" i="5" s="1"/>
  <c r="G177" i="5" s="1"/>
  <c r="E173" i="5"/>
  <c r="F173" i="5" s="1"/>
  <c r="G173" i="5" s="1"/>
  <c r="E169" i="5"/>
  <c r="F169" i="5" s="1"/>
  <c r="G169" i="5" s="1"/>
  <c r="E165" i="5"/>
  <c r="F165" i="5" s="1"/>
  <c r="G165" i="5" s="1"/>
  <c r="E161" i="5"/>
  <c r="F161" i="5" s="1"/>
  <c r="G161" i="5" s="1"/>
  <c r="E157" i="5"/>
  <c r="F157" i="5" s="1"/>
  <c r="G157" i="5" s="1"/>
  <c r="E153" i="5"/>
  <c r="F153" i="5" s="1"/>
  <c r="G153" i="5" s="1"/>
  <c r="E149" i="5"/>
  <c r="F149" i="5" s="1"/>
  <c r="G149" i="5" s="1"/>
  <c r="E145" i="5"/>
  <c r="F145" i="5" s="1"/>
  <c r="G145" i="5" s="1"/>
  <c r="E141" i="5"/>
  <c r="F141" i="5" s="1"/>
  <c r="G141" i="5" s="1"/>
  <c r="E137" i="5"/>
  <c r="F137" i="5" s="1"/>
  <c r="G137" i="5" s="1"/>
  <c r="E133" i="5"/>
  <c r="F133" i="5" s="1"/>
  <c r="G133" i="5" s="1"/>
  <c r="E129" i="5"/>
  <c r="F129" i="5" s="1"/>
  <c r="G129" i="5" s="1"/>
  <c r="E125" i="5"/>
  <c r="F125" i="5" s="1"/>
  <c r="G125" i="5" s="1"/>
  <c r="E121" i="5"/>
  <c r="F121" i="5" s="1"/>
  <c r="G121" i="5" s="1"/>
  <c r="E117" i="5"/>
  <c r="F117" i="5" s="1"/>
  <c r="G117" i="5" s="1"/>
  <c r="E113" i="5"/>
  <c r="F113" i="5" s="1"/>
  <c r="G113" i="5" s="1"/>
  <c r="E109" i="5"/>
  <c r="F109" i="5" s="1"/>
  <c r="G109" i="5" s="1"/>
  <c r="E105" i="5"/>
  <c r="F105" i="5" s="1"/>
  <c r="G105" i="5" s="1"/>
  <c r="E101" i="5"/>
  <c r="F101" i="5" s="1"/>
  <c r="G101" i="5" s="1"/>
  <c r="E97" i="5"/>
  <c r="F97" i="5" s="1"/>
  <c r="G97" i="5" s="1"/>
  <c r="E93" i="5"/>
  <c r="F93" i="5" s="1"/>
  <c r="G93" i="5" s="1"/>
  <c r="E89" i="5"/>
  <c r="F89" i="5" s="1"/>
  <c r="G89" i="5" s="1"/>
  <c r="E85" i="5"/>
  <c r="F85" i="5" s="1"/>
  <c r="G85" i="5" s="1"/>
  <c r="E81" i="5"/>
  <c r="F81" i="5" s="1"/>
  <c r="G81" i="5" s="1"/>
  <c r="E77" i="5"/>
  <c r="F77" i="5" s="1"/>
  <c r="G77" i="5" s="1"/>
  <c r="E73" i="5"/>
  <c r="F73" i="5" s="1"/>
  <c r="G73" i="5" s="1"/>
  <c r="E69" i="5"/>
  <c r="F69" i="5" s="1"/>
  <c r="G69" i="5" s="1"/>
  <c r="E65" i="5"/>
  <c r="F65" i="5" s="1"/>
  <c r="G65" i="5" s="1"/>
  <c r="E61" i="5"/>
  <c r="F61" i="5" s="1"/>
  <c r="G61" i="5" s="1"/>
  <c r="E57" i="5"/>
  <c r="F57" i="5" s="1"/>
  <c r="G57" i="5" s="1"/>
  <c r="E53" i="5"/>
  <c r="F53" i="5" s="1"/>
  <c r="G53" i="5" s="1"/>
  <c r="H261" i="5"/>
  <c r="H259" i="5"/>
  <c r="E256" i="5"/>
  <c r="F256" i="5" s="1"/>
  <c r="G256" i="5" s="1"/>
  <c r="H254" i="5"/>
  <c r="D253" i="5"/>
  <c r="H251" i="5"/>
  <c r="D249" i="5"/>
  <c r="H247" i="5"/>
  <c r="D245" i="5"/>
  <c r="H243" i="5"/>
  <c r="D241" i="5"/>
  <c r="H239" i="5"/>
  <c r="D237" i="5"/>
  <c r="H235" i="5"/>
  <c r="D233" i="5"/>
  <c r="H231" i="5"/>
  <c r="D229" i="5"/>
  <c r="H227" i="5"/>
  <c r="D225" i="5"/>
  <c r="H223" i="5"/>
  <c r="D221" i="5"/>
  <c r="H219" i="5"/>
  <c r="D217" i="5"/>
  <c r="H215" i="5"/>
  <c r="D213" i="5"/>
  <c r="H211" i="5"/>
  <c r="D209" i="5"/>
  <c r="H207" i="5"/>
  <c r="D205" i="5"/>
  <c r="H203" i="5"/>
  <c r="D201" i="5"/>
  <c r="H199" i="5"/>
  <c r="D197" i="5"/>
  <c r="H195" i="5"/>
  <c r="D193" i="5"/>
  <c r="H191" i="5"/>
  <c r="D189" i="5"/>
  <c r="H187" i="5"/>
  <c r="D185" i="5"/>
  <c r="H183" i="5"/>
  <c r="D181" i="5"/>
  <c r="H179" i="5"/>
  <c r="D177" i="5"/>
  <c r="H175" i="5"/>
  <c r="D173" i="5"/>
  <c r="H171" i="5"/>
  <c r="D169" i="5"/>
  <c r="H167" i="5"/>
  <c r="D165" i="5"/>
  <c r="H163" i="5"/>
  <c r="D161" i="5"/>
  <c r="H159" i="5"/>
  <c r="D157" i="5"/>
  <c r="H155" i="5"/>
  <c r="D153" i="5"/>
  <c r="H151" i="5"/>
  <c r="D149" i="5"/>
  <c r="H147" i="5"/>
  <c r="D145" i="5"/>
  <c r="H143" i="5"/>
  <c r="D141" i="5"/>
  <c r="H139" i="5"/>
  <c r="D137" i="5"/>
  <c r="H135" i="5"/>
  <c r="D133" i="5"/>
  <c r="H131" i="5"/>
  <c r="D129" i="5"/>
  <c r="H127" i="5"/>
  <c r="D125" i="5"/>
  <c r="H123" i="5"/>
  <c r="D121" i="5"/>
  <c r="H119" i="5"/>
  <c r="D117" i="5"/>
  <c r="H115" i="5"/>
  <c r="D113" i="5"/>
  <c r="H111" i="5"/>
  <c r="D109" i="5"/>
  <c r="H107" i="5"/>
  <c r="D105" i="5"/>
  <c r="H103" i="5"/>
  <c r="D101" i="5"/>
  <c r="H99" i="5"/>
  <c r="D97" i="5"/>
  <c r="H95" i="5"/>
  <c r="D93" i="5"/>
  <c r="H91" i="5"/>
  <c r="D89" i="5"/>
  <c r="H87" i="5"/>
  <c r="D85" i="5"/>
  <c r="H83" i="5"/>
  <c r="D81" i="5"/>
  <c r="H79" i="5"/>
  <c r="D265" i="5"/>
  <c r="E263" i="5"/>
  <c r="F263" i="5" s="1"/>
  <c r="G263" i="5" s="1"/>
  <c r="H257" i="5"/>
  <c r="D256" i="5"/>
  <c r="E250" i="5"/>
  <c r="F250" i="5" s="1"/>
  <c r="G250" i="5" s="1"/>
  <c r="E246" i="5"/>
  <c r="F246" i="5" s="1"/>
  <c r="G246" i="5" s="1"/>
  <c r="E242" i="5"/>
  <c r="F242" i="5" s="1"/>
  <c r="G242" i="5" s="1"/>
  <c r="E238" i="5"/>
  <c r="F238" i="5" s="1"/>
  <c r="G238" i="5" s="1"/>
  <c r="E234" i="5"/>
  <c r="F234" i="5" s="1"/>
  <c r="G234" i="5" s="1"/>
  <c r="E230" i="5"/>
  <c r="F230" i="5" s="1"/>
  <c r="G230" i="5" s="1"/>
  <c r="E226" i="5"/>
  <c r="F226" i="5" s="1"/>
  <c r="G226" i="5" s="1"/>
  <c r="E222" i="5"/>
  <c r="F222" i="5" s="1"/>
  <c r="G222" i="5" s="1"/>
  <c r="E218" i="5"/>
  <c r="F218" i="5" s="1"/>
  <c r="G218" i="5" s="1"/>
  <c r="E214" i="5"/>
  <c r="F214" i="5" s="1"/>
  <c r="G214" i="5" s="1"/>
  <c r="E210" i="5"/>
  <c r="F210" i="5" s="1"/>
  <c r="G210" i="5" s="1"/>
  <c r="E206" i="5"/>
  <c r="F206" i="5" s="1"/>
  <c r="G206" i="5" s="1"/>
  <c r="E202" i="5"/>
  <c r="F202" i="5" s="1"/>
  <c r="G202" i="5" s="1"/>
  <c r="E198" i="5"/>
  <c r="F198" i="5" s="1"/>
  <c r="G198" i="5" s="1"/>
  <c r="E194" i="5"/>
  <c r="F194" i="5" s="1"/>
  <c r="G194" i="5" s="1"/>
  <c r="E190" i="5"/>
  <c r="F190" i="5" s="1"/>
  <c r="G190" i="5" s="1"/>
  <c r="E186" i="5"/>
  <c r="F186" i="5" s="1"/>
  <c r="G186" i="5" s="1"/>
  <c r="E182" i="5"/>
  <c r="F182" i="5" s="1"/>
  <c r="G182" i="5" s="1"/>
  <c r="E178" i="5"/>
  <c r="F178" i="5" s="1"/>
  <c r="G178" i="5" s="1"/>
  <c r="E174" i="5"/>
  <c r="F174" i="5" s="1"/>
  <c r="G174" i="5" s="1"/>
  <c r="E170" i="5"/>
  <c r="F170" i="5" s="1"/>
  <c r="G170" i="5" s="1"/>
  <c r="E166" i="5"/>
  <c r="F166" i="5" s="1"/>
  <c r="G166" i="5" s="1"/>
  <c r="E162" i="5"/>
  <c r="F162" i="5" s="1"/>
  <c r="G162" i="5" s="1"/>
  <c r="E158" i="5"/>
  <c r="F158" i="5" s="1"/>
  <c r="G158" i="5" s="1"/>
  <c r="E154" i="5"/>
  <c r="F154" i="5" s="1"/>
  <c r="G154" i="5" s="1"/>
  <c r="E150" i="5"/>
  <c r="F150" i="5" s="1"/>
  <c r="G150" i="5" s="1"/>
  <c r="E146" i="5"/>
  <c r="F146" i="5" s="1"/>
  <c r="G146" i="5" s="1"/>
  <c r="E142" i="5"/>
  <c r="F142" i="5" s="1"/>
  <c r="G142" i="5" s="1"/>
  <c r="E138" i="5"/>
  <c r="F138" i="5" s="1"/>
  <c r="G138" i="5" s="1"/>
  <c r="E134" i="5"/>
  <c r="F134" i="5" s="1"/>
  <c r="G134" i="5" s="1"/>
  <c r="E130" i="5"/>
  <c r="F130" i="5" s="1"/>
  <c r="G130" i="5" s="1"/>
  <c r="E126" i="5"/>
  <c r="F126" i="5" s="1"/>
  <c r="G126" i="5" s="1"/>
  <c r="E122" i="5"/>
  <c r="F122" i="5" s="1"/>
  <c r="G122" i="5" s="1"/>
  <c r="E118" i="5"/>
  <c r="F118" i="5" s="1"/>
  <c r="G118" i="5" s="1"/>
  <c r="E114" i="5"/>
  <c r="F114" i="5" s="1"/>
  <c r="G114" i="5" s="1"/>
  <c r="E110" i="5"/>
  <c r="F110" i="5" s="1"/>
  <c r="G110" i="5" s="1"/>
  <c r="E106" i="5"/>
  <c r="F106" i="5" s="1"/>
  <c r="G106" i="5" s="1"/>
  <c r="E102" i="5"/>
  <c r="F102" i="5" s="1"/>
  <c r="G102" i="5" s="1"/>
  <c r="E267" i="5"/>
  <c r="F267" i="5" s="1"/>
  <c r="G267" i="5" s="1"/>
  <c r="D263" i="5"/>
  <c r="D261" i="5"/>
  <c r="E259" i="5"/>
  <c r="F259" i="5" s="1"/>
  <c r="G259" i="5" s="1"/>
  <c r="E254" i="5"/>
  <c r="F254" i="5" s="1"/>
  <c r="G254" i="5" s="1"/>
  <c r="H252" i="5"/>
  <c r="D250" i="5"/>
  <c r="H248" i="5"/>
  <c r="D246" i="5"/>
  <c r="H244" i="5"/>
  <c r="D242" i="5"/>
  <c r="H240" i="5"/>
  <c r="D238" i="5"/>
  <c r="H236" i="5"/>
  <c r="D234" i="5"/>
  <c r="H232" i="5"/>
  <c r="D230" i="5"/>
  <c r="H228" i="5"/>
  <c r="D226" i="5"/>
  <c r="H224" i="5"/>
  <c r="D222" i="5"/>
  <c r="H220" i="5"/>
  <c r="D218" i="5"/>
  <c r="H216" i="5"/>
  <c r="D214" i="5"/>
  <c r="H212" i="5"/>
  <c r="D210" i="5"/>
  <c r="H208" i="5"/>
  <c r="D206" i="5"/>
  <c r="H204" i="5"/>
  <c r="D202" i="5"/>
  <c r="H200" i="5"/>
  <c r="D198" i="5"/>
  <c r="H196" i="5"/>
  <c r="D194" i="5"/>
  <c r="H192" i="5"/>
  <c r="D190" i="5"/>
  <c r="H188" i="5"/>
  <c r="D186" i="5"/>
  <c r="H184" i="5"/>
  <c r="D182" i="5"/>
  <c r="H180" i="5"/>
  <c r="D178" i="5"/>
  <c r="H176" i="5"/>
  <c r="D174" i="5"/>
  <c r="H172" i="5"/>
  <c r="D170" i="5"/>
  <c r="H168" i="5"/>
  <c r="D166" i="5"/>
  <c r="H164" i="5"/>
  <c r="D162" i="5"/>
  <c r="H160" i="5"/>
  <c r="D158" i="5"/>
  <c r="H156" i="5"/>
  <c r="D154" i="5"/>
  <c r="H152" i="5"/>
  <c r="D150" i="5"/>
  <c r="H148" i="5"/>
  <c r="D146" i="5"/>
  <c r="H144" i="5"/>
  <c r="D142" i="5"/>
  <c r="H140" i="5"/>
  <c r="D138" i="5"/>
  <c r="H136" i="5"/>
  <c r="D134" i="5"/>
  <c r="H132" i="5"/>
  <c r="D130" i="5"/>
  <c r="H128" i="5"/>
  <c r="D126" i="5"/>
  <c r="H124" i="5"/>
  <c r="D122" i="5"/>
  <c r="H120" i="5"/>
  <c r="D118" i="5"/>
  <c r="H116" i="5"/>
  <c r="D114" i="5"/>
  <c r="H112" i="5"/>
  <c r="D110" i="5"/>
  <c r="H108" i="5"/>
  <c r="D106" i="5"/>
  <c r="H104" i="5"/>
  <c r="D102" i="5"/>
  <c r="H100" i="5"/>
  <c r="D98" i="5"/>
  <c r="H96" i="5"/>
  <c r="D94" i="5"/>
  <c r="H92" i="5"/>
  <c r="D90" i="5"/>
  <c r="H88" i="5"/>
  <c r="D86" i="5"/>
  <c r="H84" i="5"/>
  <c r="D82" i="5"/>
  <c r="H80" i="5"/>
  <c r="D78" i="5"/>
  <c r="H76" i="5"/>
  <c r="D74" i="5"/>
  <c r="H72" i="5"/>
  <c r="D70" i="5"/>
  <c r="H68" i="5"/>
  <c r="D66" i="5"/>
  <c r="H64" i="5"/>
  <c r="D62" i="5"/>
  <c r="H60" i="5"/>
  <c r="D58" i="5"/>
  <c r="H56" i="5"/>
  <c r="D54" i="5"/>
  <c r="H52" i="5"/>
  <c r="D50" i="5"/>
  <c r="H48" i="5"/>
  <c r="D46" i="5"/>
  <c r="E271" i="5"/>
  <c r="F271" i="5" s="1"/>
  <c r="G271" i="5" s="1"/>
  <c r="D267" i="5"/>
  <c r="D259" i="5"/>
  <c r="H255" i="5"/>
  <c r="D254" i="5"/>
  <c r="E251" i="5"/>
  <c r="F251" i="5" s="1"/>
  <c r="G251" i="5" s="1"/>
  <c r="E247" i="5"/>
  <c r="F247" i="5" s="1"/>
  <c r="G247" i="5" s="1"/>
  <c r="E243" i="5"/>
  <c r="F243" i="5" s="1"/>
  <c r="G243" i="5" s="1"/>
  <c r="E239" i="5"/>
  <c r="F239" i="5" s="1"/>
  <c r="G239" i="5" s="1"/>
  <c r="E235" i="5"/>
  <c r="F235" i="5" s="1"/>
  <c r="G235" i="5" s="1"/>
  <c r="E231" i="5"/>
  <c r="F231" i="5" s="1"/>
  <c r="G231" i="5" s="1"/>
  <c r="E227" i="5"/>
  <c r="F227" i="5" s="1"/>
  <c r="G227" i="5" s="1"/>
  <c r="E223" i="5"/>
  <c r="F223" i="5" s="1"/>
  <c r="G223" i="5" s="1"/>
  <c r="E219" i="5"/>
  <c r="F219" i="5" s="1"/>
  <c r="G219" i="5" s="1"/>
  <c r="E215" i="5"/>
  <c r="F215" i="5" s="1"/>
  <c r="G215" i="5" s="1"/>
  <c r="E211" i="5"/>
  <c r="F211" i="5" s="1"/>
  <c r="G211" i="5" s="1"/>
  <c r="E207" i="5"/>
  <c r="F207" i="5" s="1"/>
  <c r="G207" i="5" s="1"/>
  <c r="E203" i="5"/>
  <c r="F203" i="5" s="1"/>
  <c r="G203" i="5" s="1"/>
  <c r="E199" i="5"/>
  <c r="F199" i="5" s="1"/>
  <c r="G199" i="5" s="1"/>
  <c r="E195" i="5"/>
  <c r="F195" i="5" s="1"/>
  <c r="G195" i="5" s="1"/>
  <c r="E191" i="5"/>
  <c r="F191" i="5" s="1"/>
  <c r="G191" i="5" s="1"/>
  <c r="E187" i="5"/>
  <c r="F187" i="5" s="1"/>
  <c r="G187" i="5" s="1"/>
  <c r="E183" i="5"/>
  <c r="F183" i="5" s="1"/>
  <c r="G183" i="5" s="1"/>
  <c r="E179" i="5"/>
  <c r="F179" i="5" s="1"/>
  <c r="G179" i="5" s="1"/>
  <c r="E175" i="5"/>
  <c r="F175" i="5" s="1"/>
  <c r="G175" i="5" s="1"/>
  <c r="E171" i="5"/>
  <c r="F171" i="5" s="1"/>
  <c r="G171" i="5" s="1"/>
  <c r="E167" i="5"/>
  <c r="F167" i="5" s="1"/>
  <c r="G167" i="5" s="1"/>
  <c r="E163" i="5"/>
  <c r="F163" i="5" s="1"/>
  <c r="G163" i="5" s="1"/>
  <c r="E159" i="5"/>
  <c r="F159" i="5" s="1"/>
  <c r="G159" i="5" s="1"/>
  <c r="E155" i="5"/>
  <c r="F155" i="5" s="1"/>
  <c r="G155" i="5" s="1"/>
  <c r="E151" i="5"/>
  <c r="F151" i="5" s="1"/>
  <c r="G151" i="5" s="1"/>
  <c r="E147" i="5"/>
  <c r="F147" i="5" s="1"/>
  <c r="G147" i="5" s="1"/>
  <c r="E143" i="5"/>
  <c r="F143" i="5" s="1"/>
  <c r="G143" i="5" s="1"/>
  <c r="E139" i="5"/>
  <c r="F139" i="5" s="1"/>
  <c r="G139" i="5" s="1"/>
  <c r="E135" i="5"/>
  <c r="F135" i="5" s="1"/>
  <c r="G135" i="5" s="1"/>
  <c r="E131" i="5"/>
  <c r="F131" i="5" s="1"/>
  <c r="G131" i="5" s="1"/>
  <c r="E127" i="5"/>
  <c r="F127" i="5" s="1"/>
  <c r="G127" i="5" s="1"/>
  <c r="E123" i="5"/>
  <c r="F123" i="5" s="1"/>
  <c r="G123" i="5" s="1"/>
  <c r="E119" i="5"/>
  <c r="F119" i="5" s="1"/>
  <c r="G119" i="5" s="1"/>
  <c r="E115" i="5"/>
  <c r="F115" i="5" s="1"/>
  <c r="G115" i="5" s="1"/>
  <c r="E111" i="5"/>
  <c r="F111" i="5" s="1"/>
  <c r="G111" i="5" s="1"/>
  <c r="E107" i="5"/>
  <c r="F107" i="5" s="1"/>
  <c r="G107" i="5" s="1"/>
  <c r="E103" i="5"/>
  <c r="F103" i="5" s="1"/>
  <c r="G103" i="5" s="1"/>
  <c r="E99" i="5"/>
  <c r="F99" i="5" s="1"/>
  <c r="G99" i="5" s="1"/>
  <c r="E95" i="5"/>
  <c r="F95" i="5" s="1"/>
  <c r="G95" i="5" s="1"/>
  <c r="E91" i="5"/>
  <c r="F91" i="5" s="1"/>
  <c r="G91" i="5" s="1"/>
  <c r="E87" i="5"/>
  <c r="F87" i="5" s="1"/>
  <c r="G87" i="5" s="1"/>
  <c r="E83" i="5"/>
  <c r="F83" i="5" s="1"/>
  <c r="G83" i="5" s="1"/>
  <c r="H262" i="5"/>
  <c r="D257" i="5"/>
  <c r="D251" i="5"/>
  <c r="H249" i="5"/>
  <c r="D247" i="5"/>
  <c r="H245" i="5"/>
  <c r="D243" i="5"/>
  <c r="H241" i="5"/>
  <c r="D239" i="5"/>
  <c r="H237" i="5"/>
  <c r="D235" i="5"/>
  <c r="H233" i="5"/>
  <c r="D231" i="5"/>
  <c r="H229" i="5"/>
  <c r="D227" i="5"/>
  <c r="H225" i="5"/>
  <c r="D223" i="5"/>
  <c r="H221" i="5"/>
  <c r="D219" i="5"/>
  <c r="H217" i="5"/>
  <c r="D215" i="5"/>
  <c r="H213" i="5"/>
  <c r="D211" i="5"/>
  <c r="H209" i="5"/>
  <c r="D207" i="5"/>
  <c r="H205" i="5"/>
  <c r="D203" i="5"/>
  <c r="H201" i="5"/>
  <c r="D199" i="5"/>
  <c r="H197" i="5"/>
  <c r="D195" i="5"/>
  <c r="H193" i="5"/>
  <c r="D191" i="5"/>
  <c r="H189" i="5"/>
  <c r="D187" i="5"/>
  <c r="H185" i="5"/>
  <c r="D183" i="5"/>
  <c r="H181" i="5"/>
  <c r="D179" i="5"/>
  <c r="H177" i="5"/>
  <c r="D175" i="5"/>
  <c r="H173" i="5"/>
  <c r="D171" i="5"/>
  <c r="H169" i="5"/>
  <c r="D167" i="5"/>
  <c r="H165" i="5"/>
  <c r="D163" i="5"/>
  <c r="H161" i="5"/>
  <c r="D159" i="5"/>
  <c r="H157" i="5"/>
  <c r="D155" i="5"/>
  <c r="H153" i="5"/>
  <c r="D151" i="5"/>
  <c r="H149" i="5"/>
  <c r="D147" i="5"/>
  <c r="H145" i="5"/>
  <c r="D143" i="5"/>
  <c r="H141" i="5"/>
  <c r="D139" i="5"/>
  <c r="H137" i="5"/>
  <c r="D135" i="5"/>
  <c r="H133" i="5"/>
  <c r="D131" i="5"/>
  <c r="H129" i="5"/>
  <c r="D127" i="5"/>
  <c r="H125" i="5"/>
  <c r="D123" i="5"/>
  <c r="H121" i="5"/>
  <c r="D119" i="5"/>
  <c r="H117" i="5"/>
  <c r="D115" i="5"/>
  <c r="H113" i="5"/>
  <c r="D111" i="5"/>
  <c r="H109" i="5"/>
  <c r="D107" i="5"/>
  <c r="H105" i="5"/>
  <c r="D103" i="5"/>
  <c r="H101" i="5"/>
  <c r="D99" i="5"/>
  <c r="H97" i="5"/>
  <c r="D95" i="5"/>
  <c r="H93" i="5"/>
  <c r="D91" i="5"/>
  <c r="H89" i="5"/>
  <c r="D87" i="5"/>
  <c r="H85" i="5"/>
  <c r="D83" i="5"/>
  <c r="H81" i="5"/>
  <c r="D79" i="5"/>
  <c r="H77" i="5"/>
  <c r="D75" i="5"/>
  <c r="H73" i="5"/>
  <c r="D71" i="5"/>
  <c r="H69" i="5"/>
  <c r="D67" i="5"/>
  <c r="H65" i="5"/>
  <c r="E94" i="5"/>
  <c r="F94" i="5" s="1"/>
  <c r="G94" i="5" s="1"/>
  <c r="E79" i="5"/>
  <c r="F79" i="5" s="1"/>
  <c r="G79" i="5" s="1"/>
  <c r="D73" i="5"/>
  <c r="D53" i="5"/>
  <c r="D51" i="5"/>
  <c r="D49" i="5"/>
  <c r="D47" i="5"/>
  <c r="E45" i="5"/>
  <c r="F45" i="5" s="1"/>
  <c r="G45" i="5" s="1"/>
  <c r="H43" i="5"/>
  <c r="D41" i="5"/>
  <c r="H39" i="5"/>
  <c r="D37" i="5"/>
  <c r="H35" i="5"/>
  <c r="D33" i="5"/>
  <c r="H31" i="5"/>
  <c r="D29" i="5"/>
  <c r="H27" i="5"/>
  <c r="D25" i="5"/>
  <c r="H23" i="5"/>
  <c r="D21" i="5"/>
  <c r="H75" i="5"/>
  <c r="E70" i="5"/>
  <c r="F70" i="5" s="1"/>
  <c r="G70" i="5" s="1"/>
  <c r="E67" i="5"/>
  <c r="F67" i="5" s="1"/>
  <c r="G67" i="5" s="1"/>
  <c r="E62" i="5"/>
  <c r="F62" i="5" s="1"/>
  <c r="G62" i="5" s="1"/>
  <c r="H59" i="5"/>
  <c r="H57" i="5"/>
  <c r="E55" i="5"/>
  <c r="F55" i="5" s="1"/>
  <c r="G55" i="5" s="1"/>
  <c r="D45" i="5"/>
  <c r="E42" i="5"/>
  <c r="F42" i="5" s="1"/>
  <c r="G42" i="5" s="1"/>
  <c r="E38" i="5"/>
  <c r="F38" i="5" s="1"/>
  <c r="G38" i="5" s="1"/>
  <c r="E34" i="5"/>
  <c r="F34" i="5" s="1"/>
  <c r="G34" i="5" s="1"/>
  <c r="E30" i="5"/>
  <c r="F30" i="5" s="1"/>
  <c r="G30" i="5" s="1"/>
  <c r="E26" i="5"/>
  <c r="F26" i="5" s="1"/>
  <c r="G26" i="5" s="1"/>
  <c r="E22" i="5"/>
  <c r="F22" i="5" s="1"/>
  <c r="G22" i="5" s="1"/>
  <c r="E98" i="5"/>
  <c r="F98" i="5" s="1"/>
  <c r="G98" i="5" s="1"/>
  <c r="E82" i="5"/>
  <c r="F82" i="5" s="1"/>
  <c r="G82" i="5" s="1"/>
  <c r="D57" i="5"/>
  <c r="D55" i="5"/>
  <c r="D42" i="5"/>
  <c r="H40" i="5"/>
  <c r="D38" i="5"/>
  <c r="H36" i="5"/>
  <c r="D34" i="5"/>
  <c r="H32" i="5"/>
  <c r="D30" i="5"/>
  <c r="H28" i="5"/>
  <c r="D26" i="5"/>
  <c r="H24" i="5"/>
  <c r="D22" i="5"/>
  <c r="H20" i="5"/>
  <c r="E78" i="5"/>
  <c r="F78" i="5" s="1"/>
  <c r="G78" i="5" s="1"/>
  <c r="E75" i="5"/>
  <c r="F75" i="5" s="1"/>
  <c r="G75" i="5" s="1"/>
  <c r="D69" i="5"/>
  <c r="H63" i="5"/>
  <c r="H61" i="5"/>
  <c r="E59" i="5"/>
  <c r="F59" i="5" s="1"/>
  <c r="G59" i="5" s="1"/>
  <c r="H44" i="5"/>
  <c r="E43" i="5"/>
  <c r="F43" i="5" s="1"/>
  <c r="G43" i="5" s="1"/>
  <c r="E39" i="5"/>
  <c r="F39" i="5" s="1"/>
  <c r="G39" i="5" s="1"/>
  <c r="E35" i="5"/>
  <c r="F35" i="5" s="1"/>
  <c r="G35" i="5" s="1"/>
  <c r="E31" i="5"/>
  <c r="F31" i="5" s="1"/>
  <c r="G31" i="5" s="1"/>
  <c r="E27" i="5"/>
  <c r="F27" i="5" s="1"/>
  <c r="G27" i="5" s="1"/>
  <c r="E23" i="5"/>
  <c r="F23" i="5" s="1"/>
  <c r="G23" i="5" s="1"/>
  <c r="E86" i="5"/>
  <c r="F86" i="5" s="1"/>
  <c r="G86" i="5" s="1"/>
  <c r="H71" i="5"/>
  <c r="E66" i="5"/>
  <c r="F66" i="5" s="1"/>
  <c r="G66" i="5" s="1"/>
  <c r="D61" i="5"/>
  <c r="D59" i="5"/>
  <c r="E50" i="5"/>
  <c r="F50" i="5" s="1"/>
  <c r="G50" i="5" s="1"/>
  <c r="E46" i="5"/>
  <c r="F46" i="5" s="1"/>
  <c r="G46" i="5" s="1"/>
  <c r="D43" i="5"/>
  <c r="H41" i="5"/>
  <c r="D39" i="5"/>
  <c r="H37" i="5"/>
  <c r="D35" i="5"/>
  <c r="H33" i="5"/>
  <c r="D31" i="5"/>
  <c r="H29" i="5"/>
  <c r="D27" i="5"/>
  <c r="H25" i="5"/>
  <c r="D23" i="5"/>
  <c r="H21" i="5"/>
  <c r="D77" i="5"/>
  <c r="E63" i="5"/>
  <c r="F63" i="5" s="1"/>
  <c r="G63" i="5" s="1"/>
  <c r="E54" i="5"/>
  <c r="F54" i="5" s="1"/>
  <c r="G54" i="5" s="1"/>
  <c r="H51" i="5"/>
  <c r="H47" i="5"/>
  <c r="E40" i="5"/>
  <c r="F40" i="5" s="1"/>
  <c r="G40" i="5" s="1"/>
  <c r="E36" i="5"/>
  <c r="F36" i="5" s="1"/>
  <c r="G36" i="5" s="1"/>
  <c r="E32" i="5"/>
  <c r="F32" i="5" s="1"/>
  <c r="G32" i="5" s="1"/>
  <c r="E28" i="5"/>
  <c r="F28" i="5" s="1"/>
  <c r="G28" i="5" s="1"/>
  <c r="E24" i="5"/>
  <c r="F24" i="5" s="1"/>
  <c r="G24" i="5" s="1"/>
  <c r="E20" i="5"/>
  <c r="F20" i="5" s="1"/>
  <c r="G20" i="5" s="1"/>
  <c r="E90" i="5"/>
  <c r="F90" i="5" s="1"/>
  <c r="G90" i="5" s="1"/>
  <c r="E74" i="5"/>
  <c r="F74" i="5" s="1"/>
  <c r="G74" i="5" s="1"/>
  <c r="E71" i="5"/>
  <c r="F71" i="5" s="1"/>
  <c r="G71" i="5" s="1"/>
  <c r="D65" i="5"/>
  <c r="D63" i="5"/>
  <c r="H49" i="5"/>
  <c r="H45" i="5"/>
  <c r="E44" i="5"/>
  <c r="F44" i="5" s="1"/>
  <c r="G44" i="5" s="1"/>
  <c r="H42" i="5"/>
  <c r="D40" i="5"/>
  <c r="H38" i="5"/>
  <c r="D36" i="5"/>
  <c r="H34" i="5"/>
  <c r="D32" i="5"/>
  <c r="H30" i="5"/>
  <c r="D28" i="5"/>
  <c r="H26" i="5"/>
  <c r="D24" i="5"/>
  <c r="H22" i="5"/>
  <c r="D20" i="5"/>
  <c r="H67" i="5"/>
  <c r="E58" i="5"/>
  <c r="F58" i="5" s="1"/>
  <c r="G58" i="5" s="1"/>
  <c r="H55" i="5"/>
  <c r="H53" i="5"/>
  <c r="E51" i="5"/>
  <c r="F51" i="5" s="1"/>
  <c r="G51" i="5" s="1"/>
  <c r="E49" i="5"/>
  <c r="F49" i="5" s="1"/>
  <c r="G49" i="5" s="1"/>
  <c r="E47" i="5"/>
  <c r="F47" i="5" s="1"/>
  <c r="G47" i="5" s="1"/>
  <c r="E41" i="5"/>
  <c r="F41" i="5" s="1"/>
  <c r="G41" i="5" s="1"/>
  <c r="E37" i="5"/>
  <c r="F37" i="5" s="1"/>
  <c r="G37" i="5" s="1"/>
  <c r="E33" i="5"/>
  <c r="F33" i="5" s="1"/>
  <c r="G33" i="5" s="1"/>
  <c r="E29" i="5"/>
  <c r="F29" i="5" s="1"/>
  <c r="G29" i="5" s="1"/>
  <c r="E25" i="5"/>
  <c r="F25" i="5" s="1"/>
  <c r="G25" i="5" s="1"/>
  <c r="E21" i="5"/>
  <c r="F21" i="5" s="1"/>
  <c r="G21" i="5" s="1"/>
  <c r="A7" i="6"/>
  <c r="E16" i="2"/>
  <c r="E17" i="2" s="1"/>
  <c r="B26" i="3"/>
  <c r="E17" i="3"/>
  <c r="E16" i="3"/>
  <c r="E15" i="3"/>
  <c r="E15" i="2" l="1"/>
  <c r="F15" i="2" s="1"/>
  <c r="G15" i="2" s="1"/>
  <c r="H15" i="2" s="1"/>
  <c r="F17" i="2"/>
  <c r="G17" i="2" s="1"/>
  <c r="H17" i="2" s="1"/>
  <c r="D26" i="3"/>
  <c r="C26" i="3"/>
  <c r="B7" i="6"/>
  <c r="F16" i="2"/>
  <c r="G16" i="2" s="1"/>
  <c r="H16" i="2" s="1"/>
  <c r="E18" i="2"/>
  <c r="B27" i="3"/>
  <c r="D27" i="3" l="1"/>
  <c r="C27" i="3"/>
  <c r="I27" i="3"/>
  <c r="I26" i="3"/>
  <c r="J26" i="3"/>
  <c r="D12" i="6"/>
  <c r="C7" i="6"/>
  <c r="F18" i="2"/>
  <c r="G18" i="2" s="1"/>
  <c r="H18" i="2" s="1"/>
  <c r="E22" i="2"/>
  <c r="E20" i="2"/>
  <c r="B28" i="3"/>
  <c r="J27" i="3"/>
  <c r="E19" i="2"/>
  <c r="J48" i="3" l="1"/>
  <c r="J49" i="3"/>
  <c r="K26" i="3"/>
  <c r="J46" i="3"/>
  <c r="J45" i="3"/>
  <c r="D28" i="3"/>
  <c r="C28" i="3"/>
  <c r="I28" i="3" s="1"/>
  <c r="B30" i="3"/>
  <c r="F22" i="2"/>
  <c r="G22" i="2" s="1"/>
  <c r="H22" i="2" s="1"/>
  <c r="E24" i="2"/>
  <c r="E7" i="6"/>
  <c r="F19" i="2"/>
  <c r="G19" i="2" s="1"/>
  <c r="H19" i="2" s="1"/>
  <c r="E23" i="2"/>
  <c r="I46" i="3"/>
  <c r="I45" i="3"/>
  <c r="B29" i="3"/>
  <c r="F20" i="2"/>
  <c r="G20" i="2" s="1"/>
  <c r="H20" i="2" s="1"/>
  <c r="D7" i="6"/>
  <c r="D13" i="6" s="1"/>
  <c r="I48" i="3"/>
  <c r="I49" i="3"/>
  <c r="C20" i="6"/>
  <c r="C21" i="6"/>
  <c r="E12" i="6"/>
  <c r="E21" i="2"/>
  <c r="I29" i="3" l="1"/>
  <c r="I54" i="3" s="1"/>
  <c r="C22" i="6"/>
  <c r="E13" i="6"/>
  <c r="C23" i="6"/>
  <c r="F21" i="2"/>
  <c r="G21" i="2" s="1"/>
  <c r="H21" i="2" s="1"/>
  <c r="E25" i="2"/>
  <c r="D29" i="3"/>
  <c r="C29" i="3"/>
  <c r="L26" i="3"/>
  <c r="M26" i="3" s="1"/>
  <c r="K27" i="3"/>
  <c r="I89" i="3"/>
  <c r="F23" i="2"/>
  <c r="G23" i="2" s="1"/>
  <c r="H23" i="2" s="1"/>
  <c r="D30" i="3"/>
  <c r="C30" i="3"/>
  <c r="I52" i="3"/>
  <c r="I51" i="3"/>
  <c r="B31" i="3"/>
  <c r="F7" i="6"/>
  <c r="D14" i="6" s="1"/>
  <c r="F24" i="2"/>
  <c r="G24" i="2" s="1"/>
  <c r="H24" i="2" s="1"/>
  <c r="E26" i="2"/>
  <c r="J28" i="3"/>
  <c r="J29" i="3"/>
  <c r="I55" i="3" l="1"/>
  <c r="J30" i="3"/>
  <c r="J58" i="3" s="1"/>
  <c r="I30" i="3"/>
  <c r="I58" i="3" s="1"/>
  <c r="C25" i="6"/>
  <c r="C24" i="6"/>
  <c r="E14" i="6"/>
  <c r="G7" i="6"/>
  <c r="B32" i="3"/>
  <c r="F26" i="2"/>
  <c r="G26" i="2" s="1"/>
  <c r="H26" i="2" s="1"/>
  <c r="E28" i="2"/>
  <c r="F25" i="2"/>
  <c r="G25" i="2" s="1"/>
  <c r="H25" i="2" s="1"/>
  <c r="E27" i="2"/>
  <c r="L27" i="3"/>
  <c r="M27" i="3" s="1"/>
  <c r="K28" i="3"/>
  <c r="I90" i="3"/>
  <c r="J52" i="3"/>
  <c r="J51" i="3"/>
  <c r="D31" i="3"/>
  <c r="C31" i="3"/>
  <c r="J54" i="3"/>
  <c r="J55" i="3"/>
  <c r="J31" i="3"/>
  <c r="I31" i="3"/>
  <c r="I57" i="3" l="1"/>
  <c r="J57" i="3"/>
  <c r="K29" i="3"/>
  <c r="L28" i="3"/>
  <c r="M28" i="3" s="1"/>
  <c r="I91" i="3"/>
  <c r="H7" i="6"/>
  <c r="D15" i="6" s="1"/>
  <c r="B33" i="3"/>
  <c r="F28" i="2"/>
  <c r="G28" i="2" s="1"/>
  <c r="H28" i="2" s="1"/>
  <c r="E30" i="2"/>
  <c r="D32" i="3"/>
  <c r="C32" i="3"/>
  <c r="F27" i="2"/>
  <c r="G27" i="2" s="1"/>
  <c r="H27" i="2" s="1"/>
  <c r="J60" i="3"/>
  <c r="J61" i="3"/>
  <c r="E29" i="2"/>
  <c r="I60" i="3"/>
  <c r="I61" i="3"/>
  <c r="I7" i="6" l="1"/>
  <c r="B34" i="3"/>
  <c r="F30" i="2"/>
  <c r="G30" i="2" s="1"/>
  <c r="H30" i="2" s="1"/>
  <c r="E32" i="2"/>
  <c r="E34" i="2" s="1"/>
  <c r="D33" i="3"/>
  <c r="C33" i="3"/>
  <c r="E31" i="2"/>
  <c r="E15" i="6"/>
  <c r="C27" i="6"/>
  <c r="C26" i="6"/>
  <c r="I32" i="3"/>
  <c r="I33" i="3"/>
  <c r="F29" i="2"/>
  <c r="G29" i="2" s="1"/>
  <c r="H29" i="2" s="1"/>
  <c r="E33" i="2"/>
  <c r="K30" i="3"/>
  <c r="I92" i="3"/>
  <c r="L29" i="3"/>
  <c r="M29" i="3" s="1"/>
  <c r="J32" i="3"/>
  <c r="J33" i="3"/>
  <c r="F31" i="2" l="1"/>
  <c r="G31" i="2" s="1"/>
  <c r="H31" i="2" s="1"/>
  <c r="J66" i="3"/>
  <c r="J67" i="3"/>
  <c r="J64" i="3"/>
  <c r="J63" i="3"/>
  <c r="I64" i="3"/>
  <c r="I63" i="3"/>
  <c r="J7" i="6"/>
  <c r="D16" i="6" s="1"/>
  <c r="B35" i="3"/>
  <c r="F32" i="2"/>
  <c r="G32" i="2" s="1"/>
  <c r="H32" i="2" s="1"/>
  <c r="I66" i="3"/>
  <c r="I67" i="3"/>
  <c r="K31" i="3"/>
  <c r="I93" i="3"/>
  <c r="L30" i="3"/>
  <c r="M30" i="3" s="1"/>
  <c r="F33" i="2"/>
  <c r="G33" i="2" s="1"/>
  <c r="H33" i="2" s="1"/>
  <c r="D34" i="3"/>
  <c r="C34" i="3"/>
  <c r="I94" i="3" l="1"/>
  <c r="K32" i="3"/>
  <c r="L31" i="3"/>
  <c r="M31" i="3" s="1"/>
  <c r="I34" i="3"/>
  <c r="D35" i="3"/>
  <c r="C35" i="3"/>
  <c r="J34" i="3"/>
  <c r="J35" i="3"/>
  <c r="C28" i="6"/>
  <c r="C29" i="6"/>
  <c r="E16" i="6"/>
  <c r="K7" i="6"/>
  <c r="B36" i="3"/>
  <c r="F34" i="2"/>
  <c r="G34" i="2" s="1"/>
  <c r="H34" i="2" s="1"/>
  <c r="E36" i="2"/>
  <c r="E35" i="2"/>
  <c r="F35" i="2" s="1"/>
  <c r="G35" i="2" s="1"/>
  <c r="H35" i="2" s="1"/>
  <c r="I35" i="3"/>
  <c r="E37" i="2" l="1"/>
  <c r="F37" i="2" s="1"/>
  <c r="G37" i="2" s="1"/>
  <c r="H37" i="2" s="1"/>
  <c r="E38" i="2"/>
  <c r="E39" i="2" s="1"/>
  <c r="D36" i="3"/>
  <c r="C36" i="3"/>
  <c r="I70" i="3"/>
  <c r="I69" i="3"/>
  <c r="I72" i="3"/>
  <c r="I73" i="3"/>
  <c r="J72" i="3"/>
  <c r="J73" i="3"/>
  <c r="B37" i="3"/>
  <c r="F36" i="2"/>
  <c r="G36" i="2" s="1"/>
  <c r="H36" i="2" s="1"/>
  <c r="L7" i="6"/>
  <c r="D17" i="6" s="1"/>
  <c r="K33" i="3"/>
  <c r="I95" i="3"/>
  <c r="L32" i="3"/>
  <c r="M32" i="3" s="1"/>
  <c r="J70" i="3"/>
  <c r="J69" i="3"/>
  <c r="F39" i="2" l="1"/>
  <c r="G39" i="2" s="1"/>
  <c r="H39" i="2" s="1"/>
  <c r="N7" i="6"/>
  <c r="B39" i="3"/>
  <c r="E40" i="2"/>
  <c r="F40" i="2" s="1"/>
  <c r="G40" i="2" s="1"/>
  <c r="H40" i="2" s="1"/>
  <c r="C30" i="6"/>
  <c r="E17" i="6"/>
  <c r="C31" i="6"/>
  <c r="B38" i="3"/>
  <c r="F38" i="2"/>
  <c r="G38" i="2" s="1"/>
  <c r="H38" i="2" s="1"/>
  <c r="M7" i="6"/>
  <c r="P7" i="6" s="1"/>
  <c r="B12" i="6" s="1"/>
  <c r="K34" i="3"/>
  <c r="L33" i="3"/>
  <c r="M33" i="3" s="1"/>
  <c r="I96" i="3"/>
  <c r="I37" i="3"/>
  <c r="I36" i="3"/>
  <c r="D37" i="3"/>
  <c r="C37" i="3"/>
  <c r="J37" i="3"/>
  <c r="J36" i="3"/>
  <c r="D39" i="3" l="1"/>
  <c r="C39" i="3"/>
  <c r="C12" i="6"/>
  <c r="B20" i="6"/>
  <c r="B13" i="6"/>
  <c r="B21" i="6"/>
  <c r="K35" i="3"/>
  <c r="I97" i="3"/>
  <c r="L34" i="3"/>
  <c r="M34" i="3" s="1"/>
  <c r="J76" i="3"/>
  <c r="J75" i="3"/>
  <c r="D38" i="3"/>
  <c r="C38" i="3"/>
  <c r="I78" i="3"/>
  <c r="I79" i="3"/>
  <c r="J78" i="3"/>
  <c r="J79" i="3"/>
  <c r="I76" i="3"/>
  <c r="I75" i="3"/>
  <c r="I38" i="3" l="1"/>
  <c r="I39" i="3"/>
  <c r="K36" i="3"/>
  <c r="I98" i="3"/>
  <c r="L35" i="3"/>
  <c r="M35" i="3" s="1"/>
  <c r="B23" i="6"/>
  <c r="B14" i="6"/>
  <c r="B22" i="6"/>
  <c r="C13" i="6"/>
  <c r="J38" i="3"/>
  <c r="J39" i="3"/>
  <c r="C14" i="6" l="1"/>
  <c r="B25" i="6"/>
  <c r="B24" i="6"/>
  <c r="B15" i="6"/>
  <c r="J84" i="3"/>
  <c r="J85" i="3"/>
  <c r="K37" i="3"/>
  <c r="I99" i="3"/>
  <c r="L36" i="3"/>
  <c r="M36" i="3" s="1"/>
  <c r="J82" i="3"/>
  <c r="J81" i="3"/>
  <c r="I84" i="3"/>
  <c r="I85" i="3"/>
  <c r="I82" i="3"/>
  <c r="I81" i="3"/>
  <c r="K38" i="3" l="1"/>
  <c r="I100" i="3"/>
  <c r="L37" i="3"/>
  <c r="M37" i="3" s="1"/>
  <c r="B16" i="6"/>
  <c r="B27" i="6"/>
  <c r="C15" i="6"/>
  <c r="B26" i="6"/>
  <c r="C16" i="6" l="1"/>
  <c r="B28" i="6"/>
  <c r="B17" i="6"/>
  <c r="B29" i="6"/>
  <c r="K39" i="3"/>
  <c r="I101" i="3"/>
  <c r="L38" i="3"/>
  <c r="M38" i="3" s="1"/>
  <c r="I102" i="3" l="1"/>
  <c r="L39" i="3"/>
  <c r="M39" i="3" s="1"/>
  <c r="B31" i="6"/>
  <c r="B30" i="6"/>
  <c r="C17" i="6"/>
</calcChain>
</file>

<file path=xl/sharedStrings.xml><?xml version="1.0" encoding="utf-8"?>
<sst xmlns="http://schemas.openxmlformats.org/spreadsheetml/2006/main" count="190" uniqueCount="148">
  <si>
    <t>Bridge design</t>
  </si>
  <si>
    <t>Parameters</t>
  </si>
  <si>
    <t>Net weight on the bridge</t>
  </si>
  <si>
    <t>W</t>
  </si>
  <si>
    <t>I beam - lower chords(ISBM 400)</t>
  </si>
  <si>
    <t>Young's modulus</t>
  </si>
  <si>
    <t>E</t>
  </si>
  <si>
    <t>Second moment of area</t>
  </si>
  <si>
    <t>I</t>
  </si>
  <si>
    <t>Cross sectional area</t>
  </si>
  <si>
    <t>A</t>
  </si>
  <si>
    <t>channel beam (ISMC 200)</t>
  </si>
  <si>
    <t>All quantities are in SI units</t>
  </si>
  <si>
    <t>Analysis of horizontal top bars</t>
  </si>
  <si>
    <t>Assumptions</t>
  </si>
  <si>
    <t>1. the member rod is homogenous, linear, isotropic and elastic</t>
  </si>
  <si>
    <t>2. only axial compressive forces are acting on upper horizontal bars</t>
  </si>
  <si>
    <t>3. the weight of bars is negligible</t>
  </si>
  <si>
    <t>W (N)</t>
  </si>
  <si>
    <t xml:space="preserve"> cross sectional Area (m2)</t>
  </si>
  <si>
    <t>intial Length (m)</t>
  </si>
  <si>
    <t>Young's Modulus (E)</t>
  </si>
  <si>
    <t>Second Moment of Area (I)</t>
  </si>
  <si>
    <t>height of side triangles (m)</t>
  </si>
  <si>
    <t>theta (rad.)</t>
  </si>
  <si>
    <t>deformation(compression)  (delta, in m)</t>
  </si>
  <si>
    <t>compressive force  (N)</t>
  </si>
  <si>
    <t>compressive stress (Pa)</t>
  </si>
  <si>
    <t>Analysis of horizontal lower bars</t>
  </si>
  <si>
    <t>1. The Weight acts at the centre of the bar.</t>
  </si>
  <si>
    <t>Length (m)</t>
  </si>
  <si>
    <t>Area (m2)</t>
  </si>
  <si>
    <t>y (Distance from centoidal axis) (m)</t>
  </si>
  <si>
    <t>2. We would be considering that the horizontal bars are placed above the lower chord. (Case 1)</t>
  </si>
  <si>
    <t>Analysis</t>
  </si>
  <si>
    <t>Free Body Diagrams of two cases</t>
  </si>
  <si>
    <t>Nos.</t>
  </si>
  <si>
    <t>X</t>
  </si>
  <si>
    <t>Shear Force</t>
  </si>
  <si>
    <t>Moment</t>
  </si>
  <si>
    <r>
      <rPr>
        <b/>
        <sz val="16"/>
        <color theme="1"/>
        <rFont val="Calibri"/>
        <charset val="134"/>
        <scheme val="minor"/>
      </rPr>
      <t>σ</t>
    </r>
    <r>
      <rPr>
        <sz val="11"/>
        <color theme="1"/>
        <rFont val="Calibri"/>
        <charset val="134"/>
        <scheme val="minor"/>
      </rPr>
      <t xml:space="preserve"> xx</t>
    </r>
  </si>
  <si>
    <r>
      <rPr>
        <b/>
        <sz val="18"/>
        <color theme="1"/>
        <rFont val="Calibri"/>
        <charset val="134"/>
        <scheme val="minor"/>
      </rPr>
      <t>ε</t>
    </r>
    <r>
      <rPr>
        <sz val="11"/>
        <color theme="1"/>
        <rFont val="Calibri"/>
        <charset val="134"/>
        <scheme val="minor"/>
      </rPr>
      <t xml:space="preserve"> xx</t>
    </r>
  </si>
  <si>
    <t>Deflection</t>
  </si>
  <si>
    <t>Stress and strain diagrams</t>
  </si>
  <si>
    <t>Shear force and bending moment diagrams</t>
  </si>
  <si>
    <t>Analysis of Triangular members</t>
  </si>
  <si>
    <t>R_n</t>
  </si>
  <si>
    <t>R_o</t>
  </si>
  <si>
    <t>L</t>
  </si>
  <si>
    <t>Member</t>
  </si>
  <si>
    <t>Force (N)</t>
  </si>
  <si>
    <t>Stress (Pa)</t>
  </si>
  <si>
    <t>strain</t>
  </si>
  <si>
    <t>Displacement(m)</t>
  </si>
  <si>
    <t>LN</t>
  </si>
  <si>
    <t>JN</t>
  </si>
  <si>
    <t>JL</t>
  </si>
  <si>
    <t>HL</t>
  </si>
  <si>
    <t>HJ</t>
  </si>
  <si>
    <t>FJ</t>
  </si>
  <si>
    <t>FH</t>
  </si>
  <si>
    <t>DH</t>
  </si>
  <si>
    <t>DF</t>
  </si>
  <si>
    <t>BF</t>
  </si>
  <si>
    <t>BD</t>
  </si>
  <si>
    <t>AD</t>
  </si>
  <si>
    <t>AB</t>
  </si>
  <si>
    <t>BC</t>
  </si>
  <si>
    <t>AC</t>
  </si>
  <si>
    <t>AE</t>
  </si>
  <si>
    <t>CE</t>
  </si>
  <si>
    <t>CG</t>
  </si>
  <si>
    <t>EG</t>
  </si>
  <si>
    <t>EI</t>
  </si>
  <si>
    <t>GI</t>
  </si>
  <si>
    <t>GK</t>
  </si>
  <si>
    <t>IK</t>
  </si>
  <si>
    <t>IM</t>
  </si>
  <si>
    <t>KM</t>
  </si>
  <si>
    <t>MO</t>
  </si>
  <si>
    <t>KO</t>
  </si>
  <si>
    <t>Analysis of upper chord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</si>
  <si>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</si>
  <si>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</si>
  <si>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</si>
  <si>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</si>
  <si>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</si>
  <si>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</si>
  <si>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</si>
  <si>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</si>
  <si>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</si>
  <si>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</si>
  <si>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</si>
  <si>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</si>
  <si>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</si>
  <si>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</si>
  <si>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F_st</t>
  </si>
  <si>
    <t>A (sq m)</t>
  </si>
  <si>
    <t>L (m)</t>
  </si>
  <si>
    <t>E (GPa)</t>
  </si>
  <si>
    <t>sections</t>
  </si>
  <si>
    <t>V (N)</t>
  </si>
  <si>
    <t>τ (MPa)</t>
  </si>
  <si>
    <t>P(N)</t>
  </si>
  <si>
    <t>σ (MPa)</t>
  </si>
  <si>
    <t>LH</t>
  </si>
  <si>
    <t>HD</t>
  </si>
  <si>
    <t>DA</t>
  </si>
  <si>
    <t>x</t>
  </si>
  <si>
    <t>Analysis of lower chord</t>
  </si>
  <si>
    <t>1.lower chord is assumed to be a single multi-force member.</t>
  </si>
  <si>
    <t>2. Bending in z-direction is neglected.</t>
  </si>
  <si>
    <t>3. Tensile forces due to triangular members are signed positive, while compressive forces are signed negative.</t>
  </si>
  <si>
    <t>4.Weight of lower chord and other members are neglected.</t>
  </si>
  <si>
    <t>5. Shear force acting in the negative y-direction on the face having normal in positive x-direction is signed positive.</t>
  </si>
  <si>
    <r>
      <rPr>
        <sz val="12"/>
        <color theme="1"/>
        <rFont val="Calibri"/>
        <charset val="134"/>
        <scheme val="minor"/>
      </rPr>
      <t>6</t>
    </r>
    <r>
      <rPr>
        <i/>
        <sz val="12"/>
        <color theme="1"/>
        <rFont val="Calibri"/>
        <charset val="134"/>
        <scheme val="minor"/>
      </rPr>
      <t xml:space="preserve">. </t>
    </r>
    <r>
      <rPr>
        <sz val="12"/>
        <color theme="1"/>
        <rFont val="Calibri"/>
        <charset val="134"/>
        <scheme val="minor"/>
      </rPr>
      <t xml:space="preserve">Bending moment acting in the positive z-direction on the face having normal in the positive x-direction is signed positive. </t>
    </r>
  </si>
  <si>
    <t>y_max</t>
  </si>
  <si>
    <t>Force due to triangular members</t>
  </si>
  <si>
    <t>x lies between</t>
  </si>
  <si>
    <t>Uniaxial force</t>
  </si>
  <si>
    <t>Shear force</t>
  </si>
  <si>
    <t>Bending Moment at x_f</t>
  </si>
  <si>
    <r>
      <rPr>
        <b/>
        <sz val="11"/>
        <color theme="1"/>
        <rFont val="Calibri"/>
        <charset val="134"/>
        <scheme val="minor"/>
      </rPr>
      <t>max bending stress (at surface) (</t>
    </r>
    <r>
      <rPr>
        <b/>
        <sz val="11"/>
        <color theme="1"/>
        <rFont val="Calibri"/>
        <charset val="134"/>
      </rPr>
      <t>σ</t>
    </r>
    <r>
      <rPr>
        <b/>
        <sz val="11"/>
        <color theme="1"/>
        <rFont val="Calibri"/>
        <charset val="134"/>
        <scheme val="minor"/>
      </rPr>
      <t>)</t>
    </r>
  </si>
  <si>
    <r>
      <rPr>
        <b/>
        <sz val="11"/>
        <color theme="1"/>
        <rFont val="Calibri"/>
        <charset val="134"/>
        <scheme val="minor"/>
      </rPr>
      <t>strain (</t>
    </r>
    <r>
      <rPr>
        <b/>
        <sz val="11"/>
        <color theme="1"/>
        <rFont val="Calibri"/>
        <charset val="134"/>
      </rPr>
      <t>ε)</t>
    </r>
  </si>
  <si>
    <t>F</t>
  </si>
  <si>
    <t>Fx</t>
  </si>
  <si>
    <t>Fy</t>
  </si>
  <si>
    <t>x_i</t>
  </si>
  <si>
    <t xml:space="preserve">x_f </t>
  </si>
  <si>
    <t>V</t>
  </si>
  <si>
    <t>M</t>
  </si>
  <si>
    <t>F_nl</t>
  </si>
  <si>
    <t>F_jl</t>
  </si>
  <si>
    <t>F_jh</t>
  </si>
  <si>
    <t>F_fh</t>
  </si>
  <si>
    <t>F_fd</t>
  </si>
  <si>
    <t>F_bd</t>
  </si>
  <si>
    <t>F_ba</t>
  </si>
  <si>
    <t>F_ca</t>
  </si>
  <si>
    <t>F_ce</t>
  </si>
  <si>
    <t>F_ge</t>
  </si>
  <si>
    <t>F_gi</t>
  </si>
  <si>
    <t>F_ki</t>
  </si>
  <si>
    <t>F_km</t>
  </si>
  <si>
    <t>F_om</t>
  </si>
  <si>
    <t>Data for plotting diagrams</t>
  </si>
  <si>
    <t>w</t>
  </si>
  <si>
    <t>2w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</si>
</sst>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E+00"/>
    <numFmt numFmtId="166" formatCode="0.0000"/>
  </numFmts>
  <fonts count="1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i/>
      <sz val="14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8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166" fontId="0" fillId="2" borderId="1" xfId="0" applyNumberForma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11" fontId="0" fillId="0" borderId="1" xfId="0" applyNumberFormat="1" applyBorder="1"/>
    <xf numFmtId="11" fontId="0" fillId="0" borderId="0" xfId="0" applyNumberForma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/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10" fillId="0" borderId="0" xfId="1" applyAlignment="1">
      <alignment horizontal="center" vertical="center"/>
    </xf>
    <xf numFmtId="0" fontId="10" fillId="0" borderId="0" xfId="1">
      <alignment vertical="center"/>
    </xf>
    <xf numFmtId="0" fontId="10" fillId="2" borderId="1" xfId="1" applyFill="1" applyBorder="1" applyAlignment="1">
      <alignment horizontal="center" vertical="center"/>
    </xf>
    <xf numFmtId="11" fontId="10" fillId="2" borderId="1" xfId="1" applyNumberFormat="1" applyFill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165" fontId="10" fillId="0" borderId="1" xfId="1" applyNumberForma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65" fontId="10" fillId="0" borderId="0" xfId="1" applyNumberFormat="1" applyAlignment="1">
      <alignment horizontal="center" vertical="center"/>
    </xf>
    <xf numFmtId="0" fontId="9" fillId="0" borderId="0" xfId="0" applyFont="1"/>
    <xf numFmtId="0" fontId="12" fillId="0" borderId="1" xfId="0" applyFont="1" applyBorder="1" applyAlignment="1">
      <alignment horizontal="center"/>
    </xf>
    <xf numFmtId="0" fontId="10" fillId="0" borderId="0" xfId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0" fillId="0" borderId="0" xfId="0" applyAlignment="1"/>
    <xf numFmtId="0" fontId="13" fillId="0" borderId="0" xfId="0" applyFont="1"/>
    <xf numFmtId="0" fontId="12" fillId="0" borderId="1" xfId="0" applyFont="1" applyBorder="1"/>
    <xf numFmtId="0" fontId="12" fillId="0" borderId="0" xfId="0" applyFont="1"/>
    <xf numFmtId="0" fontId="0" fillId="0" borderId="5" xfId="0" applyBorder="1" applyAlignment="1"/>
    <xf numFmtId="0" fontId="12" fillId="0" borderId="0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/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1" fontId="10" fillId="2" borderId="7" xfId="1" applyNumberFormat="1" applyFill="1" applyBorder="1" applyAlignment="1">
      <alignment horizontal="center" vertical="center"/>
    </xf>
    <xf numFmtId="11" fontId="10" fillId="2" borderId="8" xfId="1" applyNumberFormat="1" applyFill="1" applyBorder="1" applyAlignment="1">
      <alignment horizontal="center" vertical="center"/>
    </xf>
    <xf numFmtId="0" fontId="10" fillId="2" borderId="8" xfId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Bending</a:t>
            </a:r>
            <a:r>
              <a:rPr lang="en-IN" baseline="0"/>
              <a:t> Moment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'Lower chords'!$H$88:$H$102</c:f>
              <c:numCache>
                <c:formatCode>General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'Lower chords'!$I$88:$I$102</c:f>
              <c:numCache>
                <c:formatCode>General</c:formatCode>
                <c:ptCount val="15"/>
                <c:pt idx="0">
                  <c:v>0</c:v>
                </c:pt>
                <c:pt idx="1">
                  <c:v>-4900</c:v>
                </c:pt>
                <c:pt idx="2">
                  <c:v>-14700</c:v>
                </c:pt>
                <c:pt idx="3">
                  <c:v>-17149.999999999993</c:v>
                </c:pt>
                <c:pt idx="4">
                  <c:v>-24499.999999999985</c:v>
                </c:pt>
                <c:pt idx="5">
                  <c:v>24500.000000000029</c:v>
                </c:pt>
                <c:pt idx="6">
                  <c:v>68600.000000000044</c:v>
                </c:pt>
                <c:pt idx="7">
                  <c:v>120050.00000000006</c:v>
                </c:pt>
                <c:pt idx="8">
                  <c:v>166600.00000000006</c:v>
                </c:pt>
                <c:pt idx="9">
                  <c:v>220500.00000000006</c:v>
                </c:pt>
                <c:pt idx="10">
                  <c:v>269500.00000000006</c:v>
                </c:pt>
                <c:pt idx="11">
                  <c:v>325850.00000000006</c:v>
                </c:pt>
                <c:pt idx="12">
                  <c:v>377300.00000000006</c:v>
                </c:pt>
                <c:pt idx="13">
                  <c:v>436100.00000000006</c:v>
                </c:pt>
                <c:pt idx="14">
                  <c:v>490000.00000000006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7-4221-B1A4-D36FE2E8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72031"/>
        <c:axId val="1797687215"/>
      </c:scatterChart>
      <c:valAx>
        <c:axId val="1727272031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origin(x) [m]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87215"/>
        <c:crosses val="autoZero"/>
        <c:crossBetween val="midCat"/>
        <c:majorUnit val="1.5"/>
      </c:valAx>
      <c:valAx>
        <c:axId val="17976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Bending</a:t>
                </a:r>
                <a:r>
                  <a:rPr lang="en-IN" baseline="0"/>
                  <a:t> Moment(M) [Nm]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Shear Force </a:t>
            </a:r>
            <a:r>
              <a:rPr lang="en-IN" altLang="en-US"/>
              <a:t>Value Profile (SFV)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v>Shear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'Horizontal lower bars'!$C$20:$C$1020</c:f>
              <c:numCache>
                <c:formatCode>General</c:formatCode>
                <c:ptCount val="100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0.47099999999999997</c:v>
                </c:pt>
                <c:pt idx="158">
                  <c:v>0.47399999999999998</c:v>
                </c:pt>
                <c:pt idx="159">
                  <c:v>0.47699999999999998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0.56399999999999995</c:v>
                </c:pt>
                <c:pt idx="189">
                  <c:v>0.56699999999999995</c:v>
                </c:pt>
                <c:pt idx="190">
                  <c:v>0.56999999999999995</c:v>
                </c:pt>
                <c:pt idx="191">
                  <c:v>0.57299999999999995</c:v>
                </c:pt>
                <c:pt idx="192">
                  <c:v>0.57599999999999996</c:v>
                </c:pt>
                <c:pt idx="193">
                  <c:v>0.57899999999999996</c:v>
                </c:pt>
                <c:pt idx="194">
                  <c:v>0.58199999999999996</c:v>
                </c:pt>
                <c:pt idx="195">
                  <c:v>0.58499999999999996</c:v>
                </c:pt>
                <c:pt idx="196">
                  <c:v>0.58799999999999997</c:v>
                </c:pt>
                <c:pt idx="197">
                  <c:v>0.59099999999999997</c:v>
                </c:pt>
                <c:pt idx="198">
                  <c:v>0.59399999999999997</c:v>
                </c:pt>
                <c:pt idx="199">
                  <c:v>0.59699999999999998</c:v>
                </c:pt>
                <c:pt idx="200">
                  <c:v>0.6</c:v>
                </c:pt>
                <c:pt idx="201">
                  <c:v>0.60299999999999998</c:v>
                </c:pt>
                <c:pt idx="202">
                  <c:v>0.60599999999999998</c:v>
                </c:pt>
                <c:pt idx="203">
                  <c:v>0.60899999999999999</c:v>
                </c:pt>
                <c:pt idx="204">
                  <c:v>0.61199999999999999</c:v>
                </c:pt>
                <c:pt idx="205">
                  <c:v>0.61499999999999999</c:v>
                </c:pt>
                <c:pt idx="206">
                  <c:v>0.61799999999999999</c:v>
                </c:pt>
                <c:pt idx="207">
                  <c:v>0.621</c:v>
                </c:pt>
                <c:pt idx="208">
                  <c:v>0.624</c:v>
                </c:pt>
                <c:pt idx="209">
                  <c:v>0.627</c:v>
                </c:pt>
                <c:pt idx="210">
                  <c:v>0.63</c:v>
                </c:pt>
                <c:pt idx="211">
                  <c:v>0.63300000000000001</c:v>
                </c:pt>
                <c:pt idx="212">
                  <c:v>0.63600000000000001</c:v>
                </c:pt>
                <c:pt idx="213">
                  <c:v>0.63900000000000001</c:v>
                </c:pt>
                <c:pt idx="214">
                  <c:v>0.64200000000000002</c:v>
                </c:pt>
                <c:pt idx="215">
                  <c:v>0.64500000000000002</c:v>
                </c:pt>
                <c:pt idx="216">
                  <c:v>0.64800000000000002</c:v>
                </c:pt>
                <c:pt idx="217">
                  <c:v>0.65100000000000002</c:v>
                </c:pt>
                <c:pt idx="218">
                  <c:v>0.65400000000000003</c:v>
                </c:pt>
                <c:pt idx="219">
                  <c:v>0.65700000000000003</c:v>
                </c:pt>
                <c:pt idx="220">
                  <c:v>0.66</c:v>
                </c:pt>
                <c:pt idx="221">
                  <c:v>0.66300000000000003</c:v>
                </c:pt>
                <c:pt idx="222">
                  <c:v>0.66600000000000004</c:v>
                </c:pt>
                <c:pt idx="223">
                  <c:v>0.66900000000000004</c:v>
                </c:pt>
                <c:pt idx="224">
                  <c:v>0.67200000000000004</c:v>
                </c:pt>
                <c:pt idx="225">
                  <c:v>0.67500000000000004</c:v>
                </c:pt>
                <c:pt idx="226">
                  <c:v>0.67800000000000005</c:v>
                </c:pt>
                <c:pt idx="227">
                  <c:v>0.68100000000000005</c:v>
                </c:pt>
                <c:pt idx="228">
                  <c:v>0.68400000000000005</c:v>
                </c:pt>
                <c:pt idx="229">
                  <c:v>0.68700000000000006</c:v>
                </c:pt>
                <c:pt idx="230">
                  <c:v>0.69</c:v>
                </c:pt>
                <c:pt idx="231">
                  <c:v>0.69299999999999995</c:v>
                </c:pt>
                <c:pt idx="232">
                  <c:v>0.69599999999999995</c:v>
                </c:pt>
                <c:pt idx="233">
                  <c:v>0.69899999999999995</c:v>
                </c:pt>
                <c:pt idx="234">
                  <c:v>0.70199999999999996</c:v>
                </c:pt>
                <c:pt idx="235">
                  <c:v>0.70499999999999996</c:v>
                </c:pt>
                <c:pt idx="236">
                  <c:v>0.70799999999999996</c:v>
                </c:pt>
                <c:pt idx="237">
                  <c:v>0.71099999999999997</c:v>
                </c:pt>
                <c:pt idx="238">
                  <c:v>0.71399999999999997</c:v>
                </c:pt>
                <c:pt idx="239">
                  <c:v>0.71699999999999997</c:v>
                </c:pt>
                <c:pt idx="240">
                  <c:v>0.72</c:v>
                </c:pt>
                <c:pt idx="241">
                  <c:v>0.72299999999999998</c:v>
                </c:pt>
                <c:pt idx="242">
                  <c:v>0.72599999999999998</c:v>
                </c:pt>
                <c:pt idx="243">
                  <c:v>0.72899999999999998</c:v>
                </c:pt>
                <c:pt idx="244">
                  <c:v>0.73199999999999998</c:v>
                </c:pt>
                <c:pt idx="245">
                  <c:v>0.73499999999999999</c:v>
                </c:pt>
                <c:pt idx="246">
                  <c:v>0.73799999999999999</c:v>
                </c:pt>
                <c:pt idx="247">
                  <c:v>0.74099999999999999</c:v>
                </c:pt>
                <c:pt idx="248">
                  <c:v>0.74399999999999999</c:v>
                </c:pt>
                <c:pt idx="249">
                  <c:v>0.747</c:v>
                </c:pt>
                <c:pt idx="250">
                  <c:v>0.75</c:v>
                </c:pt>
                <c:pt idx="251">
                  <c:v>0.753</c:v>
                </c:pt>
                <c:pt idx="252">
                  <c:v>0.75600000000000001</c:v>
                </c:pt>
                <c:pt idx="253">
                  <c:v>0.75900000000000001</c:v>
                </c:pt>
                <c:pt idx="254">
                  <c:v>0.76200000000000001</c:v>
                </c:pt>
                <c:pt idx="255">
                  <c:v>0.76500000000000001</c:v>
                </c:pt>
                <c:pt idx="256">
                  <c:v>0.76800000000000002</c:v>
                </c:pt>
                <c:pt idx="257">
                  <c:v>0.77100000000000002</c:v>
                </c:pt>
                <c:pt idx="258">
                  <c:v>0.77400000000000002</c:v>
                </c:pt>
                <c:pt idx="259">
                  <c:v>0.77700000000000002</c:v>
                </c:pt>
                <c:pt idx="260">
                  <c:v>0.78</c:v>
                </c:pt>
                <c:pt idx="261">
                  <c:v>0.78300000000000003</c:v>
                </c:pt>
                <c:pt idx="262">
                  <c:v>0.78600000000000003</c:v>
                </c:pt>
                <c:pt idx="263">
                  <c:v>0.78900000000000003</c:v>
                </c:pt>
                <c:pt idx="264">
                  <c:v>0.79200000000000004</c:v>
                </c:pt>
                <c:pt idx="265">
                  <c:v>0.79500000000000004</c:v>
                </c:pt>
                <c:pt idx="266">
                  <c:v>0.79800000000000004</c:v>
                </c:pt>
                <c:pt idx="267">
                  <c:v>0.80100000000000005</c:v>
                </c:pt>
                <c:pt idx="268">
                  <c:v>0.80400000000000005</c:v>
                </c:pt>
                <c:pt idx="269">
                  <c:v>0.80700000000000005</c:v>
                </c:pt>
                <c:pt idx="270">
                  <c:v>0.81</c:v>
                </c:pt>
                <c:pt idx="271">
                  <c:v>0.81299999999999994</c:v>
                </c:pt>
                <c:pt idx="272">
                  <c:v>0.81599999999999995</c:v>
                </c:pt>
                <c:pt idx="273">
                  <c:v>0.81899999999999995</c:v>
                </c:pt>
                <c:pt idx="274">
                  <c:v>0.82199999999999995</c:v>
                </c:pt>
                <c:pt idx="275">
                  <c:v>0.82499999999999996</c:v>
                </c:pt>
                <c:pt idx="276">
                  <c:v>0.82799999999999996</c:v>
                </c:pt>
                <c:pt idx="277">
                  <c:v>0.83099999999999996</c:v>
                </c:pt>
                <c:pt idx="278">
                  <c:v>0.83399999999999996</c:v>
                </c:pt>
                <c:pt idx="279">
                  <c:v>0.83699999999999997</c:v>
                </c:pt>
                <c:pt idx="280">
                  <c:v>0.84</c:v>
                </c:pt>
                <c:pt idx="281">
                  <c:v>0.84299999999999997</c:v>
                </c:pt>
                <c:pt idx="282">
                  <c:v>0.84599999999999997</c:v>
                </c:pt>
                <c:pt idx="283">
                  <c:v>0.84899999999999998</c:v>
                </c:pt>
                <c:pt idx="284">
                  <c:v>0.85199999999999998</c:v>
                </c:pt>
                <c:pt idx="285">
                  <c:v>0.85499999999999998</c:v>
                </c:pt>
                <c:pt idx="286">
                  <c:v>0.85799999999999998</c:v>
                </c:pt>
                <c:pt idx="287">
                  <c:v>0.86099999999999999</c:v>
                </c:pt>
                <c:pt idx="288">
                  <c:v>0.86399999999999999</c:v>
                </c:pt>
                <c:pt idx="289">
                  <c:v>0.86699999999999999</c:v>
                </c:pt>
                <c:pt idx="290">
                  <c:v>0.87</c:v>
                </c:pt>
                <c:pt idx="291">
                  <c:v>0.873</c:v>
                </c:pt>
                <c:pt idx="292">
                  <c:v>0.876</c:v>
                </c:pt>
                <c:pt idx="293">
                  <c:v>0.879</c:v>
                </c:pt>
                <c:pt idx="294">
                  <c:v>0.88200000000000001</c:v>
                </c:pt>
                <c:pt idx="295">
                  <c:v>0.88500000000000001</c:v>
                </c:pt>
                <c:pt idx="296">
                  <c:v>0.88800000000000001</c:v>
                </c:pt>
                <c:pt idx="297">
                  <c:v>0.89100000000000001</c:v>
                </c:pt>
                <c:pt idx="298">
                  <c:v>0.89400000000000002</c:v>
                </c:pt>
                <c:pt idx="299">
                  <c:v>0.89700000000000002</c:v>
                </c:pt>
                <c:pt idx="300">
                  <c:v>0.9</c:v>
                </c:pt>
                <c:pt idx="301">
                  <c:v>0.90300000000000002</c:v>
                </c:pt>
                <c:pt idx="302">
                  <c:v>0.90600000000000003</c:v>
                </c:pt>
                <c:pt idx="303">
                  <c:v>0.90900000000000003</c:v>
                </c:pt>
                <c:pt idx="304">
                  <c:v>0.91200000000000003</c:v>
                </c:pt>
                <c:pt idx="305">
                  <c:v>0.91500000000000004</c:v>
                </c:pt>
                <c:pt idx="306">
                  <c:v>0.91800000000000004</c:v>
                </c:pt>
                <c:pt idx="307">
                  <c:v>0.92100000000000004</c:v>
                </c:pt>
                <c:pt idx="308">
                  <c:v>0.92400000000000004</c:v>
                </c:pt>
                <c:pt idx="309">
                  <c:v>0.92700000000000005</c:v>
                </c:pt>
                <c:pt idx="310">
                  <c:v>0.93</c:v>
                </c:pt>
                <c:pt idx="311">
                  <c:v>0.93300000000000005</c:v>
                </c:pt>
                <c:pt idx="312">
                  <c:v>0.93600000000000005</c:v>
                </c:pt>
                <c:pt idx="313">
                  <c:v>0.93899999999999995</c:v>
                </c:pt>
                <c:pt idx="314">
                  <c:v>0.94199999999999995</c:v>
                </c:pt>
                <c:pt idx="315">
                  <c:v>0.94499999999999995</c:v>
                </c:pt>
                <c:pt idx="316">
                  <c:v>0.94799999999999995</c:v>
                </c:pt>
                <c:pt idx="317">
                  <c:v>0.95099999999999996</c:v>
                </c:pt>
                <c:pt idx="318">
                  <c:v>0.95399999999999996</c:v>
                </c:pt>
                <c:pt idx="319">
                  <c:v>0.95699999999999996</c:v>
                </c:pt>
                <c:pt idx="320">
                  <c:v>0.96</c:v>
                </c:pt>
                <c:pt idx="321">
                  <c:v>0.96299999999999997</c:v>
                </c:pt>
                <c:pt idx="322">
                  <c:v>0.96599999999999997</c:v>
                </c:pt>
                <c:pt idx="323">
                  <c:v>0.96899999999999997</c:v>
                </c:pt>
                <c:pt idx="324">
                  <c:v>0.97199999999999998</c:v>
                </c:pt>
                <c:pt idx="325">
                  <c:v>0.97499999999999998</c:v>
                </c:pt>
                <c:pt idx="326">
                  <c:v>0.97799999999999998</c:v>
                </c:pt>
                <c:pt idx="327">
                  <c:v>0.98099999999999998</c:v>
                </c:pt>
                <c:pt idx="328">
                  <c:v>0.98399999999999999</c:v>
                </c:pt>
                <c:pt idx="329">
                  <c:v>0.98699999999999999</c:v>
                </c:pt>
                <c:pt idx="330">
                  <c:v>0.99</c:v>
                </c:pt>
                <c:pt idx="331">
                  <c:v>0.99299999999999999</c:v>
                </c:pt>
                <c:pt idx="332">
                  <c:v>0.996</c:v>
                </c:pt>
                <c:pt idx="333">
                  <c:v>0.999</c:v>
                </c:pt>
                <c:pt idx="334">
                  <c:v>1.002</c:v>
                </c:pt>
                <c:pt idx="335">
                  <c:v>1.0049999999999999</c:v>
                </c:pt>
                <c:pt idx="336">
                  <c:v>1.008</c:v>
                </c:pt>
                <c:pt idx="337">
                  <c:v>1.0109999999999999</c:v>
                </c:pt>
                <c:pt idx="338">
                  <c:v>1.014</c:v>
                </c:pt>
                <c:pt idx="339">
                  <c:v>1.0169999999999999</c:v>
                </c:pt>
                <c:pt idx="340">
                  <c:v>1.02</c:v>
                </c:pt>
                <c:pt idx="341">
                  <c:v>1.0229999999999999</c:v>
                </c:pt>
                <c:pt idx="342">
                  <c:v>1.026</c:v>
                </c:pt>
                <c:pt idx="343">
                  <c:v>1.0289999999999999</c:v>
                </c:pt>
                <c:pt idx="344">
                  <c:v>1.032</c:v>
                </c:pt>
                <c:pt idx="345">
                  <c:v>1.0349999999999999</c:v>
                </c:pt>
                <c:pt idx="346">
                  <c:v>1.038</c:v>
                </c:pt>
                <c:pt idx="347">
                  <c:v>1.0409999999999999</c:v>
                </c:pt>
                <c:pt idx="348">
                  <c:v>1.044</c:v>
                </c:pt>
                <c:pt idx="349">
                  <c:v>1.0469999999999999</c:v>
                </c:pt>
                <c:pt idx="350">
                  <c:v>1.05</c:v>
                </c:pt>
                <c:pt idx="351">
                  <c:v>1.0529999999999999</c:v>
                </c:pt>
                <c:pt idx="352">
                  <c:v>1.056</c:v>
                </c:pt>
                <c:pt idx="353">
                  <c:v>1.0589999999999999</c:v>
                </c:pt>
                <c:pt idx="354">
                  <c:v>1.0620000000000001</c:v>
                </c:pt>
                <c:pt idx="355">
                  <c:v>1.0649999999999999</c:v>
                </c:pt>
                <c:pt idx="356">
                  <c:v>1.0680000000000001</c:v>
                </c:pt>
                <c:pt idx="357">
                  <c:v>1.071</c:v>
                </c:pt>
                <c:pt idx="358">
                  <c:v>1.0740000000000001</c:v>
                </c:pt>
                <c:pt idx="359">
                  <c:v>1.077</c:v>
                </c:pt>
                <c:pt idx="360">
                  <c:v>1.08</c:v>
                </c:pt>
                <c:pt idx="361">
                  <c:v>1.083</c:v>
                </c:pt>
                <c:pt idx="362">
                  <c:v>1.0860000000000001</c:v>
                </c:pt>
                <c:pt idx="363">
                  <c:v>1.089</c:v>
                </c:pt>
                <c:pt idx="364">
                  <c:v>1.0920000000000001</c:v>
                </c:pt>
                <c:pt idx="365">
                  <c:v>1.095</c:v>
                </c:pt>
                <c:pt idx="366">
                  <c:v>1.0980000000000001</c:v>
                </c:pt>
                <c:pt idx="367">
                  <c:v>1.101</c:v>
                </c:pt>
                <c:pt idx="368">
                  <c:v>1.1040000000000001</c:v>
                </c:pt>
                <c:pt idx="369">
                  <c:v>1.107</c:v>
                </c:pt>
                <c:pt idx="370">
                  <c:v>1.1100000000000001</c:v>
                </c:pt>
                <c:pt idx="371">
                  <c:v>1.113</c:v>
                </c:pt>
                <c:pt idx="372">
                  <c:v>1.1160000000000001</c:v>
                </c:pt>
                <c:pt idx="373">
                  <c:v>1.119</c:v>
                </c:pt>
                <c:pt idx="374">
                  <c:v>1.1220000000000001</c:v>
                </c:pt>
                <c:pt idx="375">
                  <c:v>1.125</c:v>
                </c:pt>
                <c:pt idx="376">
                  <c:v>1.1279999999999999</c:v>
                </c:pt>
                <c:pt idx="377">
                  <c:v>1.131</c:v>
                </c:pt>
                <c:pt idx="378">
                  <c:v>1.1339999999999999</c:v>
                </c:pt>
                <c:pt idx="379">
                  <c:v>1.137</c:v>
                </c:pt>
                <c:pt idx="380">
                  <c:v>1.1399999999999999</c:v>
                </c:pt>
                <c:pt idx="381">
                  <c:v>1.143</c:v>
                </c:pt>
                <c:pt idx="382">
                  <c:v>1.1459999999999999</c:v>
                </c:pt>
                <c:pt idx="383">
                  <c:v>1.149</c:v>
                </c:pt>
                <c:pt idx="384">
                  <c:v>1.1519999999999999</c:v>
                </c:pt>
                <c:pt idx="385">
                  <c:v>1.155</c:v>
                </c:pt>
                <c:pt idx="386">
                  <c:v>1.1579999999999999</c:v>
                </c:pt>
                <c:pt idx="387">
                  <c:v>1.161</c:v>
                </c:pt>
                <c:pt idx="388">
                  <c:v>1.1639999999999999</c:v>
                </c:pt>
                <c:pt idx="389">
                  <c:v>1.167</c:v>
                </c:pt>
                <c:pt idx="390">
                  <c:v>1.17</c:v>
                </c:pt>
                <c:pt idx="391">
                  <c:v>1.173</c:v>
                </c:pt>
                <c:pt idx="392">
                  <c:v>1.1759999999999999</c:v>
                </c:pt>
                <c:pt idx="393">
                  <c:v>1.179</c:v>
                </c:pt>
                <c:pt idx="394">
                  <c:v>1.1819999999999999</c:v>
                </c:pt>
                <c:pt idx="395">
                  <c:v>1.1850000000000001</c:v>
                </c:pt>
                <c:pt idx="396">
                  <c:v>1.1879999999999999</c:v>
                </c:pt>
                <c:pt idx="397">
                  <c:v>1.1910000000000001</c:v>
                </c:pt>
                <c:pt idx="398">
                  <c:v>1.194</c:v>
                </c:pt>
                <c:pt idx="399">
                  <c:v>1.1970000000000001</c:v>
                </c:pt>
                <c:pt idx="400">
                  <c:v>1.2</c:v>
                </c:pt>
                <c:pt idx="401">
                  <c:v>1.2030000000000001</c:v>
                </c:pt>
                <c:pt idx="402">
                  <c:v>1.206</c:v>
                </c:pt>
                <c:pt idx="403">
                  <c:v>1.2090000000000001</c:v>
                </c:pt>
                <c:pt idx="404">
                  <c:v>1.212</c:v>
                </c:pt>
                <c:pt idx="405">
                  <c:v>1.2150000000000001</c:v>
                </c:pt>
                <c:pt idx="406">
                  <c:v>1.218</c:v>
                </c:pt>
                <c:pt idx="407">
                  <c:v>1.2210000000000001</c:v>
                </c:pt>
                <c:pt idx="408">
                  <c:v>1.224</c:v>
                </c:pt>
                <c:pt idx="409">
                  <c:v>1.2270000000000001</c:v>
                </c:pt>
                <c:pt idx="410">
                  <c:v>1.23</c:v>
                </c:pt>
                <c:pt idx="411">
                  <c:v>1.2330000000000001</c:v>
                </c:pt>
                <c:pt idx="412">
                  <c:v>1.236</c:v>
                </c:pt>
                <c:pt idx="413">
                  <c:v>1.2390000000000001</c:v>
                </c:pt>
                <c:pt idx="414">
                  <c:v>1.242</c:v>
                </c:pt>
                <c:pt idx="415">
                  <c:v>1.2450000000000001</c:v>
                </c:pt>
                <c:pt idx="416">
                  <c:v>1.248</c:v>
                </c:pt>
                <c:pt idx="417">
                  <c:v>1.2509999999999999</c:v>
                </c:pt>
                <c:pt idx="418">
                  <c:v>1.254</c:v>
                </c:pt>
                <c:pt idx="419">
                  <c:v>1.2569999999999999</c:v>
                </c:pt>
                <c:pt idx="420">
                  <c:v>1.26</c:v>
                </c:pt>
                <c:pt idx="421">
                  <c:v>1.2629999999999999</c:v>
                </c:pt>
                <c:pt idx="422">
                  <c:v>1.266</c:v>
                </c:pt>
                <c:pt idx="423">
                  <c:v>1.2689999999999999</c:v>
                </c:pt>
                <c:pt idx="424">
                  <c:v>1.272</c:v>
                </c:pt>
                <c:pt idx="425">
                  <c:v>1.2749999999999999</c:v>
                </c:pt>
                <c:pt idx="426">
                  <c:v>1.278</c:v>
                </c:pt>
                <c:pt idx="427">
                  <c:v>1.2809999999999999</c:v>
                </c:pt>
                <c:pt idx="428">
                  <c:v>1.284</c:v>
                </c:pt>
                <c:pt idx="429">
                  <c:v>1.2869999999999999</c:v>
                </c:pt>
                <c:pt idx="430">
                  <c:v>1.29</c:v>
                </c:pt>
                <c:pt idx="431">
                  <c:v>1.2929999999999999</c:v>
                </c:pt>
                <c:pt idx="432">
                  <c:v>1.296</c:v>
                </c:pt>
                <c:pt idx="433">
                  <c:v>1.2989999999999999</c:v>
                </c:pt>
                <c:pt idx="434">
                  <c:v>1.302</c:v>
                </c:pt>
                <c:pt idx="435">
                  <c:v>1.3049999999999999</c:v>
                </c:pt>
                <c:pt idx="436">
                  <c:v>1.3080000000000001</c:v>
                </c:pt>
                <c:pt idx="437">
                  <c:v>1.3109999999999999</c:v>
                </c:pt>
                <c:pt idx="438">
                  <c:v>1.3140000000000001</c:v>
                </c:pt>
                <c:pt idx="439">
                  <c:v>1.3169999999999999</c:v>
                </c:pt>
                <c:pt idx="440">
                  <c:v>1.32</c:v>
                </c:pt>
                <c:pt idx="441">
                  <c:v>1.323</c:v>
                </c:pt>
                <c:pt idx="442">
                  <c:v>1.3260000000000001</c:v>
                </c:pt>
                <c:pt idx="443">
                  <c:v>1.329</c:v>
                </c:pt>
                <c:pt idx="444">
                  <c:v>1.3320000000000001</c:v>
                </c:pt>
                <c:pt idx="445">
                  <c:v>1.335</c:v>
                </c:pt>
                <c:pt idx="446">
                  <c:v>1.3380000000000001</c:v>
                </c:pt>
                <c:pt idx="447">
                  <c:v>1.341</c:v>
                </c:pt>
                <c:pt idx="448">
                  <c:v>1.3440000000000001</c:v>
                </c:pt>
                <c:pt idx="449">
                  <c:v>1.347</c:v>
                </c:pt>
                <c:pt idx="450">
                  <c:v>1.35</c:v>
                </c:pt>
                <c:pt idx="451">
                  <c:v>1.353</c:v>
                </c:pt>
                <c:pt idx="452">
                  <c:v>1.3560000000000001</c:v>
                </c:pt>
                <c:pt idx="453">
                  <c:v>1.359</c:v>
                </c:pt>
                <c:pt idx="454">
                  <c:v>1.3620000000000001</c:v>
                </c:pt>
                <c:pt idx="455">
                  <c:v>1.365</c:v>
                </c:pt>
                <c:pt idx="456">
                  <c:v>1.3680000000000001</c:v>
                </c:pt>
                <c:pt idx="457">
                  <c:v>1.371</c:v>
                </c:pt>
                <c:pt idx="458">
                  <c:v>1.3740000000000001</c:v>
                </c:pt>
                <c:pt idx="459">
                  <c:v>1.377</c:v>
                </c:pt>
                <c:pt idx="460">
                  <c:v>1.38</c:v>
                </c:pt>
                <c:pt idx="461">
                  <c:v>1.383</c:v>
                </c:pt>
                <c:pt idx="462">
                  <c:v>1.3859999999999999</c:v>
                </c:pt>
                <c:pt idx="463">
                  <c:v>1.389</c:v>
                </c:pt>
                <c:pt idx="464">
                  <c:v>1.3919999999999999</c:v>
                </c:pt>
                <c:pt idx="465">
                  <c:v>1.395</c:v>
                </c:pt>
                <c:pt idx="466">
                  <c:v>1.3979999999999999</c:v>
                </c:pt>
                <c:pt idx="467">
                  <c:v>1.401</c:v>
                </c:pt>
                <c:pt idx="468">
                  <c:v>1.4039999999999999</c:v>
                </c:pt>
                <c:pt idx="469">
                  <c:v>1.407</c:v>
                </c:pt>
                <c:pt idx="470">
                  <c:v>1.41</c:v>
                </c:pt>
                <c:pt idx="471">
                  <c:v>1.413</c:v>
                </c:pt>
                <c:pt idx="472">
                  <c:v>1.4159999999999999</c:v>
                </c:pt>
                <c:pt idx="473">
                  <c:v>1.419</c:v>
                </c:pt>
                <c:pt idx="474">
                  <c:v>1.4219999999999999</c:v>
                </c:pt>
                <c:pt idx="475">
                  <c:v>1.425</c:v>
                </c:pt>
                <c:pt idx="476">
                  <c:v>1.4279999999999999</c:v>
                </c:pt>
                <c:pt idx="477">
                  <c:v>1.431</c:v>
                </c:pt>
                <c:pt idx="478">
                  <c:v>1.4339999999999999</c:v>
                </c:pt>
                <c:pt idx="479">
                  <c:v>1.4370000000000001</c:v>
                </c:pt>
                <c:pt idx="480">
                  <c:v>1.44</c:v>
                </c:pt>
                <c:pt idx="481">
                  <c:v>1.4430000000000001</c:v>
                </c:pt>
                <c:pt idx="482">
                  <c:v>1.446</c:v>
                </c:pt>
                <c:pt idx="483">
                  <c:v>1.4490000000000001</c:v>
                </c:pt>
                <c:pt idx="484">
                  <c:v>1.452</c:v>
                </c:pt>
                <c:pt idx="485">
                  <c:v>1.4550000000000001</c:v>
                </c:pt>
                <c:pt idx="486">
                  <c:v>1.458</c:v>
                </c:pt>
                <c:pt idx="487">
                  <c:v>1.4610000000000001</c:v>
                </c:pt>
                <c:pt idx="488">
                  <c:v>1.464</c:v>
                </c:pt>
                <c:pt idx="489">
                  <c:v>1.4670000000000001</c:v>
                </c:pt>
                <c:pt idx="490">
                  <c:v>1.47</c:v>
                </c:pt>
                <c:pt idx="491">
                  <c:v>1.4730000000000001</c:v>
                </c:pt>
                <c:pt idx="492">
                  <c:v>1.476</c:v>
                </c:pt>
                <c:pt idx="493">
                  <c:v>1.4790000000000001</c:v>
                </c:pt>
                <c:pt idx="494">
                  <c:v>1.482</c:v>
                </c:pt>
                <c:pt idx="495">
                  <c:v>1.4850000000000001</c:v>
                </c:pt>
                <c:pt idx="496">
                  <c:v>1.488</c:v>
                </c:pt>
                <c:pt idx="497">
                  <c:v>1.4910000000000001</c:v>
                </c:pt>
                <c:pt idx="498">
                  <c:v>1.494</c:v>
                </c:pt>
                <c:pt idx="499">
                  <c:v>1.4970000000000001</c:v>
                </c:pt>
                <c:pt idx="500">
                  <c:v>1.5</c:v>
                </c:pt>
                <c:pt idx="501">
                  <c:v>1.5029999999999999</c:v>
                </c:pt>
                <c:pt idx="502">
                  <c:v>1.506</c:v>
                </c:pt>
                <c:pt idx="503">
                  <c:v>1.5089999999999999</c:v>
                </c:pt>
                <c:pt idx="504">
                  <c:v>1.512</c:v>
                </c:pt>
                <c:pt idx="505">
                  <c:v>1.5149999999999999</c:v>
                </c:pt>
                <c:pt idx="506">
                  <c:v>1.518</c:v>
                </c:pt>
                <c:pt idx="507">
                  <c:v>1.5209999999999999</c:v>
                </c:pt>
                <c:pt idx="508">
                  <c:v>1.524</c:v>
                </c:pt>
                <c:pt idx="509">
                  <c:v>1.5269999999999999</c:v>
                </c:pt>
                <c:pt idx="510">
                  <c:v>1.53</c:v>
                </c:pt>
                <c:pt idx="511">
                  <c:v>1.5329999999999999</c:v>
                </c:pt>
                <c:pt idx="512">
                  <c:v>1.536</c:v>
                </c:pt>
                <c:pt idx="513">
                  <c:v>1.5389999999999999</c:v>
                </c:pt>
                <c:pt idx="514">
                  <c:v>1.542</c:v>
                </c:pt>
                <c:pt idx="515">
                  <c:v>1.5449999999999999</c:v>
                </c:pt>
                <c:pt idx="516">
                  <c:v>1.548</c:v>
                </c:pt>
                <c:pt idx="517">
                  <c:v>1.5509999999999999</c:v>
                </c:pt>
                <c:pt idx="518">
                  <c:v>1.554</c:v>
                </c:pt>
                <c:pt idx="519">
                  <c:v>1.5569999999999999</c:v>
                </c:pt>
                <c:pt idx="520">
                  <c:v>1.56</c:v>
                </c:pt>
                <c:pt idx="521">
                  <c:v>1.5629999999999999</c:v>
                </c:pt>
                <c:pt idx="522">
                  <c:v>1.5660000000000001</c:v>
                </c:pt>
                <c:pt idx="523">
                  <c:v>1.569</c:v>
                </c:pt>
                <c:pt idx="524">
                  <c:v>1.5720000000000001</c:v>
                </c:pt>
                <c:pt idx="525">
                  <c:v>1.575</c:v>
                </c:pt>
                <c:pt idx="526">
                  <c:v>1.5780000000000001</c:v>
                </c:pt>
                <c:pt idx="527">
                  <c:v>1.581</c:v>
                </c:pt>
                <c:pt idx="528">
                  <c:v>1.5840000000000001</c:v>
                </c:pt>
                <c:pt idx="529">
                  <c:v>1.587</c:v>
                </c:pt>
                <c:pt idx="530">
                  <c:v>1.59</c:v>
                </c:pt>
                <c:pt idx="531">
                  <c:v>1.593</c:v>
                </c:pt>
                <c:pt idx="532">
                  <c:v>1.5960000000000001</c:v>
                </c:pt>
                <c:pt idx="533">
                  <c:v>1.599</c:v>
                </c:pt>
                <c:pt idx="534">
                  <c:v>1.6020000000000001</c:v>
                </c:pt>
                <c:pt idx="535">
                  <c:v>1.605</c:v>
                </c:pt>
                <c:pt idx="536">
                  <c:v>1.6080000000000001</c:v>
                </c:pt>
                <c:pt idx="537">
                  <c:v>1.611</c:v>
                </c:pt>
                <c:pt idx="538">
                  <c:v>1.6140000000000001</c:v>
                </c:pt>
                <c:pt idx="539">
                  <c:v>1.617</c:v>
                </c:pt>
                <c:pt idx="540">
                  <c:v>1.62</c:v>
                </c:pt>
                <c:pt idx="541">
                  <c:v>1.623</c:v>
                </c:pt>
                <c:pt idx="542">
                  <c:v>1.6259999999999999</c:v>
                </c:pt>
                <c:pt idx="543">
                  <c:v>1.629</c:v>
                </c:pt>
                <c:pt idx="544">
                  <c:v>1.6319999999999999</c:v>
                </c:pt>
                <c:pt idx="545">
                  <c:v>1.635</c:v>
                </c:pt>
                <c:pt idx="546">
                  <c:v>1.6379999999999999</c:v>
                </c:pt>
                <c:pt idx="547">
                  <c:v>1.641</c:v>
                </c:pt>
                <c:pt idx="548">
                  <c:v>1.6439999999999999</c:v>
                </c:pt>
                <c:pt idx="549">
                  <c:v>1.647</c:v>
                </c:pt>
                <c:pt idx="550">
                  <c:v>1.65</c:v>
                </c:pt>
                <c:pt idx="551">
                  <c:v>1.653</c:v>
                </c:pt>
                <c:pt idx="552">
                  <c:v>1.6559999999999999</c:v>
                </c:pt>
                <c:pt idx="553">
                  <c:v>1.659</c:v>
                </c:pt>
                <c:pt idx="554">
                  <c:v>1.6619999999999999</c:v>
                </c:pt>
                <c:pt idx="555">
                  <c:v>1.665</c:v>
                </c:pt>
                <c:pt idx="556">
                  <c:v>1.6679999999999999</c:v>
                </c:pt>
                <c:pt idx="557">
                  <c:v>1.671</c:v>
                </c:pt>
                <c:pt idx="558">
                  <c:v>1.6739999999999999</c:v>
                </c:pt>
                <c:pt idx="559">
                  <c:v>1.677</c:v>
                </c:pt>
                <c:pt idx="560">
                  <c:v>1.68</c:v>
                </c:pt>
                <c:pt idx="561">
                  <c:v>1.6830000000000001</c:v>
                </c:pt>
                <c:pt idx="562">
                  <c:v>1.6859999999999999</c:v>
                </c:pt>
                <c:pt idx="563">
                  <c:v>1.6890000000000001</c:v>
                </c:pt>
                <c:pt idx="564">
                  <c:v>1.6919999999999999</c:v>
                </c:pt>
                <c:pt idx="565">
                  <c:v>1.6950000000000001</c:v>
                </c:pt>
                <c:pt idx="566">
                  <c:v>1.698</c:v>
                </c:pt>
                <c:pt idx="567">
                  <c:v>1.7010000000000001</c:v>
                </c:pt>
                <c:pt idx="568">
                  <c:v>1.704</c:v>
                </c:pt>
                <c:pt idx="569">
                  <c:v>1.7070000000000001</c:v>
                </c:pt>
                <c:pt idx="570">
                  <c:v>1.71</c:v>
                </c:pt>
                <c:pt idx="571">
                  <c:v>1.7130000000000001</c:v>
                </c:pt>
                <c:pt idx="572">
                  <c:v>1.716</c:v>
                </c:pt>
                <c:pt idx="573">
                  <c:v>1.7190000000000001</c:v>
                </c:pt>
                <c:pt idx="574">
                  <c:v>1.722</c:v>
                </c:pt>
                <c:pt idx="575">
                  <c:v>1.7250000000000001</c:v>
                </c:pt>
                <c:pt idx="576">
                  <c:v>1.728</c:v>
                </c:pt>
                <c:pt idx="577">
                  <c:v>1.7310000000000001</c:v>
                </c:pt>
                <c:pt idx="578">
                  <c:v>1.734</c:v>
                </c:pt>
                <c:pt idx="579">
                  <c:v>1.7370000000000001</c:v>
                </c:pt>
                <c:pt idx="580">
                  <c:v>1.74</c:v>
                </c:pt>
                <c:pt idx="581">
                  <c:v>1.7430000000000001</c:v>
                </c:pt>
                <c:pt idx="582">
                  <c:v>1.746</c:v>
                </c:pt>
                <c:pt idx="583">
                  <c:v>1.7490000000000001</c:v>
                </c:pt>
                <c:pt idx="584">
                  <c:v>1.752</c:v>
                </c:pt>
                <c:pt idx="585">
                  <c:v>1.7549999999999999</c:v>
                </c:pt>
                <c:pt idx="586">
                  <c:v>1.758</c:v>
                </c:pt>
                <c:pt idx="587">
                  <c:v>1.7609999999999999</c:v>
                </c:pt>
                <c:pt idx="588">
                  <c:v>1.764</c:v>
                </c:pt>
                <c:pt idx="589">
                  <c:v>1.7669999999999999</c:v>
                </c:pt>
                <c:pt idx="590">
                  <c:v>1.77</c:v>
                </c:pt>
                <c:pt idx="591">
                  <c:v>1.7729999999999999</c:v>
                </c:pt>
                <c:pt idx="592">
                  <c:v>1.776</c:v>
                </c:pt>
                <c:pt idx="593">
                  <c:v>1.7789999999999999</c:v>
                </c:pt>
                <c:pt idx="594">
                  <c:v>1.782</c:v>
                </c:pt>
                <c:pt idx="595">
                  <c:v>1.7849999999999999</c:v>
                </c:pt>
                <c:pt idx="596">
                  <c:v>1.788</c:v>
                </c:pt>
                <c:pt idx="597">
                  <c:v>1.7909999999999999</c:v>
                </c:pt>
                <c:pt idx="598">
                  <c:v>1.794</c:v>
                </c:pt>
                <c:pt idx="599">
                  <c:v>1.7969999999999999</c:v>
                </c:pt>
                <c:pt idx="600">
                  <c:v>1.8</c:v>
                </c:pt>
                <c:pt idx="601">
                  <c:v>1.8029999999999999</c:v>
                </c:pt>
                <c:pt idx="602">
                  <c:v>1.806</c:v>
                </c:pt>
                <c:pt idx="603">
                  <c:v>1.8089999999999999</c:v>
                </c:pt>
                <c:pt idx="604">
                  <c:v>1.8120000000000001</c:v>
                </c:pt>
                <c:pt idx="605">
                  <c:v>1.8149999999999999</c:v>
                </c:pt>
                <c:pt idx="606">
                  <c:v>1.8180000000000001</c:v>
                </c:pt>
                <c:pt idx="607">
                  <c:v>1.821</c:v>
                </c:pt>
                <c:pt idx="608">
                  <c:v>1.8240000000000001</c:v>
                </c:pt>
                <c:pt idx="609">
                  <c:v>1.827</c:v>
                </c:pt>
                <c:pt idx="610">
                  <c:v>1.83</c:v>
                </c:pt>
                <c:pt idx="611">
                  <c:v>1.833</c:v>
                </c:pt>
                <c:pt idx="612">
                  <c:v>1.8360000000000001</c:v>
                </c:pt>
                <c:pt idx="613">
                  <c:v>1.839</c:v>
                </c:pt>
                <c:pt idx="614">
                  <c:v>1.8420000000000001</c:v>
                </c:pt>
                <c:pt idx="615">
                  <c:v>1.845</c:v>
                </c:pt>
                <c:pt idx="616">
                  <c:v>1.8480000000000001</c:v>
                </c:pt>
                <c:pt idx="617">
                  <c:v>1.851</c:v>
                </c:pt>
                <c:pt idx="618">
                  <c:v>1.8540000000000001</c:v>
                </c:pt>
                <c:pt idx="619">
                  <c:v>1.857</c:v>
                </c:pt>
                <c:pt idx="620">
                  <c:v>1.86</c:v>
                </c:pt>
                <c:pt idx="621">
                  <c:v>1.863</c:v>
                </c:pt>
                <c:pt idx="622">
                  <c:v>1.8660000000000001</c:v>
                </c:pt>
                <c:pt idx="623">
                  <c:v>1.869</c:v>
                </c:pt>
                <c:pt idx="624">
                  <c:v>1.8720000000000001</c:v>
                </c:pt>
                <c:pt idx="625">
                  <c:v>1.875</c:v>
                </c:pt>
                <c:pt idx="626">
                  <c:v>1.8779999999999999</c:v>
                </c:pt>
                <c:pt idx="627">
                  <c:v>1.881</c:v>
                </c:pt>
                <c:pt idx="628">
                  <c:v>1.8839999999999999</c:v>
                </c:pt>
                <c:pt idx="629">
                  <c:v>1.887</c:v>
                </c:pt>
                <c:pt idx="630">
                  <c:v>1.89</c:v>
                </c:pt>
                <c:pt idx="631">
                  <c:v>1.893</c:v>
                </c:pt>
                <c:pt idx="632">
                  <c:v>1.8959999999999999</c:v>
                </c:pt>
                <c:pt idx="633">
                  <c:v>1.899</c:v>
                </c:pt>
                <c:pt idx="634">
                  <c:v>1.9019999999999999</c:v>
                </c:pt>
                <c:pt idx="635">
                  <c:v>1.905</c:v>
                </c:pt>
                <c:pt idx="636">
                  <c:v>1.9079999999999999</c:v>
                </c:pt>
                <c:pt idx="637">
                  <c:v>1.911</c:v>
                </c:pt>
                <c:pt idx="638">
                  <c:v>1.9139999999999999</c:v>
                </c:pt>
                <c:pt idx="639">
                  <c:v>1.917</c:v>
                </c:pt>
                <c:pt idx="640">
                  <c:v>1.92</c:v>
                </c:pt>
                <c:pt idx="641">
                  <c:v>1.923</c:v>
                </c:pt>
                <c:pt idx="642">
                  <c:v>1.9259999999999999</c:v>
                </c:pt>
                <c:pt idx="643">
                  <c:v>1.929</c:v>
                </c:pt>
                <c:pt idx="644">
                  <c:v>1.9319999999999999</c:v>
                </c:pt>
                <c:pt idx="645">
                  <c:v>1.9350000000000001</c:v>
                </c:pt>
                <c:pt idx="646">
                  <c:v>1.9379999999999999</c:v>
                </c:pt>
                <c:pt idx="647">
                  <c:v>1.9410000000000001</c:v>
                </c:pt>
                <c:pt idx="648">
                  <c:v>1.944</c:v>
                </c:pt>
                <c:pt idx="649">
                  <c:v>1.9470000000000001</c:v>
                </c:pt>
                <c:pt idx="650">
                  <c:v>1.95</c:v>
                </c:pt>
                <c:pt idx="651">
                  <c:v>1.9530000000000001</c:v>
                </c:pt>
                <c:pt idx="652">
                  <c:v>1.956</c:v>
                </c:pt>
                <c:pt idx="653">
                  <c:v>1.9590000000000001</c:v>
                </c:pt>
                <c:pt idx="654">
                  <c:v>1.962</c:v>
                </c:pt>
                <c:pt idx="655">
                  <c:v>1.9650000000000001</c:v>
                </c:pt>
                <c:pt idx="656">
                  <c:v>1.968</c:v>
                </c:pt>
                <c:pt idx="657">
                  <c:v>1.9710000000000001</c:v>
                </c:pt>
                <c:pt idx="658">
                  <c:v>1.974</c:v>
                </c:pt>
                <c:pt idx="659">
                  <c:v>1.9770000000000001</c:v>
                </c:pt>
                <c:pt idx="660">
                  <c:v>1.98</c:v>
                </c:pt>
                <c:pt idx="661">
                  <c:v>1.9830000000000001</c:v>
                </c:pt>
                <c:pt idx="662">
                  <c:v>1.986</c:v>
                </c:pt>
                <c:pt idx="663">
                  <c:v>1.9890000000000001</c:v>
                </c:pt>
                <c:pt idx="664">
                  <c:v>1.992</c:v>
                </c:pt>
                <c:pt idx="665">
                  <c:v>1.9950000000000001</c:v>
                </c:pt>
                <c:pt idx="666">
                  <c:v>1.998</c:v>
                </c:pt>
                <c:pt idx="667">
                  <c:v>2.0009999999999999</c:v>
                </c:pt>
                <c:pt idx="668">
                  <c:v>2.004</c:v>
                </c:pt>
                <c:pt idx="669">
                  <c:v>2.0070000000000001</c:v>
                </c:pt>
                <c:pt idx="670">
                  <c:v>2.0099999999999998</c:v>
                </c:pt>
                <c:pt idx="671">
                  <c:v>2.0129999999999999</c:v>
                </c:pt>
                <c:pt idx="672">
                  <c:v>2.016</c:v>
                </c:pt>
                <c:pt idx="673">
                  <c:v>2.0190000000000001</c:v>
                </c:pt>
                <c:pt idx="674">
                  <c:v>2.0219999999999998</c:v>
                </c:pt>
                <c:pt idx="675">
                  <c:v>2.0249999999999999</c:v>
                </c:pt>
                <c:pt idx="676">
                  <c:v>2.028</c:v>
                </c:pt>
                <c:pt idx="677">
                  <c:v>2.0310000000000001</c:v>
                </c:pt>
                <c:pt idx="678">
                  <c:v>2.0339999999999998</c:v>
                </c:pt>
                <c:pt idx="679">
                  <c:v>2.0369999999999999</c:v>
                </c:pt>
                <c:pt idx="680">
                  <c:v>2.04</c:v>
                </c:pt>
                <c:pt idx="681">
                  <c:v>2.0430000000000001</c:v>
                </c:pt>
                <c:pt idx="682">
                  <c:v>2.0459999999999998</c:v>
                </c:pt>
                <c:pt idx="683">
                  <c:v>2.0489999999999999</c:v>
                </c:pt>
                <c:pt idx="684">
                  <c:v>2.052</c:v>
                </c:pt>
                <c:pt idx="685">
                  <c:v>2.0550000000000002</c:v>
                </c:pt>
                <c:pt idx="686">
                  <c:v>2.0579999999999998</c:v>
                </c:pt>
                <c:pt idx="687">
                  <c:v>2.0609999999999999</c:v>
                </c:pt>
                <c:pt idx="688">
                  <c:v>2.0640000000000001</c:v>
                </c:pt>
                <c:pt idx="689">
                  <c:v>2.0670000000000002</c:v>
                </c:pt>
                <c:pt idx="690">
                  <c:v>2.0699999999999998</c:v>
                </c:pt>
                <c:pt idx="691">
                  <c:v>2.073</c:v>
                </c:pt>
                <c:pt idx="692">
                  <c:v>2.0760000000000001</c:v>
                </c:pt>
                <c:pt idx="693">
                  <c:v>2.0790000000000002</c:v>
                </c:pt>
                <c:pt idx="694">
                  <c:v>2.0819999999999999</c:v>
                </c:pt>
                <c:pt idx="695">
                  <c:v>2.085</c:v>
                </c:pt>
                <c:pt idx="696">
                  <c:v>2.0880000000000001</c:v>
                </c:pt>
                <c:pt idx="697">
                  <c:v>2.0910000000000002</c:v>
                </c:pt>
                <c:pt idx="698">
                  <c:v>2.0939999999999999</c:v>
                </c:pt>
                <c:pt idx="699">
                  <c:v>2.097</c:v>
                </c:pt>
                <c:pt idx="700">
                  <c:v>2.1</c:v>
                </c:pt>
                <c:pt idx="701">
                  <c:v>2.1030000000000002</c:v>
                </c:pt>
                <c:pt idx="702">
                  <c:v>2.1059999999999999</c:v>
                </c:pt>
                <c:pt idx="703">
                  <c:v>2.109</c:v>
                </c:pt>
                <c:pt idx="704">
                  <c:v>2.1120000000000001</c:v>
                </c:pt>
                <c:pt idx="705">
                  <c:v>2.1150000000000002</c:v>
                </c:pt>
                <c:pt idx="706">
                  <c:v>2.1179999999999999</c:v>
                </c:pt>
                <c:pt idx="707">
                  <c:v>2.121</c:v>
                </c:pt>
                <c:pt idx="708">
                  <c:v>2.1240000000000001</c:v>
                </c:pt>
                <c:pt idx="709">
                  <c:v>2.1269999999999998</c:v>
                </c:pt>
                <c:pt idx="710">
                  <c:v>2.13</c:v>
                </c:pt>
                <c:pt idx="711">
                  <c:v>2.133</c:v>
                </c:pt>
                <c:pt idx="712">
                  <c:v>2.1360000000000001</c:v>
                </c:pt>
                <c:pt idx="713">
                  <c:v>2.1389999999999998</c:v>
                </c:pt>
                <c:pt idx="714">
                  <c:v>2.1419999999999999</c:v>
                </c:pt>
                <c:pt idx="715">
                  <c:v>2.145</c:v>
                </c:pt>
                <c:pt idx="716">
                  <c:v>2.1480000000000001</c:v>
                </c:pt>
                <c:pt idx="717">
                  <c:v>2.1509999999999998</c:v>
                </c:pt>
                <c:pt idx="718">
                  <c:v>2.1539999999999999</c:v>
                </c:pt>
                <c:pt idx="719">
                  <c:v>2.157</c:v>
                </c:pt>
                <c:pt idx="720">
                  <c:v>2.16</c:v>
                </c:pt>
                <c:pt idx="721">
                  <c:v>2.1629999999999998</c:v>
                </c:pt>
                <c:pt idx="722">
                  <c:v>2.1659999999999999</c:v>
                </c:pt>
                <c:pt idx="723">
                  <c:v>2.169</c:v>
                </c:pt>
                <c:pt idx="724">
                  <c:v>2.1720000000000002</c:v>
                </c:pt>
                <c:pt idx="725">
                  <c:v>2.1749999999999998</c:v>
                </c:pt>
                <c:pt idx="726">
                  <c:v>2.1779999999999999</c:v>
                </c:pt>
                <c:pt idx="727">
                  <c:v>2.181</c:v>
                </c:pt>
                <c:pt idx="728">
                  <c:v>2.1840000000000002</c:v>
                </c:pt>
                <c:pt idx="729">
                  <c:v>2.1869999999999998</c:v>
                </c:pt>
                <c:pt idx="730">
                  <c:v>2.19</c:v>
                </c:pt>
                <c:pt idx="731">
                  <c:v>2.1930000000000001</c:v>
                </c:pt>
                <c:pt idx="732">
                  <c:v>2.1960000000000002</c:v>
                </c:pt>
                <c:pt idx="733">
                  <c:v>2.1989999999999998</c:v>
                </c:pt>
                <c:pt idx="734">
                  <c:v>2.202</c:v>
                </c:pt>
                <c:pt idx="735">
                  <c:v>2.2050000000000001</c:v>
                </c:pt>
                <c:pt idx="736">
                  <c:v>2.2080000000000002</c:v>
                </c:pt>
                <c:pt idx="737">
                  <c:v>2.2109999999999999</c:v>
                </c:pt>
                <c:pt idx="738">
                  <c:v>2.214</c:v>
                </c:pt>
                <c:pt idx="739">
                  <c:v>2.2170000000000001</c:v>
                </c:pt>
                <c:pt idx="740">
                  <c:v>2.2200000000000002</c:v>
                </c:pt>
                <c:pt idx="741">
                  <c:v>2.2229999999999999</c:v>
                </c:pt>
                <c:pt idx="742">
                  <c:v>2.226</c:v>
                </c:pt>
                <c:pt idx="743">
                  <c:v>2.2290000000000001</c:v>
                </c:pt>
                <c:pt idx="744">
                  <c:v>2.2320000000000002</c:v>
                </c:pt>
                <c:pt idx="745">
                  <c:v>2.2349999999999999</c:v>
                </c:pt>
                <c:pt idx="746">
                  <c:v>2.238</c:v>
                </c:pt>
                <c:pt idx="747">
                  <c:v>2.2410000000000001</c:v>
                </c:pt>
                <c:pt idx="748">
                  <c:v>2.2440000000000002</c:v>
                </c:pt>
                <c:pt idx="749">
                  <c:v>2.2469999999999999</c:v>
                </c:pt>
                <c:pt idx="750">
                  <c:v>2.25</c:v>
                </c:pt>
                <c:pt idx="751">
                  <c:v>2.2530000000000001</c:v>
                </c:pt>
                <c:pt idx="752">
                  <c:v>2.2559999999999998</c:v>
                </c:pt>
                <c:pt idx="753">
                  <c:v>2.2589999999999999</c:v>
                </c:pt>
                <c:pt idx="754">
                  <c:v>2.262</c:v>
                </c:pt>
                <c:pt idx="755">
                  <c:v>2.2650000000000001</c:v>
                </c:pt>
                <c:pt idx="756">
                  <c:v>2.2679999999999998</c:v>
                </c:pt>
                <c:pt idx="757">
                  <c:v>2.2709999999999999</c:v>
                </c:pt>
                <c:pt idx="758">
                  <c:v>2.274</c:v>
                </c:pt>
                <c:pt idx="759">
                  <c:v>2.2770000000000001</c:v>
                </c:pt>
                <c:pt idx="760">
                  <c:v>2.2799999999999998</c:v>
                </c:pt>
                <c:pt idx="761">
                  <c:v>2.2829999999999999</c:v>
                </c:pt>
                <c:pt idx="762">
                  <c:v>2.286</c:v>
                </c:pt>
                <c:pt idx="763">
                  <c:v>2.2890000000000001</c:v>
                </c:pt>
                <c:pt idx="764">
                  <c:v>2.2919999999999998</c:v>
                </c:pt>
                <c:pt idx="765">
                  <c:v>2.2949999999999999</c:v>
                </c:pt>
                <c:pt idx="766">
                  <c:v>2.298</c:v>
                </c:pt>
                <c:pt idx="767">
                  <c:v>2.3010000000000002</c:v>
                </c:pt>
                <c:pt idx="768">
                  <c:v>2.3039999999999998</c:v>
                </c:pt>
                <c:pt idx="769">
                  <c:v>2.3069999999999999</c:v>
                </c:pt>
                <c:pt idx="770">
                  <c:v>2.31</c:v>
                </c:pt>
                <c:pt idx="771">
                  <c:v>2.3130000000000002</c:v>
                </c:pt>
                <c:pt idx="772">
                  <c:v>2.3159999999999998</c:v>
                </c:pt>
                <c:pt idx="773">
                  <c:v>2.319</c:v>
                </c:pt>
                <c:pt idx="774">
                  <c:v>2.3220000000000001</c:v>
                </c:pt>
                <c:pt idx="775">
                  <c:v>2.3250000000000002</c:v>
                </c:pt>
                <c:pt idx="776">
                  <c:v>2.3279999999999998</c:v>
                </c:pt>
                <c:pt idx="777">
                  <c:v>2.331</c:v>
                </c:pt>
                <c:pt idx="778">
                  <c:v>2.3340000000000001</c:v>
                </c:pt>
                <c:pt idx="779">
                  <c:v>2.3370000000000002</c:v>
                </c:pt>
                <c:pt idx="780">
                  <c:v>2.34</c:v>
                </c:pt>
                <c:pt idx="781">
                  <c:v>2.343</c:v>
                </c:pt>
                <c:pt idx="782">
                  <c:v>2.3460000000000001</c:v>
                </c:pt>
                <c:pt idx="783">
                  <c:v>2.3490000000000002</c:v>
                </c:pt>
                <c:pt idx="784">
                  <c:v>2.3519999999999999</c:v>
                </c:pt>
                <c:pt idx="785">
                  <c:v>2.355</c:v>
                </c:pt>
                <c:pt idx="786">
                  <c:v>2.3580000000000001</c:v>
                </c:pt>
                <c:pt idx="787">
                  <c:v>2.3610000000000002</c:v>
                </c:pt>
                <c:pt idx="788">
                  <c:v>2.3639999999999999</c:v>
                </c:pt>
                <c:pt idx="789">
                  <c:v>2.367</c:v>
                </c:pt>
                <c:pt idx="790">
                  <c:v>2.37</c:v>
                </c:pt>
                <c:pt idx="791">
                  <c:v>2.3730000000000002</c:v>
                </c:pt>
                <c:pt idx="792">
                  <c:v>2.3759999999999999</c:v>
                </c:pt>
                <c:pt idx="793">
                  <c:v>2.379</c:v>
                </c:pt>
                <c:pt idx="794">
                  <c:v>2.3820000000000001</c:v>
                </c:pt>
                <c:pt idx="795">
                  <c:v>2.3849999999999998</c:v>
                </c:pt>
                <c:pt idx="796">
                  <c:v>2.3879999999999999</c:v>
                </c:pt>
                <c:pt idx="797">
                  <c:v>2.391</c:v>
                </c:pt>
                <c:pt idx="798">
                  <c:v>2.3940000000000001</c:v>
                </c:pt>
                <c:pt idx="799">
                  <c:v>2.3969999999999998</c:v>
                </c:pt>
                <c:pt idx="800">
                  <c:v>2.4</c:v>
                </c:pt>
                <c:pt idx="801">
                  <c:v>2.403</c:v>
                </c:pt>
                <c:pt idx="802">
                  <c:v>2.4060000000000001</c:v>
                </c:pt>
                <c:pt idx="803">
                  <c:v>2.4089999999999998</c:v>
                </c:pt>
                <c:pt idx="804">
                  <c:v>2.4119999999999999</c:v>
                </c:pt>
                <c:pt idx="805">
                  <c:v>2.415</c:v>
                </c:pt>
                <c:pt idx="806">
                  <c:v>2.4180000000000001</c:v>
                </c:pt>
                <c:pt idx="807">
                  <c:v>2.4209999999999998</c:v>
                </c:pt>
                <c:pt idx="808">
                  <c:v>2.4239999999999999</c:v>
                </c:pt>
                <c:pt idx="809">
                  <c:v>2.427</c:v>
                </c:pt>
                <c:pt idx="810">
                  <c:v>2.4300000000000002</c:v>
                </c:pt>
                <c:pt idx="811">
                  <c:v>2.4329999999999998</c:v>
                </c:pt>
                <c:pt idx="812">
                  <c:v>2.4359999999999999</c:v>
                </c:pt>
                <c:pt idx="813">
                  <c:v>2.4390000000000001</c:v>
                </c:pt>
                <c:pt idx="814">
                  <c:v>2.4420000000000002</c:v>
                </c:pt>
                <c:pt idx="815">
                  <c:v>2.4449999999999998</c:v>
                </c:pt>
                <c:pt idx="816">
                  <c:v>2.448</c:v>
                </c:pt>
                <c:pt idx="817">
                  <c:v>2.4510000000000001</c:v>
                </c:pt>
                <c:pt idx="818">
                  <c:v>2.4540000000000002</c:v>
                </c:pt>
                <c:pt idx="819">
                  <c:v>2.4569999999999999</c:v>
                </c:pt>
                <c:pt idx="820">
                  <c:v>2.46</c:v>
                </c:pt>
                <c:pt idx="821">
                  <c:v>2.4630000000000001</c:v>
                </c:pt>
                <c:pt idx="822">
                  <c:v>2.4660000000000002</c:v>
                </c:pt>
                <c:pt idx="823">
                  <c:v>2.4689999999999999</c:v>
                </c:pt>
                <c:pt idx="824">
                  <c:v>2.472</c:v>
                </c:pt>
                <c:pt idx="825">
                  <c:v>2.4750000000000001</c:v>
                </c:pt>
                <c:pt idx="826">
                  <c:v>2.4780000000000002</c:v>
                </c:pt>
                <c:pt idx="827">
                  <c:v>2.4809999999999999</c:v>
                </c:pt>
                <c:pt idx="828">
                  <c:v>2.484</c:v>
                </c:pt>
                <c:pt idx="829">
                  <c:v>2.4870000000000001</c:v>
                </c:pt>
                <c:pt idx="830">
                  <c:v>2.4900000000000002</c:v>
                </c:pt>
                <c:pt idx="831">
                  <c:v>2.4929999999999999</c:v>
                </c:pt>
                <c:pt idx="832">
                  <c:v>2.496</c:v>
                </c:pt>
                <c:pt idx="833">
                  <c:v>2.4990000000000001</c:v>
                </c:pt>
                <c:pt idx="834">
                  <c:v>2.5019999999999998</c:v>
                </c:pt>
                <c:pt idx="835">
                  <c:v>2.5049999999999999</c:v>
                </c:pt>
                <c:pt idx="836">
                  <c:v>2.508</c:v>
                </c:pt>
                <c:pt idx="837">
                  <c:v>2.5110000000000001</c:v>
                </c:pt>
                <c:pt idx="838">
                  <c:v>2.5139999999999998</c:v>
                </c:pt>
                <c:pt idx="839">
                  <c:v>2.5169999999999999</c:v>
                </c:pt>
                <c:pt idx="840">
                  <c:v>2.52</c:v>
                </c:pt>
                <c:pt idx="841">
                  <c:v>2.5230000000000001</c:v>
                </c:pt>
                <c:pt idx="842">
                  <c:v>2.5259999999999998</c:v>
                </c:pt>
                <c:pt idx="843">
                  <c:v>2.5289999999999999</c:v>
                </c:pt>
                <c:pt idx="844">
                  <c:v>2.532</c:v>
                </c:pt>
                <c:pt idx="845">
                  <c:v>2.5350000000000001</c:v>
                </c:pt>
                <c:pt idx="846">
                  <c:v>2.5379999999999998</c:v>
                </c:pt>
                <c:pt idx="847">
                  <c:v>2.5409999999999999</c:v>
                </c:pt>
                <c:pt idx="848">
                  <c:v>2.544</c:v>
                </c:pt>
                <c:pt idx="849">
                  <c:v>2.5470000000000002</c:v>
                </c:pt>
                <c:pt idx="850">
                  <c:v>2.5499999999999998</c:v>
                </c:pt>
                <c:pt idx="851">
                  <c:v>2.5529999999999999</c:v>
                </c:pt>
                <c:pt idx="852">
                  <c:v>2.556</c:v>
                </c:pt>
                <c:pt idx="853">
                  <c:v>2.5590000000000002</c:v>
                </c:pt>
                <c:pt idx="854">
                  <c:v>2.5619999999999998</c:v>
                </c:pt>
                <c:pt idx="855">
                  <c:v>2.5649999999999999</c:v>
                </c:pt>
                <c:pt idx="856">
                  <c:v>2.5680000000000001</c:v>
                </c:pt>
                <c:pt idx="857">
                  <c:v>2.5710000000000002</c:v>
                </c:pt>
                <c:pt idx="858">
                  <c:v>2.5739999999999998</c:v>
                </c:pt>
                <c:pt idx="859">
                  <c:v>2.577</c:v>
                </c:pt>
                <c:pt idx="860">
                  <c:v>2.58</c:v>
                </c:pt>
                <c:pt idx="861">
                  <c:v>2.5830000000000002</c:v>
                </c:pt>
                <c:pt idx="862">
                  <c:v>2.5859999999999999</c:v>
                </c:pt>
                <c:pt idx="863">
                  <c:v>2.589</c:v>
                </c:pt>
                <c:pt idx="864">
                  <c:v>2.5920000000000001</c:v>
                </c:pt>
                <c:pt idx="865">
                  <c:v>2.5950000000000002</c:v>
                </c:pt>
                <c:pt idx="866">
                  <c:v>2.5979999999999999</c:v>
                </c:pt>
                <c:pt idx="867">
                  <c:v>2.601</c:v>
                </c:pt>
                <c:pt idx="868">
                  <c:v>2.6040000000000001</c:v>
                </c:pt>
                <c:pt idx="869">
                  <c:v>2.6070000000000002</c:v>
                </c:pt>
                <c:pt idx="870">
                  <c:v>2.61</c:v>
                </c:pt>
                <c:pt idx="871">
                  <c:v>2.613</c:v>
                </c:pt>
                <c:pt idx="872">
                  <c:v>2.6160000000000001</c:v>
                </c:pt>
                <c:pt idx="873">
                  <c:v>2.6190000000000002</c:v>
                </c:pt>
                <c:pt idx="874">
                  <c:v>2.6219999999999999</c:v>
                </c:pt>
                <c:pt idx="875">
                  <c:v>2.625</c:v>
                </c:pt>
                <c:pt idx="876">
                  <c:v>2.6280000000000001</c:v>
                </c:pt>
                <c:pt idx="877">
                  <c:v>2.6309999999999998</c:v>
                </c:pt>
                <c:pt idx="878">
                  <c:v>2.6339999999999999</c:v>
                </c:pt>
                <c:pt idx="879">
                  <c:v>2.637</c:v>
                </c:pt>
                <c:pt idx="880">
                  <c:v>2.64</c:v>
                </c:pt>
                <c:pt idx="881">
                  <c:v>2.6429999999999998</c:v>
                </c:pt>
                <c:pt idx="882">
                  <c:v>2.6459999999999999</c:v>
                </c:pt>
                <c:pt idx="883">
                  <c:v>2.649</c:v>
                </c:pt>
                <c:pt idx="884">
                  <c:v>2.6520000000000001</c:v>
                </c:pt>
                <c:pt idx="885">
                  <c:v>2.6549999999999998</c:v>
                </c:pt>
                <c:pt idx="886">
                  <c:v>2.6579999999999999</c:v>
                </c:pt>
                <c:pt idx="887">
                  <c:v>2.661</c:v>
                </c:pt>
                <c:pt idx="888">
                  <c:v>2.6640000000000001</c:v>
                </c:pt>
                <c:pt idx="889">
                  <c:v>2.6669999999999998</c:v>
                </c:pt>
                <c:pt idx="890">
                  <c:v>2.67</c:v>
                </c:pt>
                <c:pt idx="891">
                  <c:v>2.673</c:v>
                </c:pt>
                <c:pt idx="892">
                  <c:v>2.6760000000000002</c:v>
                </c:pt>
                <c:pt idx="893">
                  <c:v>2.6789999999999998</c:v>
                </c:pt>
                <c:pt idx="894">
                  <c:v>2.6819999999999999</c:v>
                </c:pt>
                <c:pt idx="895">
                  <c:v>2.6850000000000001</c:v>
                </c:pt>
                <c:pt idx="896">
                  <c:v>2.6880000000000002</c:v>
                </c:pt>
                <c:pt idx="897">
                  <c:v>2.6909999999999998</c:v>
                </c:pt>
                <c:pt idx="898">
                  <c:v>2.694</c:v>
                </c:pt>
                <c:pt idx="899">
                  <c:v>2.6970000000000001</c:v>
                </c:pt>
                <c:pt idx="900">
                  <c:v>2.7</c:v>
                </c:pt>
                <c:pt idx="901">
                  <c:v>2.7029999999999998</c:v>
                </c:pt>
                <c:pt idx="902">
                  <c:v>2.706</c:v>
                </c:pt>
                <c:pt idx="903">
                  <c:v>2.7090000000000001</c:v>
                </c:pt>
                <c:pt idx="904">
                  <c:v>2.7120000000000002</c:v>
                </c:pt>
                <c:pt idx="905">
                  <c:v>2.7149999999999999</c:v>
                </c:pt>
                <c:pt idx="906">
                  <c:v>2.718</c:v>
                </c:pt>
                <c:pt idx="907">
                  <c:v>2.7210000000000001</c:v>
                </c:pt>
                <c:pt idx="908">
                  <c:v>2.7240000000000002</c:v>
                </c:pt>
                <c:pt idx="909">
                  <c:v>2.7269999999999999</c:v>
                </c:pt>
                <c:pt idx="910">
                  <c:v>2.73</c:v>
                </c:pt>
                <c:pt idx="911">
                  <c:v>2.7330000000000001</c:v>
                </c:pt>
                <c:pt idx="912">
                  <c:v>2.7360000000000002</c:v>
                </c:pt>
                <c:pt idx="913">
                  <c:v>2.7389999999999999</c:v>
                </c:pt>
                <c:pt idx="914">
                  <c:v>2.742</c:v>
                </c:pt>
                <c:pt idx="915">
                  <c:v>2.7450000000000001</c:v>
                </c:pt>
                <c:pt idx="916">
                  <c:v>2.7480000000000002</c:v>
                </c:pt>
                <c:pt idx="917">
                  <c:v>2.7509999999999999</c:v>
                </c:pt>
                <c:pt idx="918">
                  <c:v>2.754</c:v>
                </c:pt>
                <c:pt idx="919">
                  <c:v>2.7570000000000001</c:v>
                </c:pt>
                <c:pt idx="920">
                  <c:v>2.76</c:v>
                </c:pt>
                <c:pt idx="921">
                  <c:v>2.7629999999999999</c:v>
                </c:pt>
                <c:pt idx="922">
                  <c:v>2.766</c:v>
                </c:pt>
                <c:pt idx="923">
                  <c:v>2.7690000000000001</c:v>
                </c:pt>
                <c:pt idx="924">
                  <c:v>2.7719999999999998</c:v>
                </c:pt>
                <c:pt idx="925">
                  <c:v>2.7749999999999999</c:v>
                </c:pt>
                <c:pt idx="926">
                  <c:v>2.778</c:v>
                </c:pt>
                <c:pt idx="927">
                  <c:v>2.7810000000000001</c:v>
                </c:pt>
                <c:pt idx="928">
                  <c:v>2.7839999999999998</c:v>
                </c:pt>
                <c:pt idx="929">
                  <c:v>2.7869999999999999</c:v>
                </c:pt>
                <c:pt idx="930">
                  <c:v>2.79</c:v>
                </c:pt>
                <c:pt idx="931">
                  <c:v>2.7930000000000001</c:v>
                </c:pt>
                <c:pt idx="932">
                  <c:v>2.7959999999999998</c:v>
                </c:pt>
                <c:pt idx="933">
                  <c:v>2.7989999999999999</c:v>
                </c:pt>
                <c:pt idx="934">
                  <c:v>2.802</c:v>
                </c:pt>
                <c:pt idx="935">
                  <c:v>2.8050000000000002</c:v>
                </c:pt>
                <c:pt idx="936">
                  <c:v>2.8079999999999998</c:v>
                </c:pt>
                <c:pt idx="937">
                  <c:v>2.8109999999999999</c:v>
                </c:pt>
                <c:pt idx="938">
                  <c:v>2.8140000000000001</c:v>
                </c:pt>
                <c:pt idx="939">
                  <c:v>2.8170000000000002</c:v>
                </c:pt>
                <c:pt idx="940">
                  <c:v>2.82</c:v>
                </c:pt>
                <c:pt idx="941">
                  <c:v>2.823</c:v>
                </c:pt>
                <c:pt idx="942">
                  <c:v>2.8260000000000001</c:v>
                </c:pt>
                <c:pt idx="943">
                  <c:v>2.8290000000000002</c:v>
                </c:pt>
                <c:pt idx="944">
                  <c:v>2.8319999999999999</c:v>
                </c:pt>
                <c:pt idx="945">
                  <c:v>2.835</c:v>
                </c:pt>
                <c:pt idx="946">
                  <c:v>2.8380000000000001</c:v>
                </c:pt>
                <c:pt idx="947">
                  <c:v>2.8410000000000002</c:v>
                </c:pt>
                <c:pt idx="948">
                  <c:v>2.8439999999999999</c:v>
                </c:pt>
                <c:pt idx="949">
                  <c:v>2.847</c:v>
                </c:pt>
                <c:pt idx="950">
                  <c:v>2.85</c:v>
                </c:pt>
                <c:pt idx="951">
                  <c:v>2.8530000000000002</c:v>
                </c:pt>
                <c:pt idx="952">
                  <c:v>2.8559999999999999</c:v>
                </c:pt>
                <c:pt idx="953">
                  <c:v>2.859</c:v>
                </c:pt>
                <c:pt idx="954">
                  <c:v>2.8620000000000001</c:v>
                </c:pt>
                <c:pt idx="955">
                  <c:v>2.8650000000000002</c:v>
                </c:pt>
                <c:pt idx="956">
                  <c:v>2.8679999999999999</c:v>
                </c:pt>
                <c:pt idx="957">
                  <c:v>2.871</c:v>
                </c:pt>
                <c:pt idx="958">
                  <c:v>2.8740000000000001</c:v>
                </c:pt>
                <c:pt idx="959">
                  <c:v>2.8769999999999998</c:v>
                </c:pt>
                <c:pt idx="960">
                  <c:v>2.88</c:v>
                </c:pt>
                <c:pt idx="961">
                  <c:v>2.883</c:v>
                </c:pt>
                <c:pt idx="962">
                  <c:v>2.8860000000000001</c:v>
                </c:pt>
                <c:pt idx="963">
                  <c:v>2.8889999999999998</c:v>
                </c:pt>
                <c:pt idx="964">
                  <c:v>2.8919999999999999</c:v>
                </c:pt>
                <c:pt idx="965">
                  <c:v>2.895</c:v>
                </c:pt>
                <c:pt idx="966">
                  <c:v>2.8980000000000001</c:v>
                </c:pt>
                <c:pt idx="967">
                  <c:v>2.9009999999999998</c:v>
                </c:pt>
                <c:pt idx="968">
                  <c:v>2.9039999999999999</c:v>
                </c:pt>
                <c:pt idx="969">
                  <c:v>2.907</c:v>
                </c:pt>
                <c:pt idx="970">
                  <c:v>2.91</c:v>
                </c:pt>
                <c:pt idx="971">
                  <c:v>2.9129999999999998</c:v>
                </c:pt>
                <c:pt idx="972">
                  <c:v>2.9159999999999999</c:v>
                </c:pt>
                <c:pt idx="973">
                  <c:v>2.919</c:v>
                </c:pt>
                <c:pt idx="974">
                  <c:v>2.9220000000000002</c:v>
                </c:pt>
                <c:pt idx="975">
                  <c:v>2.9249999999999998</c:v>
                </c:pt>
                <c:pt idx="976">
                  <c:v>2.9279999999999999</c:v>
                </c:pt>
                <c:pt idx="977">
                  <c:v>2.931</c:v>
                </c:pt>
                <c:pt idx="978">
                  <c:v>2.9340000000000002</c:v>
                </c:pt>
                <c:pt idx="979">
                  <c:v>2.9369999999999998</c:v>
                </c:pt>
                <c:pt idx="980">
                  <c:v>2.94</c:v>
                </c:pt>
                <c:pt idx="981">
                  <c:v>2.9430000000000001</c:v>
                </c:pt>
                <c:pt idx="982">
                  <c:v>2.9460000000000002</c:v>
                </c:pt>
                <c:pt idx="983">
                  <c:v>2.9489999999999998</c:v>
                </c:pt>
                <c:pt idx="984">
                  <c:v>2.952</c:v>
                </c:pt>
                <c:pt idx="985">
                  <c:v>2.9550000000000001</c:v>
                </c:pt>
                <c:pt idx="986">
                  <c:v>2.9580000000000002</c:v>
                </c:pt>
                <c:pt idx="987">
                  <c:v>2.9609999999999999</c:v>
                </c:pt>
                <c:pt idx="988">
                  <c:v>2.964</c:v>
                </c:pt>
                <c:pt idx="989">
                  <c:v>2.9670000000000001</c:v>
                </c:pt>
                <c:pt idx="990">
                  <c:v>2.97</c:v>
                </c:pt>
                <c:pt idx="991">
                  <c:v>2.9729999999999999</c:v>
                </c:pt>
                <c:pt idx="992">
                  <c:v>2.976</c:v>
                </c:pt>
                <c:pt idx="993">
                  <c:v>2.9790000000000001</c:v>
                </c:pt>
                <c:pt idx="994">
                  <c:v>2.9820000000000002</c:v>
                </c:pt>
                <c:pt idx="995">
                  <c:v>2.9849999999999999</c:v>
                </c:pt>
                <c:pt idx="996">
                  <c:v>2.988</c:v>
                </c:pt>
                <c:pt idx="997">
                  <c:v>2.9910000000000001</c:v>
                </c:pt>
                <c:pt idx="998">
                  <c:v>2.9940000000000002</c:v>
                </c:pt>
                <c:pt idx="999">
                  <c:v>2.9969999999999999</c:v>
                </c:pt>
                <c:pt idx="1000">
                  <c:v>3</c:v>
                </c:pt>
              </c:numCache>
            </c:numRef>
          </c:xVal>
          <c:yVal>
            <c:numRef>
              <c:f>'Horizontal lower bars'!$D$20:$D$1020</c:f>
              <c:numCache>
                <c:formatCode>General</c:formatCode>
                <c:ptCount val="1001"/>
                <c:pt idx="0">
                  <c:v>3266.6666666666665</c:v>
                </c:pt>
                <c:pt idx="1">
                  <c:v>3266.6666666666665</c:v>
                </c:pt>
                <c:pt idx="2">
                  <c:v>3266.6666666666665</c:v>
                </c:pt>
                <c:pt idx="3">
                  <c:v>3266.6666666666665</c:v>
                </c:pt>
                <c:pt idx="4">
                  <c:v>3266.6666666666665</c:v>
                </c:pt>
                <c:pt idx="5">
                  <c:v>3266.6666666666665</c:v>
                </c:pt>
                <c:pt idx="6">
                  <c:v>3266.6666666666665</c:v>
                </c:pt>
                <c:pt idx="7">
                  <c:v>3266.6666666666665</c:v>
                </c:pt>
                <c:pt idx="8">
                  <c:v>3266.6666666666665</c:v>
                </c:pt>
                <c:pt idx="9">
                  <c:v>3266.6666666666665</c:v>
                </c:pt>
                <c:pt idx="10">
                  <c:v>3266.6666666666665</c:v>
                </c:pt>
                <c:pt idx="11">
                  <c:v>3266.6666666666665</c:v>
                </c:pt>
                <c:pt idx="12">
                  <c:v>3266.6666666666665</c:v>
                </c:pt>
                <c:pt idx="13">
                  <c:v>3266.6666666666665</c:v>
                </c:pt>
                <c:pt idx="14">
                  <c:v>3266.6666666666665</c:v>
                </c:pt>
                <c:pt idx="15">
                  <c:v>3266.6666666666665</c:v>
                </c:pt>
                <c:pt idx="16">
                  <c:v>3266.6666666666665</c:v>
                </c:pt>
                <c:pt idx="17">
                  <c:v>3266.6666666666665</c:v>
                </c:pt>
                <c:pt idx="18">
                  <c:v>3266.6666666666665</c:v>
                </c:pt>
                <c:pt idx="19">
                  <c:v>3266.6666666666665</c:v>
                </c:pt>
                <c:pt idx="20">
                  <c:v>3266.6666666666665</c:v>
                </c:pt>
                <c:pt idx="21">
                  <c:v>3266.6666666666665</c:v>
                </c:pt>
                <c:pt idx="22">
                  <c:v>3266.6666666666665</c:v>
                </c:pt>
                <c:pt idx="23">
                  <c:v>3266.6666666666665</c:v>
                </c:pt>
                <c:pt idx="24">
                  <c:v>3266.6666666666665</c:v>
                </c:pt>
                <c:pt idx="25">
                  <c:v>3266.6666666666665</c:v>
                </c:pt>
                <c:pt idx="26">
                  <c:v>3266.6666666666665</c:v>
                </c:pt>
                <c:pt idx="27">
                  <c:v>3266.6666666666665</c:v>
                </c:pt>
                <c:pt idx="28">
                  <c:v>3266.6666666666665</c:v>
                </c:pt>
                <c:pt idx="29">
                  <c:v>3266.6666666666665</c:v>
                </c:pt>
                <c:pt idx="30">
                  <c:v>3266.6666666666665</c:v>
                </c:pt>
                <c:pt idx="31">
                  <c:v>3266.6666666666665</c:v>
                </c:pt>
                <c:pt idx="32">
                  <c:v>3266.6666666666665</c:v>
                </c:pt>
                <c:pt idx="33">
                  <c:v>3266.6666666666665</c:v>
                </c:pt>
                <c:pt idx="34">
                  <c:v>3266.6666666666665</c:v>
                </c:pt>
                <c:pt idx="35">
                  <c:v>3266.6666666666665</c:v>
                </c:pt>
                <c:pt idx="36">
                  <c:v>3266.6666666666665</c:v>
                </c:pt>
                <c:pt idx="37">
                  <c:v>3266.6666666666665</c:v>
                </c:pt>
                <c:pt idx="38">
                  <c:v>3266.6666666666665</c:v>
                </c:pt>
                <c:pt idx="39">
                  <c:v>3266.6666666666665</c:v>
                </c:pt>
                <c:pt idx="40">
                  <c:v>3266.6666666666665</c:v>
                </c:pt>
                <c:pt idx="41">
                  <c:v>3266.6666666666665</c:v>
                </c:pt>
                <c:pt idx="42">
                  <c:v>3266.6666666666665</c:v>
                </c:pt>
                <c:pt idx="43">
                  <c:v>3266.6666666666665</c:v>
                </c:pt>
                <c:pt idx="44">
                  <c:v>3266.6666666666665</c:v>
                </c:pt>
                <c:pt idx="45">
                  <c:v>3266.6666666666665</c:v>
                </c:pt>
                <c:pt idx="46">
                  <c:v>3266.6666666666665</c:v>
                </c:pt>
                <c:pt idx="47">
                  <c:v>3266.6666666666665</c:v>
                </c:pt>
                <c:pt idx="48">
                  <c:v>3266.6666666666665</c:v>
                </c:pt>
                <c:pt idx="49">
                  <c:v>3266.6666666666665</c:v>
                </c:pt>
                <c:pt idx="50">
                  <c:v>3266.6666666666665</c:v>
                </c:pt>
                <c:pt idx="51">
                  <c:v>3266.6666666666665</c:v>
                </c:pt>
                <c:pt idx="52">
                  <c:v>3266.6666666666665</c:v>
                </c:pt>
                <c:pt idx="53">
                  <c:v>3266.6666666666665</c:v>
                </c:pt>
                <c:pt idx="54">
                  <c:v>3266.6666666666665</c:v>
                </c:pt>
                <c:pt idx="55">
                  <c:v>3266.6666666666665</c:v>
                </c:pt>
                <c:pt idx="56">
                  <c:v>3266.6666666666665</c:v>
                </c:pt>
                <c:pt idx="57">
                  <c:v>3266.6666666666665</c:v>
                </c:pt>
                <c:pt idx="58">
                  <c:v>3266.6666666666665</c:v>
                </c:pt>
                <c:pt idx="59">
                  <c:v>3266.6666666666665</c:v>
                </c:pt>
                <c:pt idx="60">
                  <c:v>3266.6666666666665</c:v>
                </c:pt>
                <c:pt idx="61">
                  <c:v>3266.6666666666665</c:v>
                </c:pt>
                <c:pt idx="62">
                  <c:v>3266.6666666666665</c:v>
                </c:pt>
                <c:pt idx="63">
                  <c:v>3266.6666666666665</c:v>
                </c:pt>
                <c:pt idx="64">
                  <c:v>3266.6666666666665</c:v>
                </c:pt>
                <c:pt idx="65">
                  <c:v>3266.6666666666665</c:v>
                </c:pt>
                <c:pt idx="66">
                  <c:v>3266.6666666666665</c:v>
                </c:pt>
                <c:pt idx="67">
                  <c:v>3266.6666666666665</c:v>
                </c:pt>
                <c:pt idx="68">
                  <c:v>3266.6666666666665</c:v>
                </c:pt>
                <c:pt idx="69">
                  <c:v>3266.6666666666665</c:v>
                </c:pt>
                <c:pt idx="70">
                  <c:v>3266.6666666666665</c:v>
                </c:pt>
                <c:pt idx="71">
                  <c:v>3266.6666666666665</c:v>
                </c:pt>
                <c:pt idx="72">
                  <c:v>3266.6666666666665</c:v>
                </c:pt>
                <c:pt idx="73">
                  <c:v>3266.6666666666665</c:v>
                </c:pt>
                <c:pt idx="74">
                  <c:v>3266.6666666666665</c:v>
                </c:pt>
                <c:pt idx="75">
                  <c:v>3266.6666666666665</c:v>
                </c:pt>
                <c:pt idx="76">
                  <c:v>3266.6666666666665</c:v>
                </c:pt>
                <c:pt idx="77">
                  <c:v>3266.6666666666665</c:v>
                </c:pt>
                <c:pt idx="78">
                  <c:v>3266.6666666666665</c:v>
                </c:pt>
                <c:pt idx="79">
                  <c:v>3266.6666666666665</c:v>
                </c:pt>
                <c:pt idx="80">
                  <c:v>3266.6666666666665</c:v>
                </c:pt>
                <c:pt idx="81">
                  <c:v>3266.6666666666665</c:v>
                </c:pt>
                <c:pt idx="82">
                  <c:v>3266.6666666666665</c:v>
                </c:pt>
                <c:pt idx="83">
                  <c:v>3266.6666666666665</c:v>
                </c:pt>
                <c:pt idx="84">
                  <c:v>3266.6666666666665</c:v>
                </c:pt>
                <c:pt idx="85">
                  <c:v>3266.6666666666665</c:v>
                </c:pt>
                <c:pt idx="86">
                  <c:v>3266.6666666666665</c:v>
                </c:pt>
                <c:pt idx="87">
                  <c:v>3266.6666666666665</c:v>
                </c:pt>
                <c:pt idx="88">
                  <c:v>3266.6666666666665</c:v>
                </c:pt>
                <c:pt idx="89">
                  <c:v>3266.6666666666665</c:v>
                </c:pt>
                <c:pt idx="90">
                  <c:v>3266.6666666666665</c:v>
                </c:pt>
                <c:pt idx="91">
                  <c:v>3266.6666666666665</c:v>
                </c:pt>
                <c:pt idx="92">
                  <c:v>3266.6666666666665</c:v>
                </c:pt>
                <c:pt idx="93">
                  <c:v>3266.6666666666665</c:v>
                </c:pt>
                <c:pt idx="94">
                  <c:v>3266.6666666666665</c:v>
                </c:pt>
                <c:pt idx="95">
                  <c:v>3266.6666666666665</c:v>
                </c:pt>
                <c:pt idx="96">
                  <c:v>3266.6666666666665</c:v>
                </c:pt>
                <c:pt idx="97">
                  <c:v>3266.6666666666665</c:v>
                </c:pt>
                <c:pt idx="98">
                  <c:v>3266.6666666666665</c:v>
                </c:pt>
                <c:pt idx="99">
                  <c:v>3266.6666666666665</c:v>
                </c:pt>
                <c:pt idx="100">
                  <c:v>3266.6666666666665</c:v>
                </c:pt>
                <c:pt idx="101">
                  <c:v>3266.6666666666665</c:v>
                </c:pt>
                <c:pt idx="102">
                  <c:v>3266.6666666666665</c:v>
                </c:pt>
                <c:pt idx="103">
                  <c:v>3266.6666666666665</c:v>
                </c:pt>
                <c:pt idx="104">
                  <c:v>3266.6666666666665</c:v>
                </c:pt>
                <c:pt idx="105">
                  <c:v>3266.6666666666665</c:v>
                </c:pt>
                <c:pt idx="106">
                  <c:v>3266.6666666666665</c:v>
                </c:pt>
                <c:pt idx="107">
                  <c:v>3266.6666666666665</c:v>
                </c:pt>
                <c:pt idx="108">
                  <c:v>3266.6666666666665</c:v>
                </c:pt>
                <c:pt idx="109">
                  <c:v>3266.6666666666665</c:v>
                </c:pt>
                <c:pt idx="110">
                  <c:v>3266.6666666666665</c:v>
                </c:pt>
                <c:pt idx="111">
                  <c:v>3266.6666666666665</c:v>
                </c:pt>
                <c:pt idx="112">
                  <c:v>3266.6666666666665</c:v>
                </c:pt>
                <c:pt idx="113">
                  <c:v>3266.6666666666665</c:v>
                </c:pt>
                <c:pt idx="114">
                  <c:v>3266.6666666666665</c:v>
                </c:pt>
                <c:pt idx="115">
                  <c:v>3266.6666666666665</c:v>
                </c:pt>
                <c:pt idx="116">
                  <c:v>3266.6666666666665</c:v>
                </c:pt>
                <c:pt idx="117">
                  <c:v>3266.6666666666665</c:v>
                </c:pt>
                <c:pt idx="118">
                  <c:v>3266.6666666666665</c:v>
                </c:pt>
                <c:pt idx="119">
                  <c:v>3266.6666666666665</c:v>
                </c:pt>
                <c:pt idx="120">
                  <c:v>3266.6666666666665</c:v>
                </c:pt>
                <c:pt idx="121">
                  <c:v>3266.6666666666665</c:v>
                </c:pt>
                <c:pt idx="122">
                  <c:v>3266.6666666666665</c:v>
                </c:pt>
                <c:pt idx="123">
                  <c:v>3266.6666666666665</c:v>
                </c:pt>
                <c:pt idx="124">
                  <c:v>3266.6666666666665</c:v>
                </c:pt>
                <c:pt idx="125">
                  <c:v>3266.6666666666665</c:v>
                </c:pt>
                <c:pt idx="126">
                  <c:v>3266.6666666666665</c:v>
                </c:pt>
                <c:pt idx="127">
                  <c:v>3266.6666666666665</c:v>
                </c:pt>
                <c:pt idx="128">
                  <c:v>3266.6666666666665</c:v>
                </c:pt>
                <c:pt idx="129">
                  <c:v>3266.6666666666665</c:v>
                </c:pt>
                <c:pt idx="130">
                  <c:v>3266.6666666666665</c:v>
                </c:pt>
                <c:pt idx="131">
                  <c:v>3266.6666666666665</c:v>
                </c:pt>
                <c:pt idx="132">
                  <c:v>3266.6666666666665</c:v>
                </c:pt>
                <c:pt idx="133">
                  <c:v>3266.6666666666665</c:v>
                </c:pt>
                <c:pt idx="134">
                  <c:v>3266.6666666666665</c:v>
                </c:pt>
                <c:pt idx="135">
                  <c:v>3266.6666666666665</c:v>
                </c:pt>
                <c:pt idx="136">
                  <c:v>3266.6666666666665</c:v>
                </c:pt>
                <c:pt idx="137">
                  <c:v>3266.6666666666665</c:v>
                </c:pt>
                <c:pt idx="138">
                  <c:v>3266.6666666666665</c:v>
                </c:pt>
                <c:pt idx="139">
                  <c:v>3266.6666666666665</c:v>
                </c:pt>
                <c:pt idx="140">
                  <c:v>3266.6666666666665</c:v>
                </c:pt>
                <c:pt idx="141">
                  <c:v>3266.6666666666665</c:v>
                </c:pt>
                <c:pt idx="142">
                  <c:v>3266.6666666666665</c:v>
                </c:pt>
                <c:pt idx="143">
                  <c:v>3266.6666666666665</c:v>
                </c:pt>
                <c:pt idx="144">
                  <c:v>3266.6666666666665</c:v>
                </c:pt>
                <c:pt idx="145">
                  <c:v>3266.6666666666665</c:v>
                </c:pt>
                <c:pt idx="146">
                  <c:v>3266.6666666666665</c:v>
                </c:pt>
                <c:pt idx="147">
                  <c:v>3266.6666666666665</c:v>
                </c:pt>
                <c:pt idx="148">
                  <c:v>3266.6666666666665</c:v>
                </c:pt>
                <c:pt idx="149">
                  <c:v>3266.6666666666665</c:v>
                </c:pt>
                <c:pt idx="150">
                  <c:v>3266.6666666666665</c:v>
                </c:pt>
                <c:pt idx="151">
                  <c:v>3266.6666666666665</c:v>
                </c:pt>
                <c:pt idx="152">
                  <c:v>3266.6666666666665</c:v>
                </c:pt>
                <c:pt idx="153">
                  <c:v>3266.6666666666665</c:v>
                </c:pt>
                <c:pt idx="154">
                  <c:v>3266.6666666666665</c:v>
                </c:pt>
                <c:pt idx="155">
                  <c:v>3266.6666666666665</c:v>
                </c:pt>
                <c:pt idx="156">
                  <c:v>3266.6666666666665</c:v>
                </c:pt>
                <c:pt idx="157">
                  <c:v>3266.6666666666665</c:v>
                </c:pt>
                <c:pt idx="158">
                  <c:v>3266.6666666666665</c:v>
                </c:pt>
                <c:pt idx="159">
                  <c:v>3266.6666666666665</c:v>
                </c:pt>
                <c:pt idx="160">
                  <c:v>3266.6666666666665</c:v>
                </c:pt>
                <c:pt idx="161">
                  <c:v>3266.6666666666665</c:v>
                </c:pt>
                <c:pt idx="162">
                  <c:v>3266.6666666666665</c:v>
                </c:pt>
                <c:pt idx="163">
                  <c:v>3266.6666666666665</c:v>
                </c:pt>
                <c:pt idx="164">
                  <c:v>3266.6666666666665</c:v>
                </c:pt>
                <c:pt idx="165">
                  <c:v>3266.6666666666665</c:v>
                </c:pt>
                <c:pt idx="166">
                  <c:v>3266.6666666666665</c:v>
                </c:pt>
                <c:pt idx="167">
                  <c:v>3266.6666666666665</c:v>
                </c:pt>
                <c:pt idx="168">
                  <c:v>3266.6666666666665</c:v>
                </c:pt>
                <c:pt idx="169">
                  <c:v>3266.6666666666665</c:v>
                </c:pt>
                <c:pt idx="170">
                  <c:v>3266.6666666666665</c:v>
                </c:pt>
                <c:pt idx="171">
                  <c:v>3266.6666666666665</c:v>
                </c:pt>
                <c:pt idx="172">
                  <c:v>3266.6666666666665</c:v>
                </c:pt>
                <c:pt idx="173">
                  <c:v>3266.6666666666665</c:v>
                </c:pt>
                <c:pt idx="174">
                  <c:v>3266.6666666666665</c:v>
                </c:pt>
                <c:pt idx="175">
                  <c:v>3266.6666666666665</c:v>
                </c:pt>
                <c:pt idx="176">
                  <c:v>3266.6666666666665</c:v>
                </c:pt>
                <c:pt idx="177">
                  <c:v>3266.6666666666665</c:v>
                </c:pt>
                <c:pt idx="178">
                  <c:v>3266.6666666666665</c:v>
                </c:pt>
                <c:pt idx="179">
                  <c:v>3266.6666666666665</c:v>
                </c:pt>
                <c:pt idx="180">
                  <c:v>3266.6666666666665</c:v>
                </c:pt>
                <c:pt idx="181">
                  <c:v>3266.6666666666665</c:v>
                </c:pt>
                <c:pt idx="182">
                  <c:v>3266.6666666666665</c:v>
                </c:pt>
                <c:pt idx="183">
                  <c:v>3266.6666666666665</c:v>
                </c:pt>
                <c:pt idx="184">
                  <c:v>3266.6666666666665</c:v>
                </c:pt>
                <c:pt idx="185">
                  <c:v>3266.6666666666665</c:v>
                </c:pt>
                <c:pt idx="186">
                  <c:v>3266.6666666666665</c:v>
                </c:pt>
                <c:pt idx="187">
                  <c:v>3266.6666666666665</c:v>
                </c:pt>
                <c:pt idx="188">
                  <c:v>3266.6666666666665</c:v>
                </c:pt>
                <c:pt idx="189">
                  <c:v>3266.6666666666665</c:v>
                </c:pt>
                <c:pt idx="190">
                  <c:v>3266.6666666666665</c:v>
                </c:pt>
                <c:pt idx="191">
                  <c:v>3266.6666666666665</c:v>
                </c:pt>
                <c:pt idx="192">
                  <c:v>3266.6666666666665</c:v>
                </c:pt>
                <c:pt idx="193">
                  <c:v>3266.6666666666665</c:v>
                </c:pt>
                <c:pt idx="194">
                  <c:v>3266.6666666666665</c:v>
                </c:pt>
                <c:pt idx="195">
                  <c:v>3266.6666666666665</c:v>
                </c:pt>
                <c:pt idx="196">
                  <c:v>3266.6666666666665</c:v>
                </c:pt>
                <c:pt idx="197">
                  <c:v>3266.6666666666665</c:v>
                </c:pt>
                <c:pt idx="198">
                  <c:v>3266.6666666666665</c:v>
                </c:pt>
                <c:pt idx="199">
                  <c:v>3266.6666666666665</c:v>
                </c:pt>
                <c:pt idx="200">
                  <c:v>3266.6666666666665</c:v>
                </c:pt>
                <c:pt idx="201">
                  <c:v>3266.6666666666665</c:v>
                </c:pt>
                <c:pt idx="202">
                  <c:v>3266.6666666666665</c:v>
                </c:pt>
                <c:pt idx="203">
                  <c:v>3266.6666666666665</c:v>
                </c:pt>
                <c:pt idx="204">
                  <c:v>3266.6666666666665</c:v>
                </c:pt>
                <c:pt idx="205">
                  <c:v>3266.6666666666665</c:v>
                </c:pt>
                <c:pt idx="206">
                  <c:v>3266.6666666666665</c:v>
                </c:pt>
                <c:pt idx="207">
                  <c:v>3266.6666666666665</c:v>
                </c:pt>
                <c:pt idx="208">
                  <c:v>3266.6666666666665</c:v>
                </c:pt>
                <c:pt idx="209">
                  <c:v>3266.6666666666665</c:v>
                </c:pt>
                <c:pt idx="210">
                  <c:v>3266.6666666666665</c:v>
                </c:pt>
                <c:pt idx="211">
                  <c:v>3266.6666666666665</c:v>
                </c:pt>
                <c:pt idx="212">
                  <c:v>3266.6666666666665</c:v>
                </c:pt>
                <c:pt idx="213">
                  <c:v>3266.6666666666665</c:v>
                </c:pt>
                <c:pt idx="214">
                  <c:v>3266.6666666666665</c:v>
                </c:pt>
                <c:pt idx="215">
                  <c:v>3266.6666666666665</c:v>
                </c:pt>
                <c:pt idx="216">
                  <c:v>3266.6666666666665</c:v>
                </c:pt>
                <c:pt idx="217">
                  <c:v>3266.6666666666665</c:v>
                </c:pt>
                <c:pt idx="218">
                  <c:v>3266.6666666666665</c:v>
                </c:pt>
                <c:pt idx="219">
                  <c:v>3266.6666666666665</c:v>
                </c:pt>
                <c:pt idx="220">
                  <c:v>3266.6666666666665</c:v>
                </c:pt>
                <c:pt idx="221">
                  <c:v>3266.6666666666665</c:v>
                </c:pt>
                <c:pt idx="222">
                  <c:v>3266.6666666666665</c:v>
                </c:pt>
                <c:pt idx="223">
                  <c:v>3266.6666666666665</c:v>
                </c:pt>
                <c:pt idx="224">
                  <c:v>3266.6666666666665</c:v>
                </c:pt>
                <c:pt idx="225">
                  <c:v>3266.6666666666665</c:v>
                </c:pt>
                <c:pt idx="226">
                  <c:v>3266.6666666666665</c:v>
                </c:pt>
                <c:pt idx="227">
                  <c:v>3266.6666666666665</c:v>
                </c:pt>
                <c:pt idx="228">
                  <c:v>3266.6666666666665</c:v>
                </c:pt>
                <c:pt idx="229">
                  <c:v>3266.6666666666665</c:v>
                </c:pt>
                <c:pt idx="230">
                  <c:v>3266.6666666666665</c:v>
                </c:pt>
                <c:pt idx="231">
                  <c:v>3266.6666666666665</c:v>
                </c:pt>
                <c:pt idx="232">
                  <c:v>3266.6666666666665</c:v>
                </c:pt>
                <c:pt idx="233">
                  <c:v>3266.6666666666665</c:v>
                </c:pt>
                <c:pt idx="234">
                  <c:v>3266.6666666666665</c:v>
                </c:pt>
                <c:pt idx="235">
                  <c:v>3266.6666666666665</c:v>
                </c:pt>
                <c:pt idx="236">
                  <c:v>3266.6666666666665</c:v>
                </c:pt>
                <c:pt idx="237">
                  <c:v>3266.6666666666665</c:v>
                </c:pt>
                <c:pt idx="238">
                  <c:v>3266.6666666666665</c:v>
                </c:pt>
                <c:pt idx="239">
                  <c:v>3266.6666666666665</c:v>
                </c:pt>
                <c:pt idx="240">
                  <c:v>3266.6666666666665</c:v>
                </c:pt>
                <c:pt idx="241">
                  <c:v>3266.6666666666665</c:v>
                </c:pt>
                <c:pt idx="242">
                  <c:v>3266.6666666666665</c:v>
                </c:pt>
                <c:pt idx="243">
                  <c:v>3266.6666666666665</c:v>
                </c:pt>
                <c:pt idx="244">
                  <c:v>3266.6666666666665</c:v>
                </c:pt>
                <c:pt idx="245">
                  <c:v>3266.6666666666665</c:v>
                </c:pt>
                <c:pt idx="246">
                  <c:v>3266.6666666666665</c:v>
                </c:pt>
                <c:pt idx="247">
                  <c:v>3266.6666666666665</c:v>
                </c:pt>
                <c:pt idx="248">
                  <c:v>3266.6666666666665</c:v>
                </c:pt>
                <c:pt idx="249">
                  <c:v>3266.6666666666665</c:v>
                </c:pt>
                <c:pt idx="250">
                  <c:v>3266.6666666666665</c:v>
                </c:pt>
                <c:pt idx="251">
                  <c:v>3266.6666666666665</c:v>
                </c:pt>
                <c:pt idx="252">
                  <c:v>3266.6666666666665</c:v>
                </c:pt>
                <c:pt idx="253">
                  <c:v>3266.6666666666665</c:v>
                </c:pt>
                <c:pt idx="254">
                  <c:v>3266.6666666666665</c:v>
                </c:pt>
                <c:pt idx="255">
                  <c:v>3266.6666666666665</c:v>
                </c:pt>
                <c:pt idx="256">
                  <c:v>3266.6666666666665</c:v>
                </c:pt>
                <c:pt idx="257">
                  <c:v>3266.6666666666665</c:v>
                </c:pt>
                <c:pt idx="258">
                  <c:v>3266.6666666666665</c:v>
                </c:pt>
                <c:pt idx="259">
                  <c:v>3266.6666666666665</c:v>
                </c:pt>
                <c:pt idx="260">
                  <c:v>3266.6666666666665</c:v>
                </c:pt>
                <c:pt idx="261">
                  <c:v>3266.6666666666665</c:v>
                </c:pt>
                <c:pt idx="262">
                  <c:v>3266.6666666666665</c:v>
                </c:pt>
                <c:pt idx="263">
                  <c:v>3266.6666666666665</c:v>
                </c:pt>
                <c:pt idx="264">
                  <c:v>3266.6666666666665</c:v>
                </c:pt>
                <c:pt idx="265">
                  <c:v>3266.6666666666665</c:v>
                </c:pt>
                <c:pt idx="266">
                  <c:v>3266.6666666666665</c:v>
                </c:pt>
                <c:pt idx="267">
                  <c:v>3266.6666666666665</c:v>
                </c:pt>
                <c:pt idx="268">
                  <c:v>3266.6666666666665</c:v>
                </c:pt>
                <c:pt idx="269">
                  <c:v>3266.6666666666665</c:v>
                </c:pt>
                <c:pt idx="270">
                  <c:v>3266.6666666666665</c:v>
                </c:pt>
                <c:pt idx="271">
                  <c:v>3266.6666666666665</c:v>
                </c:pt>
                <c:pt idx="272">
                  <c:v>3266.6666666666665</c:v>
                </c:pt>
                <c:pt idx="273">
                  <c:v>3266.6666666666665</c:v>
                </c:pt>
                <c:pt idx="274">
                  <c:v>3266.6666666666665</c:v>
                </c:pt>
                <c:pt idx="275">
                  <c:v>3266.6666666666665</c:v>
                </c:pt>
                <c:pt idx="276">
                  <c:v>3266.6666666666665</c:v>
                </c:pt>
                <c:pt idx="277">
                  <c:v>3266.6666666666665</c:v>
                </c:pt>
                <c:pt idx="278">
                  <c:v>3266.6666666666665</c:v>
                </c:pt>
                <c:pt idx="279">
                  <c:v>3266.6666666666665</c:v>
                </c:pt>
                <c:pt idx="280">
                  <c:v>3266.6666666666665</c:v>
                </c:pt>
                <c:pt idx="281">
                  <c:v>3266.6666666666665</c:v>
                </c:pt>
                <c:pt idx="282">
                  <c:v>3266.6666666666665</c:v>
                </c:pt>
                <c:pt idx="283">
                  <c:v>3266.6666666666665</c:v>
                </c:pt>
                <c:pt idx="284">
                  <c:v>3266.6666666666665</c:v>
                </c:pt>
                <c:pt idx="285">
                  <c:v>3266.6666666666665</c:v>
                </c:pt>
                <c:pt idx="286">
                  <c:v>3266.6666666666665</c:v>
                </c:pt>
                <c:pt idx="287">
                  <c:v>3266.6666666666665</c:v>
                </c:pt>
                <c:pt idx="288">
                  <c:v>3266.6666666666665</c:v>
                </c:pt>
                <c:pt idx="289">
                  <c:v>3266.6666666666665</c:v>
                </c:pt>
                <c:pt idx="290">
                  <c:v>3266.6666666666665</c:v>
                </c:pt>
                <c:pt idx="291">
                  <c:v>3266.6666666666665</c:v>
                </c:pt>
                <c:pt idx="292">
                  <c:v>3266.6666666666665</c:v>
                </c:pt>
                <c:pt idx="293">
                  <c:v>3266.6666666666665</c:v>
                </c:pt>
                <c:pt idx="294">
                  <c:v>3266.6666666666665</c:v>
                </c:pt>
                <c:pt idx="295">
                  <c:v>3266.6666666666665</c:v>
                </c:pt>
                <c:pt idx="296">
                  <c:v>3266.6666666666665</c:v>
                </c:pt>
                <c:pt idx="297">
                  <c:v>3266.6666666666665</c:v>
                </c:pt>
                <c:pt idx="298">
                  <c:v>3266.6666666666665</c:v>
                </c:pt>
                <c:pt idx="299">
                  <c:v>3266.6666666666665</c:v>
                </c:pt>
                <c:pt idx="300">
                  <c:v>3266.6666666666665</c:v>
                </c:pt>
                <c:pt idx="301">
                  <c:v>3266.6666666666665</c:v>
                </c:pt>
                <c:pt idx="302">
                  <c:v>3266.6666666666665</c:v>
                </c:pt>
                <c:pt idx="303">
                  <c:v>3266.6666666666665</c:v>
                </c:pt>
                <c:pt idx="304">
                  <c:v>3266.6666666666665</c:v>
                </c:pt>
                <c:pt idx="305">
                  <c:v>3266.6666666666665</c:v>
                </c:pt>
                <c:pt idx="306">
                  <c:v>3266.6666666666665</c:v>
                </c:pt>
                <c:pt idx="307">
                  <c:v>3266.6666666666665</c:v>
                </c:pt>
                <c:pt idx="308">
                  <c:v>3266.6666666666665</c:v>
                </c:pt>
                <c:pt idx="309">
                  <c:v>3266.6666666666665</c:v>
                </c:pt>
                <c:pt idx="310">
                  <c:v>3266.6666666666665</c:v>
                </c:pt>
                <c:pt idx="311">
                  <c:v>3266.6666666666665</c:v>
                </c:pt>
                <c:pt idx="312">
                  <c:v>3266.6666666666665</c:v>
                </c:pt>
                <c:pt idx="313">
                  <c:v>3266.6666666666665</c:v>
                </c:pt>
                <c:pt idx="314">
                  <c:v>3266.6666666666665</c:v>
                </c:pt>
                <c:pt idx="315">
                  <c:v>3266.6666666666665</c:v>
                </c:pt>
                <c:pt idx="316">
                  <c:v>3266.6666666666665</c:v>
                </c:pt>
                <c:pt idx="317">
                  <c:v>3266.6666666666665</c:v>
                </c:pt>
                <c:pt idx="318">
                  <c:v>3266.6666666666665</c:v>
                </c:pt>
                <c:pt idx="319">
                  <c:v>3266.6666666666665</c:v>
                </c:pt>
                <c:pt idx="320">
                  <c:v>3266.6666666666665</c:v>
                </c:pt>
                <c:pt idx="321">
                  <c:v>3266.6666666666665</c:v>
                </c:pt>
                <c:pt idx="322">
                  <c:v>3266.6666666666665</c:v>
                </c:pt>
                <c:pt idx="323">
                  <c:v>3266.6666666666665</c:v>
                </c:pt>
                <c:pt idx="324">
                  <c:v>3266.6666666666665</c:v>
                </c:pt>
                <c:pt idx="325">
                  <c:v>3266.6666666666665</c:v>
                </c:pt>
                <c:pt idx="326">
                  <c:v>3266.6666666666665</c:v>
                </c:pt>
                <c:pt idx="327">
                  <c:v>3266.6666666666665</c:v>
                </c:pt>
                <c:pt idx="328">
                  <c:v>3266.6666666666665</c:v>
                </c:pt>
                <c:pt idx="329">
                  <c:v>3266.6666666666665</c:v>
                </c:pt>
                <c:pt idx="330">
                  <c:v>3266.6666666666665</c:v>
                </c:pt>
                <c:pt idx="331">
                  <c:v>3266.6666666666665</c:v>
                </c:pt>
                <c:pt idx="332">
                  <c:v>3266.6666666666665</c:v>
                </c:pt>
                <c:pt idx="333">
                  <c:v>3266.6666666666665</c:v>
                </c:pt>
                <c:pt idx="334">
                  <c:v>3266.6666666666665</c:v>
                </c:pt>
                <c:pt idx="335">
                  <c:v>3266.6666666666665</c:v>
                </c:pt>
                <c:pt idx="336">
                  <c:v>3266.6666666666665</c:v>
                </c:pt>
                <c:pt idx="337">
                  <c:v>3266.6666666666665</c:v>
                </c:pt>
                <c:pt idx="338">
                  <c:v>3266.6666666666665</c:v>
                </c:pt>
                <c:pt idx="339">
                  <c:v>3266.6666666666665</c:v>
                </c:pt>
                <c:pt idx="340">
                  <c:v>3266.6666666666665</c:v>
                </c:pt>
                <c:pt idx="341">
                  <c:v>3266.6666666666665</c:v>
                </c:pt>
                <c:pt idx="342">
                  <c:v>3266.6666666666665</c:v>
                </c:pt>
                <c:pt idx="343">
                  <c:v>3266.6666666666665</c:v>
                </c:pt>
                <c:pt idx="344">
                  <c:v>3266.6666666666665</c:v>
                </c:pt>
                <c:pt idx="345">
                  <c:v>3266.6666666666665</c:v>
                </c:pt>
                <c:pt idx="346">
                  <c:v>3266.6666666666665</c:v>
                </c:pt>
                <c:pt idx="347">
                  <c:v>3266.6666666666665</c:v>
                </c:pt>
                <c:pt idx="348">
                  <c:v>3266.6666666666665</c:v>
                </c:pt>
                <c:pt idx="349">
                  <c:v>3266.6666666666665</c:v>
                </c:pt>
                <c:pt idx="350">
                  <c:v>3266.6666666666665</c:v>
                </c:pt>
                <c:pt idx="351">
                  <c:v>3266.6666666666665</c:v>
                </c:pt>
                <c:pt idx="352">
                  <c:v>3266.6666666666665</c:v>
                </c:pt>
                <c:pt idx="353">
                  <c:v>3266.6666666666665</c:v>
                </c:pt>
                <c:pt idx="354">
                  <c:v>3266.6666666666665</c:v>
                </c:pt>
                <c:pt idx="355">
                  <c:v>3266.6666666666665</c:v>
                </c:pt>
                <c:pt idx="356">
                  <c:v>3266.6666666666665</c:v>
                </c:pt>
                <c:pt idx="357">
                  <c:v>3266.6666666666665</c:v>
                </c:pt>
                <c:pt idx="358">
                  <c:v>3266.6666666666665</c:v>
                </c:pt>
                <c:pt idx="359">
                  <c:v>3266.6666666666665</c:v>
                </c:pt>
                <c:pt idx="360">
                  <c:v>3266.6666666666665</c:v>
                </c:pt>
                <c:pt idx="361">
                  <c:v>3266.6666666666665</c:v>
                </c:pt>
                <c:pt idx="362">
                  <c:v>3266.6666666666665</c:v>
                </c:pt>
                <c:pt idx="363">
                  <c:v>3266.6666666666665</c:v>
                </c:pt>
                <c:pt idx="364">
                  <c:v>3266.6666666666665</c:v>
                </c:pt>
                <c:pt idx="365">
                  <c:v>3266.6666666666665</c:v>
                </c:pt>
                <c:pt idx="366">
                  <c:v>3266.6666666666665</c:v>
                </c:pt>
                <c:pt idx="367">
                  <c:v>3266.6666666666665</c:v>
                </c:pt>
                <c:pt idx="368">
                  <c:v>3266.6666666666665</c:v>
                </c:pt>
                <c:pt idx="369">
                  <c:v>3266.6666666666665</c:v>
                </c:pt>
                <c:pt idx="370">
                  <c:v>3266.6666666666665</c:v>
                </c:pt>
                <c:pt idx="371">
                  <c:v>3266.6666666666665</c:v>
                </c:pt>
                <c:pt idx="372">
                  <c:v>3266.6666666666665</c:v>
                </c:pt>
                <c:pt idx="373">
                  <c:v>3266.6666666666665</c:v>
                </c:pt>
                <c:pt idx="374">
                  <c:v>3266.6666666666665</c:v>
                </c:pt>
                <c:pt idx="375">
                  <c:v>3266.6666666666665</c:v>
                </c:pt>
                <c:pt idx="376">
                  <c:v>3266.6666666666665</c:v>
                </c:pt>
                <c:pt idx="377">
                  <c:v>3266.6666666666665</c:v>
                </c:pt>
                <c:pt idx="378">
                  <c:v>3266.6666666666665</c:v>
                </c:pt>
                <c:pt idx="379">
                  <c:v>3266.6666666666665</c:v>
                </c:pt>
                <c:pt idx="380">
                  <c:v>3266.6666666666665</c:v>
                </c:pt>
                <c:pt idx="381">
                  <c:v>3266.6666666666665</c:v>
                </c:pt>
                <c:pt idx="382">
                  <c:v>3266.6666666666665</c:v>
                </c:pt>
                <c:pt idx="383">
                  <c:v>3266.6666666666665</c:v>
                </c:pt>
                <c:pt idx="384">
                  <c:v>3266.6666666666665</c:v>
                </c:pt>
                <c:pt idx="385">
                  <c:v>3266.6666666666665</c:v>
                </c:pt>
                <c:pt idx="386">
                  <c:v>3266.6666666666665</c:v>
                </c:pt>
                <c:pt idx="387">
                  <c:v>3266.6666666666665</c:v>
                </c:pt>
                <c:pt idx="388">
                  <c:v>3266.6666666666665</c:v>
                </c:pt>
                <c:pt idx="389">
                  <c:v>3266.6666666666665</c:v>
                </c:pt>
                <c:pt idx="390">
                  <c:v>3266.6666666666665</c:v>
                </c:pt>
                <c:pt idx="391">
                  <c:v>3266.6666666666665</c:v>
                </c:pt>
                <c:pt idx="392">
                  <c:v>3266.6666666666665</c:v>
                </c:pt>
                <c:pt idx="393">
                  <c:v>3266.6666666666665</c:v>
                </c:pt>
                <c:pt idx="394">
                  <c:v>3266.6666666666665</c:v>
                </c:pt>
                <c:pt idx="395">
                  <c:v>3266.6666666666665</c:v>
                </c:pt>
                <c:pt idx="396">
                  <c:v>3266.6666666666665</c:v>
                </c:pt>
                <c:pt idx="397">
                  <c:v>3266.6666666666665</c:v>
                </c:pt>
                <c:pt idx="398">
                  <c:v>3266.6666666666665</c:v>
                </c:pt>
                <c:pt idx="399">
                  <c:v>3266.6666666666665</c:v>
                </c:pt>
                <c:pt idx="400">
                  <c:v>3266.6666666666665</c:v>
                </c:pt>
                <c:pt idx="401">
                  <c:v>3266.6666666666665</c:v>
                </c:pt>
                <c:pt idx="402">
                  <c:v>3266.6666666666665</c:v>
                </c:pt>
                <c:pt idx="403">
                  <c:v>3266.6666666666665</c:v>
                </c:pt>
                <c:pt idx="404">
                  <c:v>3266.6666666666665</c:v>
                </c:pt>
                <c:pt idx="405">
                  <c:v>3266.6666666666665</c:v>
                </c:pt>
                <c:pt idx="406">
                  <c:v>3266.6666666666665</c:v>
                </c:pt>
                <c:pt idx="407">
                  <c:v>3266.6666666666665</c:v>
                </c:pt>
                <c:pt idx="408">
                  <c:v>3266.6666666666665</c:v>
                </c:pt>
                <c:pt idx="409">
                  <c:v>3266.6666666666665</c:v>
                </c:pt>
                <c:pt idx="410">
                  <c:v>3266.6666666666665</c:v>
                </c:pt>
                <c:pt idx="411">
                  <c:v>3266.6666666666665</c:v>
                </c:pt>
                <c:pt idx="412">
                  <c:v>3266.6666666666665</c:v>
                </c:pt>
                <c:pt idx="413">
                  <c:v>3266.6666666666665</c:v>
                </c:pt>
                <c:pt idx="414">
                  <c:v>3266.6666666666665</c:v>
                </c:pt>
                <c:pt idx="415">
                  <c:v>3266.6666666666665</c:v>
                </c:pt>
                <c:pt idx="416">
                  <c:v>3266.6666666666665</c:v>
                </c:pt>
                <c:pt idx="417">
                  <c:v>3266.6666666666665</c:v>
                </c:pt>
                <c:pt idx="418">
                  <c:v>3266.6666666666665</c:v>
                </c:pt>
                <c:pt idx="419">
                  <c:v>3266.6666666666665</c:v>
                </c:pt>
                <c:pt idx="420">
                  <c:v>3266.6666666666665</c:v>
                </c:pt>
                <c:pt idx="421">
                  <c:v>3266.6666666666665</c:v>
                </c:pt>
                <c:pt idx="422">
                  <c:v>3266.6666666666665</c:v>
                </c:pt>
                <c:pt idx="423">
                  <c:v>3266.6666666666665</c:v>
                </c:pt>
                <c:pt idx="424">
                  <c:v>3266.6666666666665</c:v>
                </c:pt>
                <c:pt idx="425">
                  <c:v>3266.6666666666665</c:v>
                </c:pt>
                <c:pt idx="426">
                  <c:v>3266.6666666666665</c:v>
                </c:pt>
                <c:pt idx="427">
                  <c:v>3266.6666666666665</c:v>
                </c:pt>
                <c:pt idx="428">
                  <c:v>3266.6666666666665</c:v>
                </c:pt>
                <c:pt idx="429">
                  <c:v>3266.6666666666665</c:v>
                </c:pt>
                <c:pt idx="430">
                  <c:v>3266.6666666666665</c:v>
                </c:pt>
                <c:pt idx="431">
                  <c:v>3266.6666666666665</c:v>
                </c:pt>
                <c:pt idx="432">
                  <c:v>3266.6666666666665</c:v>
                </c:pt>
                <c:pt idx="433">
                  <c:v>3266.6666666666665</c:v>
                </c:pt>
                <c:pt idx="434">
                  <c:v>3266.6666666666665</c:v>
                </c:pt>
                <c:pt idx="435">
                  <c:v>3266.6666666666665</c:v>
                </c:pt>
                <c:pt idx="436">
                  <c:v>3266.6666666666665</c:v>
                </c:pt>
                <c:pt idx="437">
                  <c:v>3266.6666666666665</c:v>
                </c:pt>
                <c:pt idx="438">
                  <c:v>3266.6666666666665</c:v>
                </c:pt>
                <c:pt idx="439">
                  <c:v>3266.6666666666665</c:v>
                </c:pt>
                <c:pt idx="440">
                  <c:v>3266.6666666666665</c:v>
                </c:pt>
                <c:pt idx="441">
                  <c:v>3266.6666666666665</c:v>
                </c:pt>
                <c:pt idx="442">
                  <c:v>3266.6666666666665</c:v>
                </c:pt>
                <c:pt idx="443">
                  <c:v>3266.6666666666665</c:v>
                </c:pt>
                <c:pt idx="444">
                  <c:v>3266.6666666666665</c:v>
                </c:pt>
                <c:pt idx="445">
                  <c:v>3266.6666666666665</c:v>
                </c:pt>
                <c:pt idx="446">
                  <c:v>3266.6666666666665</c:v>
                </c:pt>
                <c:pt idx="447">
                  <c:v>3266.6666666666665</c:v>
                </c:pt>
                <c:pt idx="448">
                  <c:v>3266.6666666666665</c:v>
                </c:pt>
                <c:pt idx="449">
                  <c:v>3266.6666666666665</c:v>
                </c:pt>
                <c:pt idx="450">
                  <c:v>3266.6666666666665</c:v>
                </c:pt>
                <c:pt idx="451">
                  <c:v>3266.6666666666665</c:v>
                </c:pt>
                <c:pt idx="452">
                  <c:v>3266.6666666666665</c:v>
                </c:pt>
                <c:pt idx="453">
                  <c:v>3266.6666666666665</c:v>
                </c:pt>
                <c:pt idx="454">
                  <c:v>3266.6666666666665</c:v>
                </c:pt>
                <c:pt idx="455">
                  <c:v>3266.6666666666665</c:v>
                </c:pt>
                <c:pt idx="456">
                  <c:v>3266.6666666666665</c:v>
                </c:pt>
                <c:pt idx="457">
                  <c:v>3266.6666666666665</c:v>
                </c:pt>
                <c:pt idx="458">
                  <c:v>3266.6666666666665</c:v>
                </c:pt>
                <c:pt idx="459">
                  <c:v>3266.6666666666665</c:v>
                </c:pt>
                <c:pt idx="460">
                  <c:v>3266.6666666666665</c:v>
                </c:pt>
                <c:pt idx="461">
                  <c:v>3266.6666666666665</c:v>
                </c:pt>
                <c:pt idx="462">
                  <c:v>3266.6666666666665</c:v>
                </c:pt>
                <c:pt idx="463">
                  <c:v>3266.6666666666665</c:v>
                </c:pt>
                <c:pt idx="464">
                  <c:v>3266.6666666666665</c:v>
                </c:pt>
                <c:pt idx="465">
                  <c:v>3266.6666666666665</c:v>
                </c:pt>
                <c:pt idx="466">
                  <c:v>3266.6666666666665</c:v>
                </c:pt>
                <c:pt idx="467">
                  <c:v>3266.6666666666665</c:v>
                </c:pt>
                <c:pt idx="468">
                  <c:v>3266.6666666666665</c:v>
                </c:pt>
                <c:pt idx="469">
                  <c:v>3266.6666666666665</c:v>
                </c:pt>
                <c:pt idx="470">
                  <c:v>3266.6666666666665</c:v>
                </c:pt>
                <c:pt idx="471">
                  <c:v>3266.6666666666665</c:v>
                </c:pt>
                <c:pt idx="472">
                  <c:v>3266.6666666666665</c:v>
                </c:pt>
                <c:pt idx="473">
                  <c:v>3266.6666666666665</c:v>
                </c:pt>
                <c:pt idx="474">
                  <c:v>3266.6666666666665</c:v>
                </c:pt>
                <c:pt idx="475">
                  <c:v>3266.6666666666665</c:v>
                </c:pt>
                <c:pt idx="476">
                  <c:v>3266.6666666666665</c:v>
                </c:pt>
                <c:pt idx="477">
                  <c:v>3266.6666666666665</c:v>
                </c:pt>
                <c:pt idx="478">
                  <c:v>3266.6666666666665</c:v>
                </c:pt>
                <c:pt idx="479">
                  <c:v>3266.6666666666665</c:v>
                </c:pt>
                <c:pt idx="480">
                  <c:v>3266.6666666666665</c:v>
                </c:pt>
                <c:pt idx="481">
                  <c:v>3266.6666666666665</c:v>
                </c:pt>
                <c:pt idx="482">
                  <c:v>3266.6666666666665</c:v>
                </c:pt>
                <c:pt idx="483">
                  <c:v>3266.6666666666665</c:v>
                </c:pt>
                <c:pt idx="484">
                  <c:v>3266.6666666666665</c:v>
                </c:pt>
                <c:pt idx="485">
                  <c:v>3266.6666666666665</c:v>
                </c:pt>
                <c:pt idx="486">
                  <c:v>3266.6666666666665</c:v>
                </c:pt>
                <c:pt idx="487">
                  <c:v>3266.6666666666665</c:v>
                </c:pt>
                <c:pt idx="488">
                  <c:v>3266.6666666666665</c:v>
                </c:pt>
                <c:pt idx="489">
                  <c:v>3266.6666666666665</c:v>
                </c:pt>
                <c:pt idx="490">
                  <c:v>3266.6666666666665</c:v>
                </c:pt>
                <c:pt idx="491">
                  <c:v>3266.6666666666665</c:v>
                </c:pt>
                <c:pt idx="492">
                  <c:v>3266.6666666666665</c:v>
                </c:pt>
                <c:pt idx="493">
                  <c:v>3266.6666666666665</c:v>
                </c:pt>
                <c:pt idx="494">
                  <c:v>3266.6666666666665</c:v>
                </c:pt>
                <c:pt idx="495">
                  <c:v>3266.6666666666665</c:v>
                </c:pt>
                <c:pt idx="496">
                  <c:v>3266.6666666666665</c:v>
                </c:pt>
                <c:pt idx="497">
                  <c:v>3266.6666666666665</c:v>
                </c:pt>
                <c:pt idx="498">
                  <c:v>3266.6666666666665</c:v>
                </c:pt>
                <c:pt idx="499">
                  <c:v>3266.6666666666665</c:v>
                </c:pt>
                <c:pt idx="500">
                  <c:v>3266.6666666666665</c:v>
                </c:pt>
                <c:pt idx="501">
                  <c:v>-3266.6666666666665</c:v>
                </c:pt>
                <c:pt idx="502">
                  <c:v>-3266.6666666666665</c:v>
                </c:pt>
                <c:pt idx="503">
                  <c:v>-3266.6666666666665</c:v>
                </c:pt>
                <c:pt idx="504">
                  <c:v>-3266.6666666666665</c:v>
                </c:pt>
                <c:pt idx="505">
                  <c:v>-3266.6666666666665</c:v>
                </c:pt>
                <c:pt idx="506">
                  <c:v>-3266.6666666666665</c:v>
                </c:pt>
                <c:pt idx="507">
                  <c:v>-3266.6666666666665</c:v>
                </c:pt>
                <c:pt idx="508">
                  <c:v>-3266.6666666666665</c:v>
                </c:pt>
                <c:pt idx="509">
                  <c:v>-3266.6666666666665</c:v>
                </c:pt>
                <c:pt idx="510">
                  <c:v>-3266.6666666666665</c:v>
                </c:pt>
                <c:pt idx="511">
                  <c:v>-3266.6666666666665</c:v>
                </c:pt>
                <c:pt idx="512">
                  <c:v>-3266.6666666666665</c:v>
                </c:pt>
                <c:pt idx="513">
                  <c:v>-3266.6666666666665</c:v>
                </c:pt>
                <c:pt idx="514">
                  <c:v>-3266.6666666666665</c:v>
                </c:pt>
                <c:pt idx="515">
                  <c:v>-3266.6666666666665</c:v>
                </c:pt>
                <c:pt idx="516">
                  <c:v>-3266.6666666666665</c:v>
                </c:pt>
                <c:pt idx="517">
                  <c:v>-3266.6666666666665</c:v>
                </c:pt>
                <c:pt idx="518">
                  <c:v>-3266.6666666666665</c:v>
                </c:pt>
                <c:pt idx="519">
                  <c:v>-3266.6666666666665</c:v>
                </c:pt>
                <c:pt idx="520">
                  <c:v>-3266.6666666666665</c:v>
                </c:pt>
                <c:pt idx="521">
                  <c:v>-3266.6666666666665</c:v>
                </c:pt>
                <c:pt idx="522">
                  <c:v>-3266.6666666666665</c:v>
                </c:pt>
                <c:pt idx="523">
                  <c:v>-3266.6666666666665</c:v>
                </c:pt>
                <c:pt idx="524">
                  <c:v>-3266.6666666666665</c:v>
                </c:pt>
                <c:pt idx="525">
                  <c:v>-3266.6666666666665</c:v>
                </c:pt>
                <c:pt idx="526">
                  <c:v>-3266.6666666666665</c:v>
                </c:pt>
                <c:pt idx="527">
                  <c:v>-3266.6666666666665</c:v>
                </c:pt>
                <c:pt idx="528">
                  <c:v>-3266.6666666666665</c:v>
                </c:pt>
                <c:pt idx="529">
                  <c:v>-3266.6666666666665</c:v>
                </c:pt>
                <c:pt idx="530">
                  <c:v>-3266.6666666666665</c:v>
                </c:pt>
                <c:pt idx="531">
                  <c:v>-3266.6666666666665</c:v>
                </c:pt>
                <c:pt idx="532">
                  <c:v>-3266.6666666666665</c:v>
                </c:pt>
                <c:pt idx="533">
                  <c:v>-3266.6666666666665</c:v>
                </c:pt>
                <c:pt idx="534">
                  <c:v>-3266.6666666666665</c:v>
                </c:pt>
                <c:pt idx="535">
                  <c:v>-3266.6666666666665</c:v>
                </c:pt>
                <c:pt idx="536">
                  <c:v>-3266.6666666666665</c:v>
                </c:pt>
                <c:pt idx="537">
                  <c:v>-3266.6666666666665</c:v>
                </c:pt>
                <c:pt idx="538">
                  <c:v>-3266.6666666666665</c:v>
                </c:pt>
                <c:pt idx="539">
                  <c:v>-3266.6666666666665</c:v>
                </c:pt>
                <c:pt idx="540">
                  <c:v>-3266.6666666666665</c:v>
                </c:pt>
                <c:pt idx="541">
                  <c:v>-3266.6666666666665</c:v>
                </c:pt>
                <c:pt idx="542">
                  <c:v>-3266.6666666666665</c:v>
                </c:pt>
                <c:pt idx="543">
                  <c:v>-3266.6666666666665</c:v>
                </c:pt>
                <c:pt idx="544">
                  <c:v>-3266.6666666666665</c:v>
                </c:pt>
                <c:pt idx="545">
                  <c:v>-3266.6666666666665</c:v>
                </c:pt>
                <c:pt idx="546">
                  <c:v>-3266.6666666666665</c:v>
                </c:pt>
                <c:pt idx="547">
                  <c:v>-3266.6666666666665</c:v>
                </c:pt>
                <c:pt idx="548">
                  <c:v>-3266.6666666666665</c:v>
                </c:pt>
                <c:pt idx="549">
                  <c:v>-3266.6666666666665</c:v>
                </c:pt>
                <c:pt idx="550">
                  <c:v>-3266.6666666666665</c:v>
                </c:pt>
                <c:pt idx="551">
                  <c:v>-3266.6666666666665</c:v>
                </c:pt>
                <c:pt idx="552">
                  <c:v>-3266.6666666666665</c:v>
                </c:pt>
                <c:pt idx="553">
                  <c:v>-3266.6666666666665</c:v>
                </c:pt>
                <c:pt idx="554">
                  <c:v>-3266.6666666666665</c:v>
                </c:pt>
                <c:pt idx="555">
                  <c:v>-3266.6666666666665</c:v>
                </c:pt>
                <c:pt idx="556">
                  <c:v>-3266.6666666666665</c:v>
                </c:pt>
                <c:pt idx="557">
                  <c:v>-3266.6666666666665</c:v>
                </c:pt>
                <c:pt idx="558">
                  <c:v>-3266.6666666666665</c:v>
                </c:pt>
                <c:pt idx="559">
                  <c:v>-3266.6666666666665</c:v>
                </c:pt>
                <c:pt idx="560">
                  <c:v>-3266.6666666666665</c:v>
                </c:pt>
                <c:pt idx="561">
                  <c:v>-3266.6666666666665</c:v>
                </c:pt>
                <c:pt idx="562">
                  <c:v>-3266.6666666666665</c:v>
                </c:pt>
                <c:pt idx="563">
                  <c:v>-3266.6666666666665</c:v>
                </c:pt>
                <c:pt idx="564">
                  <c:v>-3266.6666666666665</c:v>
                </c:pt>
                <c:pt idx="565">
                  <c:v>-3266.6666666666665</c:v>
                </c:pt>
                <c:pt idx="566">
                  <c:v>-3266.6666666666665</c:v>
                </c:pt>
                <c:pt idx="567">
                  <c:v>-3266.6666666666665</c:v>
                </c:pt>
                <c:pt idx="568">
                  <c:v>-3266.6666666666665</c:v>
                </c:pt>
                <c:pt idx="569">
                  <c:v>-3266.6666666666665</c:v>
                </c:pt>
                <c:pt idx="570">
                  <c:v>-3266.6666666666665</c:v>
                </c:pt>
                <c:pt idx="571">
                  <c:v>-3266.6666666666665</c:v>
                </c:pt>
                <c:pt idx="572">
                  <c:v>-3266.6666666666665</c:v>
                </c:pt>
                <c:pt idx="573">
                  <c:v>-3266.6666666666665</c:v>
                </c:pt>
                <c:pt idx="574">
                  <c:v>-3266.6666666666665</c:v>
                </c:pt>
                <c:pt idx="575">
                  <c:v>-3266.6666666666665</c:v>
                </c:pt>
                <c:pt idx="576">
                  <c:v>-3266.6666666666665</c:v>
                </c:pt>
                <c:pt idx="577">
                  <c:v>-3266.6666666666665</c:v>
                </c:pt>
                <c:pt idx="578">
                  <c:v>-3266.6666666666665</c:v>
                </c:pt>
                <c:pt idx="579">
                  <c:v>-3266.6666666666665</c:v>
                </c:pt>
                <c:pt idx="580">
                  <c:v>-3266.6666666666665</c:v>
                </c:pt>
                <c:pt idx="581">
                  <c:v>-3266.6666666666665</c:v>
                </c:pt>
                <c:pt idx="582">
                  <c:v>-3266.6666666666665</c:v>
                </c:pt>
                <c:pt idx="583">
                  <c:v>-3266.6666666666665</c:v>
                </c:pt>
                <c:pt idx="584">
                  <c:v>-3266.6666666666665</c:v>
                </c:pt>
                <c:pt idx="585">
                  <c:v>-3266.6666666666665</c:v>
                </c:pt>
                <c:pt idx="586">
                  <c:v>-3266.6666666666665</c:v>
                </c:pt>
                <c:pt idx="587">
                  <c:v>-3266.6666666666665</c:v>
                </c:pt>
                <c:pt idx="588">
                  <c:v>-3266.6666666666665</c:v>
                </c:pt>
                <c:pt idx="589">
                  <c:v>-3266.6666666666665</c:v>
                </c:pt>
                <c:pt idx="590">
                  <c:v>-3266.6666666666665</c:v>
                </c:pt>
                <c:pt idx="591">
                  <c:v>-3266.6666666666665</c:v>
                </c:pt>
                <c:pt idx="592">
                  <c:v>-3266.6666666666665</c:v>
                </c:pt>
                <c:pt idx="593">
                  <c:v>-3266.6666666666665</c:v>
                </c:pt>
                <c:pt idx="594">
                  <c:v>-3266.6666666666665</c:v>
                </c:pt>
                <c:pt idx="595">
                  <c:v>-3266.6666666666665</c:v>
                </c:pt>
                <c:pt idx="596">
                  <c:v>-3266.6666666666665</c:v>
                </c:pt>
                <c:pt idx="597">
                  <c:v>-3266.6666666666665</c:v>
                </c:pt>
                <c:pt idx="598">
                  <c:v>-3266.6666666666665</c:v>
                </c:pt>
                <c:pt idx="599">
                  <c:v>-3266.6666666666665</c:v>
                </c:pt>
                <c:pt idx="600">
                  <c:v>-3266.6666666666665</c:v>
                </c:pt>
                <c:pt idx="601">
                  <c:v>-3266.6666666666665</c:v>
                </c:pt>
                <c:pt idx="602">
                  <c:v>-3266.6666666666665</c:v>
                </c:pt>
                <c:pt idx="603">
                  <c:v>-3266.6666666666665</c:v>
                </c:pt>
                <c:pt idx="604">
                  <c:v>-3266.6666666666665</c:v>
                </c:pt>
                <c:pt idx="605">
                  <c:v>-3266.6666666666665</c:v>
                </c:pt>
                <c:pt idx="606">
                  <c:v>-3266.6666666666665</c:v>
                </c:pt>
                <c:pt idx="607">
                  <c:v>-3266.6666666666665</c:v>
                </c:pt>
                <c:pt idx="608">
                  <c:v>-3266.6666666666665</c:v>
                </c:pt>
                <c:pt idx="609">
                  <c:v>-3266.6666666666665</c:v>
                </c:pt>
                <c:pt idx="610">
                  <c:v>-3266.6666666666665</c:v>
                </c:pt>
                <c:pt idx="611">
                  <c:v>-3266.6666666666665</c:v>
                </c:pt>
                <c:pt idx="612">
                  <c:v>-3266.6666666666665</c:v>
                </c:pt>
                <c:pt idx="613">
                  <c:v>-3266.6666666666665</c:v>
                </c:pt>
                <c:pt idx="614">
                  <c:v>-3266.6666666666665</c:v>
                </c:pt>
                <c:pt idx="615">
                  <c:v>-3266.6666666666665</c:v>
                </c:pt>
                <c:pt idx="616">
                  <c:v>-3266.6666666666665</c:v>
                </c:pt>
                <c:pt idx="617">
                  <c:v>-3266.6666666666665</c:v>
                </c:pt>
                <c:pt idx="618">
                  <c:v>-3266.6666666666665</c:v>
                </c:pt>
                <c:pt idx="619">
                  <c:v>-3266.6666666666665</c:v>
                </c:pt>
                <c:pt idx="620">
                  <c:v>-3266.6666666666665</c:v>
                </c:pt>
                <c:pt idx="621">
                  <c:v>-3266.6666666666665</c:v>
                </c:pt>
                <c:pt idx="622">
                  <c:v>-3266.6666666666665</c:v>
                </c:pt>
                <c:pt idx="623">
                  <c:v>-3266.6666666666665</c:v>
                </c:pt>
                <c:pt idx="624">
                  <c:v>-3266.6666666666665</c:v>
                </c:pt>
                <c:pt idx="625">
                  <c:v>-3266.6666666666665</c:v>
                </c:pt>
                <c:pt idx="626">
                  <c:v>-3266.6666666666665</c:v>
                </c:pt>
                <c:pt idx="627">
                  <c:v>-3266.6666666666665</c:v>
                </c:pt>
                <c:pt idx="628">
                  <c:v>-3266.6666666666665</c:v>
                </c:pt>
                <c:pt idx="629">
                  <c:v>-3266.6666666666665</c:v>
                </c:pt>
                <c:pt idx="630">
                  <c:v>-3266.6666666666665</c:v>
                </c:pt>
                <c:pt idx="631">
                  <c:v>-3266.6666666666665</c:v>
                </c:pt>
                <c:pt idx="632">
                  <c:v>-3266.6666666666665</c:v>
                </c:pt>
                <c:pt idx="633">
                  <c:v>-3266.6666666666665</c:v>
                </c:pt>
                <c:pt idx="634">
                  <c:v>-3266.6666666666665</c:v>
                </c:pt>
                <c:pt idx="635">
                  <c:v>-3266.6666666666665</c:v>
                </c:pt>
                <c:pt idx="636">
                  <c:v>-3266.6666666666665</c:v>
                </c:pt>
                <c:pt idx="637">
                  <c:v>-3266.6666666666665</c:v>
                </c:pt>
                <c:pt idx="638">
                  <c:v>-3266.6666666666665</c:v>
                </c:pt>
                <c:pt idx="639">
                  <c:v>-3266.6666666666665</c:v>
                </c:pt>
                <c:pt idx="640">
                  <c:v>-3266.6666666666665</c:v>
                </c:pt>
                <c:pt idx="641">
                  <c:v>-3266.6666666666665</c:v>
                </c:pt>
                <c:pt idx="642">
                  <c:v>-3266.6666666666665</c:v>
                </c:pt>
                <c:pt idx="643">
                  <c:v>-3266.6666666666665</c:v>
                </c:pt>
                <c:pt idx="644">
                  <c:v>-3266.6666666666665</c:v>
                </c:pt>
                <c:pt idx="645">
                  <c:v>-3266.6666666666665</c:v>
                </c:pt>
                <c:pt idx="646">
                  <c:v>-3266.6666666666665</c:v>
                </c:pt>
                <c:pt idx="647">
                  <c:v>-3266.6666666666665</c:v>
                </c:pt>
                <c:pt idx="648">
                  <c:v>-3266.6666666666665</c:v>
                </c:pt>
                <c:pt idx="649">
                  <c:v>-3266.6666666666665</c:v>
                </c:pt>
                <c:pt idx="650">
                  <c:v>-3266.6666666666665</c:v>
                </c:pt>
                <c:pt idx="651">
                  <c:v>-3266.6666666666665</c:v>
                </c:pt>
                <c:pt idx="652">
                  <c:v>-3266.6666666666665</c:v>
                </c:pt>
                <c:pt idx="653">
                  <c:v>-3266.6666666666665</c:v>
                </c:pt>
                <c:pt idx="654">
                  <c:v>-3266.6666666666665</c:v>
                </c:pt>
                <c:pt idx="655">
                  <c:v>-3266.6666666666665</c:v>
                </c:pt>
                <c:pt idx="656">
                  <c:v>-3266.6666666666665</c:v>
                </c:pt>
                <c:pt idx="657">
                  <c:v>-3266.6666666666665</c:v>
                </c:pt>
                <c:pt idx="658">
                  <c:v>-3266.6666666666665</c:v>
                </c:pt>
                <c:pt idx="659">
                  <c:v>-3266.6666666666665</c:v>
                </c:pt>
                <c:pt idx="660">
                  <c:v>-3266.6666666666665</c:v>
                </c:pt>
                <c:pt idx="661">
                  <c:v>-3266.6666666666665</c:v>
                </c:pt>
                <c:pt idx="662">
                  <c:v>-3266.6666666666665</c:v>
                </c:pt>
                <c:pt idx="663">
                  <c:v>-3266.6666666666665</c:v>
                </c:pt>
                <c:pt idx="664">
                  <c:v>-3266.6666666666665</c:v>
                </c:pt>
                <c:pt idx="665">
                  <c:v>-3266.6666666666665</c:v>
                </c:pt>
                <c:pt idx="666">
                  <c:v>-3266.6666666666665</c:v>
                </c:pt>
                <c:pt idx="667">
                  <c:v>-3266.6666666666665</c:v>
                </c:pt>
                <c:pt idx="668">
                  <c:v>-3266.6666666666665</c:v>
                </c:pt>
                <c:pt idx="669">
                  <c:v>-3266.6666666666665</c:v>
                </c:pt>
                <c:pt idx="670">
                  <c:v>-3266.6666666666665</c:v>
                </c:pt>
                <c:pt idx="671">
                  <c:v>-3266.6666666666665</c:v>
                </c:pt>
                <c:pt idx="672">
                  <c:v>-3266.6666666666665</c:v>
                </c:pt>
                <c:pt idx="673">
                  <c:v>-3266.6666666666665</c:v>
                </c:pt>
                <c:pt idx="674">
                  <c:v>-3266.6666666666665</c:v>
                </c:pt>
                <c:pt idx="675">
                  <c:v>-3266.6666666666665</c:v>
                </c:pt>
                <c:pt idx="676">
                  <c:v>-3266.6666666666665</c:v>
                </c:pt>
                <c:pt idx="677">
                  <c:v>-3266.6666666666665</c:v>
                </c:pt>
                <c:pt idx="678">
                  <c:v>-3266.6666666666665</c:v>
                </c:pt>
                <c:pt idx="679">
                  <c:v>-3266.6666666666665</c:v>
                </c:pt>
                <c:pt idx="680">
                  <c:v>-3266.6666666666665</c:v>
                </c:pt>
                <c:pt idx="681">
                  <c:v>-3266.6666666666665</c:v>
                </c:pt>
                <c:pt idx="682">
                  <c:v>-3266.6666666666665</c:v>
                </c:pt>
                <c:pt idx="683">
                  <c:v>-3266.6666666666665</c:v>
                </c:pt>
                <c:pt idx="684">
                  <c:v>-3266.6666666666665</c:v>
                </c:pt>
                <c:pt idx="685">
                  <c:v>-3266.6666666666665</c:v>
                </c:pt>
                <c:pt idx="686">
                  <c:v>-3266.6666666666665</c:v>
                </c:pt>
                <c:pt idx="687">
                  <c:v>-3266.6666666666665</c:v>
                </c:pt>
                <c:pt idx="688">
                  <c:v>-3266.6666666666665</c:v>
                </c:pt>
                <c:pt idx="689">
                  <c:v>-3266.6666666666665</c:v>
                </c:pt>
                <c:pt idx="690">
                  <c:v>-3266.6666666666665</c:v>
                </c:pt>
                <c:pt idx="691">
                  <c:v>-3266.6666666666665</c:v>
                </c:pt>
                <c:pt idx="692">
                  <c:v>-3266.6666666666665</c:v>
                </c:pt>
                <c:pt idx="693">
                  <c:v>-3266.6666666666665</c:v>
                </c:pt>
                <c:pt idx="694">
                  <c:v>-3266.6666666666665</c:v>
                </c:pt>
                <c:pt idx="695">
                  <c:v>-3266.6666666666665</c:v>
                </c:pt>
                <c:pt idx="696">
                  <c:v>-3266.6666666666665</c:v>
                </c:pt>
                <c:pt idx="697">
                  <c:v>-3266.6666666666665</c:v>
                </c:pt>
                <c:pt idx="698">
                  <c:v>-3266.6666666666665</c:v>
                </c:pt>
                <c:pt idx="699">
                  <c:v>-3266.6666666666665</c:v>
                </c:pt>
                <c:pt idx="700">
                  <c:v>-3266.6666666666665</c:v>
                </c:pt>
                <c:pt idx="701">
                  <c:v>-3266.6666666666665</c:v>
                </c:pt>
                <c:pt idx="702">
                  <c:v>-3266.6666666666665</c:v>
                </c:pt>
                <c:pt idx="703">
                  <c:v>-3266.6666666666665</c:v>
                </c:pt>
                <c:pt idx="704">
                  <c:v>-3266.6666666666665</c:v>
                </c:pt>
                <c:pt idx="705">
                  <c:v>-3266.6666666666665</c:v>
                </c:pt>
                <c:pt idx="706">
                  <c:v>-3266.6666666666665</c:v>
                </c:pt>
                <c:pt idx="707">
                  <c:v>-3266.6666666666665</c:v>
                </c:pt>
                <c:pt idx="708">
                  <c:v>-3266.6666666666665</c:v>
                </c:pt>
                <c:pt idx="709">
                  <c:v>-3266.6666666666665</c:v>
                </c:pt>
                <c:pt idx="710">
                  <c:v>-3266.6666666666665</c:v>
                </c:pt>
                <c:pt idx="711">
                  <c:v>-3266.6666666666665</c:v>
                </c:pt>
                <c:pt idx="712">
                  <c:v>-3266.6666666666665</c:v>
                </c:pt>
                <c:pt idx="713">
                  <c:v>-3266.6666666666665</c:v>
                </c:pt>
                <c:pt idx="714">
                  <c:v>-3266.6666666666665</c:v>
                </c:pt>
                <c:pt idx="715">
                  <c:v>-3266.6666666666665</c:v>
                </c:pt>
                <c:pt idx="716">
                  <c:v>-3266.6666666666665</c:v>
                </c:pt>
                <c:pt idx="717">
                  <c:v>-3266.6666666666665</c:v>
                </c:pt>
                <c:pt idx="718">
                  <c:v>-3266.6666666666665</c:v>
                </c:pt>
                <c:pt idx="719">
                  <c:v>-3266.6666666666665</c:v>
                </c:pt>
                <c:pt idx="720">
                  <c:v>-3266.6666666666665</c:v>
                </c:pt>
                <c:pt idx="721">
                  <c:v>-3266.6666666666665</c:v>
                </c:pt>
                <c:pt idx="722">
                  <c:v>-3266.6666666666665</c:v>
                </c:pt>
                <c:pt idx="723">
                  <c:v>-3266.6666666666665</c:v>
                </c:pt>
                <c:pt idx="724">
                  <c:v>-3266.6666666666665</c:v>
                </c:pt>
                <c:pt idx="725">
                  <c:v>-3266.6666666666665</c:v>
                </c:pt>
                <c:pt idx="726">
                  <c:v>-3266.6666666666665</c:v>
                </c:pt>
                <c:pt idx="727">
                  <c:v>-3266.6666666666665</c:v>
                </c:pt>
                <c:pt idx="728">
                  <c:v>-3266.6666666666665</c:v>
                </c:pt>
                <c:pt idx="729">
                  <c:v>-3266.6666666666665</c:v>
                </c:pt>
                <c:pt idx="730">
                  <c:v>-3266.6666666666665</c:v>
                </c:pt>
                <c:pt idx="731">
                  <c:v>-3266.6666666666665</c:v>
                </c:pt>
                <c:pt idx="732">
                  <c:v>-3266.6666666666665</c:v>
                </c:pt>
                <c:pt idx="733">
                  <c:v>-3266.6666666666665</c:v>
                </c:pt>
                <c:pt idx="734">
                  <c:v>-3266.6666666666665</c:v>
                </c:pt>
                <c:pt idx="735">
                  <c:v>-3266.6666666666665</c:v>
                </c:pt>
                <c:pt idx="736">
                  <c:v>-3266.6666666666665</c:v>
                </c:pt>
                <c:pt idx="737">
                  <c:v>-3266.6666666666665</c:v>
                </c:pt>
                <c:pt idx="738">
                  <c:v>-3266.6666666666665</c:v>
                </c:pt>
                <c:pt idx="739">
                  <c:v>-3266.6666666666665</c:v>
                </c:pt>
                <c:pt idx="740">
                  <c:v>-3266.6666666666665</c:v>
                </c:pt>
                <c:pt idx="741">
                  <c:v>-3266.6666666666665</c:v>
                </c:pt>
                <c:pt idx="742">
                  <c:v>-3266.6666666666665</c:v>
                </c:pt>
                <c:pt idx="743">
                  <c:v>-3266.6666666666665</c:v>
                </c:pt>
                <c:pt idx="744">
                  <c:v>-3266.6666666666665</c:v>
                </c:pt>
                <c:pt idx="745">
                  <c:v>-3266.6666666666665</c:v>
                </c:pt>
                <c:pt idx="746">
                  <c:v>-3266.6666666666665</c:v>
                </c:pt>
                <c:pt idx="747">
                  <c:v>-3266.6666666666665</c:v>
                </c:pt>
                <c:pt idx="748">
                  <c:v>-3266.6666666666665</c:v>
                </c:pt>
                <c:pt idx="749">
                  <c:v>-3266.6666666666665</c:v>
                </c:pt>
                <c:pt idx="750">
                  <c:v>-3266.6666666666665</c:v>
                </c:pt>
                <c:pt idx="751">
                  <c:v>-3266.6666666666665</c:v>
                </c:pt>
                <c:pt idx="752">
                  <c:v>-3266.6666666666665</c:v>
                </c:pt>
                <c:pt idx="753">
                  <c:v>-3266.6666666666665</c:v>
                </c:pt>
                <c:pt idx="754">
                  <c:v>-3266.6666666666665</c:v>
                </c:pt>
                <c:pt idx="755">
                  <c:v>-3266.6666666666665</c:v>
                </c:pt>
                <c:pt idx="756">
                  <c:v>-3266.6666666666665</c:v>
                </c:pt>
                <c:pt idx="757">
                  <c:v>-3266.6666666666665</c:v>
                </c:pt>
                <c:pt idx="758">
                  <c:v>-3266.6666666666665</c:v>
                </c:pt>
                <c:pt idx="759">
                  <c:v>-3266.6666666666665</c:v>
                </c:pt>
                <c:pt idx="760">
                  <c:v>-3266.6666666666665</c:v>
                </c:pt>
                <c:pt idx="761">
                  <c:v>-3266.6666666666665</c:v>
                </c:pt>
                <c:pt idx="762">
                  <c:v>-3266.6666666666665</c:v>
                </c:pt>
                <c:pt idx="763">
                  <c:v>-3266.6666666666665</c:v>
                </c:pt>
                <c:pt idx="764">
                  <c:v>-3266.6666666666665</c:v>
                </c:pt>
                <c:pt idx="765">
                  <c:v>-3266.6666666666665</c:v>
                </c:pt>
                <c:pt idx="766">
                  <c:v>-3266.6666666666665</c:v>
                </c:pt>
                <c:pt idx="767">
                  <c:v>-3266.6666666666665</c:v>
                </c:pt>
                <c:pt idx="768">
                  <c:v>-3266.6666666666665</c:v>
                </c:pt>
                <c:pt idx="769">
                  <c:v>-3266.6666666666665</c:v>
                </c:pt>
                <c:pt idx="770">
                  <c:v>-3266.6666666666665</c:v>
                </c:pt>
                <c:pt idx="771">
                  <c:v>-3266.6666666666665</c:v>
                </c:pt>
                <c:pt idx="772">
                  <c:v>-3266.6666666666665</c:v>
                </c:pt>
                <c:pt idx="773">
                  <c:v>-3266.6666666666665</c:v>
                </c:pt>
                <c:pt idx="774">
                  <c:v>-3266.6666666666665</c:v>
                </c:pt>
                <c:pt idx="775">
                  <c:v>-3266.6666666666665</c:v>
                </c:pt>
                <c:pt idx="776">
                  <c:v>-3266.6666666666665</c:v>
                </c:pt>
                <c:pt idx="777">
                  <c:v>-3266.6666666666665</c:v>
                </c:pt>
                <c:pt idx="778">
                  <c:v>-3266.6666666666665</c:v>
                </c:pt>
                <c:pt idx="779">
                  <c:v>-3266.6666666666665</c:v>
                </c:pt>
                <c:pt idx="780">
                  <c:v>-3266.6666666666665</c:v>
                </c:pt>
                <c:pt idx="781">
                  <c:v>-3266.6666666666665</c:v>
                </c:pt>
                <c:pt idx="782">
                  <c:v>-3266.6666666666665</c:v>
                </c:pt>
                <c:pt idx="783">
                  <c:v>-3266.6666666666665</c:v>
                </c:pt>
                <c:pt idx="784">
                  <c:v>-3266.6666666666665</c:v>
                </c:pt>
                <c:pt idx="785">
                  <c:v>-3266.6666666666665</c:v>
                </c:pt>
                <c:pt idx="786">
                  <c:v>-3266.6666666666665</c:v>
                </c:pt>
                <c:pt idx="787">
                  <c:v>-3266.6666666666665</c:v>
                </c:pt>
                <c:pt idx="788">
                  <c:v>-3266.6666666666665</c:v>
                </c:pt>
                <c:pt idx="789">
                  <c:v>-3266.6666666666665</c:v>
                </c:pt>
                <c:pt idx="790">
                  <c:v>-3266.6666666666665</c:v>
                </c:pt>
                <c:pt idx="791">
                  <c:v>-3266.6666666666665</c:v>
                </c:pt>
                <c:pt idx="792">
                  <c:v>-3266.6666666666665</c:v>
                </c:pt>
                <c:pt idx="793">
                  <c:v>-3266.6666666666665</c:v>
                </c:pt>
                <c:pt idx="794">
                  <c:v>-3266.6666666666665</c:v>
                </c:pt>
                <c:pt idx="795">
                  <c:v>-3266.6666666666665</c:v>
                </c:pt>
                <c:pt idx="796">
                  <c:v>-3266.6666666666665</c:v>
                </c:pt>
                <c:pt idx="797">
                  <c:v>-3266.6666666666665</c:v>
                </c:pt>
                <c:pt idx="798">
                  <c:v>-3266.6666666666665</c:v>
                </c:pt>
                <c:pt idx="799">
                  <c:v>-3266.6666666666665</c:v>
                </c:pt>
                <c:pt idx="800">
                  <c:v>-3266.6666666666665</c:v>
                </c:pt>
                <c:pt idx="801">
                  <c:v>-3266.6666666666665</c:v>
                </c:pt>
                <c:pt idx="802">
                  <c:v>-3266.6666666666665</c:v>
                </c:pt>
                <c:pt idx="803">
                  <c:v>-3266.6666666666665</c:v>
                </c:pt>
                <c:pt idx="804">
                  <c:v>-3266.6666666666665</c:v>
                </c:pt>
                <c:pt idx="805">
                  <c:v>-3266.6666666666665</c:v>
                </c:pt>
                <c:pt idx="806">
                  <c:v>-3266.6666666666665</c:v>
                </c:pt>
                <c:pt idx="807">
                  <c:v>-3266.6666666666665</c:v>
                </c:pt>
                <c:pt idx="808">
                  <c:v>-3266.6666666666665</c:v>
                </c:pt>
                <c:pt idx="809">
                  <c:v>-3266.6666666666665</c:v>
                </c:pt>
                <c:pt idx="810">
                  <c:v>-3266.6666666666665</c:v>
                </c:pt>
                <c:pt idx="811">
                  <c:v>-3266.6666666666665</c:v>
                </c:pt>
                <c:pt idx="812">
                  <c:v>-3266.6666666666665</c:v>
                </c:pt>
                <c:pt idx="813">
                  <c:v>-3266.6666666666665</c:v>
                </c:pt>
                <c:pt idx="814">
                  <c:v>-3266.6666666666665</c:v>
                </c:pt>
                <c:pt idx="815">
                  <c:v>-3266.6666666666665</c:v>
                </c:pt>
                <c:pt idx="816">
                  <c:v>-3266.6666666666665</c:v>
                </c:pt>
                <c:pt idx="817">
                  <c:v>-3266.6666666666665</c:v>
                </c:pt>
                <c:pt idx="818">
                  <c:v>-3266.6666666666665</c:v>
                </c:pt>
                <c:pt idx="819">
                  <c:v>-3266.6666666666665</c:v>
                </c:pt>
                <c:pt idx="820">
                  <c:v>-3266.6666666666665</c:v>
                </c:pt>
                <c:pt idx="821">
                  <c:v>-3266.6666666666665</c:v>
                </c:pt>
                <c:pt idx="822">
                  <c:v>-3266.6666666666665</c:v>
                </c:pt>
                <c:pt idx="823">
                  <c:v>-3266.6666666666665</c:v>
                </c:pt>
                <c:pt idx="824">
                  <c:v>-3266.6666666666665</c:v>
                </c:pt>
                <c:pt idx="825">
                  <c:v>-3266.6666666666665</c:v>
                </c:pt>
                <c:pt idx="826">
                  <c:v>-3266.6666666666665</c:v>
                </c:pt>
                <c:pt idx="827">
                  <c:v>-3266.6666666666665</c:v>
                </c:pt>
                <c:pt idx="828">
                  <c:v>-3266.6666666666665</c:v>
                </c:pt>
                <c:pt idx="829">
                  <c:v>-3266.6666666666665</c:v>
                </c:pt>
                <c:pt idx="830">
                  <c:v>-3266.6666666666665</c:v>
                </c:pt>
                <c:pt idx="831">
                  <c:v>-3266.6666666666665</c:v>
                </c:pt>
                <c:pt idx="832">
                  <c:v>-3266.6666666666665</c:v>
                </c:pt>
                <c:pt idx="833">
                  <c:v>-3266.6666666666665</c:v>
                </c:pt>
                <c:pt idx="834">
                  <c:v>-3266.6666666666665</c:v>
                </c:pt>
                <c:pt idx="835">
                  <c:v>-3266.6666666666665</c:v>
                </c:pt>
                <c:pt idx="836">
                  <c:v>-3266.6666666666665</c:v>
                </c:pt>
                <c:pt idx="837">
                  <c:v>-3266.6666666666665</c:v>
                </c:pt>
                <c:pt idx="838">
                  <c:v>-3266.6666666666665</c:v>
                </c:pt>
                <c:pt idx="839">
                  <c:v>-3266.6666666666665</c:v>
                </c:pt>
                <c:pt idx="840">
                  <c:v>-3266.6666666666665</c:v>
                </c:pt>
                <c:pt idx="841">
                  <c:v>-3266.6666666666665</c:v>
                </c:pt>
                <c:pt idx="842">
                  <c:v>-3266.6666666666665</c:v>
                </c:pt>
                <c:pt idx="843">
                  <c:v>-3266.6666666666665</c:v>
                </c:pt>
                <c:pt idx="844">
                  <c:v>-3266.6666666666665</c:v>
                </c:pt>
                <c:pt idx="845">
                  <c:v>-3266.6666666666665</c:v>
                </c:pt>
                <c:pt idx="846">
                  <c:v>-3266.6666666666665</c:v>
                </c:pt>
                <c:pt idx="847">
                  <c:v>-3266.6666666666665</c:v>
                </c:pt>
                <c:pt idx="848">
                  <c:v>-3266.6666666666665</c:v>
                </c:pt>
                <c:pt idx="849">
                  <c:v>-3266.6666666666665</c:v>
                </c:pt>
                <c:pt idx="850">
                  <c:v>-3266.6666666666665</c:v>
                </c:pt>
                <c:pt idx="851">
                  <c:v>-3266.6666666666665</c:v>
                </c:pt>
                <c:pt idx="852">
                  <c:v>-3266.6666666666665</c:v>
                </c:pt>
                <c:pt idx="853">
                  <c:v>-3266.6666666666665</c:v>
                </c:pt>
                <c:pt idx="854">
                  <c:v>-3266.6666666666665</c:v>
                </c:pt>
                <c:pt idx="855">
                  <c:v>-3266.6666666666665</c:v>
                </c:pt>
                <c:pt idx="856">
                  <c:v>-3266.6666666666665</c:v>
                </c:pt>
                <c:pt idx="857">
                  <c:v>-3266.6666666666665</c:v>
                </c:pt>
                <c:pt idx="858">
                  <c:v>-3266.6666666666665</c:v>
                </c:pt>
                <c:pt idx="859">
                  <c:v>-3266.6666666666665</c:v>
                </c:pt>
                <c:pt idx="860">
                  <c:v>-3266.6666666666665</c:v>
                </c:pt>
                <c:pt idx="861">
                  <c:v>-3266.6666666666665</c:v>
                </c:pt>
                <c:pt idx="862">
                  <c:v>-3266.6666666666665</c:v>
                </c:pt>
                <c:pt idx="863">
                  <c:v>-3266.6666666666665</c:v>
                </c:pt>
                <c:pt idx="864">
                  <c:v>-3266.6666666666665</c:v>
                </c:pt>
                <c:pt idx="865">
                  <c:v>-3266.6666666666665</c:v>
                </c:pt>
                <c:pt idx="866">
                  <c:v>-3266.6666666666665</c:v>
                </c:pt>
                <c:pt idx="867">
                  <c:v>-3266.6666666666665</c:v>
                </c:pt>
                <c:pt idx="868">
                  <c:v>-3266.6666666666665</c:v>
                </c:pt>
                <c:pt idx="869">
                  <c:v>-3266.6666666666665</c:v>
                </c:pt>
                <c:pt idx="870">
                  <c:v>-3266.6666666666665</c:v>
                </c:pt>
                <c:pt idx="871">
                  <c:v>-3266.6666666666665</c:v>
                </c:pt>
                <c:pt idx="872">
                  <c:v>-3266.6666666666665</c:v>
                </c:pt>
                <c:pt idx="873">
                  <c:v>-3266.6666666666665</c:v>
                </c:pt>
                <c:pt idx="874">
                  <c:v>-3266.6666666666665</c:v>
                </c:pt>
                <c:pt idx="875">
                  <c:v>-3266.6666666666665</c:v>
                </c:pt>
                <c:pt idx="876">
                  <c:v>-3266.6666666666665</c:v>
                </c:pt>
                <c:pt idx="877">
                  <c:v>-3266.6666666666665</c:v>
                </c:pt>
                <c:pt idx="878">
                  <c:v>-3266.6666666666665</c:v>
                </c:pt>
                <c:pt idx="879">
                  <c:v>-3266.6666666666665</c:v>
                </c:pt>
                <c:pt idx="880">
                  <c:v>-3266.6666666666665</c:v>
                </c:pt>
                <c:pt idx="881">
                  <c:v>-3266.6666666666665</c:v>
                </c:pt>
                <c:pt idx="882">
                  <c:v>-3266.6666666666665</c:v>
                </c:pt>
                <c:pt idx="883">
                  <c:v>-3266.6666666666665</c:v>
                </c:pt>
                <c:pt idx="884">
                  <c:v>-3266.6666666666665</c:v>
                </c:pt>
                <c:pt idx="885">
                  <c:v>-3266.6666666666665</c:v>
                </c:pt>
                <c:pt idx="886">
                  <c:v>-3266.6666666666665</c:v>
                </c:pt>
                <c:pt idx="887">
                  <c:v>-3266.6666666666665</c:v>
                </c:pt>
                <c:pt idx="888">
                  <c:v>-3266.6666666666665</c:v>
                </c:pt>
                <c:pt idx="889">
                  <c:v>-3266.6666666666665</c:v>
                </c:pt>
                <c:pt idx="890">
                  <c:v>-3266.6666666666665</c:v>
                </c:pt>
                <c:pt idx="891">
                  <c:v>-3266.6666666666665</c:v>
                </c:pt>
                <c:pt idx="892">
                  <c:v>-3266.6666666666665</c:v>
                </c:pt>
                <c:pt idx="893">
                  <c:v>-3266.6666666666665</c:v>
                </c:pt>
                <c:pt idx="894">
                  <c:v>-3266.6666666666665</c:v>
                </c:pt>
                <c:pt idx="895">
                  <c:v>-3266.6666666666665</c:v>
                </c:pt>
                <c:pt idx="896">
                  <c:v>-3266.6666666666665</c:v>
                </c:pt>
                <c:pt idx="897">
                  <c:v>-3266.6666666666665</c:v>
                </c:pt>
                <c:pt idx="898">
                  <c:v>-3266.6666666666665</c:v>
                </c:pt>
                <c:pt idx="899">
                  <c:v>-3266.6666666666665</c:v>
                </c:pt>
                <c:pt idx="900">
                  <c:v>-3266.6666666666665</c:v>
                </c:pt>
                <c:pt idx="901">
                  <c:v>-3266.6666666666665</c:v>
                </c:pt>
                <c:pt idx="902">
                  <c:v>-3266.6666666666665</c:v>
                </c:pt>
                <c:pt idx="903">
                  <c:v>-3266.6666666666665</c:v>
                </c:pt>
                <c:pt idx="904">
                  <c:v>-3266.6666666666665</c:v>
                </c:pt>
                <c:pt idx="905">
                  <c:v>-3266.6666666666665</c:v>
                </c:pt>
                <c:pt idx="906">
                  <c:v>-3266.6666666666665</c:v>
                </c:pt>
                <c:pt idx="907">
                  <c:v>-3266.6666666666665</c:v>
                </c:pt>
                <c:pt idx="908">
                  <c:v>-3266.6666666666665</c:v>
                </c:pt>
                <c:pt idx="909">
                  <c:v>-3266.6666666666665</c:v>
                </c:pt>
                <c:pt idx="910">
                  <c:v>-3266.6666666666665</c:v>
                </c:pt>
                <c:pt idx="911">
                  <c:v>-3266.6666666666665</c:v>
                </c:pt>
                <c:pt idx="912">
                  <c:v>-3266.6666666666665</c:v>
                </c:pt>
                <c:pt idx="913">
                  <c:v>-3266.6666666666665</c:v>
                </c:pt>
                <c:pt idx="914">
                  <c:v>-3266.6666666666665</c:v>
                </c:pt>
                <c:pt idx="915">
                  <c:v>-3266.6666666666665</c:v>
                </c:pt>
                <c:pt idx="916">
                  <c:v>-3266.6666666666665</c:v>
                </c:pt>
                <c:pt idx="917">
                  <c:v>-3266.6666666666665</c:v>
                </c:pt>
                <c:pt idx="918">
                  <c:v>-3266.6666666666665</c:v>
                </c:pt>
                <c:pt idx="919">
                  <c:v>-3266.6666666666665</c:v>
                </c:pt>
                <c:pt idx="920">
                  <c:v>-3266.6666666666665</c:v>
                </c:pt>
                <c:pt idx="921">
                  <c:v>-3266.6666666666665</c:v>
                </c:pt>
                <c:pt idx="922">
                  <c:v>-3266.6666666666665</c:v>
                </c:pt>
                <c:pt idx="923">
                  <c:v>-3266.6666666666665</c:v>
                </c:pt>
                <c:pt idx="924">
                  <c:v>-3266.6666666666665</c:v>
                </c:pt>
                <c:pt idx="925">
                  <c:v>-3266.6666666666665</c:v>
                </c:pt>
                <c:pt idx="926">
                  <c:v>-3266.6666666666665</c:v>
                </c:pt>
                <c:pt idx="927">
                  <c:v>-3266.6666666666665</c:v>
                </c:pt>
                <c:pt idx="928">
                  <c:v>-3266.6666666666665</c:v>
                </c:pt>
                <c:pt idx="929">
                  <c:v>-3266.6666666666665</c:v>
                </c:pt>
                <c:pt idx="930">
                  <c:v>-3266.6666666666665</c:v>
                </c:pt>
                <c:pt idx="931">
                  <c:v>-3266.6666666666665</c:v>
                </c:pt>
                <c:pt idx="932">
                  <c:v>-3266.6666666666665</c:v>
                </c:pt>
                <c:pt idx="933">
                  <c:v>-3266.6666666666665</c:v>
                </c:pt>
                <c:pt idx="934">
                  <c:v>-3266.6666666666665</c:v>
                </c:pt>
                <c:pt idx="935">
                  <c:v>-3266.6666666666665</c:v>
                </c:pt>
                <c:pt idx="936">
                  <c:v>-3266.6666666666665</c:v>
                </c:pt>
                <c:pt idx="937">
                  <c:v>-3266.6666666666665</c:v>
                </c:pt>
                <c:pt idx="938">
                  <c:v>-3266.6666666666665</c:v>
                </c:pt>
                <c:pt idx="939">
                  <c:v>-3266.6666666666665</c:v>
                </c:pt>
                <c:pt idx="940">
                  <c:v>-3266.6666666666665</c:v>
                </c:pt>
                <c:pt idx="941">
                  <c:v>-3266.6666666666665</c:v>
                </c:pt>
                <c:pt idx="942">
                  <c:v>-3266.6666666666665</c:v>
                </c:pt>
                <c:pt idx="943">
                  <c:v>-3266.6666666666665</c:v>
                </c:pt>
                <c:pt idx="944">
                  <c:v>-3266.6666666666665</c:v>
                </c:pt>
                <c:pt idx="945">
                  <c:v>-3266.6666666666665</c:v>
                </c:pt>
                <c:pt idx="946">
                  <c:v>-3266.6666666666665</c:v>
                </c:pt>
                <c:pt idx="947">
                  <c:v>-3266.6666666666665</c:v>
                </c:pt>
                <c:pt idx="948">
                  <c:v>-3266.6666666666665</c:v>
                </c:pt>
                <c:pt idx="949">
                  <c:v>-3266.6666666666665</c:v>
                </c:pt>
                <c:pt idx="950">
                  <c:v>-3266.6666666666665</c:v>
                </c:pt>
                <c:pt idx="951">
                  <c:v>-3266.6666666666665</c:v>
                </c:pt>
                <c:pt idx="952">
                  <c:v>-3266.6666666666665</c:v>
                </c:pt>
                <c:pt idx="953">
                  <c:v>-3266.6666666666665</c:v>
                </c:pt>
                <c:pt idx="954">
                  <c:v>-3266.6666666666665</c:v>
                </c:pt>
                <c:pt idx="955">
                  <c:v>-3266.6666666666665</c:v>
                </c:pt>
                <c:pt idx="956">
                  <c:v>-3266.6666666666665</c:v>
                </c:pt>
                <c:pt idx="957">
                  <c:v>-3266.6666666666665</c:v>
                </c:pt>
                <c:pt idx="958">
                  <c:v>-3266.6666666666665</c:v>
                </c:pt>
                <c:pt idx="959">
                  <c:v>-3266.6666666666665</c:v>
                </c:pt>
                <c:pt idx="960">
                  <c:v>-3266.6666666666665</c:v>
                </c:pt>
                <c:pt idx="961">
                  <c:v>-3266.6666666666665</c:v>
                </c:pt>
                <c:pt idx="962">
                  <c:v>-3266.6666666666665</c:v>
                </c:pt>
                <c:pt idx="963">
                  <c:v>-3266.6666666666665</c:v>
                </c:pt>
                <c:pt idx="964">
                  <c:v>-3266.6666666666665</c:v>
                </c:pt>
                <c:pt idx="965">
                  <c:v>-3266.6666666666665</c:v>
                </c:pt>
                <c:pt idx="966">
                  <c:v>-3266.6666666666665</c:v>
                </c:pt>
                <c:pt idx="967">
                  <c:v>-3266.6666666666665</c:v>
                </c:pt>
                <c:pt idx="968">
                  <c:v>-3266.6666666666665</c:v>
                </c:pt>
                <c:pt idx="969">
                  <c:v>-3266.6666666666665</c:v>
                </c:pt>
                <c:pt idx="970">
                  <c:v>-3266.6666666666665</c:v>
                </c:pt>
                <c:pt idx="971">
                  <c:v>-3266.6666666666665</c:v>
                </c:pt>
                <c:pt idx="972">
                  <c:v>-3266.6666666666665</c:v>
                </c:pt>
                <c:pt idx="973">
                  <c:v>-3266.6666666666665</c:v>
                </c:pt>
                <c:pt idx="974">
                  <c:v>-3266.6666666666665</c:v>
                </c:pt>
                <c:pt idx="975">
                  <c:v>-3266.6666666666665</c:v>
                </c:pt>
                <c:pt idx="976">
                  <c:v>-3266.6666666666665</c:v>
                </c:pt>
                <c:pt idx="977">
                  <c:v>-3266.6666666666665</c:v>
                </c:pt>
                <c:pt idx="978">
                  <c:v>-3266.6666666666665</c:v>
                </c:pt>
                <c:pt idx="979">
                  <c:v>-3266.6666666666665</c:v>
                </c:pt>
                <c:pt idx="980">
                  <c:v>-3266.6666666666665</c:v>
                </c:pt>
                <c:pt idx="981">
                  <c:v>-3266.6666666666665</c:v>
                </c:pt>
                <c:pt idx="982">
                  <c:v>-3266.6666666666665</c:v>
                </c:pt>
                <c:pt idx="983">
                  <c:v>-3266.6666666666665</c:v>
                </c:pt>
                <c:pt idx="984">
                  <c:v>-3266.6666666666665</c:v>
                </c:pt>
                <c:pt idx="985">
                  <c:v>-3266.6666666666665</c:v>
                </c:pt>
                <c:pt idx="986">
                  <c:v>-3266.6666666666665</c:v>
                </c:pt>
                <c:pt idx="987">
                  <c:v>-3266.6666666666665</c:v>
                </c:pt>
                <c:pt idx="988">
                  <c:v>-3266.6666666666665</c:v>
                </c:pt>
                <c:pt idx="989">
                  <c:v>-3266.6666666666665</c:v>
                </c:pt>
                <c:pt idx="990">
                  <c:v>-3266.6666666666665</c:v>
                </c:pt>
                <c:pt idx="991">
                  <c:v>-3266.6666666666665</c:v>
                </c:pt>
                <c:pt idx="992">
                  <c:v>-3266.6666666666665</c:v>
                </c:pt>
                <c:pt idx="993">
                  <c:v>-3266.6666666666665</c:v>
                </c:pt>
                <c:pt idx="994">
                  <c:v>-3266.6666666666665</c:v>
                </c:pt>
                <c:pt idx="995">
                  <c:v>-3266.6666666666665</c:v>
                </c:pt>
                <c:pt idx="996">
                  <c:v>-3266.6666666666665</c:v>
                </c:pt>
                <c:pt idx="997">
                  <c:v>-3266.6666666666665</c:v>
                </c:pt>
                <c:pt idx="998">
                  <c:v>-3266.6666666666665</c:v>
                </c:pt>
                <c:pt idx="999">
                  <c:v>-3266.6666666666665</c:v>
                </c:pt>
                <c:pt idx="1000">
                  <c:v>-3266.6666666666665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C-4578-9D14-0A2959D7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2331"/>
        <c:axId val="5970491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9CEC-4578-9D14-0A2959D7E394}"/>
                  </c:ext>
                </c:extLst>
              </c15:ser>
            </c15:filteredScatterSeries>
          </c:ext>
        </c:extLst>
      </c:scatterChart>
      <c:valAx>
        <c:axId val="1501823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4910"/>
        <c:crosses val="autoZero"/>
        <c:crossBetween val="midCat"/>
      </c:valAx>
      <c:valAx>
        <c:axId val="5970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23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Body Moment Diagram (BMD)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31643638680994E-2"/>
          <c:y val="0.119841676360564"/>
          <c:w val="0.897071015132198"/>
          <c:h val="0.72384484429757001"/>
        </c:manualLayout>
      </c:layout>
      <c:scatterChart>
        <c:scatterStyle val="smoothMarker"/>
        <c:varyColors val="0"/>
        <c:ser>
          <c:idx val="0"/>
          <c:order val="0"/>
          <c:tx>
            <c:v>Moment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'Horizontal lower bars'!$C$20:$C$1020</c:f>
              <c:numCache>
                <c:formatCode>General</c:formatCode>
                <c:ptCount val="100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0.47099999999999997</c:v>
                </c:pt>
                <c:pt idx="158">
                  <c:v>0.47399999999999998</c:v>
                </c:pt>
                <c:pt idx="159">
                  <c:v>0.47699999999999998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0.56399999999999995</c:v>
                </c:pt>
                <c:pt idx="189">
                  <c:v>0.56699999999999995</c:v>
                </c:pt>
                <c:pt idx="190">
                  <c:v>0.56999999999999995</c:v>
                </c:pt>
                <c:pt idx="191">
                  <c:v>0.57299999999999995</c:v>
                </c:pt>
                <c:pt idx="192">
                  <c:v>0.57599999999999996</c:v>
                </c:pt>
                <c:pt idx="193">
                  <c:v>0.57899999999999996</c:v>
                </c:pt>
                <c:pt idx="194">
                  <c:v>0.58199999999999996</c:v>
                </c:pt>
                <c:pt idx="195">
                  <c:v>0.58499999999999996</c:v>
                </c:pt>
                <c:pt idx="196">
                  <c:v>0.58799999999999997</c:v>
                </c:pt>
                <c:pt idx="197">
                  <c:v>0.59099999999999997</c:v>
                </c:pt>
                <c:pt idx="198">
                  <c:v>0.59399999999999997</c:v>
                </c:pt>
                <c:pt idx="199">
                  <c:v>0.59699999999999998</c:v>
                </c:pt>
                <c:pt idx="200">
                  <c:v>0.6</c:v>
                </c:pt>
                <c:pt idx="201">
                  <c:v>0.60299999999999998</c:v>
                </c:pt>
                <c:pt idx="202">
                  <c:v>0.60599999999999998</c:v>
                </c:pt>
                <c:pt idx="203">
                  <c:v>0.60899999999999999</c:v>
                </c:pt>
                <c:pt idx="204">
                  <c:v>0.61199999999999999</c:v>
                </c:pt>
                <c:pt idx="205">
                  <c:v>0.61499999999999999</c:v>
                </c:pt>
                <c:pt idx="206">
                  <c:v>0.61799999999999999</c:v>
                </c:pt>
                <c:pt idx="207">
                  <c:v>0.621</c:v>
                </c:pt>
                <c:pt idx="208">
                  <c:v>0.624</c:v>
                </c:pt>
                <c:pt idx="209">
                  <c:v>0.627</c:v>
                </c:pt>
                <c:pt idx="210">
                  <c:v>0.63</c:v>
                </c:pt>
                <c:pt idx="211">
                  <c:v>0.63300000000000001</c:v>
                </c:pt>
                <c:pt idx="212">
                  <c:v>0.63600000000000001</c:v>
                </c:pt>
                <c:pt idx="213">
                  <c:v>0.63900000000000001</c:v>
                </c:pt>
                <c:pt idx="214">
                  <c:v>0.64200000000000002</c:v>
                </c:pt>
                <c:pt idx="215">
                  <c:v>0.64500000000000002</c:v>
                </c:pt>
                <c:pt idx="216">
                  <c:v>0.64800000000000002</c:v>
                </c:pt>
                <c:pt idx="217">
                  <c:v>0.65100000000000002</c:v>
                </c:pt>
                <c:pt idx="218">
                  <c:v>0.65400000000000003</c:v>
                </c:pt>
                <c:pt idx="219">
                  <c:v>0.65700000000000003</c:v>
                </c:pt>
                <c:pt idx="220">
                  <c:v>0.66</c:v>
                </c:pt>
                <c:pt idx="221">
                  <c:v>0.66300000000000003</c:v>
                </c:pt>
                <c:pt idx="222">
                  <c:v>0.66600000000000004</c:v>
                </c:pt>
                <c:pt idx="223">
                  <c:v>0.66900000000000004</c:v>
                </c:pt>
                <c:pt idx="224">
                  <c:v>0.67200000000000004</c:v>
                </c:pt>
                <c:pt idx="225">
                  <c:v>0.67500000000000004</c:v>
                </c:pt>
                <c:pt idx="226">
                  <c:v>0.67800000000000005</c:v>
                </c:pt>
                <c:pt idx="227">
                  <c:v>0.68100000000000005</c:v>
                </c:pt>
                <c:pt idx="228">
                  <c:v>0.68400000000000005</c:v>
                </c:pt>
                <c:pt idx="229">
                  <c:v>0.68700000000000006</c:v>
                </c:pt>
                <c:pt idx="230">
                  <c:v>0.69</c:v>
                </c:pt>
                <c:pt idx="231">
                  <c:v>0.69299999999999995</c:v>
                </c:pt>
                <c:pt idx="232">
                  <c:v>0.69599999999999995</c:v>
                </c:pt>
                <c:pt idx="233">
                  <c:v>0.69899999999999995</c:v>
                </c:pt>
                <c:pt idx="234">
                  <c:v>0.70199999999999996</c:v>
                </c:pt>
                <c:pt idx="235">
                  <c:v>0.70499999999999996</c:v>
                </c:pt>
                <c:pt idx="236">
                  <c:v>0.70799999999999996</c:v>
                </c:pt>
                <c:pt idx="237">
                  <c:v>0.71099999999999997</c:v>
                </c:pt>
                <c:pt idx="238">
                  <c:v>0.71399999999999997</c:v>
                </c:pt>
                <c:pt idx="239">
                  <c:v>0.71699999999999997</c:v>
                </c:pt>
                <c:pt idx="240">
                  <c:v>0.72</c:v>
                </c:pt>
                <c:pt idx="241">
                  <c:v>0.72299999999999998</c:v>
                </c:pt>
                <c:pt idx="242">
                  <c:v>0.72599999999999998</c:v>
                </c:pt>
                <c:pt idx="243">
                  <c:v>0.72899999999999998</c:v>
                </c:pt>
                <c:pt idx="244">
                  <c:v>0.73199999999999998</c:v>
                </c:pt>
                <c:pt idx="245">
                  <c:v>0.73499999999999999</c:v>
                </c:pt>
                <c:pt idx="246">
                  <c:v>0.73799999999999999</c:v>
                </c:pt>
                <c:pt idx="247">
                  <c:v>0.74099999999999999</c:v>
                </c:pt>
                <c:pt idx="248">
                  <c:v>0.74399999999999999</c:v>
                </c:pt>
                <c:pt idx="249">
                  <c:v>0.747</c:v>
                </c:pt>
                <c:pt idx="250">
                  <c:v>0.75</c:v>
                </c:pt>
                <c:pt idx="251">
                  <c:v>0.753</c:v>
                </c:pt>
                <c:pt idx="252">
                  <c:v>0.75600000000000001</c:v>
                </c:pt>
                <c:pt idx="253">
                  <c:v>0.75900000000000001</c:v>
                </c:pt>
                <c:pt idx="254">
                  <c:v>0.76200000000000001</c:v>
                </c:pt>
                <c:pt idx="255">
                  <c:v>0.76500000000000001</c:v>
                </c:pt>
                <c:pt idx="256">
                  <c:v>0.76800000000000002</c:v>
                </c:pt>
                <c:pt idx="257">
                  <c:v>0.77100000000000002</c:v>
                </c:pt>
                <c:pt idx="258">
                  <c:v>0.77400000000000002</c:v>
                </c:pt>
                <c:pt idx="259">
                  <c:v>0.77700000000000002</c:v>
                </c:pt>
                <c:pt idx="260">
                  <c:v>0.78</c:v>
                </c:pt>
                <c:pt idx="261">
                  <c:v>0.78300000000000003</c:v>
                </c:pt>
                <c:pt idx="262">
                  <c:v>0.78600000000000003</c:v>
                </c:pt>
                <c:pt idx="263">
                  <c:v>0.78900000000000003</c:v>
                </c:pt>
                <c:pt idx="264">
                  <c:v>0.79200000000000004</c:v>
                </c:pt>
                <c:pt idx="265">
                  <c:v>0.79500000000000004</c:v>
                </c:pt>
                <c:pt idx="266">
                  <c:v>0.79800000000000004</c:v>
                </c:pt>
                <c:pt idx="267">
                  <c:v>0.80100000000000005</c:v>
                </c:pt>
                <c:pt idx="268">
                  <c:v>0.80400000000000005</c:v>
                </c:pt>
                <c:pt idx="269">
                  <c:v>0.80700000000000005</c:v>
                </c:pt>
                <c:pt idx="270">
                  <c:v>0.81</c:v>
                </c:pt>
                <c:pt idx="271">
                  <c:v>0.81299999999999994</c:v>
                </c:pt>
                <c:pt idx="272">
                  <c:v>0.81599999999999995</c:v>
                </c:pt>
                <c:pt idx="273">
                  <c:v>0.81899999999999995</c:v>
                </c:pt>
                <c:pt idx="274">
                  <c:v>0.82199999999999995</c:v>
                </c:pt>
                <c:pt idx="275">
                  <c:v>0.82499999999999996</c:v>
                </c:pt>
                <c:pt idx="276">
                  <c:v>0.82799999999999996</c:v>
                </c:pt>
                <c:pt idx="277">
                  <c:v>0.83099999999999996</c:v>
                </c:pt>
                <c:pt idx="278">
                  <c:v>0.83399999999999996</c:v>
                </c:pt>
                <c:pt idx="279">
                  <c:v>0.83699999999999997</c:v>
                </c:pt>
                <c:pt idx="280">
                  <c:v>0.84</c:v>
                </c:pt>
                <c:pt idx="281">
                  <c:v>0.84299999999999997</c:v>
                </c:pt>
                <c:pt idx="282">
                  <c:v>0.84599999999999997</c:v>
                </c:pt>
                <c:pt idx="283">
                  <c:v>0.84899999999999998</c:v>
                </c:pt>
                <c:pt idx="284">
                  <c:v>0.85199999999999998</c:v>
                </c:pt>
                <c:pt idx="285">
                  <c:v>0.85499999999999998</c:v>
                </c:pt>
                <c:pt idx="286">
                  <c:v>0.85799999999999998</c:v>
                </c:pt>
                <c:pt idx="287">
                  <c:v>0.86099999999999999</c:v>
                </c:pt>
                <c:pt idx="288">
                  <c:v>0.86399999999999999</c:v>
                </c:pt>
                <c:pt idx="289">
                  <c:v>0.86699999999999999</c:v>
                </c:pt>
                <c:pt idx="290">
                  <c:v>0.87</c:v>
                </c:pt>
                <c:pt idx="291">
                  <c:v>0.873</c:v>
                </c:pt>
                <c:pt idx="292">
                  <c:v>0.876</c:v>
                </c:pt>
                <c:pt idx="293">
                  <c:v>0.879</c:v>
                </c:pt>
                <c:pt idx="294">
                  <c:v>0.88200000000000001</c:v>
                </c:pt>
                <c:pt idx="295">
                  <c:v>0.88500000000000001</c:v>
                </c:pt>
                <c:pt idx="296">
                  <c:v>0.88800000000000001</c:v>
                </c:pt>
                <c:pt idx="297">
                  <c:v>0.89100000000000001</c:v>
                </c:pt>
                <c:pt idx="298">
                  <c:v>0.89400000000000002</c:v>
                </c:pt>
                <c:pt idx="299">
                  <c:v>0.89700000000000002</c:v>
                </c:pt>
                <c:pt idx="300">
                  <c:v>0.9</c:v>
                </c:pt>
                <c:pt idx="301">
                  <c:v>0.90300000000000002</c:v>
                </c:pt>
                <c:pt idx="302">
                  <c:v>0.90600000000000003</c:v>
                </c:pt>
                <c:pt idx="303">
                  <c:v>0.90900000000000003</c:v>
                </c:pt>
                <c:pt idx="304">
                  <c:v>0.91200000000000003</c:v>
                </c:pt>
                <c:pt idx="305">
                  <c:v>0.91500000000000004</c:v>
                </c:pt>
                <c:pt idx="306">
                  <c:v>0.91800000000000004</c:v>
                </c:pt>
                <c:pt idx="307">
                  <c:v>0.92100000000000004</c:v>
                </c:pt>
                <c:pt idx="308">
                  <c:v>0.92400000000000004</c:v>
                </c:pt>
                <c:pt idx="309">
                  <c:v>0.92700000000000005</c:v>
                </c:pt>
                <c:pt idx="310">
                  <c:v>0.93</c:v>
                </c:pt>
                <c:pt idx="311">
                  <c:v>0.93300000000000005</c:v>
                </c:pt>
                <c:pt idx="312">
                  <c:v>0.93600000000000005</c:v>
                </c:pt>
                <c:pt idx="313">
                  <c:v>0.93899999999999995</c:v>
                </c:pt>
                <c:pt idx="314">
                  <c:v>0.94199999999999995</c:v>
                </c:pt>
                <c:pt idx="315">
                  <c:v>0.94499999999999995</c:v>
                </c:pt>
                <c:pt idx="316">
                  <c:v>0.94799999999999995</c:v>
                </c:pt>
                <c:pt idx="317">
                  <c:v>0.95099999999999996</c:v>
                </c:pt>
                <c:pt idx="318">
                  <c:v>0.95399999999999996</c:v>
                </c:pt>
                <c:pt idx="319">
                  <c:v>0.95699999999999996</c:v>
                </c:pt>
                <c:pt idx="320">
                  <c:v>0.96</c:v>
                </c:pt>
                <c:pt idx="321">
                  <c:v>0.96299999999999997</c:v>
                </c:pt>
                <c:pt idx="322">
                  <c:v>0.96599999999999997</c:v>
                </c:pt>
                <c:pt idx="323">
                  <c:v>0.96899999999999997</c:v>
                </c:pt>
                <c:pt idx="324">
                  <c:v>0.97199999999999998</c:v>
                </c:pt>
                <c:pt idx="325">
                  <c:v>0.97499999999999998</c:v>
                </c:pt>
                <c:pt idx="326">
                  <c:v>0.97799999999999998</c:v>
                </c:pt>
                <c:pt idx="327">
                  <c:v>0.98099999999999998</c:v>
                </c:pt>
                <c:pt idx="328">
                  <c:v>0.98399999999999999</c:v>
                </c:pt>
                <c:pt idx="329">
                  <c:v>0.98699999999999999</c:v>
                </c:pt>
                <c:pt idx="330">
                  <c:v>0.99</c:v>
                </c:pt>
                <c:pt idx="331">
                  <c:v>0.99299999999999999</c:v>
                </c:pt>
                <c:pt idx="332">
                  <c:v>0.996</c:v>
                </c:pt>
                <c:pt idx="333">
                  <c:v>0.999</c:v>
                </c:pt>
                <c:pt idx="334">
                  <c:v>1.002</c:v>
                </c:pt>
                <c:pt idx="335">
                  <c:v>1.0049999999999999</c:v>
                </c:pt>
                <c:pt idx="336">
                  <c:v>1.008</c:v>
                </c:pt>
                <c:pt idx="337">
                  <c:v>1.0109999999999999</c:v>
                </c:pt>
                <c:pt idx="338">
                  <c:v>1.014</c:v>
                </c:pt>
                <c:pt idx="339">
                  <c:v>1.0169999999999999</c:v>
                </c:pt>
                <c:pt idx="340">
                  <c:v>1.02</c:v>
                </c:pt>
                <c:pt idx="341">
                  <c:v>1.0229999999999999</c:v>
                </c:pt>
                <c:pt idx="342">
                  <c:v>1.026</c:v>
                </c:pt>
                <c:pt idx="343">
                  <c:v>1.0289999999999999</c:v>
                </c:pt>
                <c:pt idx="344">
                  <c:v>1.032</c:v>
                </c:pt>
                <c:pt idx="345">
                  <c:v>1.0349999999999999</c:v>
                </c:pt>
                <c:pt idx="346">
                  <c:v>1.038</c:v>
                </c:pt>
                <c:pt idx="347">
                  <c:v>1.0409999999999999</c:v>
                </c:pt>
                <c:pt idx="348">
                  <c:v>1.044</c:v>
                </c:pt>
                <c:pt idx="349">
                  <c:v>1.0469999999999999</c:v>
                </c:pt>
                <c:pt idx="350">
                  <c:v>1.05</c:v>
                </c:pt>
                <c:pt idx="351">
                  <c:v>1.0529999999999999</c:v>
                </c:pt>
                <c:pt idx="352">
                  <c:v>1.056</c:v>
                </c:pt>
                <c:pt idx="353">
                  <c:v>1.0589999999999999</c:v>
                </c:pt>
                <c:pt idx="354">
                  <c:v>1.0620000000000001</c:v>
                </c:pt>
                <c:pt idx="355">
                  <c:v>1.0649999999999999</c:v>
                </c:pt>
                <c:pt idx="356">
                  <c:v>1.0680000000000001</c:v>
                </c:pt>
                <c:pt idx="357">
                  <c:v>1.071</c:v>
                </c:pt>
                <c:pt idx="358">
                  <c:v>1.0740000000000001</c:v>
                </c:pt>
                <c:pt idx="359">
                  <c:v>1.077</c:v>
                </c:pt>
                <c:pt idx="360">
                  <c:v>1.08</c:v>
                </c:pt>
                <c:pt idx="361">
                  <c:v>1.083</c:v>
                </c:pt>
                <c:pt idx="362">
                  <c:v>1.0860000000000001</c:v>
                </c:pt>
                <c:pt idx="363">
                  <c:v>1.089</c:v>
                </c:pt>
                <c:pt idx="364">
                  <c:v>1.0920000000000001</c:v>
                </c:pt>
                <c:pt idx="365">
                  <c:v>1.095</c:v>
                </c:pt>
                <c:pt idx="366">
                  <c:v>1.0980000000000001</c:v>
                </c:pt>
                <c:pt idx="367">
                  <c:v>1.101</c:v>
                </c:pt>
                <c:pt idx="368">
                  <c:v>1.1040000000000001</c:v>
                </c:pt>
                <c:pt idx="369">
                  <c:v>1.107</c:v>
                </c:pt>
                <c:pt idx="370">
                  <c:v>1.1100000000000001</c:v>
                </c:pt>
                <c:pt idx="371">
                  <c:v>1.113</c:v>
                </c:pt>
                <c:pt idx="372">
                  <c:v>1.1160000000000001</c:v>
                </c:pt>
                <c:pt idx="373">
                  <c:v>1.119</c:v>
                </c:pt>
                <c:pt idx="374">
                  <c:v>1.1220000000000001</c:v>
                </c:pt>
                <c:pt idx="375">
                  <c:v>1.125</c:v>
                </c:pt>
                <c:pt idx="376">
                  <c:v>1.1279999999999999</c:v>
                </c:pt>
                <c:pt idx="377">
                  <c:v>1.131</c:v>
                </c:pt>
                <c:pt idx="378">
                  <c:v>1.1339999999999999</c:v>
                </c:pt>
                <c:pt idx="379">
                  <c:v>1.137</c:v>
                </c:pt>
                <c:pt idx="380">
                  <c:v>1.1399999999999999</c:v>
                </c:pt>
                <c:pt idx="381">
                  <c:v>1.143</c:v>
                </c:pt>
                <c:pt idx="382">
                  <c:v>1.1459999999999999</c:v>
                </c:pt>
                <c:pt idx="383">
                  <c:v>1.149</c:v>
                </c:pt>
                <c:pt idx="384">
                  <c:v>1.1519999999999999</c:v>
                </c:pt>
                <c:pt idx="385">
                  <c:v>1.155</c:v>
                </c:pt>
                <c:pt idx="386">
                  <c:v>1.1579999999999999</c:v>
                </c:pt>
                <c:pt idx="387">
                  <c:v>1.161</c:v>
                </c:pt>
                <c:pt idx="388">
                  <c:v>1.1639999999999999</c:v>
                </c:pt>
                <c:pt idx="389">
                  <c:v>1.167</c:v>
                </c:pt>
                <c:pt idx="390">
                  <c:v>1.17</c:v>
                </c:pt>
                <c:pt idx="391">
                  <c:v>1.173</c:v>
                </c:pt>
                <c:pt idx="392">
                  <c:v>1.1759999999999999</c:v>
                </c:pt>
                <c:pt idx="393">
                  <c:v>1.179</c:v>
                </c:pt>
                <c:pt idx="394">
                  <c:v>1.1819999999999999</c:v>
                </c:pt>
                <c:pt idx="395">
                  <c:v>1.1850000000000001</c:v>
                </c:pt>
                <c:pt idx="396">
                  <c:v>1.1879999999999999</c:v>
                </c:pt>
                <c:pt idx="397">
                  <c:v>1.1910000000000001</c:v>
                </c:pt>
                <c:pt idx="398">
                  <c:v>1.194</c:v>
                </c:pt>
                <c:pt idx="399">
                  <c:v>1.1970000000000001</c:v>
                </c:pt>
                <c:pt idx="400">
                  <c:v>1.2</c:v>
                </c:pt>
                <c:pt idx="401">
                  <c:v>1.2030000000000001</c:v>
                </c:pt>
                <c:pt idx="402">
                  <c:v>1.206</c:v>
                </c:pt>
                <c:pt idx="403">
                  <c:v>1.2090000000000001</c:v>
                </c:pt>
                <c:pt idx="404">
                  <c:v>1.212</c:v>
                </c:pt>
                <c:pt idx="405">
                  <c:v>1.2150000000000001</c:v>
                </c:pt>
                <c:pt idx="406">
                  <c:v>1.218</c:v>
                </c:pt>
                <c:pt idx="407">
                  <c:v>1.2210000000000001</c:v>
                </c:pt>
                <c:pt idx="408">
                  <c:v>1.224</c:v>
                </c:pt>
                <c:pt idx="409">
                  <c:v>1.2270000000000001</c:v>
                </c:pt>
                <c:pt idx="410">
                  <c:v>1.23</c:v>
                </c:pt>
                <c:pt idx="411">
                  <c:v>1.2330000000000001</c:v>
                </c:pt>
                <c:pt idx="412">
                  <c:v>1.236</c:v>
                </c:pt>
                <c:pt idx="413">
                  <c:v>1.2390000000000001</c:v>
                </c:pt>
                <c:pt idx="414">
                  <c:v>1.242</c:v>
                </c:pt>
                <c:pt idx="415">
                  <c:v>1.2450000000000001</c:v>
                </c:pt>
                <c:pt idx="416">
                  <c:v>1.248</c:v>
                </c:pt>
                <c:pt idx="417">
                  <c:v>1.2509999999999999</c:v>
                </c:pt>
                <c:pt idx="418">
                  <c:v>1.254</c:v>
                </c:pt>
                <c:pt idx="419">
                  <c:v>1.2569999999999999</c:v>
                </c:pt>
                <c:pt idx="420">
                  <c:v>1.26</c:v>
                </c:pt>
                <c:pt idx="421">
                  <c:v>1.2629999999999999</c:v>
                </c:pt>
                <c:pt idx="422">
                  <c:v>1.266</c:v>
                </c:pt>
                <c:pt idx="423">
                  <c:v>1.2689999999999999</c:v>
                </c:pt>
                <c:pt idx="424">
                  <c:v>1.272</c:v>
                </c:pt>
                <c:pt idx="425">
                  <c:v>1.2749999999999999</c:v>
                </c:pt>
                <c:pt idx="426">
                  <c:v>1.278</c:v>
                </c:pt>
                <c:pt idx="427">
                  <c:v>1.2809999999999999</c:v>
                </c:pt>
                <c:pt idx="428">
                  <c:v>1.284</c:v>
                </c:pt>
                <c:pt idx="429">
                  <c:v>1.2869999999999999</c:v>
                </c:pt>
                <c:pt idx="430">
                  <c:v>1.29</c:v>
                </c:pt>
                <c:pt idx="431">
                  <c:v>1.2929999999999999</c:v>
                </c:pt>
                <c:pt idx="432">
                  <c:v>1.296</c:v>
                </c:pt>
                <c:pt idx="433">
                  <c:v>1.2989999999999999</c:v>
                </c:pt>
                <c:pt idx="434">
                  <c:v>1.302</c:v>
                </c:pt>
                <c:pt idx="435">
                  <c:v>1.3049999999999999</c:v>
                </c:pt>
                <c:pt idx="436">
                  <c:v>1.3080000000000001</c:v>
                </c:pt>
                <c:pt idx="437">
                  <c:v>1.3109999999999999</c:v>
                </c:pt>
                <c:pt idx="438">
                  <c:v>1.3140000000000001</c:v>
                </c:pt>
                <c:pt idx="439">
                  <c:v>1.3169999999999999</c:v>
                </c:pt>
                <c:pt idx="440">
                  <c:v>1.32</c:v>
                </c:pt>
                <c:pt idx="441">
                  <c:v>1.323</c:v>
                </c:pt>
                <c:pt idx="442">
                  <c:v>1.3260000000000001</c:v>
                </c:pt>
                <c:pt idx="443">
                  <c:v>1.329</c:v>
                </c:pt>
                <c:pt idx="444">
                  <c:v>1.3320000000000001</c:v>
                </c:pt>
                <c:pt idx="445">
                  <c:v>1.335</c:v>
                </c:pt>
                <c:pt idx="446">
                  <c:v>1.3380000000000001</c:v>
                </c:pt>
                <c:pt idx="447">
                  <c:v>1.341</c:v>
                </c:pt>
                <c:pt idx="448">
                  <c:v>1.3440000000000001</c:v>
                </c:pt>
                <c:pt idx="449">
                  <c:v>1.347</c:v>
                </c:pt>
                <c:pt idx="450">
                  <c:v>1.35</c:v>
                </c:pt>
                <c:pt idx="451">
                  <c:v>1.353</c:v>
                </c:pt>
                <c:pt idx="452">
                  <c:v>1.3560000000000001</c:v>
                </c:pt>
                <c:pt idx="453">
                  <c:v>1.359</c:v>
                </c:pt>
                <c:pt idx="454">
                  <c:v>1.3620000000000001</c:v>
                </c:pt>
                <c:pt idx="455">
                  <c:v>1.365</c:v>
                </c:pt>
                <c:pt idx="456">
                  <c:v>1.3680000000000001</c:v>
                </c:pt>
                <c:pt idx="457">
                  <c:v>1.371</c:v>
                </c:pt>
                <c:pt idx="458">
                  <c:v>1.3740000000000001</c:v>
                </c:pt>
                <c:pt idx="459">
                  <c:v>1.377</c:v>
                </c:pt>
                <c:pt idx="460">
                  <c:v>1.38</c:v>
                </c:pt>
                <c:pt idx="461">
                  <c:v>1.383</c:v>
                </c:pt>
                <c:pt idx="462">
                  <c:v>1.3859999999999999</c:v>
                </c:pt>
                <c:pt idx="463">
                  <c:v>1.389</c:v>
                </c:pt>
                <c:pt idx="464">
                  <c:v>1.3919999999999999</c:v>
                </c:pt>
                <c:pt idx="465">
                  <c:v>1.395</c:v>
                </c:pt>
                <c:pt idx="466">
                  <c:v>1.3979999999999999</c:v>
                </c:pt>
                <c:pt idx="467">
                  <c:v>1.401</c:v>
                </c:pt>
                <c:pt idx="468">
                  <c:v>1.4039999999999999</c:v>
                </c:pt>
                <c:pt idx="469">
                  <c:v>1.407</c:v>
                </c:pt>
                <c:pt idx="470">
                  <c:v>1.41</c:v>
                </c:pt>
                <c:pt idx="471">
                  <c:v>1.413</c:v>
                </c:pt>
                <c:pt idx="472">
                  <c:v>1.4159999999999999</c:v>
                </c:pt>
                <c:pt idx="473">
                  <c:v>1.419</c:v>
                </c:pt>
                <c:pt idx="474">
                  <c:v>1.4219999999999999</c:v>
                </c:pt>
                <c:pt idx="475">
                  <c:v>1.425</c:v>
                </c:pt>
                <c:pt idx="476">
                  <c:v>1.4279999999999999</c:v>
                </c:pt>
                <c:pt idx="477">
                  <c:v>1.431</c:v>
                </c:pt>
                <c:pt idx="478">
                  <c:v>1.4339999999999999</c:v>
                </c:pt>
                <c:pt idx="479">
                  <c:v>1.4370000000000001</c:v>
                </c:pt>
                <c:pt idx="480">
                  <c:v>1.44</c:v>
                </c:pt>
                <c:pt idx="481">
                  <c:v>1.4430000000000001</c:v>
                </c:pt>
                <c:pt idx="482">
                  <c:v>1.446</c:v>
                </c:pt>
                <c:pt idx="483">
                  <c:v>1.4490000000000001</c:v>
                </c:pt>
                <c:pt idx="484">
                  <c:v>1.452</c:v>
                </c:pt>
                <c:pt idx="485">
                  <c:v>1.4550000000000001</c:v>
                </c:pt>
                <c:pt idx="486">
                  <c:v>1.458</c:v>
                </c:pt>
                <c:pt idx="487">
                  <c:v>1.4610000000000001</c:v>
                </c:pt>
                <c:pt idx="488">
                  <c:v>1.464</c:v>
                </c:pt>
                <c:pt idx="489">
                  <c:v>1.4670000000000001</c:v>
                </c:pt>
                <c:pt idx="490">
                  <c:v>1.47</c:v>
                </c:pt>
                <c:pt idx="491">
                  <c:v>1.4730000000000001</c:v>
                </c:pt>
                <c:pt idx="492">
                  <c:v>1.476</c:v>
                </c:pt>
                <c:pt idx="493">
                  <c:v>1.4790000000000001</c:v>
                </c:pt>
                <c:pt idx="494">
                  <c:v>1.482</c:v>
                </c:pt>
                <c:pt idx="495">
                  <c:v>1.4850000000000001</c:v>
                </c:pt>
                <c:pt idx="496">
                  <c:v>1.488</c:v>
                </c:pt>
                <c:pt idx="497">
                  <c:v>1.4910000000000001</c:v>
                </c:pt>
                <c:pt idx="498">
                  <c:v>1.494</c:v>
                </c:pt>
                <c:pt idx="499">
                  <c:v>1.4970000000000001</c:v>
                </c:pt>
                <c:pt idx="500">
                  <c:v>1.5</c:v>
                </c:pt>
                <c:pt idx="501">
                  <c:v>1.5029999999999999</c:v>
                </c:pt>
                <c:pt idx="502">
                  <c:v>1.506</c:v>
                </c:pt>
                <c:pt idx="503">
                  <c:v>1.5089999999999999</c:v>
                </c:pt>
                <c:pt idx="504">
                  <c:v>1.512</c:v>
                </c:pt>
                <c:pt idx="505">
                  <c:v>1.5149999999999999</c:v>
                </c:pt>
                <c:pt idx="506">
                  <c:v>1.518</c:v>
                </c:pt>
                <c:pt idx="507">
                  <c:v>1.5209999999999999</c:v>
                </c:pt>
                <c:pt idx="508">
                  <c:v>1.524</c:v>
                </c:pt>
                <c:pt idx="509">
                  <c:v>1.5269999999999999</c:v>
                </c:pt>
                <c:pt idx="510">
                  <c:v>1.53</c:v>
                </c:pt>
                <c:pt idx="511">
                  <c:v>1.5329999999999999</c:v>
                </c:pt>
                <c:pt idx="512">
                  <c:v>1.536</c:v>
                </c:pt>
                <c:pt idx="513">
                  <c:v>1.5389999999999999</c:v>
                </c:pt>
                <c:pt idx="514">
                  <c:v>1.542</c:v>
                </c:pt>
                <c:pt idx="515">
                  <c:v>1.5449999999999999</c:v>
                </c:pt>
                <c:pt idx="516">
                  <c:v>1.548</c:v>
                </c:pt>
                <c:pt idx="517">
                  <c:v>1.5509999999999999</c:v>
                </c:pt>
                <c:pt idx="518">
                  <c:v>1.554</c:v>
                </c:pt>
                <c:pt idx="519">
                  <c:v>1.5569999999999999</c:v>
                </c:pt>
                <c:pt idx="520">
                  <c:v>1.56</c:v>
                </c:pt>
                <c:pt idx="521">
                  <c:v>1.5629999999999999</c:v>
                </c:pt>
                <c:pt idx="522">
                  <c:v>1.5660000000000001</c:v>
                </c:pt>
                <c:pt idx="523">
                  <c:v>1.569</c:v>
                </c:pt>
                <c:pt idx="524">
                  <c:v>1.5720000000000001</c:v>
                </c:pt>
                <c:pt idx="525">
                  <c:v>1.575</c:v>
                </c:pt>
                <c:pt idx="526">
                  <c:v>1.5780000000000001</c:v>
                </c:pt>
                <c:pt idx="527">
                  <c:v>1.581</c:v>
                </c:pt>
                <c:pt idx="528">
                  <c:v>1.5840000000000001</c:v>
                </c:pt>
                <c:pt idx="529">
                  <c:v>1.587</c:v>
                </c:pt>
                <c:pt idx="530">
                  <c:v>1.59</c:v>
                </c:pt>
                <c:pt idx="531">
                  <c:v>1.593</c:v>
                </c:pt>
                <c:pt idx="532">
                  <c:v>1.5960000000000001</c:v>
                </c:pt>
                <c:pt idx="533">
                  <c:v>1.599</c:v>
                </c:pt>
                <c:pt idx="534">
                  <c:v>1.6020000000000001</c:v>
                </c:pt>
                <c:pt idx="535">
                  <c:v>1.605</c:v>
                </c:pt>
                <c:pt idx="536">
                  <c:v>1.6080000000000001</c:v>
                </c:pt>
                <c:pt idx="537">
                  <c:v>1.611</c:v>
                </c:pt>
                <c:pt idx="538">
                  <c:v>1.6140000000000001</c:v>
                </c:pt>
                <c:pt idx="539">
                  <c:v>1.617</c:v>
                </c:pt>
                <c:pt idx="540">
                  <c:v>1.62</c:v>
                </c:pt>
                <c:pt idx="541">
                  <c:v>1.623</c:v>
                </c:pt>
                <c:pt idx="542">
                  <c:v>1.6259999999999999</c:v>
                </c:pt>
                <c:pt idx="543">
                  <c:v>1.629</c:v>
                </c:pt>
                <c:pt idx="544">
                  <c:v>1.6319999999999999</c:v>
                </c:pt>
                <c:pt idx="545">
                  <c:v>1.635</c:v>
                </c:pt>
                <c:pt idx="546">
                  <c:v>1.6379999999999999</c:v>
                </c:pt>
                <c:pt idx="547">
                  <c:v>1.641</c:v>
                </c:pt>
                <c:pt idx="548">
                  <c:v>1.6439999999999999</c:v>
                </c:pt>
                <c:pt idx="549">
                  <c:v>1.647</c:v>
                </c:pt>
                <c:pt idx="550">
                  <c:v>1.65</c:v>
                </c:pt>
                <c:pt idx="551">
                  <c:v>1.653</c:v>
                </c:pt>
                <c:pt idx="552">
                  <c:v>1.6559999999999999</c:v>
                </c:pt>
                <c:pt idx="553">
                  <c:v>1.659</c:v>
                </c:pt>
                <c:pt idx="554">
                  <c:v>1.6619999999999999</c:v>
                </c:pt>
                <c:pt idx="555">
                  <c:v>1.665</c:v>
                </c:pt>
                <c:pt idx="556">
                  <c:v>1.6679999999999999</c:v>
                </c:pt>
                <c:pt idx="557">
                  <c:v>1.671</c:v>
                </c:pt>
                <c:pt idx="558">
                  <c:v>1.6739999999999999</c:v>
                </c:pt>
                <c:pt idx="559">
                  <c:v>1.677</c:v>
                </c:pt>
                <c:pt idx="560">
                  <c:v>1.68</c:v>
                </c:pt>
                <c:pt idx="561">
                  <c:v>1.6830000000000001</c:v>
                </c:pt>
                <c:pt idx="562">
                  <c:v>1.6859999999999999</c:v>
                </c:pt>
                <c:pt idx="563">
                  <c:v>1.6890000000000001</c:v>
                </c:pt>
                <c:pt idx="564">
                  <c:v>1.6919999999999999</c:v>
                </c:pt>
                <c:pt idx="565">
                  <c:v>1.6950000000000001</c:v>
                </c:pt>
                <c:pt idx="566">
                  <c:v>1.698</c:v>
                </c:pt>
                <c:pt idx="567">
                  <c:v>1.7010000000000001</c:v>
                </c:pt>
                <c:pt idx="568">
                  <c:v>1.704</c:v>
                </c:pt>
                <c:pt idx="569">
                  <c:v>1.7070000000000001</c:v>
                </c:pt>
                <c:pt idx="570">
                  <c:v>1.71</c:v>
                </c:pt>
                <c:pt idx="571">
                  <c:v>1.7130000000000001</c:v>
                </c:pt>
                <c:pt idx="572">
                  <c:v>1.716</c:v>
                </c:pt>
                <c:pt idx="573">
                  <c:v>1.7190000000000001</c:v>
                </c:pt>
                <c:pt idx="574">
                  <c:v>1.722</c:v>
                </c:pt>
                <c:pt idx="575">
                  <c:v>1.7250000000000001</c:v>
                </c:pt>
                <c:pt idx="576">
                  <c:v>1.728</c:v>
                </c:pt>
                <c:pt idx="577">
                  <c:v>1.7310000000000001</c:v>
                </c:pt>
                <c:pt idx="578">
                  <c:v>1.734</c:v>
                </c:pt>
                <c:pt idx="579">
                  <c:v>1.7370000000000001</c:v>
                </c:pt>
                <c:pt idx="580">
                  <c:v>1.74</c:v>
                </c:pt>
                <c:pt idx="581">
                  <c:v>1.7430000000000001</c:v>
                </c:pt>
                <c:pt idx="582">
                  <c:v>1.746</c:v>
                </c:pt>
                <c:pt idx="583">
                  <c:v>1.7490000000000001</c:v>
                </c:pt>
                <c:pt idx="584">
                  <c:v>1.752</c:v>
                </c:pt>
                <c:pt idx="585">
                  <c:v>1.7549999999999999</c:v>
                </c:pt>
                <c:pt idx="586">
                  <c:v>1.758</c:v>
                </c:pt>
                <c:pt idx="587">
                  <c:v>1.7609999999999999</c:v>
                </c:pt>
                <c:pt idx="588">
                  <c:v>1.764</c:v>
                </c:pt>
                <c:pt idx="589">
                  <c:v>1.7669999999999999</c:v>
                </c:pt>
                <c:pt idx="590">
                  <c:v>1.77</c:v>
                </c:pt>
                <c:pt idx="591">
                  <c:v>1.7729999999999999</c:v>
                </c:pt>
                <c:pt idx="592">
                  <c:v>1.776</c:v>
                </c:pt>
                <c:pt idx="593">
                  <c:v>1.7789999999999999</c:v>
                </c:pt>
                <c:pt idx="594">
                  <c:v>1.782</c:v>
                </c:pt>
                <c:pt idx="595">
                  <c:v>1.7849999999999999</c:v>
                </c:pt>
                <c:pt idx="596">
                  <c:v>1.788</c:v>
                </c:pt>
                <c:pt idx="597">
                  <c:v>1.7909999999999999</c:v>
                </c:pt>
                <c:pt idx="598">
                  <c:v>1.794</c:v>
                </c:pt>
                <c:pt idx="599">
                  <c:v>1.7969999999999999</c:v>
                </c:pt>
                <c:pt idx="600">
                  <c:v>1.8</c:v>
                </c:pt>
                <c:pt idx="601">
                  <c:v>1.8029999999999999</c:v>
                </c:pt>
                <c:pt idx="602">
                  <c:v>1.806</c:v>
                </c:pt>
                <c:pt idx="603">
                  <c:v>1.8089999999999999</c:v>
                </c:pt>
                <c:pt idx="604">
                  <c:v>1.8120000000000001</c:v>
                </c:pt>
                <c:pt idx="605">
                  <c:v>1.8149999999999999</c:v>
                </c:pt>
                <c:pt idx="606">
                  <c:v>1.8180000000000001</c:v>
                </c:pt>
                <c:pt idx="607">
                  <c:v>1.821</c:v>
                </c:pt>
                <c:pt idx="608">
                  <c:v>1.8240000000000001</c:v>
                </c:pt>
                <c:pt idx="609">
                  <c:v>1.827</c:v>
                </c:pt>
                <c:pt idx="610">
                  <c:v>1.83</c:v>
                </c:pt>
                <c:pt idx="611">
                  <c:v>1.833</c:v>
                </c:pt>
                <c:pt idx="612">
                  <c:v>1.8360000000000001</c:v>
                </c:pt>
                <c:pt idx="613">
                  <c:v>1.839</c:v>
                </c:pt>
                <c:pt idx="614">
                  <c:v>1.8420000000000001</c:v>
                </c:pt>
                <c:pt idx="615">
                  <c:v>1.845</c:v>
                </c:pt>
                <c:pt idx="616">
                  <c:v>1.8480000000000001</c:v>
                </c:pt>
                <c:pt idx="617">
                  <c:v>1.851</c:v>
                </c:pt>
                <c:pt idx="618">
                  <c:v>1.8540000000000001</c:v>
                </c:pt>
                <c:pt idx="619">
                  <c:v>1.857</c:v>
                </c:pt>
                <c:pt idx="620">
                  <c:v>1.86</c:v>
                </c:pt>
                <c:pt idx="621">
                  <c:v>1.863</c:v>
                </c:pt>
                <c:pt idx="622">
                  <c:v>1.8660000000000001</c:v>
                </c:pt>
                <c:pt idx="623">
                  <c:v>1.869</c:v>
                </c:pt>
                <c:pt idx="624">
                  <c:v>1.8720000000000001</c:v>
                </c:pt>
                <c:pt idx="625">
                  <c:v>1.875</c:v>
                </c:pt>
                <c:pt idx="626">
                  <c:v>1.8779999999999999</c:v>
                </c:pt>
                <c:pt idx="627">
                  <c:v>1.881</c:v>
                </c:pt>
                <c:pt idx="628">
                  <c:v>1.8839999999999999</c:v>
                </c:pt>
                <c:pt idx="629">
                  <c:v>1.887</c:v>
                </c:pt>
                <c:pt idx="630">
                  <c:v>1.89</c:v>
                </c:pt>
                <c:pt idx="631">
                  <c:v>1.893</c:v>
                </c:pt>
                <c:pt idx="632">
                  <c:v>1.8959999999999999</c:v>
                </c:pt>
                <c:pt idx="633">
                  <c:v>1.899</c:v>
                </c:pt>
                <c:pt idx="634">
                  <c:v>1.9019999999999999</c:v>
                </c:pt>
                <c:pt idx="635">
                  <c:v>1.905</c:v>
                </c:pt>
                <c:pt idx="636">
                  <c:v>1.9079999999999999</c:v>
                </c:pt>
                <c:pt idx="637">
                  <c:v>1.911</c:v>
                </c:pt>
                <c:pt idx="638">
                  <c:v>1.9139999999999999</c:v>
                </c:pt>
                <c:pt idx="639">
                  <c:v>1.917</c:v>
                </c:pt>
                <c:pt idx="640">
                  <c:v>1.92</c:v>
                </c:pt>
                <c:pt idx="641">
                  <c:v>1.923</c:v>
                </c:pt>
                <c:pt idx="642">
                  <c:v>1.9259999999999999</c:v>
                </c:pt>
                <c:pt idx="643">
                  <c:v>1.929</c:v>
                </c:pt>
                <c:pt idx="644">
                  <c:v>1.9319999999999999</c:v>
                </c:pt>
                <c:pt idx="645">
                  <c:v>1.9350000000000001</c:v>
                </c:pt>
                <c:pt idx="646">
                  <c:v>1.9379999999999999</c:v>
                </c:pt>
                <c:pt idx="647">
                  <c:v>1.9410000000000001</c:v>
                </c:pt>
                <c:pt idx="648">
                  <c:v>1.944</c:v>
                </c:pt>
                <c:pt idx="649">
                  <c:v>1.9470000000000001</c:v>
                </c:pt>
                <c:pt idx="650">
                  <c:v>1.95</c:v>
                </c:pt>
                <c:pt idx="651">
                  <c:v>1.9530000000000001</c:v>
                </c:pt>
                <c:pt idx="652">
                  <c:v>1.956</c:v>
                </c:pt>
                <c:pt idx="653">
                  <c:v>1.9590000000000001</c:v>
                </c:pt>
                <c:pt idx="654">
                  <c:v>1.962</c:v>
                </c:pt>
                <c:pt idx="655">
                  <c:v>1.9650000000000001</c:v>
                </c:pt>
                <c:pt idx="656">
                  <c:v>1.968</c:v>
                </c:pt>
                <c:pt idx="657">
                  <c:v>1.9710000000000001</c:v>
                </c:pt>
                <c:pt idx="658">
                  <c:v>1.974</c:v>
                </c:pt>
                <c:pt idx="659">
                  <c:v>1.9770000000000001</c:v>
                </c:pt>
                <c:pt idx="660">
                  <c:v>1.98</c:v>
                </c:pt>
                <c:pt idx="661">
                  <c:v>1.9830000000000001</c:v>
                </c:pt>
                <c:pt idx="662">
                  <c:v>1.986</c:v>
                </c:pt>
                <c:pt idx="663">
                  <c:v>1.9890000000000001</c:v>
                </c:pt>
                <c:pt idx="664">
                  <c:v>1.992</c:v>
                </c:pt>
                <c:pt idx="665">
                  <c:v>1.9950000000000001</c:v>
                </c:pt>
                <c:pt idx="666">
                  <c:v>1.998</c:v>
                </c:pt>
                <c:pt idx="667">
                  <c:v>2.0009999999999999</c:v>
                </c:pt>
                <c:pt idx="668">
                  <c:v>2.004</c:v>
                </c:pt>
                <c:pt idx="669">
                  <c:v>2.0070000000000001</c:v>
                </c:pt>
                <c:pt idx="670">
                  <c:v>2.0099999999999998</c:v>
                </c:pt>
                <c:pt idx="671">
                  <c:v>2.0129999999999999</c:v>
                </c:pt>
                <c:pt idx="672">
                  <c:v>2.016</c:v>
                </c:pt>
                <c:pt idx="673">
                  <c:v>2.0190000000000001</c:v>
                </c:pt>
                <c:pt idx="674">
                  <c:v>2.0219999999999998</c:v>
                </c:pt>
                <c:pt idx="675">
                  <c:v>2.0249999999999999</c:v>
                </c:pt>
                <c:pt idx="676">
                  <c:v>2.028</c:v>
                </c:pt>
                <c:pt idx="677">
                  <c:v>2.0310000000000001</c:v>
                </c:pt>
                <c:pt idx="678">
                  <c:v>2.0339999999999998</c:v>
                </c:pt>
                <c:pt idx="679">
                  <c:v>2.0369999999999999</c:v>
                </c:pt>
                <c:pt idx="680">
                  <c:v>2.04</c:v>
                </c:pt>
                <c:pt idx="681">
                  <c:v>2.0430000000000001</c:v>
                </c:pt>
                <c:pt idx="682">
                  <c:v>2.0459999999999998</c:v>
                </c:pt>
                <c:pt idx="683">
                  <c:v>2.0489999999999999</c:v>
                </c:pt>
                <c:pt idx="684">
                  <c:v>2.052</c:v>
                </c:pt>
                <c:pt idx="685">
                  <c:v>2.0550000000000002</c:v>
                </c:pt>
                <c:pt idx="686">
                  <c:v>2.0579999999999998</c:v>
                </c:pt>
                <c:pt idx="687">
                  <c:v>2.0609999999999999</c:v>
                </c:pt>
                <c:pt idx="688">
                  <c:v>2.0640000000000001</c:v>
                </c:pt>
                <c:pt idx="689">
                  <c:v>2.0670000000000002</c:v>
                </c:pt>
                <c:pt idx="690">
                  <c:v>2.0699999999999998</c:v>
                </c:pt>
                <c:pt idx="691">
                  <c:v>2.073</c:v>
                </c:pt>
                <c:pt idx="692">
                  <c:v>2.0760000000000001</c:v>
                </c:pt>
                <c:pt idx="693">
                  <c:v>2.0790000000000002</c:v>
                </c:pt>
                <c:pt idx="694">
                  <c:v>2.0819999999999999</c:v>
                </c:pt>
                <c:pt idx="695">
                  <c:v>2.085</c:v>
                </c:pt>
                <c:pt idx="696">
                  <c:v>2.0880000000000001</c:v>
                </c:pt>
                <c:pt idx="697">
                  <c:v>2.0910000000000002</c:v>
                </c:pt>
                <c:pt idx="698">
                  <c:v>2.0939999999999999</c:v>
                </c:pt>
                <c:pt idx="699">
                  <c:v>2.097</c:v>
                </c:pt>
                <c:pt idx="700">
                  <c:v>2.1</c:v>
                </c:pt>
                <c:pt idx="701">
                  <c:v>2.1030000000000002</c:v>
                </c:pt>
                <c:pt idx="702">
                  <c:v>2.1059999999999999</c:v>
                </c:pt>
                <c:pt idx="703">
                  <c:v>2.109</c:v>
                </c:pt>
                <c:pt idx="704">
                  <c:v>2.1120000000000001</c:v>
                </c:pt>
                <c:pt idx="705">
                  <c:v>2.1150000000000002</c:v>
                </c:pt>
                <c:pt idx="706">
                  <c:v>2.1179999999999999</c:v>
                </c:pt>
                <c:pt idx="707">
                  <c:v>2.121</c:v>
                </c:pt>
                <c:pt idx="708">
                  <c:v>2.1240000000000001</c:v>
                </c:pt>
                <c:pt idx="709">
                  <c:v>2.1269999999999998</c:v>
                </c:pt>
                <c:pt idx="710">
                  <c:v>2.13</c:v>
                </c:pt>
                <c:pt idx="711">
                  <c:v>2.133</c:v>
                </c:pt>
                <c:pt idx="712">
                  <c:v>2.1360000000000001</c:v>
                </c:pt>
                <c:pt idx="713">
                  <c:v>2.1389999999999998</c:v>
                </c:pt>
                <c:pt idx="714">
                  <c:v>2.1419999999999999</c:v>
                </c:pt>
                <c:pt idx="715">
                  <c:v>2.145</c:v>
                </c:pt>
                <c:pt idx="716">
                  <c:v>2.1480000000000001</c:v>
                </c:pt>
                <c:pt idx="717">
                  <c:v>2.1509999999999998</c:v>
                </c:pt>
                <c:pt idx="718">
                  <c:v>2.1539999999999999</c:v>
                </c:pt>
                <c:pt idx="719">
                  <c:v>2.157</c:v>
                </c:pt>
                <c:pt idx="720">
                  <c:v>2.16</c:v>
                </c:pt>
                <c:pt idx="721">
                  <c:v>2.1629999999999998</c:v>
                </c:pt>
                <c:pt idx="722">
                  <c:v>2.1659999999999999</c:v>
                </c:pt>
                <c:pt idx="723">
                  <c:v>2.169</c:v>
                </c:pt>
                <c:pt idx="724">
                  <c:v>2.1720000000000002</c:v>
                </c:pt>
                <c:pt idx="725">
                  <c:v>2.1749999999999998</c:v>
                </c:pt>
                <c:pt idx="726">
                  <c:v>2.1779999999999999</c:v>
                </c:pt>
                <c:pt idx="727">
                  <c:v>2.181</c:v>
                </c:pt>
                <c:pt idx="728">
                  <c:v>2.1840000000000002</c:v>
                </c:pt>
                <c:pt idx="729">
                  <c:v>2.1869999999999998</c:v>
                </c:pt>
                <c:pt idx="730">
                  <c:v>2.19</c:v>
                </c:pt>
                <c:pt idx="731">
                  <c:v>2.1930000000000001</c:v>
                </c:pt>
                <c:pt idx="732">
                  <c:v>2.1960000000000002</c:v>
                </c:pt>
                <c:pt idx="733">
                  <c:v>2.1989999999999998</c:v>
                </c:pt>
                <c:pt idx="734">
                  <c:v>2.202</c:v>
                </c:pt>
                <c:pt idx="735">
                  <c:v>2.2050000000000001</c:v>
                </c:pt>
                <c:pt idx="736">
                  <c:v>2.2080000000000002</c:v>
                </c:pt>
                <c:pt idx="737">
                  <c:v>2.2109999999999999</c:v>
                </c:pt>
                <c:pt idx="738">
                  <c:v>2.214</c:v>
                </c:pt>
                <c:pt idx="739">
                  <c:v>2.2170000000000001</c:v>
                </c:pt>
                <c:pt idx="740">
                  <c:v>2.2200000000000002</c:v>
                </c:pt>
                <c:pt idx="741">
                  <c:v>2.2229999999999999</c:v>
                </c:pt>
                <c:pt idx="742">
                  <c:v>2.226</c:v>
                </c:pt>
                <c:pt idx="743">
                  <c:v>2.2290000000000001</c:v>
                </c:pt>
                <c:pt idx="744">
                  <c:v>2.2320000000000002</c:v>
                </c:pt>
                <c:pt idx="745">
                  <c:v>2.2349999999999999</c:v>
                </c:pt>
                <c:pt idx="746">
                  <c:v>2.238</c:v>
                </c:pt>
                <c:pt idx="747">
                  <c:v>2.2410000000000001</c:v>
                </c:pt>
                <c:pt idx="748">
                  <c:v>2.2440000000000002</c:v>
                </c:pt>
                <c:pt idx="749">
                  <c:v>2.2469999999999999</c:v>
                </c:pt>
                <c:pt idx="750">
                  <c:v>2.25</c:v>
                </c:pt>
                <c:pt idx="751">
                  <c:v>2.2530000000000001</c:v>
                </c:pt>
                <c:pt idx="752">
                  <c:v>2.2559999999999998</c:v>
                </c:pt>
                <c:pt idx="753">
                  <c:v>2.2589999999999999</c:v>
                </c:pt>
                <c:pt idx="754">
                  <c:v>2.262</c:v>
                </c:pt>
                <c:pt idx="755">
                  <c:v>2.2650000000000001</c:v>
                </c:pt>
                <c:pt idx="756">
                  <c:v>2.2679999999999998</c:v>
                </c:pt>
                <c:pt idx="757">
                  <c:v>2.2709999999999999</c:v>
                </c:pt>
                <c:pt idx="758">
                  <c:v>2.274</c:v>
                </c:pt>
                <c:pt idx="759">
                  <c:v>2.2770000000000001</c:v>
                </c:pt>
                <c:pt idx="760">
                  <c:v>2.2799999999999998</c:v>
                </c:pt>
                <c:pt idx="761">
                  <c:v>2.2829999999999999</c:v>
                </c:pt>
                <c:pt idx="762">
                  <c:v>2.286</c:v>
                </c:pt>
                <c:pt idx="763">
                  <c:v>2.2890000000000001</c:v>
                </c:pt>
                <c:pt idx="764">
                  <c:v>2.2919999999999998</c:v>
                </c:pt>
                <c:pt idx="765">
                  <c:v>2.2949999999999999</c:v>
                </c:pt>
                <c:pt idx="766">
                  <c:v>2.298</c:v>
                </c:pt>
                <c:pt idx="767">
                  <c:v>2.3010000000000002</c:v>
                </c:pt>
                <c:pt idx="768">
                  <c:v>2.3039999999999998</c:v>
                </c:pt>
                <c:pt idx="769">
                  <c:v>2.3069999999999999</c:v>
                </c:pt>
                <c:pt idx="770">
                  <c:v>2.31</c:v>
                </c:pt>
                <c:pt idx="771">
                  <c:v>2.3130000000000002</c:v>
                </c:pt>
                <c:pt idx="772">
                  <c:v>2.3159999999999998</c:v>
                </c:pt>
                <c:pt idx="773">
                  <c:v>2.319</c:v>
                </c:pt>
                <c:pt idx="774">
                  <c:v>2.3220000000000001</c:v>
                </c:pt>
                <c:pt idx="775">
                  <c:v>2.3250000000000002</c:v>
                </c:pt>
                <c:pt idx="776">
                  <c:v>2.3279999999999998</c:v>
                </c:pt>
                <c:pt idx="777">
                  <c:v>2.331</c:v>
                </c:pt>
                <c:pt idx="778">
                  <c:v>2.3340000000000001</c:v>
                </c:pt>
                <c:pt idx="779">
                  <c:v>2.3370000000000002</c:v>
                </c:pt>
                <c:pt idx="780">
                  <c:v>2.34</c:v>
                </c:pt>
                <c:pt idx="781">
                  <c:v>2.343</c:v>
                </c:pt>
                <c:pt idx="782">
                  <c:v>2.3460000000000001</c:v>
                </c:pt>
                <c:pt idx="783">
                  <c:v>2.3490000000000002</c:v>
                </c:pt>
                <c:pt idx="784">
                  <c:v>2.3519999999999999</c:v>
                </c:pt>
                <c:pt idx="785">
                  <c:v>2.355</c:v>
                </c:pt>
                <c:pt idx="786">
                  <c:v>2.3580000000000001</c:v>
                </c:pt>
                <c:pt idx="787">
                  <c:v>2.3610000000000002</c:v>
                </c:pt>
                <c:pt idx="788">
                  <c:v>2.3639999999999999</c:v>
                </c:pt>
                <c:pt idx="789">
                  <c:v>2.367</c:v>
                </c:pt>
                <c:pt idx="790">
                  <c:v>2.37</c:v>
                </c:pt>
                <c:pt idx="791">
                  <c:v>2.3730000000000002</c:v>
                </c:pt>
                <c:pt idx="792">
                  <c:v>2.3759999999999999</c:v>
                </c:pt>
                <c:pt idx="793">
                  <c:v>2.379</c:v>
                </c:pt>
                <c:pt idx="794">
                  <c:v>2.3820000000000001</c:v>
                </c:pt>
                <c:pt idx="795">
                  <c:v>2.3849999999999998</c:v>
                </c:pt>
                <c:pt idx="796">
                  <c:v>2.3879999999999999</c:v>
                </c:pt>
                <c:pt idx="797">
                  <c:v>2.391</c:v>
                </c:pt>
                <c:pt idx="798">
                  <c:v>2.3940000000000001</c:v>
                </c:pt>
                <c:pt idx="799">
                  <c:v>2.3969999999999998</c:v>
                </c:pt>
                <c:pt idx="800">
                  <c:v>2.4</c:v>
                </c:pt>
                <c:pt idx="801">
                  <c:v>2.403</c:v>
                </c:pt>
                <c:pt idx="802">
                  <c:v>2.4060000000000001</c:v>
                </c:pt>
                <c:pt idx="803">
                  <c:v>2.4089999999999998</c:v>
                </c:pt>
                <c:pt idx="804">
                  <c:v>2.4119999999999999</c:v>
                </c:pt>
                <c:pt idx="805">
                  <c:v>2.415</c:v>
                </c:pt>
                <c:pt idx="806">
                  <c:v>2.4180000000000001</c:v>
                </c:pt>
                <c:pt idx="807">
                  <c:v>2.4209999999999998</c:v>
                </c:pt>
                <c:pt idx="808">
                  <c:v>2.4239999999999999</c:v>
                </c:pt>
                <c:pt idx="809">
                  <c:v>2.427</c:v>
                </c:pt>
                <c:pt idx="810">
                  <c:v>2.4300000000000002</c:v>
                </c:pt>
                <c:pt idx="811">
                  <c:v>2.4329999999999998</c:v>
                </c:pt>
                <c:pt idx="812">
                  <c:v>2.4359999999999999</c:v>
                </c:pt>
                <c:pt idx="813">
                  <c:v>2.4390000000000001</c:v>
                </c:pt>
                <c:pt idx="814">
                  <c:v>2.4420000000000002</c:v>
                </c:pt>
                <c:pt idx="815">
                  <c:v>2.4449999999999998</c:v>
                </c:pt>
                <c:pt idx="816">
                  <c:v>2.448</c:v>
                </c:pt>
                <c:pt idx="817">
                  <c:v>2.4510000000000001</c:v>
                </c:pt>
                <c:pt idx="818">
                  <c:v>2.4540000000000002</c:v>
                </c:pt>
                <c:pt idx="819">
                  <c:v>2.4569999999999999</c:v>
                </c:pt>
                <c:pt idx="820">
                  <c:v>2.46</c:v>
                </c:pt>
                <c:pt idx="821">
                  <c:v>2.4630000000000001</c:v>
                </c:pt>
                <c:pt idx="822">
                  <c:v>2.4660000000000002</c:v>
                </c:pt>
                <c:pt idx="823">
                  <c:v>2.4689999999999999</c:v>
                </c:pt>
                <c:pt idx="824">
                  <c:v>2.472</c:v>
                </c:pt>
                <c:pt idx="825">
                  <c:v>2.4750000000000001</c:v>
                </c:pt>
                <c:pt idx="826">
                  <c:v>2.4780000000000002</c:v>
                </c:pt>
                <c:pt idx="827">
                  <c:v>2.4809999999999999</c:v>
                </c:pt>
                <c:pt idx="828">
                  <c:v>2.484</c:v>
                </c:pt>
                <c:pt idx="829">
                  <c:v>2.4870000000000001</c:v>
                </c:pt>
                <c:pt idx="830">
                  <c:v>2.4900000000000002</c:v>
                </c:pt>
                <c:pt idx="831">
                  <c:v>2.4929999999999999</c:v>
                </c:pt>
                <c:pt idx="832">
                  <c:v>2.496</c:v>
                </c:pt>
                <c:pt idx="833">
                  <c:v>2.4990000000000001</c:v>
                </c:pt>
                <c:pt idx="834">
                  <c:v>2.5019999999999998</c:v>
                </c:pt>
                <c:pt idx="835">
                  <c:v>2.5049999999999999</c:v>
                </c:pt>
                <c:pt idx="836">
                  <c:v>2.508</c:v>
                </c:pt>
                <c:pt idx="837">
                  <c:v>2.5110000000000001</c:v>
                </c:pt>
                <c:pt idx="838">
                  <c:v>2.5139999999999998</c:v>
                </c:pt>
                <c:pt idx="839">
                  <c:v>2.5169999999999999</c:v>
                </c:pt>
                <c:pt idx="840">
                  <c:v>2.52</c:v>
                </c:pt>
                <c:pt idx="841">
                  <c:v>2.5230000000000001</c:v>
                </c:pt>
                <c:pt idx="842">
                  <c:v>2.5259999999999998</c:v>
                </c:pt>
                <c:pt idx="843">
                  <c:v>2.5289999999999999</c:v>
                </c:pt>
                <c:pt idx="844">
                  <c:v>2.532</c:v>
                </c:pt>
                <c:pt idx="845">
                  <c:v>2.5350000000000001</c:v>
                </c:pt>
                <c:pt idx="846">
                  <c:v>2.5379999999999998</c:v>
                </c:pt>
                <c:pt idx="847">
                  <c:v>2.5409999999999999</c:v>
                </c:pt>
                <c:pt idx="848">
                  <c:v>2.544</c:v>
                </c:pt>
                <c:pt idx="849">
                  <c:v>2.5470000000000002</c:v>
                </c:pt>
                <c:pt idx="850">
                  <c:v>2.5499999999999998</c:v>
                </c:pt>
                <c:pt idx="851">
                  <c:v>2.5529999999999999</c:v>
                </c:pt>
                <c:pt idx="852">
                  <c:v>2.556</c:v>
                </c:pt>
                <c:pt idx="853">
                  <c:v>2.5590000000000002</c:v>
                </c:pt>
                <c:pt idx="854">
                  <c:v>2.5619999999999998</c:v>
                </c:pt>
                <c:pt idx="855">
                  <c:v>2.5649999999999999</c:v>
                </c:pt>
                <c:pt idx="856">
                  <c:v>2.5680000000000001</c:v>
                </c:pt>
                <c:pt idx="857">
                  <c:v>2.5710000000000002</c:v>
                </c:pt>
                <c:pt idx="858">
                  <c:v>2.5739999999999998</c:v>
                </c:pt>
                <c:pt idx="859">
                  <c:v>2.577</c:v>
                </c:pt>
                <c:pt idx="860">
                  <c:v>2.58</c:v>
                </c:pt>
                <c:pt idx="861">
                  <c:v>2.5830000000000002</c:v>
                </c:pt>
                <c:pt idx="862">
                  <c:v>2.5859999999999999</c:v>
                </c:pt>
                <c:pt idx="863">
                  <c:v>2.589</c:v>
                </c:pt>
                <c:pt idx="864">
                  <c:v>2.5920000000000001</c:v>
                </c:pt>
                <c:pt idx="865">
                  <c:v>2.5950000000000002</c:v>
                </c:pt>
                <c:pt idx="866">
                  <c:v>2.5979999999999999</c:v>
                </c:pt>
                <c:pt idx="867">
                  <c:v>2.601</c:v>
                </c:pt>
                <c:pt idx="868">
                  <c:v>2.6040000000000001</c:v>
                </c:pt>
                <c:pt idx="869">
                  <c:v>2.6070000000000002</c:v>
                </c:pt>
                <c:pt idx="870">
                  <c:v>2.61</c:v>
                </c:pt>
                <c:pt idx="871">
                  <c:v>2.613</c:v>
                </c:pt>
                <c:pt idx="872">
                  <c:v>2.6160000000000001</c:v>
                </c:pt>
                <c:pt idx="873">
                  <c:v>2.6190000000000002</c:v>
                </c:pt>
                <c:pt idx="874">
                  <c:v>2.6219999999999999</c:v>
                </c:pt>
                <c:pt idx="875">
                  <c:v>2.625</c:v>
                </c:pt>
                <c:pt idx="876">
                  <c:v>2.6280000000000001</c:v>
                </c:pt>
                <c:pt idx="877">
                  <c:v>2.6309999999999998</c:v>
                </c:pt>
                <c:pt idx="878">
                  <c:v>2.6339999999999999</c:v>
                </c:pt>
                <c:pt idx="879">
                  <c:v>2.637</c:v>
                </c:pt>
                <c:pt idx="880">
                  <c:v>2.64</c:v>
                </c:pt>
                <c:pt idx="881">
                  <c:v>2.6429999999999998</c:v>
                </c:pt>
                <c:pt idx="882">
                  <c:v>2.6459999999999999</c:v>
                </c:pt>
                <c:pt idx="883">
                  <c:v>2.649</c:v>
                </c:pt>
                <c:pt idx="884">
                  <c:v>2.6520000000000001</c:v>
                </c:pt>
                <c:pt idx="885">
                  <c:v>2.6549999999999998</c:v>
                </c:pt>
                <c:pt idx="886">
                  <c:v>2.6579999999999999</c:v>
                </c:pt>
                <c:pt idx="887">
                  <c:v>2.661</c:v>
                </c:pt>
                <c:pt idx="888">
                  <c:v>2.6640000000000001</c:v>
                </c:pt>
                <c:pt idx="889">
                  <c:v>2.6669999999999998</c:v>
                </c:pt>
                <c:pt idx="890">
                  <c:v>2.67</c:v>
                </c:pt>
                <c:pt idx="891">
                  <c:v>2.673</c:v>
                </c:pt>
                <c:pt idx="892">
                  <c:v>2.6760000000000002</c:v>
                </c:pt>
                <c:pt idx="893">
                  <c:v>2.6789999999999998</c:v>
                </c:pt>
                <c:pt idx="894">
                  <c:v>2.6819999999999999</c:v>
                </c:pt>
                <c:pt idx="895">
                  <c:v>2.6850000000000001</c:v>
                </c:pt>
                <c:pt idx="896">
                  <c:v>2.6880000000000002</c:v>
                </c:pt>
                <c:pt idx="897">
                  <c:v>2.6909999999999998</c:v>
                </c:pt>
                <c:pt idx="898">
                  <c:v>2.694</c:v>
                </c:pt>
                <c:pt idx="899">
                  <c:v>2.6970000000000001</c:v>
                </c:pt>
                <c:pt idx="900">
                  <c:v>2.7</c:v>
                </c:pt>
                <c:pt idx="901">
                  <c:v>2.7029999999999998</c:v>
                </c:pt>
                <c:pt idx="902">
                  <c:v>2.706</c:v>
                </c:pt>
                <c:pt idx="903">
                  <c:v>2.7090000000000001</c:v>
                </c:pt>
                <c:pt idx="904">
                  <c:v>2.7120000000000002</c:v>
                </c:pt>
                <c:pt idx="905">
                  <c:v>2.7149999999999999</c:v>
                </c:pt>
                <c:pt idx="906">
                  <c:v>2.718</c:v>
                </c:pt>
                <c:pt idx="907">
                  <c:v>2.7210000000000001</c:v>
                </c:pt>
                <c:pt idx="908">
                  <c:v>2.7240000000000002</c:v>
                </c:pt>
                <c:pt idx="909">
                  <c:v>2.7269999999999999</c:v>
                </c:pt>
                <c:pt idx="910">
                  <c:v>2.73</c:v>
                </c:pt>
                <c:pt idx="911">
                  <c:v>2.7330000000000001</c:v>
                </c:pt>
                <c:pt idx="912">
                  <c:v>2.7360000000000002</c:v>
                </c:pt>
                <c:pt idx="913">
                  <c:v>2.7389999999999999</c:v>
                </c:pt>
                <c:pt idx="914">
                  <c:v>2.742</c:v>
                </c:pt>
                <c:pt idx="915">
                  <c:v>2.7450000000000001</c:v>
                </c:pt>
                <c:pt idx="916">
                  <c:v>2.7480000000000002</c:v>
                </c:pt>
                <c:pt idx="917">
                  <c:v>2.7509999999999999</c:v>
                </c:pt>
                <c:pt idx="918">
                  <c:v>2.754</c:v>
                </c:pt>
                <c:pt idx="919">
                  <c:v>2.7570000000000001</c:v>
                </c:pt>
                <c:pt idx="920">
                  <c:v>2.76</c:v>
                </c:pt>
                <c:pt idx="921">
                  <c:v>2.7629999999999999</c:v>
                </c:pt>
                <c:pt idx="922">
                  <c:v>2.766</c:v>
                </c:pt>
                <c:pt idx="923">
                  <c:v>2.7690000000000001</c:v>
                </c:pt>
                <c:pt idx="924">
                  <c:v>2.7719999999999998</c:v>
                </c:pt>
                <c:pt idx="925">
                  <c:v>2.7749999999999999</c:v>
                </c:pt>
                <c:pt idx="926">
                  <c:v>2.778</c:v>
                </c:pt>
                <c:pt idx="927">
                  <c:v>2.7810000000000001</c:v>
                </c:pt>
                <c:pt idx="928">
                  <c:v>2.7839999999999998</c:v>
                </c:pt>
                <c:pt idx="929">
                  <c:v>2.7869999999999999</c:v>
                </c:pt>
                <c:pt idx="930">
                  <c:v>2.79</c:v>
                </c:pt>
                <c:pt idx="931">
                  <c:v>2.7930000000000001</c:v>
                </c:pt>
                <c:pt idx="932">
                  <c:v>2.7959999999999998</c:v>
                </c:pt>
                <c:pt idx="933">
                  <c:v>2.7989999999999999</c:v>
                </c:pt>
                <c:pt idx="934">
                  <c:v>2.802</c:v>
                </c:pt>
                <c:pt idx="935">
                  <c:v>2.8050000000000002</c:v>
                </c:pt>
                <c:pt idx="936">
                  <c:v>2.8079999999999998</c:v>
                </c:pt>
                <c:pt idx="937">
                  <c:v>2.8109999999999999</c:v>
                </c:pt>
                <c:pt idx="938">
                  <c:v>2.8140000000000001</c:v>
                </c:pt>
                <c:pt idx="939">
                  <c:v>2.8170000000000002</c:v>
                </c:pt>
                <c:pt idx="940">
                  <c:v>2.82</c:v>
                </c:pt>
                <c:pt idx="941">
                  <c:v>2.823</c:v>
                </c:pt>
                <c:pt idx="942">
                  <c:v>2.8260000000000001</c:v>
                </c:pt>
                <c:pt idx="943">
                  <c:v>2.8290000000000002</c:v>
                </c:pt>
                <c:pt idx="944">
                  <c:v>2.8319999999999999</c:v>
                </c:pt>
                <c:pt idx="945">
                  <c:v>2.835</c:v>
                </c:pt>
                <c:pt idx="946">
                  <c:v>2.8380000000000001</c:v>
                </c:pt>
                <c:pt idx="947">
                  <c:v>2.8410000000000002</c:v>
                </c:pt>
                <c:pt idx="948">
                  <c:v>2.8439999999999999</c:v>
                </c:pt>
                <c:pt idx="949">
                  <c:v>2.847</c:v>
                </c:pt>
                <c:pt idx="950">
                  <c:v>2.85</c:v>
                </c:pt>
                <c:pt idx="951">
                  <c:v>2.8530000000000002</c:v>
                </c:pt>
                <c:pt idx="952">
                  <c:v>2.8559999999999999</c:v>
                </c:pt>
                <c:pt idx="953">
                  <c:v>2.859</c:v>
                </c:pt>
                <c:pt idx="954">
                  <c:v>2.8620000000000001</c:v>
                </c:pt>
                <c:pt idx="955">
                  <c:v>2.8650000000000002</c:v>
                </c:pt>
                <c:pt idx="956">
                  <c:v>2.8679999999999999</c:v>
                </c:pt>
                <c:pt idx="957">
                  <c:v>2.871</c:v>
                </c:pt>
                <c:pt idx="958">
                  <c:v>2.8740000000000001</c:v>
                </c:pt>
                <c:pt idx="959">
                  <c:v>2.8769999999999998</c:v>
                </c:pt>
                <c:pt idx="960">
                  <c:v>2.88</c:v>
                </c:pt>
                <c:pt idx="961">
                  <c:v>2.883</c:v>
                </c:pt>
                <c:pt idx="962">
                  <c:v>2.8860000000000001</c:v>
                </c:pt>
                <c:pt idx="963">
                  <c:v>2.8889999999999998</c:v>
                </c:pt>
                <c:pt idx="964">
                  <c:v>2.8919999999999999</c:v>
                </c:pt>
                <c:pt idx="965">
                  <c:v>2.895</c:v>
                </c:pt>
                <c:pt idx="966">
                  <c:v>2.8980000000000001</c:v>
                </c:pt>
                <c:pt idx="967">
                  <c:v>2.9009999999999998</c:v>
                </c:pt>
                <c:pt idx="968">
                  <c:v>2.9039999999999999</c:v>
                </c:pt>
                <c:pt idx="969">
                  <c:v>2.907</c:v>
                </c:pt>
                <c:pt idx="970">
                  <c:v>2.91</c:v>
                </c:pt>
                <c:pt idx="971">
                  <c:v>2.9129999999999998</c:v>
                </c:pt>
                <c:pt idx="972">
                  <c:v>2.9159999999999999</c:v>
                </c:pt>
                <c:pt idx="973">
                  <c:v>2.919</c:v>
                </c:pt>
                <c:pt idx="974">
                  <c:v>2.9220000000000002</c:v>
                </c:pt>
                <c:pt idx="975">
                  <c:v>2.9249999999999998</c:v>
                </c:pt>
                <c:pt idx="976">
                  <c:v>2.9279999999999999</c:v>
                </c:pt>
                <c:pt idx="977">
                  <c:v>2.931</c:v>
                </c:pt>
                <c:pt idx="978">
                  <c:v>2.9340000000000002</c:v>
                </c:pt>
                <c:pt idx="979">
                  <c:v>2.9369999999999998</c:v>
                </c:pt>
                <c:pt idx="980">
                  <c:v>2.94</c:v>
                </c:pt>
                <c:pt idx="981">
                  <c:v>2.9430000000000001</c:v>
                </c:pt>
                <c:pt idx="982">
                  <c:v>2.9460000000000002</c:v>
                </c:pt>
                <c:pt idx="983">
                  <c:v>2.9489999999999998</c:v>
                </c:pt>
                <c:pt idx="984">
                  <c:v>2.952</c:v>
                </c:pt>
                <c:pt idx="985">
                  <c:v>2.9550000000000001</c:v>
                </c:pt>
                <c:pt idx="986">
                  <c:v>2.9580000000000002</c:v>
                </c:pt>
                <c:pt idx="987">
                  <c:v>2.9609999999999999</c:v>
                </c:pt>
                <c:pt idx="988">
                  <c:v>2.964</c:v>
                </c:pt>
                <c:pt idx="989">
                  <c:v>2.9670000000000001</c:v>
                </c:pt>
                <c:pt idx="990">
                  <c:v>2.97</c:v>
                </c:pt>
                <c:pt idx="991">
                  <c:v>2.9729999999999999</c:v>
                </c:pt>
                <c:pt idx="992">
                  <c:v>2.976</c:v>
                </c:pt>
                <c:pt idx="993">
                  <c:v>2.9790000000000001</c:v>
                </c:pt>
                <c:pt idx="994">
                  <c:v>2.9820000000000002</c:v>
                </c:pt>
                <c:pt idx="995">
                  <c:v>2.9849999999999999</c:v>
                </c:pt>
                <c:pt idx="996">
                  <c:v>2.988</c:v>
                </c:pt>
                <c:pt idx="997">
                  <c:v>2.9910000000000001</c:v>
                </c:pt>
                <c:pt idx="998">
                  <c:v>2.9940000000000002</c:v>
                </c:pt>
                <c:pt idx="999">
                  <c:v>2.9969999999999999</c:v>
                </c:pt>
                <c:pt idx="1000">
                  <c:v>3</c:v>
                </c:pt>
              </c:numCache>
            </c:numRef>
          </c:xVal>
          <c:yVal>
            <c:numRef>
              <c:f>'Horizontal lower bars'!$E$20:$E$1020</c:f>
              <c:numCache>
                <c:formatCode>General</c:formatCode>
                <c:ptCount val="1001"/>
                <c:pt idx="0">
                  <c:v>0</c:v>
                </c:pt>
                <c:pt idx="1">
                  <c:v>9.7999999999999989</c:v>
                </c:pt>
                <c:pt idx="2">
                  <c:v>19.599999999999998</c:v>
                </c:pt>
                <c:pt idx="3">
                  <c:v>29.399999999999995</c:v>
                </c:pt>
                <c:pt idx="4">
                  <c:v>39.199999999999996</c:v>
                </c:pt>
                <c:pt idx="5">
                  <c:v>48.999999999999993</c:v>
                </c:pt>
                <c:pt idx="6">
                  <c:v>58.79999999999999</c:v>
                </c:pt>
                <c:pt idx="7">
                  <c:v>68.599999999999994</c:v>
                </c:pt>
                <c:pt idx="8">
                  <c:v>78.399999999999991</c:v>
                </c:pt>
                <c:pt idx="9">
                  <c:v>88.199999999999989</c:v>
                </c:pt>
                <c:pt idx="10">
                  <c:v>97.999999999999986</c:v>
                </c:pt>
                <c:pt idx="11">
                  <c:v>107.8</c:v>
                </c:pt>
                <c:pt idx="12">
                  <c:v>117.59999999999998</c:v>
                </c:pt>
                <c:pt idx="13">
                  <c:v>127.39999999999999</c:v>
                </c:pt>
                <c:pt idx="14">
                  <c:v>137.19999999999999</c:v>
                </c:pt>
                <c:pt idx="15">
                  <c:v>147</c:v>
                </c:pt>
                <c:pt idx="16">
                  <c:v>156.79999999999998</c:v>
                </c:pt>
                <c:pt idx="17">
                  <c:v>166.6</c:v>
                </c:pt>
                <c:pt idx="18">
                  <c:v>176.39999999999998</c:v>
                </c:pt>
                <c:pt idx="19">
                  <c:v>186.2</c:v>
                </c:pt>
                <c:pt idx="20">
                  <c:v>195.99999999999997</c:v>
                </c:pt>
                <c:pt idx="21">
                  <c:v>205.79999999999998</c:v>
                </c:pt>
                <c:pt idx="22">
                  <c:v>215.6</c:v>
                </c:pt>
                <c:pt idx="23">
                  <c:v>225.4</c:v>
                </c:pt>
                <c:pt idx="24">
                  <c:v>235.19999999999996</c:v>
                </c:pt>
                <c:pt idx="25">
                  <c:v>244.99999999999997</c:v>
                </c:pt>
                <c:pt idx="26">
                  <c:v>254.79999999999998</c:v>
                </c:pt>
                <c:pt idx="27">
                  <c:v>264.60000000000002</c:v>
                </c:pt>
                <c:pt idx="28">
                  <c:v>274.39999999999998</c:v>
                </c:pt>
                <c:pt idx="29">
                  <c:v>284.2</c:v>
                </c:pt>
                <c:pt idx="30">
                  <c:v>294</c:v>
                </c:pt>
                <c:pt idx="31">
                  <c:v>303.8</c:v>
                </c:pt>
                <c:pt idx="32">
                  <c:v>313.59999999999997</c:v>
                </c:pt>
                <c:pt idx="33">
                  <c:v>323.39999999999998</c:v>
                </c:pt>
                <c:pt idx="34">
                  <c:v>333.2</c:v>
                </c:pt>
                <c:pt idx="35">
                  <c:v>342.99999999999994</c:v>
                </c:pt>
                <c:pt idx="36">
                  <c:v>352.79999999999995</c:v>
                </c:pt>
                <c:pt idx="37">
                  <c:v>362.59999999999997</c:v>
                </c:pt>
                <c:pt idx="38">
                  <c:v>372.4</c:v>
                </c:pt>
                <c:pt idx="39">
                  <c:v>382.2</c:v>
                </c:pt>
                <c:pt idx="40">
                  <c:v>391.99999999999994</c:v>
                </c:pt>
                <c:pt idx="41">
                  <c:v>401.79999999999995</c:v>
                </c:pt>
                <c:pt idx="42">
                  <c:v>411.59999999999997</c:v>
                </c:pt>
                <c:pt idx="43">
                  <c:v>421.4</c:v>
                </c:pt>
                <c:pt idx="44">
                  <c:v>431.2</c:v>
                </c:pt>
                <c:pt idx="45">
                  <c:v>441</c:v>
                </c:pt>
                <c:pt idx="46">
                  <c:v>450.8</c:v>
                </c:pt>
                <c:pt idx="47">
                  <c:v>460.59999999999991</c:v>
                </c:pt>
                <c:pt idx="48">
                  <c:v>470.39999999999992</c:v>
                </c:pt>
                <c:pt idx="49">
                  <c:v>480.19999999999993</c:v>
                </c:pt>
                <c:pt idx="50">
                  <c:v>489.99999999999994</c:v>
                </c:pt>
                <c:pt idx="51">
                  <c:v>499.79999999999995</c:v>
                </c:pt>
                <c:pt idx="52">
                  <c:v>509.59999999999997</c:v>
                </c:pt>
                <c:pt idx="53">
                  <c:v>519.4</c:v>
                </c:pt>
                <c:pt idx="54">
                  <c:v>529.20000000000005</c:v>
                </c:pt>
                <c:pt idx="55">
                  <c:v>539</c:v>
                </c:pt>
                <c:pt idx="56">
                  <c:v>548.79999999999995</c:v>
                </c:pt>
                <c:pt idx="57">
                  <c:v>558.6</c:v>
                </c:pt>
                <c:pt idx="58">
                  <c:v>568.4</c:v>
                </c:pt>
                <c:pt idx="59">
                  <c:v>578.19999999999993</c:v>
                </c:pt>
                <c:pt idx="60">
                  <c:v>588</c:v>
                </c:pt>
                <c:pt idx="61">
                  <c:v>597.79999999999995</c:v>
                </c:pt>
                <c:pt idx="62">
                  <c:v>607.6</c:v>
                </c:pt>
                <c:pt idx="63">
                  <c:v>617.4</c:v>
                </c:pt>
                <c:pt idx="64">
                  <c:v>627.19999999999993</c:v>
                </c:pt>
                <c:pt idx="65">
                  <c:v>637</c:v>
                </c:pt>
                <c:pt idx="66">
                  <c:v>646.79999999999995</c:v>
                </c:pt>
                <c:pt idx="67">
                  <c:v>656.6</c:v>
                </c:pt>
                <c:pt idx="68">
                  <c:v>666.4</c:v>
                </c:pt>
                <c:pt idx="69">
                  <c:v>676.19999999999993</c:v>
                </c:pt>
                <c:pt idx="70">
                  <c:v>685.99999999999989</c:v>
                </c:pt>
                <c:pt idx="71">
                  <c:v>695.8</c:v>
                </c:pt>
                <c:pt idx="72">
                  <c:v>705.59999999999991</c:v>
                </c:pt>
                <c:pt idx="73">
                  <c:v>715.4</c:v>
                </c:pt>
                <c:pt idx="74">
                  <c:v>725.19999999999993</c:v>
                </c:pt>
                <c:pt idx="75">
                  <c:v>735</c:v>
                </c:pt>
                <c:pt idx="76">
                  <c:v>744.8</c:v>
                </c:pt>
                <c:pt idx="77">
                  <c:v>754.6</c:v>
                </c:pt>
                <c:pt idx="78">
                  <c:v>764.4</c:v>
                </c:pt>
                <c:pt idx="79">
                  <c:v>774.19999999999993</c:v>
                </c:pt>
                <c:pt idx="80">
                  <c:v>783.99999999999989</c:v>
                </c:pt>
                <c:pt idx="81">
                  <c:v>793.8</c:v>
                </c:pt>
                <c:pt idx="82">
                  <c:v>803.59999999999991</c:v>
                </c:pt>
                <c:pt idx="83">
                  <c:v>813.4</c:v>
                </c:pt>
                <c:pt idx="84">
                  <c:v>823.19999999999993</c:v>
                </c:pt>
                <c:pt idx="85">
                  <c:v>833</c:v>
                </c:pt>
                <c:pt idx="86">
                  <c:v>842.8</c:v>
                </c:pt>
                <c:pt idx="87">
                  <c:v>852.6</c:v>
                </c:pt>
                <c:pt idx="88">
                  <c:v>862.4</c:v>
                </c:pt>
                <c:pt idx="89">
                  <c:v>872.2</c:v>
                </c:pt>
                <c:pt idx="90">
                  <c:v>882</c:v>
                </c:pt>
                <c:pt idx="91">
                  <c:v>891.80000000000007</c:v>
                </c:pt>
                <c:pt idx="92">
                  <c:v>901.6</c:v>
                </c:pt>
                <c:pt idx="93">
                  <c:v>911.40000000000009</c:v>
                </c:pt>
                <c:pt idx="94">
                  <c:v>921.19999999999982</c:v>
                </c:pt>
                <c:pt idx="95">
                  <c:v>930.99999999999989</c:v>
                </c:pt>
                <c:pt idx="96">
                  <c:v>940.79999999999984</c:v>
                </c:pt>
                <c:pt idx="97">
                  <c:v>950.59999999999991</c:v>
                </c:pt>
                <c:pt idx="98">
                  <c:v>960.39999999999986</c:v>
                </c:pt>
                <c:pt idx="99">
                  <c:v>970.19999999999993</c:v>
                </c:pt>
                <c:pt idx="100">
                  <c:v>979.99999999999989</c:v>
                </c:pt>
                <c:pt idx="101">
                  <c:v>989.8</c:v>
                </c:pt>
                <c:pt idx="102">
                  <c:v>999.59999999999991</c:v>
                </c:pt>
                <c:pt idx="103">
                  <c:v>1009.4</c:v>
                </c:pt>
                <c:pt idx="104">
                  <c:v>1019.1999999999999</c:v>
                </c:pt>
                <c:pt idx="105">
                  <c:v>1029</c:v>
                </c:pt>
                <c:pt idx="106">
                  <c:v>1038.8</c:v>
                </c:pt>
                <c:pt idx="107">
                  <c:v>1048.5999999999999</c:v>
                </c:pt>
                <c:pt idx="108">
                  <c:v>1058.4000000000001</c:v>
                </c:pt>
                <c:pt idx="109">
                  <c:v>1068.2</c:v>
                </c:pt>
                <c:pt idx="110">
                  <c:v>1078</c:v>
                </c:pt>
                <c:pt idx="111">
                  <c:v>1087.8</c:v>
                </c:pt>
                <c:pt idx="112">
                  <c:v>1097.5999999999999</c:v>
                </c:pt>
                <c:pt idx="113">
                  <c:v>1107.4000000000001</c:v>
                </c:pt>
                <c:pt idx="114">
                  <c:v>1117.2</c:v>
                </c:pt>
                <c:pt idx="115">
                  <c:v>1126.9999999999998</c:v>
                </c:pt>
                <c:pt idx="116">
                  <c:v>1136.8</c:v>
                </c:pt>
                <c:pt idx="117">
                  <c:v>1146.5999999999999</c:v>
                </c:pt>
                <c:pt idx="118">
                  <c:v>1156.3999999999999</c:v>
                </c:pt>
                <c:pt idx="119">
                  <c:v>1166.1999999999998</c:v>
                </c:pt>
                <c:pt idx="120">
                  <c:v>1176</c:v>
                </c:pt>
                <c:pt idx="121">
                  <c:v>1185.8</c:v>
                </c:pt>
                <c:pt idx="122">
                  <c:v>1195.5999999999999</c:v>
                </c:pt>
                <c:pt idx="123">
                  <c:v>1205.3999999999999</c:v>
                </c:pt>
                <c:pt idx="124">
                  <c:v>1215.2</c:v>
                </c:pt>
                <c:pt idx="125">
                  <c:v>1225</c:v>
                </c:pt>
                <c:pt idx="126">
                  <c:v>1234.8</c:v>
                </c:pt>
                <c:pt idx="127">
                  <c:v>1244.5999999999999</c:v>
                </c:pt>
                <c:pt idx="128">
                  <c:v>1254.3999999999999</c:v>
                </c:pt>
                <c:pt idx="129">
                  <c:v>1264.2</c:v>
                </c:pt>
                <c:pt idx="130">
                  <c:v>1274</c:v>
                </c:pt>
                <c:pt idx="131">
                  <c:v>1283.8</c:v>
                </c:pt>
                <c:pt idx="132">
                  <c:v>1293.5999999999999</c:v>
                </c:pt>
                <c:pt idx="133">
                  <c:v>1303.4000000000001</c:v>
                </c:pt>
                <c:pt idx="134">
                  <c:v>1313.2</c:v>
                </c:pt>
                <c:pt idx="135">
                  <c:v>1323</c:v>
                </c:pt>
                <c:pt idx="136">
                  <c:v>1332.8</c:v>
                </c:pt>
                <c:pt idx="137">
                  <c:v>1342.6</c:v>
                </c:pt>
                <c:pt idx="138">
                  <c:v>1352.3999999999999</c:v>
                </c:pt>
                <c:pt idx="139">
                  <c:v>1362.1999999999998</c:v>
                </c:pt>
                <c:pt idx="140">
                  <c:v>1371.9999999999998</c:v>
                </c:pt>
                <c:pt idx="141">
                  <c:v>1381.8</c:v>
                </c:pt>
                <c:pt idx="142">
                  <c:v>1391.6</c:v>
                </c:pt>
                <c:pt idx="143">
                  <c:v>1401.3999999999999</c:v>
                </c:pt>
                <c:pt idx="144">
                  <c:v>1411.1999999999998</c:v>
                </c:pt>
                <c:pt idx="145">
                  <c:v>1421</c:v>
                </c:pt>
                <c:pt idx="146">
                  <c:v>1430.8</c:v>
                </c:pt>
                <c:pt idx="147">
                  <c:v>1440.6</c:v>
                </c:pt>
                <c:pt idx="148">
                  <c:v>1450.3999999999999</c:v>
                </c:pt>
                <c:pt idx="149">
                  <c:v>1460.2</c:v>
                </c:pt>
                <c:pt idx="150">
                  <c:v>1470</c:v>
                </c:pt>
                <c:pt idx="151">
                  <c:v>1479.8</c:v>
                </c:pt>
                <c:pt idx="152">
                  <c:v>1489.6</c:v>
                </c:pt>
                <c:pt idx="153">
                  <c:v>1499.4</c:v>
                </c:pt>
                <c:pt idx="154">
                  <c:v>1509.2</c:v>
                </c:pt>
                <c:pt idx="155">
                  <c:v>1519</c:v>
                </c:pt>
                <c:pt idx="156">
                  <c:v>1528.8</c:v>
                </c:pt>
                <c:pt idx="157">
                  <c:v>1538.6</c:v>
                </c:pt>
                <c:pt idx="158">
                  <c:v>1548.3999999999999</c:v>
                </c:pt>
                <c:pt idx="159">
                  <c:v>1558.1999999999998</c:v>
                </c:pt>
                <c:pt idx="160">
                  <c:v>1567.9999999999998</c:v>
                </c:pt>
                <c:pt idx="161">
                  <c:v>1577.8</c:v>
                </c:pt>
                <c:pt idx="162">
                  <c:v>1587.6</c:v>
                </c:pt>
                <c:pt idx="163">
                  <c:v>1597.3999999999999</c:v>
                </c:pt>
                <c:pt idx="164">
                  <c:v>1607.1999999999998</c:v>
                </c:pt>
                <c:pt idx="165">
                  <c:v>1617</c:v>
                </c:pt>
                <c:pt idx="166">
                  <c:v>1626.8</c:v>
                </c:pt>
                <c:pt idx="167">
                  <c:v>1636.6</c:v>
                </c:pt>
                <c:pt idx="168">
                  <c:v>1646.3999999999999</c:v>
                </c:pt>
                <c:pt idx="169">
                  <c:v>1656.2</c:v>
                </c:pt>
                <c:pt idx="170">
                  <c:v>1666</c:v>
                </c:pt>
                <c:pt idx="171">
                  <c:v>1675.8</c:v>
                </c:pt>
                <c:pt idx="172">
                  <c:v>1685.6</c:v>
                </c:pt>
                <c:pt idx="173">
                  <c:v>1695.3999999999999</c:v>
                </c:pt>
                <c:pt idx="174">
                  <c:v>1705.2</c:v>
                </c:pt>
                <c:pt idx="175">
                  <c:v>1715</c:v>
                </c:pt>
                <c:pt idx="176">
                  <c:v>1724.8</c:v>
                </c:pt>
                <c:pt idx="177">
                  <c:v>1734.6</c:v>
                </c:pt>
                <c:pt idx="178">
                  <c:v>1744.4</c:v>
                </c:pt>
                <c:pt idx="179">
                  <c:v>1754.2</c:v>
                </c:pt>
                <c:pt idx="180">
                  <c:v>1764</c:v>
                </c:pt>
                <c:pt idx="181">
                  <c:v>1773.8</c:v>
                </c:pt>
                <c:pt idx="182">
                  <c:v>1783.6000000000001</c:v>
                </c:pt>
                <c:pt idx="183">
                  <c:v>1793.4</c:v>
                </c:pt>
                <c:pt idx="184">
                  <c:v>1803.2</c:v>
                </c:pt>
                <c:pt idx="185">
                  <c:v>1813</c:v>
                </c:pt>
                <c:pt idx="186">
                  <c:v>1822.8000000000002</c:v>
                </c:pt>
                <c:pt idx="187">
                  <c:v>1832.6000000000001</c:v>
                </c:pt>
                <c:pt idx="188">
                  <c:v>1842.3999999999996</c:v>
                </c:pt>
                <c:pt idx="189">
                  <c:v>1852.1999999999998</c:v>
                </c:pt>
                <c:pt idx="190">
                  <c:v>1861.9999999999998</c:v>
                </c:pt>
                <c:pt idx="191">
                  <c:v>1871.7999999999997</c:v>
                </c:pt>
                <c:pt idx="192">
                  <c:v>1881.5999999999997</c:v>
                </c:pt>
                <c:pt idx="193">
                  <c:v>1891.3999999999999</c:v>
                </c:pt>
                <c:pt idx="194">
                  <c:v>1901.1999999999998</c:v>
                </c:pt>
                <c:pt idx="195">
                  <c:v>1910.9999999999998</c:v>
                </c:pt>
                <c:pt idx="196">
                  <c:v>1920.7999999999997</c:v>
                </c:pt>
                <c:pt idx="197">
                  <c:v>1930.6</c:v>
                </c:pt>
                <c:pt idx="198">
                  <c:v>1940.3999999999999</c:v>
                </c:pt>
                <c:pt idx="199">
                  <c:v>1950.1999999999998</c:v>
                </c:pt>
                <c:pt idx="200">
                  <c:v>1959.9999999999998</c:v>
                </c:pt>
                <c:pt idx="201">
                  <c:v>1969.8</c:v>
                </c:pt>
                <c:pt idx="202">
                  <c:v>1979.6</c:v>
                </c:pt>
                <c:pt idx="203">
                  <c:v>1989.3999999999999</c:v>
                </c:pt>
                <c:pt idx="204">
                  <c:v>1999.1999999999998</c:v>
                </c:pt>
                <c:pt idx="205">
                  <c:v>2008.9999999999998</c:v>
                </c:pt>
                <c:pt idx="206">
                  <c:v>2018.8</c:v>
                </c:pt>
                <c:pt idx="207">
                  <c:v>2028.6</c:v>
                </c:pt>
                <c:pt idx="208">
                  <c:v>2038.3999999999999</c:v>
                </c:pt>
                <c:pt idx="209">
                  <c:v>2048.1999999999998</c:v>
                </c:pt>
                <c:pt idx="210">
                  <c:v>2058</c:v>
                </c:pt>
                <c:pt idx="211">
                  <c:v>2067.7999999999997</c:v>
                </c:pt>
                <c:pt idx="212">
                  <c:v>2077.6</c:v>
                </c:pt>
                <c:pt idx="213">
                  <c:v>2087.4</c:v>
                </c:pt>
                <c:pt idx="214">
                  <c:v>2097.1999999999998</c:v>
                </c:pt>
                <c:pt idx="215">
                  <c:v>2107</c:v>
                </c:pt>
                <c:pt idx="216">
                  <c:v>2116.8000000000002</c:v>
                </c:pt>
                <c:pt idx="217">
                  <c:v>2126.6</c:v>
                </c:pt>
                <c:pt idx="218">
                  <c:v>2136.4</c:v>
                </c:pt>
                <c:pt idx="219">
                  <c:v>2146.1999999999998</c:v>
                </c:pt>
                <c:pt idx="220">
                  <c:v>2156</c:v>
                </c:pt>
                <c:pt idx="221">
                  <c:v>2165.8000000000002</c:v>
                </c:pt>
                <c:pt idx="222">
                  <c:v>2175.6</c:v>
                </c:pt>
                <c:pt idx="223">
                  <c:v>2185.4</c:v>
                </c:pt>
                <c:pt idx="224">
                  <c:v>2195.1999999999998</c:v>
                </c:pt>
                <c:pt idx="225">
                  <c:v>2205</c:v>
                </c:pt>
                <c:pt idx="226">
                  <c:v>2214.8000000000002</c:v>
                </c:pt>
                <c:pt idx="227">
                  <c:v>2224.6</c:v>
                </c:pt>
                <c:pt idx="228">
                  <c:v>2234.4</c:v>
                </c:pt>
                <c:pt idx="229">
                  <c:v>2244.2000000000003</c:v>
                </c:pt>
                <c:pt idx="230">
                  <c:v>2253.9999999999995</c:v>
                </c:pt>
                <c:pt idx="231">
                  <c:v>2263.7999999999997</c:v>
                </c:pt>
                <c:pt idx="232">
                  <c:v>2273.6</c:v>
                </c:pt>
                <c:pt idx="233">
                  <c:v>2283.3999999999996</c:v>
                </c:pt>
                <c:pt idx="234">
                  <c:v>2293.1999999999998</c:v>
                </c:pt>
                <c:pt idx="235">
                  <c:v>2302.9999999999995</c:v>
                </c:pt>
                <c:pt idx="236">
                  <c:v>2312.7999999999997</c:v>
                </c:pt>
                <c:pt idx="237">
                  <c:v>2322.6</c:v>
                </c:pt>
                <c:pt idx="238">
                  <c:v>2332.3999999999996</c:v>
                </c:pt>
                <c:pt idx="239">
                  <c:v>2342.1999999999998</c:v>
                </c:pt>
                <c:pt idx="240">
                  <c:v>2352</c:v>
                </c:pt>
                <c:pt idx="241">
                  <c:v>2361.7999999999997</c:v>
                </c:pt>
                <c:pt idx="242">
                  <c:v>2371.6</c:v>
                </c:pt>
                <c:pt idx="243">
                  <c:v>2381.3999999999996</c:v>
                </c:pt>
                <c:pt idx="244">
                  <c:v>2391.1999999999998</c:v>
                </c:pt>
                <c:pt idx="245">
                  <c:v>2401</c:v>
                </c:pt>
                <c:pt idx="246">
                  <c:v>2410.7999999999997</c:v>
                </c:pt>
                <c:pt idx="247">
                  <c:v>2420.6</c:v>
                </c:pt>
                <c:pt idx="248">
                  <c:v>2430.4</c:v>
                </c:pt>
                <c:pt idx="249">
                  <c:v>2440.1999999999998</c:v>
                </c:pt>
                <c:pt idx="250">
                  <c:v>2450</c:v>
                </c:pt>
                <c:pt idx="251">
                  <c:v>2459.7999999999997</c:v>
                </c:pt>
                <c:pt idx="252">
                  <c:v>2469.6</c:v>
                </c:pt>
                <c:pt idx="253">
                  <c:v>2479.4</c:v>
                </c:pt>
                <c:pt idx="254">
                  <c:v>2489.1999999999998</c:v>
                </c:pt>
                <c:pt idx="255">
                  <c:v>2499</c:v>
                </c:pt>
                <c:pt idx="256">
                  <c:v>2508.7999999999997</c:v>
                </c:pt>
                <c:pt idx="257">
                  <c:v>2518.6</c:v>
                </c:pt>
                <c:pt idx="258">
                  <c:v>2528.4</c:v>
                </c:pt>
                <c:pt idx="259">
                  <c:v>2538.1999999999998</c:v>
                </c:pt>
                <c:pt idx="260">
                  <c:v>2548</c:v>
                </c:pt>
                <c:pt idx="261">
                  <c:v>2557.8000000000002</c:v>
                </c:pt>
                <c:pt idx="262">
                  <c:v>2567.6</c:v>
                </c:pt>
                <c:pt idx="263">
                  <c:v>2577.4</c:v>
                </c:pt>
                <c:pt idx="264">
                  <c:v>2587.1999999999998</c:v>
                </c:pt>
                <c:pt idx="265">
                  <c:v>2597</c:v>
                </c:pt>
                <c:pt idx="266">
                  <c:v>2606.8000000000002</c:v>
                </c:pt>
                <c:pt idx="267">
                  <c:v>2616.6</c:v>
                </c:pt>
                <c:pt idx="268">
                  <c:v>2626.4</c:v>
                </c:pt>
                <c:pt idx="269">
                  <c:v>2636.2</c:v>
                </c:pt>
                <c:pt idx="270">
                  <c:v>2646</c:v>
                </c:pt>
                <c:pt idx="271">
                  <c:v>2655.7999999999997</c:v>
                </c:pt>
                <c:pt idx="272">
                  <c:v>2665.6</c:v>
                </c:pt>
                <c:pt idx="273">
                  <c:v>2675.3999999999996</c:v>
                </c:pt>
                <c:pt idx="274">
                  <c:v>2685.2</c:v>
                </c:pt>
                <c:pt idx="275">
                  <c:v>2694.9999999999995</c:v>
                </c:pt>
                <c:pt idx="276">
                  <c:v>2704.7999999999997</c:v>
                </c:pt>
                <c:pt idx="277">
                  <c:v>2714.6</c:v>
                </c:pt>
                <c:pt idx="278">
                  <c:v>2724.3999999999996</c:v>
                </c:pt>
                <c:pt idx="279">
                  <c:v>2734.2</c:v>
                </c:pt>
                <c:pt idx="280">
                  <c:v>2743.9999999999995</c:v>
                </c:pt>
                <c:pt idx="281">
                  <c:v>2753.7999999999997</c:v>
                </c:pt>
                <c:pt idx="282">
                  <c:v>2763.6</c:v>
                </c:pt>
                <c:pt idx="283">
                  <c:v>2773.3999999999996</c:v>
                </c:pt>
                <c:pt idx="284">
                  <c:v>2783.2</c:v>
                </c:pt>
                <c:pt idx="285">
                  <c:v>2793</c:v>
                </c:pt>
                <c:pt idx="286">
                  <c:v>2802.7999999999997</c:v>
                </c:pt>
                <c:pt idx="287">
                  <c:v>2812.6</c:v>
                </c:pt>
                <c:pt idx="288">
                  <c:v>2822.3999999999996</c:v>
                </c:pt>
                <c:pt idx="289">
                  <c:v>2832.2</c:v>
                </c:pt>
                <c:pt idx="290">
                  <c:v>2842</c:v>
                </c:pt>
                <c:pt idx="291">
                  <c:v>2851.7999999999997</c:v>
                </c:pt>
                <c:pt idx="292">
                  <c:v>2861.6</c:v>
                </c:pt>
                <c:pt idx="293">
                  <c:v>2871.4</c:v>
                </c:pt>
                <c:pt idx="294">
                  <c:v>2881.2</c:v>
                </c:pt>
                <c:pt idx="295">
                  <c:v>2891</c:v>
                </c:pt>
                <c:pt idx="296">
                  <c:v>2900.7999999999997</c:v>
                </c:pt>
                <c:pt idx="297">
                  <c:v>2910.6</c:v>
                </c:pt>
                <c:pt idx="298">
                  <c:v>2920.4</c:v>
                </c:pt>
                <c:pt idx="299">
                  <c:v>2930.2</c:v>
                </c:pt>
                <c:pt idx="300">
                  <c:v>2940</c:v>
                </c:pt>
                <c:pt idx="301">
                  <c:v>2949.7999999999997</c:v>
                </c:pt>
                <c:pt idx="302">
                  <c:v>2959.6</c:v>
                </c:pt>
                <c:pt idx="303">
                  <c:v>2969.4</c:v>
                </c:pt>
                <c:pt idx="304">
                  <c:v>2979.2</c:v>
                </c:pt>
                <c:pt idx="305">
                  <c:v>2989</c:v>
                </c:pt>
                <c:pt idx="306">
                  <c:v>2998.8</c:v>
                </c:pt>
                <c:pt idx="307">
                  <c:v>3008.6</c:v>
                </c:pt>
                <c:pt idx="308">
                  <c:v>3018.4</c:v>
                </c:pt>
                <c:pt idx="309">
                  <c:v>3028.2</c:v>
                </c:pt>
                <c:pt idx="310">
                  <c:v>3038</c:v>
                </c:pt>
                <c:pt idx="311">
                  <c:v>3047.8</c:v>
                </c:pt>
                <c:pt idx="312">
                  <c:v>3057.6</c:v>
                </c:pt>
                <c:pt idx="313">
                  <c:v>3067.3999999999996</c:v>
                </c:pt>
                <c:pt idx="314">
                  <c:v>3077.2</c:v>
                </c:pt>
                <c:pt idx="315">
                  <c:v>3086.9999999999995</c:v>
                </c:pt>
                <c:pt idx="316">
                  <c:v>3096.7999999999997</c:v>
                </c:pt>
                <c:pt idx="317">
                  <c:v>3106.6</c:v>
                </c:pt>
                <c:pt idx="318">
                  <c:v>3116.3999999999996</c:v>
                </c:pt>
                <c:pt idx="319">
                  <c:v>3126.2</c:v>
                </c:pt>
                <c:pt idx="320">
                  <c:v>3135.9999999999995</c:v>
                </c:pt>
                <c:pt idx="321">
                  <c:v>3145.7999999999997</c:v>
                </c:pt>
                <c:pt idx="322">
                  <c:v>3155.6</c:v>
                </c:pt>
                <c:pt idx="323">
                  <c:v>3165.3999999999996</c:v>
                </c:pt>
                <c:pt idx="324">
                  <c:v>3175.2</c:v>
                </c:pt>
                <c:pt idx="325">
                  <c:v>3185</c:v>
                </c:pt>
                <c:pt idx="326">
                  <c:v>3194.7999999999997</c:v>
                </c:pt>
                <c:pt idx="327">
                  <c:v>3204.6</c:v>
                </c:pt>
                <c:pt idx="328">
                  <c:v>3214.3999999999996</c:v>
                </c:pt>
                <c:pt idx="329">
                  <c:v>3224.2</c:v>
                </c:pt>
                <c:pt idx="330">
                  <c:v>3234</c:v>
                </c:pt>
                <c:pt idx="331">
                  <c:v>3243.7999999999997</c:v>
                </c:pt>
                <c:pt idx="332">
                  <c:v>3253.6</c:v>
                </c:pt>
                <c:pt idx="333">
                  <c:v>3263.3999999999996</c:v>
                </c:pt>
                <c:pt idx="334">
                  <c:v>3273.2</c:v>
                </c:pt>
                <c:pt idx="335">
                  <c:v>3282.9999999999995</c:v>
                </c:pt>
                <c:pt idx="336">
                  <c:v>3292.7999999999997</c:v>
                </c:pt>
                <c:pt idx="337">
                  <c:v>3302.5999999999995</c:v>
                </c:pt>
                <c:pt idx="338">
                  <c:v>3312.4</c:v>
                </c:pt>
                <c:pt idx="339">
                  <c:v>3322.1999999999994</c:v>
                </c:pt>
                <c:pt idx="340">
                  <c:v>3332</c:v>
                </c:pt>
                <c:pt idx="341">
                  <c:v>3341.7999999999997</c:v>
                </c:pt>
                <c:pt idx="342">
                  <c:v>3351.6</c:v>
                </c:pt>
                <c:pt idx="343">
                  <c:v>3361.3999999999996</c:v>
                </c:pt>
                <c:pt idx="344">
                  <c:v>3371.2</c:v>
                </c:pt>
                <c:pt idx="345">
                  <c:v>3380.9999999999995</c:v>
                </c:pt>
                <c:pt idx="346">
                  <c:v>3390.7999999999997</c:v>
                </c:pt>
                <c:pt idx="347">
                  <c:v>3400.5999999999995</c:v>
                </c:pt>
                <c:pt idx="348">
                  <c:v>3410.4</c:v>
                </c:pt>
                <c:pt idx="349">
                  <c:v>3420.2</c:v>
                </c:pt>
                <c:pt idx="350">
                  <c:v>3430</c:v>
                </c:pt>
                <c:pt idx="351">
                  <c:v>3439.7999999999997</c:v>
                </c:pt>
                <c:pt idx="352">
                  <c:v>3449.6</c:v>
                </c:pt>
                <c:pt idx="353">
                  <c:v>3459.3999999999996</c:v>
                </c:pt>
                <c:pt idx="354">
                  <c:v>3469.2</c:v>
                </c:pt>
                <c:pt idx="355">
                  <c:v>3478.9999999999995</c:v>
                </c:pt>
                <c:pt idx="356">
                  <c:v>3488.8</c:v>
                </c:pt>
                <c:pt idx="357">
                  <c:v>3498.5999999999995</c:v>
                </c:pt>
                <c:pt idx="358">
                  <c:v>3508.4</c:v>
                </c:pt>
                <c:pt idx="359">
                  <c:v>3518.2</c:v>
                </c:pt>
                <c:pt idx="360">
                  <c:v>3528</c:v>
                </c:pt>
                <c:pt idx="361">
                  <c:v>3537.7999999999997</c:v>
                </c:pt>
                <c:pt idx="362">
                  <c:v>3547.6</c:v>
                </c:pt>
                <c:pt idx="363">
                  <c:v>3557.3999999999996</c:v>
                </c:pt>
                <c:pt idx="364">
                  <c:v>3567.2000000000003</c:v>
                </c:pt>
                <c:pt idx="365">
                  <c:v>3576.9999999999995</c:v>
                </c:pt>
                <c:pt idx="366">
                  <c:v>3586.8</c:v>
                </c:pt>
                <c:pt idx="367">
                  <c:v>3596.6</c:v>
                </c:pt>
                <c:pt idx="368">
                  <c:v>3606.4</c:v>
                </c:pt>
                <c:pt idx="369">
                  <c:v>3616.2</c:v>
                </c:pt>
                <c:pt idx="370">
                  <c:v>3626</c:v>
                </c:pt>
                <c:pt idx="371">
                  <c:v>3635.7999999999997</c:v>
                </c:pt>
                <c:pt idx="372">
                  <c:v>3645.6000000000004</c:v>
                </c:pt>
                <c:pt idx="373">
                  <c:v>3655.3999999999996</c:v>
                </c:pt>
                <c:pt idx="374">
                  <c:v>3665.2000000000003</c:v>
                </c:pt>
                <c:pt idx="375">
                  <c:v>3675</c:v>
                </c:pt>
                <c:pt idx="376">
                  <c:v>3684.7999999999993</c:v>
                </c:pt>
                <c:pt idx="377">
                  <c:v>3694.6</c:v>
                </c:pt>
                <c:pt idx="378">
                  <c:v>3704.3999999999996</c:v>
                </c:pt>
                <c:pt idx="379">
                  <c:v>3714.2</c:v>
                </c:pt>
                <c:pt idx="380">
                  <c:v>3723.9999999999995</c:v>
                </c:pt>
                <c:pt idx="381">
                  <c:v>3733.7999999999997</c:v>
                </c:pt>
                <c:pt idx="382">
                  <c:v>3743.5999999999995</c:v>
                </c:pt>
                <c:pt idx="383">
                  <c:v>3753.4</c:v>
                </c:pt>
                <c:pt idx="384">
                  <c:v>3763.1999999999994</c:v>
                </c:pt>
                <c:pt idx="385">
                  <c:v>3773</c:v>
                </c:pt>
                <c:pt idx="386">
                  <c:v>3782.7999999999997</c:v>
                </c:pt>
                <c:pt idx="387">
                  <c:v>3792.6</c:v>
                </c:pt>
                <c:pt idx="388">
                  <c:v>3802.3999999999996</c:v>
                </c:pt>
                <c:pt idx="389">
                  <c:v>3812.2</c:v>
                </c:pt>
                <c:pt idx="390">
                  <c:v>3821.9999999999995</c:v>
                </c:pt>
                <c:pt idx="391">
                  <c:v>3831.8</c:v>
                </c:pt>
                <c:pt idx="392">
                  <c:v>3841.5999999999995</c:v>
                </c:pt>
                <c:pt idx="393">
                  <c:v>3851.4</c:v>
                </c:pt>
                <c:pt idx="394">
                  <c:v>3861.2</c:v>
                </c:pt>
                <c:pt idx="395">
                  <c:v>3871</c:v>
                </c:pt>
                <c:pt idx="396">
                  <c:v>3880.7999999999997</c:v>
                </c:pt>
                <c:pt idx="397">
                  <c:v>3890.6</c:v>
                </c:pt>
                <c:pt idx="398">
                  <c:v>3900.3999999999996</c:v>
                </c:pt>
                <c:pt idx="399">
                  <c:v>3910.2</c:v>
                </c:pt>
                <c:pt idx="400">
                  <c:v>3919.9999999999995</c:v>
                </c:pt>
                <c:pt idx="401">
                  <c:v>3929.8</c:v>
                </c:pt>
                <c:pt idx="402">
                  <c:v>3939.6</c:v>
                </c:pt>
                <c:pt idx="403">
                  <c:v>3949.4</c:v>
                </c:pt>
                <c:pt idx="404">
                  <c:v>3959.2</c:v>
                </c:pt>
                <c:pt idx="405">
                  <c:v>3969</c:v>
                </c:pt>
                <c:pt idx="406">
                  <c:v>3978.7999999999997</c:v>
                </c:pt>
                <c:pt idx="407">
                  <c:v>3988.6</c:v>
                </c:pt>
                <c:pt idx="408">
                  <c:v>3998.3999999999996</c:v>
                </c:pt>
                <c:pt idx="409">
                  <c:v>4008.2000000000003</c:v>
                </c:pt>
                <c:pt idx="410">
                  <c:v>4017.9999999999995</c:v>
                </c:pt>
                <c:pt idx="411">
                  <c:v>4027.8</c:v>
                </c:pt>
                <c:pt idx="412">
                  <c:v>4037.6</c:v>
                </c:pt>
                <c:pt idx="413">
                  <c:v>4047.4</c:v>
                </c:pt>
                <c:pt idx="414">
                  <c:v>4057.2</c:v>
                </c:pt>
                <c:pt idx="415">
                  <c:v>4067</c:v>
                </c:pt>
                <c:pt idx="416">
                  <c:v>4076.7999999999997</c:v>
                </c:pt>
                <c:pt idx="417">
                  <c:v>4086.5999999999995</c:v>
                </c:pt>
                <c:pt idx="418">
                  <c:v>4096.3999999999996</c:v>
                </c:pt>
                <c:pt idx="419">
                  <c:v>4106.2</c:v>
                </c:pt>
                <c:pt idx="420">
                  <c:v>4116</c:v>
                </c:pt>
                <c:pt idx="421">
                  <c:v>4125.7999999999993</c:v>
                </c:pt>
                <c:pt idx="422">
                  <c:v>4135.5999999999995</c:v>
                </c:pt>
                <c:pt idx="423">
                  <c:v>4145.3999999999996</c:v>
                </c:pt>
                <c:pt idx="424">
                  <c:v>4155.2</c:v>
                </c:pt>
                <c:pt idx="425">
                  <c:v>4164.9999999999991</c:v>
                </c:pt>
                <c:pt idx="426">
                  <c:v>4174.8</c:v>
                </c:pt>
                <c:pt idx="427">
                  <c:v>4184.5999999999995</c:v>
                </c:pt>
                <c:pt idx="428">
                  <c:v>4194.3999999999996</c:v>
                </c:pt>
                <c:pt idx="429">
                  <c:v>4204.2</c:v>
                </c:pt>
                <c:pt idx="430">
                  <c:v>4214</c:v>
                </c:pt>
                <c:pt idx="431">
                  <c:v>4223.7999999999993</c:v>
                </c:pt>
                <c:pt idx="432">
                  <c:v>4233.6000000000004</c:v>
                </c:pt>
                <c:pt idx="433">
                  <c:v>4243.3999999999996</c:v>
                </c:pt>
                <c:pt idx="434">
                  <c:v>4253.2</c:v>
                </c:pt>
                <c:pt idx="435">
                  <c:v>4263</c:v>
                </c:pt>
                <c:pt idx="436">
                  <c:v>4272.8</c:v>
                </c:pt>
                <c:pt idx="437">
                  <c:v>4282.5999999999995</c:v>
                </c:pt>
                <c:pt idx="438">
                  <c:v>4292.3999999999996</c:v>
                </c:pt>
                <c:pt idx="439">
                  <c:v>4302.2</c:v>
                </c:pt>
                <c:pt idx="440">
                  <c:v>4312</c:v>
                </c:pt>
                <c:pt idx="441">
                  <c:v>4321.7999999999993</c:v>
                </c:pt>
                <c:pt idx="442">
                  <c:v>4331.6000000000004</c:v>
                </c:pt>
                <c:pt idx="443">
                  <c:v>4341.3999999999996</c:v>
                </c:pt>
                <c:pt idx="444">
                  <c:v>4351.2</c:v>
                </c:pt>
                <c:pt idx="445">
                  <c:v>4361</c:v>
                </c:pt>
                <c:pt idx="446">
                  <c:v>4370.8</c:v>
                </c:pt>
                <c:pt idx="447">
                  <c:v>4380.5999999999995</c:v>
                </c:pt>
                <c:pt idx="448">
                  <c:v>4390.3999999999996</c:v>
                </c:pt>
                <c:pt idx="449">
                  <c:v>4400.2</c:v>
                </c:pt>
                <c:pt idx="450">
                  <c:v>4410</c:v>
                </c:pt>
                <c:pt idx="451">
                  <c:v>4419.8</c:v>
                </c:pt>
                <c:pt idx="452">
                  <c:v>4429.6000000000004</c:v>
                </c:pt>
                <c:pt idx="453">
                  <c:v>4439.3999999999996</c:v>
                </c:pt>
                <c:pt idx="454">
                  <c:v>4449.2</c:v>
                </c:pt>
                <c:pt idx="455">
                  <c:v>4459</c:v>
                </c:pt>
                <c:pt idx="456">
                  <c:v>4468.8</c:v>
                </c:pt>
                <c:pt idx="457">
                  <c:v>4478.5999999999995</c:v>
                </c:pt>
                <c:pt idx="458">
                  <c:v>4488.4000000000005</c:v>
                </c:pt>
                <c:pt idx="459">
                  <c:v>4498.2</c:v>
                </c:pt>
                <c:pt idx="460">
                  <c:v>4507.9999999999991</c:v>
                </c:pt>
                <c:pt idx="461">
                  <c:v>4517.8</c:v>
                </c:pt>
                <c:pt idx="462">
                  <c:v>4527.5999999999995</c:v>
                </c:pt>
                <c:pt idx="463">
                  <c:v>4537.3999999999996</c:v>
                </c:pt>
                <c:pt idx="464">
                  <c:v>4547.2</c:v>
                </c:pt>
                <c:pt idx="465">
                  <c:v>4557</c:v>
                </c:pt>
                <c:pt idx="466">
                  <c:v>4566.7999999999993</c:v>
                </c:pt>
                <c:pt idx="467">
                  <c:v>4576.5999999999995</c:v>
                </c:pt>
                <c:pt idx="468">
                  <c:v>4586.3999999999996</c:v>
                </c:pt>
                <c:pt idx="469">
                  <c:v>4596.2</c:v>
                </c:pt>
                <c:pt idx="470">
                  <c:v>4605.9999999999991</c:v>
                </c:pt>
                <c:pt idx="471">
                  <c:v>4615.8</c:v>
                </c:pt>
                <c:pt idx="472">
                  <c:v>4625.5999999999995</c:v>
                </c:pt>
                <c:pt idx="473">
                  <c:v>4635.3999999999996</c:v>
                </c:pt>
                <c:pt idx="474">
                  <c:v>4645.2</c:v>
                </c:pt>
                <c:pt idx="475">
                  <c:v>4655</c:v>
                </c:pt>
                <c:pt idx="476">
                  <c:v>4664.7999999999993</c:v>
                </c:pt>
                <c:pt idx="477">
                  <c:v>4674.6000000000004</c:v>
                </c:pt>
                <c:pt idx="478">
                  <c:v>4684.3999999999996</c:v>
                </c:pt>
                <c:pt idx="479">
                  <c:v>4694.2</c:v>
                </c:pt>
                <c:pt idx="480">
                  <c:v>4704</c:v>
                </c:pt>
                <c:pt idx="481">
                  <c:v>4713.8</c:v>
                </c:pt>
                <c:pt idx="482">
                  <c:v>4723.5999999999995</c:v>
                </c:pt>
                <c:pt idx="483">
                  <c:v>4733.3999999999996</c:v>
                </c:pt>
                <c:pt idx="484">
                  <c:v>4743.2</c:v>
                </c:pt>
                <c:pt idx="485">
                  <c:v>4753</c:v>
                </c:pt>
                <c:pt idx="486">
                  <c:v>4762.7999999999993</c:v>
                </c:pt>
                <c:pt idx="487">
                  <c:v>4772.6000000000004</c:v>
                </c:pt>
                <c:pt idx="488">
                  <c:v>4782.3999999999996</c:v>
                </c:pt>
                <c:pt idx="489">
                  <c:v>4792.2</c:v>
                </c:pt>
                <c:pt idx="490">
                  <c:v>4802</c:v>
                </c:pt>
                <c:pt idx="491">
                  <c:v>4811.8</c:v>
                </c:pt>
                <c:pt idx="492">
                  <c:v>4821.5999999999995</c:v>
                </c:pt>
                <c:pt idx="493">
                  <c:v>4831.3999999999996</c:v>
                </c:pt>
                <c:pt idx="494">
                  <c:v>4841.2</c:v>
                </c:pt>
                <c:pt idx="495">
                  <c:v>4851</c:v>
                </c:pt>
                <c:pt idx="496">
                  <c:v>4860.8</c:v>
                </c:pt>
                <c:pt idx="497">
                  <c:v>4870.6000000000004</c:v>
                </c:pt>
                <c:pt idx="498">
                  <c:v>4880.3999999999996</c:v>
                </c:pt>
                <c:pt idx="499">
                  <c:v>4890.2</c:v>
                </c:pt>
                <c:pt idx="500">
                  <c:v>4900</c:v>
                </c:pt>
                <c:pt idx="501">
                  <c:v>4890.2000000000007</c:v>
                </c:pt>
                <c:pt idx="502">
                  <c:v>4880.4000000000005</c:v>
                </c:pt>
                <c:pt idx="503">
                  <c:v>4870.6000000000004</c:v>
                </c:pt>
                <c:pt idx="504">
                  <c:v>4860.8</c:v>
                </c:pt>
                <c:pt idx="505">
                  <c:v>4851.0000000000009</c:v>
                </c:pt>
                <c:pt idx="506">
                  <c:v>4841.2</c:v>
                </c:pt>
                <c:pt idx="507">
                  <c:v>4831.4000000000005</c:v>
                </c:pt>
                <c:pt idx="508">
                  <c:v>4821.6000000000004</c:v>
                </c:pt>
                <c:pt idx="509">
                  <c:v>4811.8</c:v>
                </c:pt>
                <c:pt idx="510">
                  <c:v>4802</c:v>
                </c:pt>
                <c:pt idx="511">
                  <c:v>4792.2000000000007</c:v>
                </c:pt>
                <c:pt idx="512">
                  <c:v>4782.4000000000005</c:v>
                </c:pt>
                <c:pt idx="513">
                  <c:v>4772.6000000000004</c:v>
                </c:pt>
                <c:pt idx="514">
                  <c:v>4762.8</c:v>
                </c:pt>
                <c:pt idx="515">
                  <c:v>4753.0000000000009</c:v>
                </c:pt>
                <c:pt idx="516">
                  <c:v>4743.2</c:v>
                </c:pt>
                <c:pt idx="517">
                  <c:v>4733.4000000000005</c:v>
                </c:pt>
                <c:pt idx="518">
                  <c:v>4723.6000000000004</c:v>
                </c:pt>
                <c:pt idx="519">
                  <c:v>4713.8</c:v>
                </c:pt>
                <c:pt idx="520">
                  <c:v>4704</c:v>
                </c:pt>
                <c:pt idx="521">
                  <c:v>4694.2000000000007</c:v>
                </c:pt>
                <c:pt idx="522">
                  <c:v>4684.3999999999996</c:v>
                </c:pt>
                <c:pt idx="523">
                  <c:v>4674.6000000000004</c:v>
                </c:pt>
                <c:pt idx="524">
                  <c:v>4664.8</c:v>
                </c:pt>
                <c:pt idx="525">
                  <c:v>4655</c:v>
                </c:pt>
                <c:pt idx="526">
                  <c:v>4645.2</c:v>
                </c:pt>
                <c:pt idx="527">
                  <c:v>4635.4000000000005</c:v>
                </c:pt>
                <c:pt idx="528">
                  <c:v>4625.6000000000004</c:v>
                </c:pt>
                <c:pt idx="529">
                  <c:v>4615.8</c:v>
                </c:pt>
                <c:pt idx="530">
                  <c:v>4606</c:v>
                </c:pt>
                <c:pt idx="531">
                  <c:v>4596.2000000000007</c:v>
                </c:pt>
                <c:pt idx="532">
                  <c:v>4586.3999999999996</c:v>
                </c:pt>
                <c:pt idx="533">
                  <c:v>4576.6000000000004</c:v>
                </c:pt>
                <c:pt idx="534">
                  <c:v>4566.8</c:v>
                </c:pt>
                <c:pt idx="535">
                  <c:v>4557</c:v>
                </c:pt>
                <c:pt idx="536">
                  <c:v>4547.2</c:v>
                </c:pt>
                <c:pt idx="537">
                  <c:v>4537.4000000000005</c:v>
                </c:pt>
                <c:pt idx="538">
                  <c:v>4527.6000000000004</c:v>
                </c:pt>
                <c:pt idx="539">
                  <c:v>4517.8</c:v>
                </c:pt>
                <c:pt idx="540">
                  <c:v>4508</c:v>
                </c:pt>
                <c:pt idx="541">
                  <c:v>4498.2</c:v>
                </c:pt>
                <c:pt idx="542">
                  <c:v>4488.4000000000005</c:v>
                </c:pt>
                <c:pt idx="543">
                  <c:v>4478.6000000000004</c:v>
                </c:pt>
                <c:pt idx="544">
                  <c:v>4468.8</c:v>
                </c:pt>
                <c:pt idx="545">
                  <c:v>4459</c:v>
                </c:pt>
                <c:pt idx="546">
                  <c:v>4449.2000000000007</c:v>
                </c:pt>
                <c:pt idx="547">
                  <c:v>4439.4000000000005</c:v>
                </c:pt>
                <c:pt idx="548">
                  <c:v>4429.6000000000004</c:v>
                </c:pt>
                <c:pt idx="549">
                  <c:v>4419.8</c:v>
                </c:pt>
                <c:pt idx="550">
                  <c:v>4410.0000000000009</c:v>
                </c:pt>
                <c:pt idx="551">
                  <c:v>4400.2</c:v>
                </c:pt>
                <c:pt idx="552">
                  <c:v>4390.4000000000005</c:v>
                </c:pt>
                <c:pt idx="553">
                  <c:v>4380.6000000000004</c:v>
                </c:pt>
                <c:pt idx="554">
                  <c:v>4370.8</c:v>
                </c:pt>
                <c:pt idx="555">
                  <c:v>4361</c:v>
                </c:pt>
                <c:pt idx="556">
                  <c:v>4351.2000000000007</c:v>
                </c:pt>
                <c:pt idx="557">
                  <c:v>4341.4000000000005</c:v>
                </c:pt>
                <c:pt idx="558">
                  <c:v>4331.6000000000004</c:v>
                </c:pt>
                <c:pt idx="559">
                  <c:v>4321.8</c:v>
                </c:pt>
                <c:pt idx="560">
                  <c:v>4312.0000000000009</c:v>
                </c:pt>
                <c:pt idx="561">
                  <c:v>4302.2</c:v>
                </c:pt>
                <c:pt idx="562">
                  <c:v>4292.4000000000005</c:v>
                </c:pt>
                <c:pt idx="563">
                  <c:v>4282.6000000000004</c:v>
                </c:pt>
                <c:pt idx="564">
                  <c:v>4272.8</c:v>
                </c:pt>
                <c:pt idx="565">
                  <c:v>4263</c:v>
                </c:pt>
                <c:pt idx="566">
                  <c:v>4253.2000000000007</c:v>
                </c:pt>
                <c:pt idx="567">
                  <c:v>4243.3999999999996</c:v>
                </c:pt>
                <c:pt idx="568">
                  <c:v>4233.6000000000004</c:v>
                </c:pt>
                <c:pt idx="569">
                  <c:v>4223.8</c:v>
                </c:pt>
                <c:pt idx="570">
                  <c:v>4214</c:v>
                </c:pt>
                <c:pt idx="571">
                  <c:v>4204.2</c:v>
                </c:pt>
                <c:pt idx="572">
                  <c:v>4194.4000000000005</c:v>
                </c:pt>
                <c:pt idx="573">
                  <c:v>4184.6000000000004</c:v>
                </c:pt>
                <c:pt idx="574">
                  <c:v>4174.8</c:v>
                </c:pt>
                <c:pt idx="575">
                  <c:v>4165</c:v>
                </c:pt>
                <c:pt idx="576">
                  <c:v>4155.2000000000007</c:v>
                </c:pt>
                <c:pt idx="577">
                  <c:v>4145.3999999999996</c:v>
                </c:pt>
                <c:pt idx="578">
                  <c:v>4135.6000000000004</c:v>
                </c:pt>
                <c:pt idx="579">
                  <c:v>4125.8</c:v>
                </c:pt>
                <c:pt idx="580">
                  <c:v>4116</c:v>
                </c:pt>
                <c:pt idx="581">
                  <c:v>4106.2</c:v>
                </c:pt>
                <c:pt idx="582">
                  <c:v>4096.4000000000005</c:v>
                </c:pt>
                <c:pt idx="583">
                  <c:v>4086.5999999999995</c:v>
                </c:pt>
                <c:pt idx="584">
                  <c:v>4076.8</c:v>
                </c:pt>
                <c:pt idx="585">
                  <c:v>4067.0000000000009</c:v>
                </c:pt>
                <c:pt idx="586">
                  <c:v>4057.2</c:v>
                </c:pt>
                <c:pt idx="587">
                  <c:v>4047.4000000000005</c:v>
                </c:pt>
                <c:pt idx="588">
                  <c:v>4037.6000000000004</c:v>
                </c:pt>
                <c:pt idx="589">
                  <c:v>4027.8</c:v>
                </c:pt>
                <c:pt idx="590">
                  <c:v>4018</c:v>
                </c:pt>
                <c:pt idx="591">
                  <c:v>4008.2000000000007</c:v>
                </c:pt>
                <c:pt idx="592">
                  <c:v>3998.4000000000005</c:v>
                </c:pt>
                <c:pt idx="593">
                  <c:v>3988.6000000000004</c:v>
                </c:pt>
                <c:pt idx="594">
                  <c:v>3978.8</c:v>
                </c:pt>
                <c:pt idx="595">
                  <c:v>3969.0000000000009</c:v>
                </c:pt>
                <c:pt idx="596">
                  <c:v>3959.2</c:v>
                </c:pt>
                <c:pt idx="597">
                  <c:v>3949.4000000000005</c:v>
                </c:pt>
                <c:pt idx="598">
                  <c:v>3939.6000000000004</c:v>
                </c:pt>
                <c:pt idx="599">
                  <c:v>3929.8</c:v>
                </c:pt>
                <c:pt idx="600">
                  <c:v>3920</c:v>
                </c:pt>
                <c:pt idx="601">
                  <c:v>3910.2000000000007</c:v>
                </c:pt>
                <c:pt idx="602">
                  <c:v>3900.4000000000005</c:v>
                </c:pt>
                <c:pt idx="603">
                  <c:v>3890.6000000000004</c:v>
                </c:pt>
                <c:pt idx="604">
                  <c:v>3880.8</c:v>
                </c:pt>
                <c:pt idx="605">
                  <c:v>3871</c:v>
                </c:pt>
                <c:pt idx="606">
                  <c:v>3861.2</c:v>
                </c:pt>
                <c:pt idx="607">
                  <c:v>3851.4000000000005</c:v>
                </c:pt>
                <c:pt idx="608">
                  <c:v>3841.6000000000004</c:v>
                </c:pt>
                <c:pt idx="609">
                  <c:v>3831.8</c:v>
                </c:pt>
                <c:pt idx="610">
                  <c:v>3822</c:v>
                </c:pt>
                <c:pt idx="611">
                  <c:v>3812.2000000000007</c:v>
                </c:pt>
                <c:pt idx="612">
                  <c:v>3802.3999999999996</c:v>
                </c:pt>
                <c:pt idx="613">
                  <c:v>3792.6000000000004</c:v>
                </c:pt>
                <c:pt idx="614">
                  <c:v>3782.8</c:v>
                </c:pt>
                <c:pt idx="615">
                  <c:v>3773</c:v>
                </c:pt>
                <c:pt idx="616">
                  <c:v>3763.2</c:v>
                </c:pt>
                <c:pt idx="617">
                  <c:v>3753.4000000000005</c:v>
                </c:pt>
                <c:pt idx="618">
                  <c:v>3743.6000000000004</c:v>
                </c:pt>
                <c:pt idx="619">
                  <c:v>3733.8</c:v>
                </c:pt>
                <c:pt idx="620">
                  <c:v>3724</c:v>
                </c:pt>
                <c:pt idx="621">
                  <c:v>3714.2000000000007</c:v>
                </c:pt>
                <c:pt idx="622">
                  <c:v>3704.3999999999996</c:v>
                </c:pt>
                <c:pt idx="623">
                  <c:v>3694.6000000000004</c:v>
                </c:pt>
                <c:pt idx="624">
                  <c:v>3684.8</c:v>
                </c:pt>
                <c:pt idx="625">
                  <c:v>3675</c:v>
                </c:pt>
                <c:pt idx="626">
                  <c:v>3665.2000000000007</c:v>
                </c:pt>
                <c:pt idx="627">
                  <c:v>3655.4000000000005</c:v>
                </c:pt>
                <c:pt idx="628">
                  <c:v>3645.6000000000004</c:v>
                </c:pt>
                <c:pt idx="629">
                  <c:v>3635.8</c:v>
                </c:pt>
                <c:pt idx="630">
                  <c:v>3626.0000000000009</c:v>
                </c:pt>
                <c:pt idx="631">
                  <c:v>3616.2</c:v>
                </c:pt>
                <c:pt idx="632">
                  <c:v>3606.4000000000005</c:v>
                </c:pt>
                <c:pt idx="633">
                  <c:v>3596.6000000000004</c:v>
                </c:pt>
                <c:pt idx="634">
                  <c:v>3586.8</c:v>
                </c:pt>
                <c:pt idx="635">
                  <c:v>3577</c:v>
                </c:pt>
                <c:pt idx="636">
                  <c:v>3567.2000000000007</c:v>
                </c:pt>
                <c:pt idx="637">
                  <c:v>3557.4000000000005</c:v>
                </c:pt>
                <c:pt idx="638">
                  <c:v>3547.6000000000004</c:v>
                </c:pt>
                <c:pt idx="639">
                  <c:v>3537.8</c:v>
                </c:pt>
                <c:pt idx="640">
                  <c:v>3528.0000000000009</c:v>
                </c:pt>
                <c:pt idx="641">
                  <c:v>3518.2</c:v>
                </c:pt>
                <c:pt idx="642">
                  <c:v>3508.4000000000005</c:v>
                </c:pt>
                <c:pt idx="643">
                  <c:v>3498.6000000000004</c:v>
                </c:pt>
                <c:pt idx="644">
                  <c:v>3488.8</c:v>
                </c:pt>
                <c:pt idx="645">
                  <c:v>3479</c:v>
                </c:pt>
                <c:pt idx="646">
                  <c:v>3469.2000000000007</c:v>
                </c:pt>
                <c:pt idx="647">
                  <c:v>3459.4000000000005</c:v>
                </c:pt>
                <c:pt idx="648">
                  <c:v>3449.6000000000004</c:v>
                </c:pt>
                <c:pt idx="649">
                  <c:v>3439.8</c:v>
                </c:pt>
                <c:pt idx="650">
                  <c:v>3430</c:v>
                </c:pt>
                <c:pt idx="651">
                  <c:v>3420.2</c:v>
                </c:pt>
                <c:pt idx="652">
                  <c:v>3410.4000000000005</c:v>
                </c:pt>
                <c:pt idx="653">
                  <c:v>3400.6000000000004</c:v>
                </c:pt>
                <c:pt idx="654">
                  <c:v>3390.8</c:v>
                </c:pt>
                <c:pt idx="655">
                  <c:v>3381</c:v>
                </c:pt>
                <c:pt idx="656">
                  <c:v>3371.2000000000007</c:v>
                </c:pt>
                <c:pt idx="657">
                  <c:v>3361.3999999999996</c:v>
                </c:pt>
                <c:pt idx="658">
                  <c:v>3351.6000000000004</c:v>
                </c:pt>
                <c:pt idx="659">
                  <c:v>3341.8</c:v>
                </c:pt>
                <c:pt idx="660">
                  <c:v>3332</c:v>
                </c:pt>
                <c:pt idx="661">
                  <c:v>3322.2</c:v>
                </c:pt>
                <c:pt idx="662">
                  <c:v>3312.4000000000005</c:v>
                </c:pt>
                <c:pt idx="663">
                  <c:v>3302.6000000000004</c:v>
                </c:pt>
                <c:pt idx="664">
                  <c:v>3292.8</c:v>
                </c:pt>
                <c:pt idx="665">
                  <c:v>3283</c:v>
                </c:pt>
                <c:pt idx="666">
                  <c:v>3273.2000000000007</c:v>
                </c:pt>
                <c:pt idx="667">
                  <c:v>3263.4000000000005</c:v>
                </c:pt>
                <c:pt idx="668">
                  <c:v>3253.6000000000004</c:v>
                </c:pt>
                <c:pt idx="669">
                  <c:v>3243.8</c:v>
                </c:pt>
                <c:pt idx="670">
                  <c:v>3234.0000000000009</c:v>
                </c:pt>
                <c:pt idx="671">
                  <c:v>3224.2000000000007</c:v>
                </c:pt>
                <c:pt idx="672">
                  <c:v>3214.4000000000005</c:v>
                </c:pt>
                <c:pt idx="673">
                  <c:v>3204.5999999999995</c:v>
                </c:pt>
                <c:pt idx="674">
                  <c:v>3194.8000000000011</c:v>
                </c:pt>
                <c:pt idx="675">
                  <c:v>3185.0000000000009</c:v>
                </c:pt>
                <c:pt idx="676">
                  <c:v>3175.2</c:v>
                </c:pt>
                <c:pt idx="677">
                  <c:v>3165.3999999999996</c:v>
                </c:pt>
                <c:pt idx="678">
                  <c:v>3155.6000000000013</c:v>
                </c:pt>
                <c:pt idx="679">
                  <c:v>3145.8</c:v>
                </c:pt>
                <c:pt idx="680">
                  <c:v>3136</c:v>
                </c:pt>
                <c:pt idx="681">
                  <c:v>3126.2</c:v>
                </c:pt>
                <c:pt idx="682">
                  <c:v>3116.4000000000005</c:v>
                </c:pt>
                <c:pt idx="683">
                  <c:v>3106.6000000000004</c:v>
                </c:pt>
                <c:pt idx="684">
                  <c:v>3096.8</c:v>
                </c:pt>
                <c:pt idx="685">
                  <c:v>3087</c:v>
                </c:pt>
                <c:pt idx="686">
                  <c:v>3077.2000000000007</c:v>
                </c:pt>
                <c:pt idx="687">
                  <c:v>3067.4000000000005</c:v>
                </c:pt>
                <c:pt idx="688">
                  <c:v>3057.6000000000004</c:v>
                </c:pt>
                <c:pt idx="689">
                  <c:v>3047.8</c:v>
                </c:pt>
                <c:pt idx="690">
                  <c:v>3038.0000000000009</c:v>
                </c:pt>
                <c:pt idx="691">
                  <c:v>3028.2000000000007</c:v>
                </c:pt>
                <c:pt idx="692">
                  <c:v>3018.4000000000005</c:v>
                </c:pt>
                <c:pt idx="693">
                  <c:v>3008.5999999999995</c:v>
                </c:pt>
                <c:pt idx="694">
                  <c:v>2998.8000000000011</c:v>
                </c:pt>
                <c:pt idx="695">
                  <c:v>2989</c:v>
                </c:pt>
                <c:pt idx="696">
                  <c:v>2979.2</c:v>
                </c:pt>
                <c:pt idx="697">
                  <c:v>2969.3999999999996</c:v>
                </c:pt>
                <c:pt idx="698">
                  <c:v>2959.6000000000004</c:v>
                </c:pt>
                <c:pt idx="699">
                  <c:v>2949.8</c:v>
                </c:pt>
                <c:pt idx="700">
                  <c:v>2940</c:v>
                </c:pt>
                <c:pt idx="701">
                  <c:v>2930.2</c:v>
                </c:pt>
                <c:pt idx="702">
                  <c:v>2920.4000000000005</c:v>
                </c:pt>
                <c:pt idx="703">
                  <c:v>2910.6000000000004</c:v>
                </c:pt>
                <c:pt idx="704">
                  <c:v>2900.8</c:v>
                </c:pt>
                <c:pt idx="705">
                  <c:v>2891</c:v>
                </c:pt>
                <c:pt idx="706">
                  <c:v>2881.2000000000007</c:v>
                </c:pt>
                <c:pt idx="707">
                  <c:v>2871.4000000000005</c:v>
                </c:pt>
                <c:pt idx="708">
                  <c:v>2861.6000000000004</c:v>
                </c:pt>
                <c:pt idx="709">
                  <c:v>2851.8000000000011</c:v>
                </c:pt>
                <c:pt idx="710">
                  <c:v>2842.0000000000009</c:v>
                </c:pt>
                <c:pt idx="711">
                  <c:v>2832.2000000000007</c:v>
                </c:pt>
                <c:pt idx="712">
                  <c:v>2822.3999999999996</c:v>
                </c:pt>
                <c:pt idx="713">
                  <c:v>2812.6000000000013</c:v>
                </c:pt>
                <c:pt idx="714">
                  <c:v>2802.8000000000011</c:v>
                </c:pt>
                <c:pt idx="715">
                  <c:v>2793</c:v>
                </c:pt>
                <c:pt idx="716">
                  <c:v>2783.2</c:v>
                </c:pt>
                <c:pt idx="717">
                  <c:v>2773.4000000000005</c:v>
                </c:pt>
                <c:pt idx="718">
                  <c:v>2763.6000000000004</c:v>
                </c:pt>
                <c:pt idx="719">
                  <c:v>2753.8</c:v>
                </c:pt>
                <c:pt idx="720">
                  <c:v>2744</c:v>
                </c:pt>
                <c:pt idx="721">
                  <c:v>2734.2000000000007</c:v>
                </c:pt>
                <c:pt idx="722">
                  <c:v>2724.4000000000005</c:v>
                </c:pt>
                <c:pt idx="723">
                  <c:v>2714.6000000000004</c:v>
                </c:pt>
                <c:pt idx="724">
                  <c:v>2704.8</c:v>
                </c:pt>
                <c:pt idx="725">
                  <c:v>2695.0000000000009</c:v>
                </c:pt>
                <c:pt idx="726">
                  <c:v>2685.2000000000007</c:v>
                </c:pt>
                <c:pt idx="727">
                  <c:v>2675.4000000000005</c:v>
                </c:pt>
                <c:pt idx="728">
                  <c:v>2665.5999999999995</c:v>
                </c:pt>
                <c:pt idx="729">
                  <c:v>2655.8000000000011</c:v>
                </c:pt>
                <c:pt idx="730">
                  <c:v>2646.0000000000009</c:v>
                </c:pt>
                <c:pt idx="731">
                  <c:v>2636.2</c:v>
                </c:pt>
                <c:pt idx="732">
                  <c:v>2626.3999999999996</c:v>
                </c:pt>
                <c:pt idx="733">
                  <c:v>2616.6000000000013</c:v>
                </c:pt>
                <c:pt idx="734">
                  <c:v>2606.8000000000002</c:v>
                </c:pt>
                <c:pt idx="735">
                  <c:v>2597</c:v>
                </c:pt>
                <c:pt idx="736">
                  <c:v>2587.1999999999998</c:v>
                </c:pt>
                <c:pt idx="737">
                  <c:v>2577.4000000000005</c:v>
                </c:pt>
                <c:pt idx="738">
                  <c:v>2567.6000000000004</c:v>
                </c:pt>
                <c:pt idx="739">
                  <c:v>2557.8000000000002</c:v>
                </c:pt>
                <c:pt idx="740">
                  <c:v>2548</c:v>
                </c:pt>
                <c:pt idx="741">
                  <c:v>2538.2000000000007</c:v>
                </c:pt>
                <c:pt idx="742">
                  <c:v>2528.4000000000005</c:v>
                </c:pt>
                <c:pt idx="743">
                  <c:v>2518.6000000000004</c:v>
                </c:pt>
                <c:pt idx="744">
                  <c:v>2508.7999999999993</c:v>
                </c:pt>
                <c:pt idx="745">
                  <c:v>2499.0000000000009</c:v>
                </c:pt>
                <c:pt idx="746">
                  <c:v>2489.2000000000007</c:v>
                </c:pt>
                <c:pt idx="747">
                  <c:v>2479.3999999999996</c:v>
                </c:pt>
                <c:pt idx="748">
                  <c:v>2469.5999999999995</c:v>
                </c:pt>
                <c:pt idx="749">
                  <c:v>2459.8000000000011</c:v>
                </c:pt>
                <c:pt idx="750">
                  <c:v>2450</c:v>
                </c:pt>
                <c:pt idx="751">
                  <c:v>2440.1999999999998</c:v>
                </c:pt>
                <c:pt idx="752">
                  <c:v>2430.4000000000015</c:v>
                </c:pt>
                <c:pt idx="753">
                  <c:v>2420.6000000000004</c:v>
                </c:pt>
                <c:pt idx="754">
                  <c:v>2410.8000000000002</c:v>
                </c:pt>
                <c:pt idx="755">
                  <c:v>2401</c:v>
                </c:pt>
                <c:pt idx="756">
                  <c:v>2391.2000000000007</c:v>
                </c:pt>
                <c:pt idx="757">
                  <c:v>2381.4000000000005</c:v>
                </c:pt>
                <c:pt idx="758">
                  <c:v>2371.6000000000004</c:v>
                </c:pt>
                <c:pt idx="759">
                  <c:v>2361.8000000000002</c:v>
                </c:pt>
                <c:pt idx="760">
                  <c:v>2352.0000000000009</c:v>
                </c:pt>
                <c:pt idx="761">
                  <c:v>2342.2000000000007</c:v>
                </c:pt>
                <c:pt idx="762">
                  <c:v>2332.4000000000005</c:v>
                </c:pt>
                <c:pt idx="763">
                  <c:v>2322.5999999999995</c:v>
                </c:pt>
                <c:pt idx="764">
                  <c:v>2312.8000000000011</c:v>
                </c:pt>
                <c:pt idx="765">
                  <c:v>2303.0000000000009</c:v>
                </c:pt>
                <c:pt idx="766">
                  <c:v>2293.1999999999998</c:v>
                </c:pt>
                <c:pt idx="767">
                  <c:v>2283.3999999999996</c:v>
                </c:pt>
                <c:pt idx="768">
                  <c:v>2273.6000000000013</c:v>
                </c:pt>
                <c:pt idx="769">
                  <c:v>2263.8000000000002</c:v>
                </c:pt>
                <c:pt idx="770">
                  <c:v>2254</c:v>
                </c:pt>
                <c:pt idx="771">
                  <c:v>2244.1999999999998</c:v>
                </c:pt>
                <c:pt idx="772">
                  <c:v>2234.4000000000005</c:v>
                </c:pt>
                <c:pt idx="773">
                  <c:v>2224.6000000000004</c:v>
                </c:pt>
                <c:pt idx="774">
                  <c:v>2214.8000000000002</c:v>
                </c:pt>
                <c:pt idx="775">
                  <c:v>2205</c:v>
                </c:pt>
                <c:pt idx="776">
                  <c:v>2195.2000000000007</c:v>
                </c:pt>
                <c:pt idx="777">
                  <c:v>2185.4000000000005</c:v>
                </c:pt>
                <c:pt idx="778">
                  <c:v>2175.6000000000004</c:v>
                </c:pt>
                <c:pt idx="779">
                  <c:v>2165.8000000000002</c:v>
                </c:pt>
                <c:pt idx="780">
                  <c:v>2156.0000000000009</c:v>
                </c:pt>
                <c:pt idx="781">
                  <c:v>2146.2000000000007</c:v>
                </c:pt>
                <c:pt idx="782">
                  <c:v>2136.3999999999996</c:v>
                </c:pt>
                <c:pt idx="783">
                  <c:v>2126.5999999999995</c:v>
                </c:pt>
                <c:pt idx="784">
                  <c:v>2116.8000000000011</c:v>
                </c:pt>
                <c:pt idx="785">
                  <c:v>2107</c:v>
                </c:pt>
                <c:pt idx="786">
                  <c:v>2097.1999999999998</c:v>
                </c:pt>
                <c:pt idx="787">
                  <c:v>2087.3999999999996</c:v>
                </c:pt>
                <c:pt idx="788">
                  <c:v>2077.6000000000004</c:v>
                </c:pt>
                <c:pt idx="789">
                  <c:v>2067.8000000000002</c:v>
                </c:pt>
                <c:pt idx="790">
                  <c:v>2058</c:v>
                </c:pt>
                <c:pt idx="791">
                  <c:v>2048.1999999999998</c:v>
                </c:pt>
                <c:pt idx="792">
                  <c:v>2038.4000000000005</c:v>
                </c:pt>
                <c:pt idx="793">
                  <c:v>2028.6000000000004</c:v>
                </c:pt>
                <c:pt idx="794">
                  <c:v>2018.8000000000002</c:v>
                </c:pt>
                <c:pt idx="795">
                  <c:v>2009.0000000000009</c:v>
                </c:pt>
                <c:pt idx="796">
                  <c:v>1999.2000000000007</c:v>
                </c:pt>
                <c:pt idx="797">
                  <c:v>1989.4000000000005</c:v>
                </c:pt>
                <c:pt idx="798">
                  <c:v>1979.6000000000004</c:v>
                </c:pt>
                <c:pt idx="799">
                  <c:v>1969.8000000000011</c:v>
                </c:pt>
                <c:pt idx="800">
                  <c:v>1960.0000000000009</c:v>
                </c:pt>
                <c:pt idx="801">
                  <c:v>1950.2000000000007</c:v>
                </c:pt>
                <c:pt idx="802">
                  <c:v>1940.3999999999996</c:v>
                </c:pt>
                <c:pt idx="803">
                  <c:v>1930.6000000000013</c:v>
                </c:pt>
                <c:pt idx="804">
                  <c:v>1920.8000000000002</c:v>
                </c:pt>
                <c:pt idx="805">
                  <c:v>1911</c:v>
                </c:pt>
                <c:pt idx="806">
                  <c:v>1901.1999999999998</c:v>
                </c:pt>
                <c:pt idx="807">
                  <c:v>1891.4000000000005</c:v>
                </c:pt>
                <c:pt idx="808">
                  <c:v>1881.6000000000004</c:v>
                </c:pt>
                <c:pt idx="809">
                  <c:v>1871.8000000000002</c:v>
                </c:pt>
                <c:pt idx="810">
                  <c:v>1862</c:v>
                </c:pt>
                <c:pt idx="811">
                  <c:v>1852.2000000000007</c:v>
                </c:pt>
                <c:pt idx="812">
                  <c:v>1842.4000000000005</c:v>
                </c:pt>
                <c:pt idx="813">
                  <c:v>1832.6000000000004</c:v>
                </c:pt>
                <c:pt idx="814">
                  <c:v>1822.8000000000002</c:v>
                </c:pt>
                <c:pt idx="815">
                  <c:v>1813.0000000000009</c:v>
                </c:pt>
                <c:pt idx="816">
                  <c:v>1803.2000000000007</c:v>
                </c:pt>
                <c:pt idx="817">
                  <c:v>1793.4000000000005</c:v>
                </c:pt>
                <c:pt idx="818">
                  <c:v>1783.5999999999995</c:v>
                </c:pt>
                <c:pt idx="819">
                  <c:v>1773.8000000000011</c:v>
                </c:pt>
                <c:pt idx="820">
                  <c:v>1764.0000000000009</c:v>
                </c:pt>
                <c:pt idx="821">
                  <c:v>1754.1999999999998</c:v>
                </c:pt>
                <c:pt idx="822">
                  <c:v>1744.3999999999996</c:v>
                </c:pt>
                <c:pt idx="823">
                  <c:v>1734.6000000000013</c:v>
                </c:pt>
                <c:pt idx="824">
                  <c:v>1724.8000000000002</c:v>
                </c:pt>
                <c:pt idx="825">
                  <c:v>1715</c:v>
                </c:pt>
                <c:pt idx="826">
                  <c:v>1705.1999999999998</c:v>
                </c:pt>
                <c:pt idx="827">
                  <c:v>1695.4000000000005</c:v>
                </c:pt>
                <c:pt idx="828">
                  <c:v>1685.6000000000004</c:v>
                </c:pt>
                <c:pt idx="829">
                  <c:v>1675.8000000000002</c:v>
                </c:pt>
                <c:pt idx="830">
                  <c:v>1666</c:v>
                </c:pt>
                <c:pt idx="831">
                  <c:v>1656.2000000000007</c:v>
                </c:pt>
                <c:pt idx="832">
                  <c:v>1646.4000000000005</c:v>
                </c:pt>
                <c:pt idx="833">
                  <c:v>1636.6000000000004</c:v>
                </c:pt>
                <c:pt idx="834">
                  <c:v>1626.8000000000011</c:v>
                </c:pt>
                <c:pt idx="835">
                  <c:v>1617.0000000000009</c:v>
                </c:pt>
                <c:pt idx="836">
                  <c:v>1607.2000000000007</c:v>
                </c:pt>
                <c:pt idx="837">
                  <c:v>1597.3999999999996</c:v>
                </c:pt>
                <c:pt idx="838">
                  <c:v>1587.6000000000004</c:v>
                </c:pt>
                <c:pt idx="839">
                  <c:v>1577.8000000000011</c:v>
                </c:pt>
                <c:pt idx="840">
                  <c:v>1568</c:v>
                </c:pt>
                <c:pt idx="841">
                  <c:v>1558.2000000000007</c:v>
                </c:pt>
                <c:pt idx="842">
                  <c:v>1548.4000000000015</c:v>
                </c:pt>
                <c:pt idx="843">
                  <c:v>1538.6000000000004</c:v>
                </c:pt>
                <c:pt idx="844">
                  <c:v>1528.8000000000011</c:v>
                </c:pt>
                <c:pt idx="845">
                  <c:v>1519</c:v>
                </c:pt>
                <c:pt idx="846">
                  <c:v>1509.2000000000007</c:v>
                </c:pt>
                <c:pt idx="847">
                  <c:v>1499.4000000000015</c:v>
                </c:pt>
                <c:pt idx="848">
                  <c:v>1489.6000000000004</c:v>
                </c:pt>
                <c:pt idx="849">
                  <c:v>1479.7999999999993</c:v>
                </c:pt>
                <c:pt idx="850">
                  <c:v>1470.0000000000018</c:v>
                </c:pt>
                <c:pt idx="851">
                  <c:v>1460.2000000000007</c:v>
                </c:pt>
                <c:pt idx="852">
                  <c:v>1450.3999999999996</c:v>
                </c:pt>
                <c:pt idx="853">
                  <c:v>1440.6000000000004</c:v>
                </c:pt>
                <c:pt idx="854">
                  <c:v>1430.8000000000011</c:v>
                </c:pt>
                <c:pt idx="855">
                  <c:v>1421</c:v>
                </c:pt>
                <c:pt idx="856">
                  <c:v>1411.2000000000007</c:v>
                </c:pt>
                <c:pt idx="857">
                  <c:v>1401.3999999999996</c:v>
                </c:pt>
                <c:pt idx="858">
                  <c:v>1391.6000000000004</c:v>
                </c:pt>
                <c:pt idx="859">
                  <c:v>1381.8000000000011</c:v>
                </c:pt>
                <c:pt idx="860">
                  <c:v>1372</c:v>
                </c:pt>
                <c:pt idx="861">
                  <c:v>1362.1999999999989</c:v>
                </c:pt>
                <c:pt idx="862">
                  <c:v>1352.4000000000015</c:v>
                </c:pt>
                <c:pt idx="863">
                  <c:v>1342.6000000000004</c:v>
                </c:pt>
                <c:pt idx="864">
                  <c:v>1332.7999999999993</c:v>
                </c:pt>
                <c:pt idx="865">
                  <c:v>1323</c:v>
                </c:pt>
                <c:pt idx="866">
                  <c:v>1313.2000000000007</c:v>
                </c:pt>
                <c:pt idx="867">
                  <c:v>1303.3999999999996</c:v>
                </c:pt>
                <c:pt idx="868">
                  <c:v>1293.6000000000004</c:v>
                </c:pt>
                <c:pt idx="869">
                  <c:v>1283.7999999999993</c:v>
                </c:pt>
                <c:pt idx="870">
                  <c:v>1274</c:v>
                </c:pt>
                <c:pt idx="871">
                  <c:v>1264.2000000000007</c:v>
                </c:pt>
                <c:pt idx="872">
                  <c:v>1254.3999999999996</c:v>
                </c:pt>
                <c:pt idx="873">
                  <c:v>1244.6000000000004</c:v>
                </c:pt>
                <c:pt idx="874">
                  <c:v>1234.8000000000011</c:v>
                </c:pt>
                <c:pt idx="875">
                  <c:v>1225</c:v>
                </c:pt>
                <c:pt idx="876">
                  <c:v>1215.2000000000007</c:v>
                </c:pt>
                <c:pt idx="877">
                  <c:v>1205.4000000000015</c:v>
                </c:pt>
                <c:pt idx="878">
                  <c:v>1195.6000000000004</c:v>
                </c:pt>
                <c:pt idx="879">
                  <c:v>1185.8000000000011</c:v>
                </c:pt>
                <c:pt idx="880">
                  <c:v>1176</c:v>
                </c:pt>
                <c:pt idx="881">
                  <c:v>1166.2000000000007</c:v>
                </c:pt>
                <c:pt idx="882">
                  <c:v>1156.4000000000015</c:v>
                </c:pt>
                <c:pt idx="883">
                  <c:v>1146.6000000000004</c:v>
                </c:pt>
                <c:pt idx="884">
                  <c:v>1136.7999999999993</c:v>
                </c:pt>
                <c:pt idx="885">
                  <c:v>1127.0000000000018</c:v>
                </c:pt>
                <c:pt idx="886">
                  <c:v>1117.2000000000007</c:v>
                </c:pt>
                <c:pt idx="887">
                  <c:v>1107.3999999999996</c:v>
                </c:pt>
                <c:pt idx="888">
                  <c:v>1097.6000000000004</c:v>
                </c:pt>
                <c:pt idx="889">
                  <c:v>1087.8000000000011</c:v>
                </c:pt>
                <c:pt idx="890">
                  <c:v>1078</c:v>
                </c:pt>
                <c:pt idx="891">
                  <c:v>1068.2000000000007</c:v>
                </c:pt>
                <c:pt idx="892">
                  <c:v>1058.3999999999996</c:v>
                </c:pt>
                <c:pt idx="893">
                  <c:v>1048.6000000000004</c:v>
                </c:pt>
                <c:pt idx="894">
                  <c:v>1038.8000000000011</c:v>
                </c:pt>
                <c:pt idx="895">
                  <c:v>1029</c:v>
                </c:pt>
                <c:pt idx="896">
                  <c:v>1019.2000000000007</c:v>
                </c:pt>
                <c:pt idx="897">
                  <c:v>1009.4000000000015</c:v>
                </c:pt>
                <c:pt idx="898">
                  <c:v>999.60000000000036</c:v>
                </c:pt>
                <c:pt idx="899">
                  <c:v>989.80000000000109</c:v>
                </c:pt>
                <c:pt idx="900">
                  <c:v>980</c:v>
                </c:pt>
                <c:pt idx="901">
                  <c:v>970.20000000000073</c:v>
                </c:pt>
                <c:pt idx="902">
                  <c:v>960.39999999999964</c:v>
                </c:pt>
                <c:pt idx="903">
                  <c:v>950.60000000000036</c:v>
                </c:pt>
                <c:pt idx="904">
                  <c:v>940.79999999999927</c:v>
                </c:pt>
                <c:pt idx="905">
                  <c:v>931</c:v>
                </c:pt>
                <c:pt idx="906">
                  <c:v>921.20000000000073</c:v>
                </c:pt>
                <c:pt idx="907">
                  <c:v>911.39999999999964</c:v>
                </c:pt>
                <c:pt idx="908">
                  <c:v>901.60000000000036</c:v>
                </c:pt>
                <c:pt idx="909">
                  <c:v>891.80000000000109</c:v>
                </c:pt>
                <c:pt idx="910">
                  <c:v>882</c:v>
                </c:pt>
                <c:pt idx="911">
                  <c:v>872.20000000000073</c:v>
                </c:pt>
                <c:pt idx="912">
                  <c:v>862.39999999999964</c:v>
                </c:pt>
                <c:pt idx="913">
                  <c:v>852.60000000000036</c:v>
                </c:pt>
                <c:pt idx="914">
                  <c:v>842.80000000000109</c:v>
                </c:pt>
                <c:pt idx="915">
                  <c:v>833</c:v>
                </c:pt>
                <c:pt idx="916">
                  <c:v>823.19999999999891</c:v>
                </c:pt>
                <c:pt idx="917">
                  <c:v>813.40000000000146</c:v>
                </c:pt>
                <c:pt idx="918">
                  <c:v>803.60000000000036</c:v>
                </c:pt>
                <c:pt idx="919">
                  <c:v>793.79999999999927</c:v>
                </c:pt>
                <c:pt idx="920">
                  <c:v>784.00000000000182</c:v>
                </c:pt>
                <c:pt idx="921">
                  <c:v>774.20000000000073</c:v>
                </c:pt>
                <c:pt idx="922">
                  <c:v>764.39999999999964</c:v>
                </c:pt>
                <c:pt idx="923">
                  <c:v>754.60000000000036</c:v>
                </c:pt>
                <c:pt idx="924">
                  <c:v>744.80000000000109</c:v>
                </c:pt>
                <c:pt idx="925">
                  <c:v>735</c:v>
                </c:pt>
                <c:pt idx="926">
                  <c:v>725.20000000000073</c:v>
                </c:pt>
                <c:pt idx="927">
                  <c:v>715.39999999999964</c:v>
                </c:pt>
                <c:pt idx="928">
                  <c:v>705.60000000000036</c:v>
                </c:pt>
                <c:pt idx="929">
                  <c:v>695.80000000000109</c:v>
                </c:pt>
                <c:pt idx="930">
                  <c:v>686</c:v>
                </c:pt>
                <c:pt idx="931">
                  <c:v>676.20000000000073</c:v>
                </c:pt>
                <c:pt idx="932">
                  <c:v>666.40000000000146</c:v>
                </c:pt>
                <c:pt idx="933">
                  <c:v>656.60000000000036</c:v>
                </c:pt>
                <c:pt idx="934">
                  <c:v>646.80000000000109</c:v>
                </c:pt>
                <c:pt idx="935">
                  <c:v>637</c:v>
                </c:pt>
                <c:pt idx="936">
                  <c:v>627.20000000000073</c:v>
                </c:pt>
                <c:pt idx="937">
                  <c:v>617.40000000000146</c:v>
                </c:pt>
                <c:pt idx="938">
                  <c:v>607.60000000000036</c:v>
                </c:pt>
                <c:pt idx="939">
                  <c:v>597.79999999999927</c:v>
                </c:pt>
                <c:pt idx="940">
                  <c:v>588.00000000000182</c:v>
                </c:pt>
                <c:pt idx="941">
                  <c:v>578.20000000000073</c:v>
                </c:pt>
                <c:pt idx="942">
                  <c:v>568.39999999999964</c:v>
                </c:pt>
                <c:pt idx="943">
                  <c:v>558.60000000000036</c:v>
                </c:pt>
                <c:pt idx="944">
                  <c:v>548.80000000000109</c:v>
                </c:pt>
                <c:pt idx="945">
                  <c:v>539</c:v>
                </c:pt>
                <c:pt idx="946">
                  <c:v>529.20000000000073</c:v>
                </c:pt>
                <c:pt idx="947">
                  <c:v>519.39999999999964</c:v>
                </c:pt>
                <c:pt idx="948">
                  <c:v>509.60000000000036</c:v>
                </c:pt>
                <c:pt idx="949">
                  <c:v>499.80000000000109</c:v>
                </c:pt>
                <c:pt idx="950">
                  <c:v>490</c:v>
                </c:pt>
                <c:pt idx="951">
                  <c:v>480.19999999999891</c:v>
                </c:pt>
                <c:pt idx="952">
                  <c:v>470.40000000000146</c:v>
                </c:pt>
                <c:pt idx="953">
                  <c:v>460.60000000000036</c:v>
                </c:pt>
                <c:pt idx="954">
                  <c:v>450.79999999999927</c:v>
                </c:pt>
                <c:pt idx="955">
                  <c:v>441</c:v>
                </c:pt>
                <c:pt idx="956">
                  <c:v>431.20000000000073</c:v>
                </c:pt>
                <c:pt idx="957">
                  <c:v>421.39999999999964</c:v>
                </c:pt>
                <c:pt idx="958">
                  <c:v>411.60000000000036</c:v>
                </c:pt>
                <c:pt idx="959">
                  <c:v>401.80000000000109</c:v>
                </c:pt>
                <c:pt idx="960">
                  <c:v>392</c:v>
                </c:pt>
                <c:pt idx="961">
                  <c:v>382.20000000000073</c:v>
                </c:pt>
                <c:pt idx="962">
                  <c:v>372.39999999999964</c:v>
                </c:pt>
                <c:pt idx="963">
                  <c:v>362.60000000000036</c:v>
                </c:pt>
                <c:pt idx="964">
                  <c:v>352.80000000000109</c:v>
                </c:pt>
                <c:pt idx="965">
                  <c:v>343</c:v>
                </c:pt>
                <c:pt idx="966">
                  <c:v>333.20000000000073</c:v>
                </c:pt>
                <c:pt idx="967">
                  <c:v>323.40000000000146</c:v>
                </c:pt>
                <c:pt idx="968">
                  <c:v>313.60000000000036</c:v>
                </c:pt>
                <c:pt idx="969">
                  <c:v>303.80000000000109</c:v>
                </c:pt>
                <c:pt idx="970">
                  <c:v>294</c:v>
                </c:pt>
                <c:pt idx="971">
                  <c:v>284.20000000000073</c:v>
                </c:pt>
                <c:pt idx="972">
                  <c:v>274.40000000000146</c:v>
                </c:pt>
                <c:pt idx="973">
                  <c:v>264.60000000000036</c:v>
                </c:pt>
                <c:pt idx="974">
                  <c:v>254.79999999999927</c:v>
                </c:pt>
                <c:pt idx="975">
                  <c:v>245.00000000000182</c:v>
                </c:pt>
                <c:pt idx="976">
                  <c:v>235.20000000000073</c:v>
                </c:pt>
                <c:pt idx="977">
                  <c:v>225.39999999999964</c:v>
                </c:pt>
                <c:pt idx="978">
                  <c:v>215.60000000000036</c:v>
                </c:pt>
                <c:pt idx="979">
                  <c:v>205.80000000000109</c:v>
                </c:pt>
                <c:pt idx="980">
                  <c:v>196</c:v>
                </c:pt>
                <c:pt idx="981">
                  <c:v>186.20000000000073</c:v>
                </c:pt>
                <c:pt idx="982">
                  <c:v>176.39999999999964</c:v>
                </c:pt>
                <c:pt idx="983">
                  <c:v>166.60000000000036</c:v>
                </c:pt>
                <c:pt idx="984">
                  <c:v>156.80000000000109</c:v>
                </c:pt>
                <c:pt idx="985">
                  <c:v>147</c:v>
                </c:pt>
                <c:pt idx="986">
                  <c:v>137.20000000000073</c:v>
                </c:pt>
                <c:pt idx="987">
                  <c:v>127.40000000000146</c:v>
                </c:pt>
                <c:pt idx="988">
                  <c:v>117.60000000000036</c:v>
                </c:pt>
                <c:pt idx="989">
                  <c:v>107.80000000000109</c:v>
                </c:pt>
                <c:pt idx="990">
                  <c:v>98</c:v>
                </c:pt>
                <c:pt idx="991">
                  <c:v>88.200000000000728</c:v>
                </c:pt>
                <c:pt idx="992">
                  <c:v>78.399999999999636</c:v>
                </c:pt>
                <c:pt idx="993">
                  <c:v>68.600000000000364</c:v>
                </c:pt>
                <c:pt idx="994">
                  <c:v>58.799999999999272</c:v>
                </c:pt>
                <c:pt idx="995">
                  <c:v>49</c:v>
                </c:pt>
                <c:pt idx="996">
                  <c:v>39.200000000000728</c:v>
                </c:pt>
                <c:pt idx="997">
                  <c:v>29.399999999999636</c:v>
                </c:pt>
                <c:pt idx="998">
                  <c:v>19.600000000000364</c:v>
                </c:pt>
                <c:pt idx="999">
                  <c:v>9.8000000000010914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1-44CD-9BBC-13E37DFA8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04943"/>
        <c:axId val="436400241"/>
      </c:scatterChart>
      <c:valAx>
        <c:axId val="3000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00241"/>
        <c:crosses val="autoZero"/>
        <c:crossBetween val="midCat"/>
      </c:valAx>
      <c:valAx>
        <c:axId val="436400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0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Uniaxial force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'Lower chords'!$H$45:$H$85</c:f>
              <c:numCache>
                <c:formatCode>General</c:formatCode>
                <c:ptCount val="41"/>
                <c:pt idx="0">
                  <c:v>0</c:v>
                </c:pt>
                <c:pt idx="1">
                  <c:v>1.5</c:v>
                </c:pt>
                <c:pt idx="3">
                  <c:v>1.5</c:v>
                </c:pt>
                <c:pt idx="4">
                  <c:v>3</c:v>
                </c:pt>
                <c:pt idx="6">
                  <c:v>3</c:v>
                </c:pt>
                <c:pt idx="7">
                  <c:v>4.5</c:v>
                </c:pt>
                <c:pt idx="9">
                  <c:v>4.5</c:v>
                </c:pt>
                <c:pt idx="10">
                  <c:v>6</c:v>
                </c:pt>
                <c:pt idx="12">
                  <c:v>6</c:v>
                </c:pt>
                <c:pt idx="13">
                  <c:v>7.5</c:v>
                </c:pt>
                <c:pt idx="15">
                  <c:v>7.5</c:v>
                </c:pt>
                <c:pt idx="16">
                  <c:v>9</c:v>
                </c:pt>
                <c:pt idx="18">
                  <c:v>9</c:v>
                </c:pt>
                <c:pt idx="19">
                  <c:v>10.5</c:v>
                </c:pt>
                <c:pt idx="21">
                  <c:v>10.5</c:v>
                </c:pt>
                <c:pt idx="22">
                  <c:v>12</c:v>
                </c:pt>
                <c:pt idx="24">
                  <c:v>12</c:v>
                </c:pt>
                <c:pt idx="25">
                  <c:v>13.5</c:v>
                </c:pt>
                <c:pt idx="27">
                  <c:v>13.5</c:v>
                </c:pt>
                <c:pt idx="28">
                  <c:v>15</c:v>
                </c:pt>
                <c:pt idx="30">
                  <c:v>15</c:v>
                </c:pt>
                <c:pt idx="31">
                  <c:v>16.5</c:v>
                </c:pt>
                <c:pt idx="33">
                  <c:v>16.5</c:v>
                </c:pt>
                <c:pt idx="34">
                  <c:v>18</c:v>
                </c:pt>
                <c:pt idx="36">
                  <c:v>18</c:v>
                </c:pt>
                <c:pt idx="37">
                  <c:v>19.5</c:v>
                </c:pt>
                <c:pt idx="39">
                  <c:v>19.5</c:v>
                </c:pt>
                <c:pt idx="40">
                  <c:v>21</c:v>
                </c:pt>
              </c:numCache>
            </c:numRef>
          </c:xVal>
          <c:yVal>
            <c:numRef>
              <c:f>'Lower chords'!$I$45:$I$85</c:f>
              <c:numCache>
                <c:formatCode>General</c:formatCode>
                <c:ptCount val="41"/>
                <c:pt idx="0">
                  <c:v>-14145.081595145835</c:v>
                </c:pt>
                <c:pt idx="1">
                  <c:v>-14145.081595145835</c:v>
                </c:pt>
                <c:pt idx="3">
                  <c:v>-14145.081595145835</c:v>
                </c:pt>
                <c:pt idx="4">
                  <c:v>-14145.081595145835</c:v>
                </c:pt>
                <c:pt idx="6">
                  <c:v>-37720.217587055551</c:v>
                </c:pt>
                <c:pt idx="7">
                  <c:v>-37720.217587055551</c:v>
                </c:pt>
                <c:pt idx="9">
                  <c:v>-37720.217587055551</c:v>
                </c:pt>
                <c:pt idx="10">
                  <c:v>-37720.217587055551</c:v>
                </c:pt>
                <c:pt idx="12">
                  <c:v>-33005.190388673596</c:v>
                </c:pt>
                <c:pt idx="13">
                  <c:v>-33005.190388673596</c:v>
                </c:pt>
                <c:pt idx="15">
                  <c:v>-33005.190388673596</c:v>
                </c:pt>
                <c:pt idx="16">
                  <c:v>-33005.190388673596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42435.244785437506</c:v>
                </c:pt>
                <c:pt idx="25">
                  <c:v>42435.244785437506</c:v>
                </c:pt>
                <c:pt idx="27">
                  <c:v>42435.244785437506</c:v>
                </c:pt>
                <c:pt idx="28">
                  <c:v>42435.244785437506</c:v>
                </c:pt>
                <c:pt idx="30">
                  <c:v>94300.543967638892</c:v>
                </c:pt>
                <c:pt idx="31">
                  <c:v>94300.543967638892</c:v>
                </c:pt>
                <c:pt idx="33">
                  <c:v>94300.543967638892</c:v>
                </c:pt>
                <c:pt idx="34">
                  <c:v>94300.543967638892</c:v>
                </c:pt>
                <c:pt idx="36">
                  <c:v>155595.89754660416</c:v>
                </c:pt>
                <c:pt idx="37">
                  <c:v>155595.89754660416</c:v>
                </c:pt>
                <c:pt idx="39">
                  <c:v>155595.89754660416</c:v>
                </c:pt>
                <c:pt idx="40">
                  <c:v>155595.89754660416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9-4BB6-8E5E-122DBF1B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71775"/>
        <c:axId val="949638511"/>
      </c:scatterChart>
      <c:valAx>
        <c:axId val="1719471775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origin (x) [m]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38511"/>
        <c:crossesAt val="0"/>
        <c:crossBetween val="midCat"/>
        <c:majorUnit val="1.5"/>
      </c:valAx>
      <c:valAx>
        <c:axId val="9496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Uniaxial</a:t>
                </a:r>
                <a:r>
                  <a:rPr lang="en-IN" baseline="0"/>
                  <a:t> force(A) [N]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177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Shear</a:t>
            </a:r>
            <a:r>
              <a:rPr lang="en-IN" baseline="0"/>
              <a:t> force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23-4F20-A5C3-5DE63DFF74C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23-4F20-A5C3-5DE63DFF74C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23-4F20-A5C3-5DE63DFF74C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23-4F20-A5C3-5DE63DFF74C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523-4F20-A5C3-5DE63DFF74C1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523-4F20-A5C3-5DE63DFF74C1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523-4F20-A5C3-5DE63DFF74C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523-4F20-A5C3-5DE63DFF74C1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523-4F20-A5C3-5DE63DFF74C1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523-4F20-A5C3-5DE63DFF74C1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523-4F20-A5C3-5DE63DFF74C1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23-4F20-A5C3-5DE63DFF74C1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523-4F20-A5C3-5DE63DFF74C1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523-4F20-A5C3-5DE63DFF74C1}"/>
              </c:ext>
            </c:extLst>
          </c:dPt>
          <c:xVal>
            <c:numRef>
              <c:f>'Lower chords'!$H$45:$H$85</c:f>
              <c:numCache>
                <c:formatCode>General</c:formatCode>
                <c:ptCount val="41"/>
                <c:pt idx="0">
                  <c:v>0</c:v>
                </c:pt>
                <c:pt idx="1">
                  <c:v>1.5</c:v>
                </c:pt>
                <c:pt idx="3">
                  <c:v>1.5</c:v>
                </c:pt>
                <c:pt idx="4">
                  <c:v>3</c:v>
                </c:pt>
                <c:pt idx="6">
                  <c:v>3</c:v>
                </c:pt>
                <c:pt idx="7">
                  <c:v>4.5</c:v>
                </c:pt>
                <c:pt idx="9">
                  <c:v>4.5</c:v>
                </c:pt>
                <c:pt idx="10">
                  <c:v>6</c:v>
                </c:pt>
                <c:pt idx="12">
                  <c:v>6</c:v>
                </c:pt>
                <c:pt idx="13">
                  <c:v>7.5</c:v>
                </c:pt>
                <c:pt idx="15">
                  <c:v>7.5</c:v>
                </c:pt>
                <c:pt idx="16">
                  <c:v>9</c:v>
                </c:pt>
                <c:pt idx="18">
                  <c:v>9</c:v>
                </c:pt>
                <c:pt idx="19">
                  <c:v>10.5</c:v>
                </c:pt>
                <c:pt idx="21">
                  <c:v>10.5</c:v>
                </c:pt>
                <c:pt idx="22">
                  <c:v>12</c:v>
                </c:pt>
                <c:pt idx="24">
                  <c:v>12</c:v>
                </c:pt>
                <c:pt idx="25">
                  <c:v>13.5</c:v>
                </c:pt>
                <c:pt idx="27">
                  <c:v>13.5</c:v>
                </c:pt>
                <c:pt idx="28">
                  <c:v>15</c:v>
                </c:pt>
                <c:pt idx="30">
                  <c:v>15</c:v>
                </c:pt>
                <c:pt idx="31">
                  <c:v>16.5</c:v>
                </c:pt>
                <c:pt idx="33">
                  <c:v>16.5</c:v>
                </c:pt>
                <c:pt idx="34">
                  <c:v>18</c:v>
                </c:pt>
                <c:pt idx="36">
                  <c:v>18</c:v>
                </c:pt>
                <c:pt idx="37">
                  <c:v>19.5</c:v>
                </c:pt>
                <c:pt idx="39">
                  <c:v>19.5</c:v>
                </c:pt>
                <c:pt idx="40">
                  <c:v>21</c:v>
                </c:pt>
              </c:numCache>
            </c:numRef>
          </c:xVal>
          <c:yVal>
            <c:numRef>
              <c:f>'Lower chords'!$J$45:$J$85</c:f>
              <c:numCache>
                <c:formatCode>General</c:formatCode>
                <c:ptCount val="41"/>
                <c:pt idx="0">
                  <c:v>-3266.6666666666665</c:v>
                </c:pt>
                <c:pt idx="1">
                  <c:v>-3266.6666666666665</c:v>
                </c:pt>
                <c:pt idx="3">
                  <c:v>-6533.333333333333</c:v>
                </c:pt>
                <c:pt idx="4">
                  <c:v>-6533.333333333333</c:v>
                </c:pt>
                <c:pt idx="6">
                  <c:v>-1633.3333333333285</c:v>
                </c:pt>
                <c:pt idx="7">
                  <c:v>-1633.3333333333285</c:v>
                </c:pt>
                <c:pt idx="9">
                  <c:v>-4899.9999999999945</c:v>
                </c:pt>
                <c:pt idx="10">
                  <c:v>-4899.9999999999945</c:v>
                </c:pt>
                <c:pt idx="12">
                  <c:v>32666.666666666675</c:v>
                </c:pt>
                <c:pt idx="13">
                  <c:v>32666.666666666675</c:v>
                </c:pt>
                <c:pt idx="15">
                  <c:v>29400.000000000007</c:v>
                </c:pt>
                <c:pt idx="16">
                  <c:v>29400.000000000007</c:v>
                </c:pt>
                <c:pt idx="18">
                  <c:v>34300.000000000007</c:v>
                </c:pt>
                <c:pt idx="19">
                  <c:v>34300.000000000007</c:v>
                </c:pt>
                <c:pt idx="21">
                  <c:v>31033.333333333339</c:v>
                </c:pt>
                <c:pt idx="22">
                  <c:v>31033.333333333339</c:v>
                </c:pt>
                <c:pt idx="24">
                  <c:v>35933.333333333328</c:v>
                </c:pt>
                <c:pt idx="25">
                  <c:v>35933.333333333328</c:v>
                </c:pt>
                <c:pt idx="27">
                  <c:v>32666.666666666664</c:v>
                </c:pt>
                <c:pt idx="28">
                  <c:v>32666.666666666664</c:v>
                </c:pt>
                <c:pt idx="30">
                  <c:v>37566.666666666672</c:v>
                </c:pt>
                <c:pt idx="31">
                  <c:v>37566.666666666672</c:v>
                </c:pt>
                <c:pt idx="33">
                  <c:v>34300</c:v>
                </c:pt>
                <c:pt idx="34">
                  <c:v>34300</c:v>
                </c:pt>
                <c:pt idx="36">
                  <c:v>39199.999999999993</c:v>
                </c:pt>
                <c:pt idx="37">
                  <c:v>39199.999999999993</c:v>
                </c:pt>
                <c:pt idx="39">
                  <c:v>35933.333333333328</c:v>
                </c:pt>
                <c:pt idx="40">
                  <c:v>35933.333333333328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23-4F20-A5C3-5DE63DF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99999"/>
        <c:axId val="1767811087"/>
      </c:scatterChart>
      <c:valAx>
        <c:axId val="1755899999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from origin</a:t>
                </a:r>
                <a:r>
                  <a:rPr lang="en-IN" baseline="0"/>
                  <a:t> (x) [m]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11087"/>
        <c:crossesAt val="0"/>
        <c:crossBetween val="midCat"/>
        <c:majorUnit val="1.5"/>
      </c:valAx>
      <c:valAx>
        <c:axId val="17678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Shear</a:t>
                </a:r>
                <a:r>
                  <a:rPr lang="en-IN" baseline="0"/>
                  <a:t> force(V) [N]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99999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Shear force diagram V(N)</a:t>
            </a:r>
            <a:endParaRPr lang="en-US" sz="1400" b="0"/>
          </a:p>
        </c:rich>
      </c:tx>
      <c:layout>
        <c:manualLayout>
          <c:xMode val="edge"/>
          <c:yMode val="edge"/>
          <c:x val="0.27384282098124962"/>
          <c:y val="4.2478025178194809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'Upper chords'!$A$20:$A$31</c:f>
              <c:numCache>
                <c:formatCode>General</c:formatCode>
                <c:ptCount val="12"/>
                <c:pt idx="0">
                  <c:v>0</c:v>
                </c:pt>
                <c:pt idx="1">
                  <c:v>17.981999999999999</c:v>
                </c:pt>
                <c:pt idx="2">
                  <c:v>18.017999999999997</c:v>
                </c:pt>
                <c:pt idx="3">
                  <c:v>35.981999999999999</c:v>
                </c:pt>
                <c:pt idx="4">
                  <c:v>36.018000000000001</c:v>
                </c:pt>
                <c:pt idx="5">
                  <c:v>53.981999999999999</c:v>
                </c:pt>
                <c:pt idx="6">
                  <c:v>54.018000000000001</c:v>
                </c:pt>
                <c:pt idx="7">
                  <c:v>71.981999999999999</c:v>
                </c:pt>
                <c:pt idx="8">
                  <c:v>72.018000000000001</c:v>
                </c:pt>
                <c:pt idx="9">
                  <c:v>89.981999999999999</c:v>
                </c:pt>
                <c:pt idx="10">
                  <c:v>90.018000000000001</c:v>
                </c:pt>
                <c:pt idx="11">
                  <c:v>107.982</c:v>
                </c:pt>
              </c:numCache>
            </c:numRef>
          </c:xVal>
          <c:yVal>
            <c:numRef>
              <c:f>'Upper chords'!$B$20:$B$31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7-4367-8929-15A93478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05024"/>
        <c:axId val="451803712"/>
      </c:scatterChart>
      <c:valAx>
        <c:axId val="4518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712"/>
        <c:crosses val="autoZero"/>
        <c:crossBetween val="midCat"/>
      </c:valAx>
      <c:valAx>
        <c:axId val="4518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5024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force diagram P (N)</a:t>
            </a:r>
          </a:p>
        </c:rich>
      </c:tx>
      <c:layout>
        <c:manualLayout>
          <c:xMode val="edge"/>
          <c:yMode val="edge"/>
          <c:x val="0.29697962881543399"/>
          <c:y val="4.166666666666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'Upper chords'!$A$20:$A$31</c:f>
              <c:numCache>
                <c:formatCode>General</c:formatCode>
                <c:ptCount val="12"/>
                <c:pt idx="0">
                  <c:v>0</c:v>
                </c:pt>
                <c:pt idx="1">
                  <c:v>17.981999999999999</c:v>
                </c:pt>
                <c:pt idx="2">
                  <c:v>18.017999999999997</c:v>
                </c:pt>
                <c:pt idx="3">
                  <c:v>35.981999999999999</c:v>
                </c:pt>
                <c:pt idx="4">
                  <c:v>36.018000000000001</c:v>
                </c:pt>
                <c:pt idx="5">
                  <c:v>53.981999999999999</c:v>
                </c:pt>
                <c:pt idx="6">
                  <c:v>54.018000000000001</c:v>
                </c:pt>
                <c:pt idx="7">
                  <c:v>71.981999999999999</c:v>
                </c:pt>
                <c:pt idx="8">
                  <c:v>72.018000000000001</c:v>
                </c:pt>
                <c:pt idx="9">
                  <c:v>89.981999999999999</c:v>
                </c:pt>
                <c:pt idx="10">
                  <c:v>90.018000000000001</c:v>
                </c:pt>
                <c:pt idx="11">
                  <c:v>107.982</c:v>
                </c:pt>
              </c:numCache>
            </c:numRef>
          </c:xVal>
          <c:yVal>
            <c:numRef>
              <c:f>'Upper chords'!$C$20:$C$31</c:f>
              <c:numCache>
                <c:formatCode>General</c:formatCode>
                <c:ptCount val="12"/>
                <c:pt idx="0">
                  <c:v>-28290.163190291663</c:v>
                </c:pt>
                <c:pt idx="1">
                  <c:v>-28290.163190291663</c:v>
                </c:pt>
                <c:pt idx="2">
                  <c:v>-47150.271983819439</c:v>
                </c:pt>
                <c:pt idx="3">
                  <c:v>-47150.271983819439</c:v>
                </c:pt>
                <c:pt idx="4">
                  <c:v>-18860.108793527776</c:v>
                </c:pt>
                <c:pt idx="5">
                  <c:v>-18860.108793527776</c:v>
                </c:pt>
                <c:pt idx="6">
                  <c:v>18860.108793527776</c:v>
                </c:pt>
                <c:pt idx="7">
                  <c:v>18860.108793527776</c:v>
                </c:pt>
                <c:pt idx="8">
                  <c:v>66010.380777347222</c:v>
                </c:pt>
                <c:pt idx="9">
                  <c:v>66010.380777347222</c:v>
                </c:pt>
                <c:pt idx="10">
                  <c:v>122590.70715793055</c:v>
                </c:pt>
                <c:pt idx="11">
                  <c:v>122590.70715793055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4DC3-ADED-4D66316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39384"/>
        <c:axId val="533936432"/>
      </c:scatterChart>
      <c:valAx>
        <c:axId val="53393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6432"/>
        <c:crosses val="autoZero"/>
        <c:crossBetween val="midCat"/>
      </c:valAx>
      <c:valAx>
        <c:axId val="5339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'Horizontal lower bars'!$H$18</c:f>
              <c:strCache>
                <c:ptCount val="1"/>
                <c:pt idx="0">
                  <c:v>Deflection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'Horizontal lower bars'!$C$19:$C$1020</c:f>
              <c:numCache>
                <c:formatCode>General</c:formatCode>
                <c:ptCount val="1002"/>
                <c:pt idx="1">
                  <c:v>0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1.7999999999999999E-2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2.7E-2</c:v>
                </c:pt>
                <c:pt idx="11">
                  <c:v>0.03</c:v>
                </c:pt>
                <c:pt idx="12">
                  <c:v>3.3000000000000002E-2</c:v>
                </c:pt>
                <c:pt idx="13">
                  <c:v>3.5999999999999997E-2</c:v>
                </c:pt>
                <c:pt idx="14">
                  <c:v>3.9E-2</c:v>
                </c:pt>
                <c:pt idx="15">
                  <c:v>4.2000000000000003E-2</c:v>
                </c:pt>
                <c:pt idx="16">
                  <c:v>4.4999999999999998E-2</c:v>
                </c:pt>
                <c:pt idx="17">
                  <c:v>4.8000000000000001E-2</c:v>
                </c:pt>
                <c:pt idx="18">
                  <c:v>5.0999999999999997E-2</c:v>
                </c:pt>
                <c:pt idx="19">
                  <c:v>5.3999999999999999E-2</c:v>
                </c:pt>
                <c:pt idx="20">
                  <c:v>5.7000000000000002E-2</c:v>
                </c:pt>
                <c:pt idx="21">
                  <c:v>0.06</c:v>
                </c:pt>
                <c:pt idx="22">
                  <c:v>6.3E-2</c:v>
                </c:pt>
                <c:pt idx="23">
                  <c:v>6.6000000000000003E-2</c:v>
                </c:pt>
                <c:pt idx="24">
                  <c:v>6.9000000000000006E-2</c:v>
                </c:pt>
                <c:pt idx="25">
                  <c:v>7.1999999999999995E-2</c:v>
                </c:pt>
                <c:pt idx="26">
                  <c:v>7.4999999999999997E-2</c:v>
                </c:pt>
                <c:pt idx="27">
                  <c:v>7.8E-2</c:v>
                </c:pt>
                <c:pt idx="28">
                  <c:v>8.1000000000000003E-2</c:v>
                </c:pt>
                <c:pt idx="29">
                  <c:v>8.4000000000000005E-2</c:v>
                </c:pt>
                <c:pt idx="30">
                  <c:v>8.6999999999999994E-2</c:v>
                </c:pt>
                <c:pt idx="31">
                  <c:v>0.09</c:v>
                </c:pt>
                <c:pt idx="32">
                  <c:v>9.2999999999999999E-2</c:v>
                </c:pt>
                <c:pt idx="33">
                  <c:v>9.6000000000000002E-2</c:v>
                </c:pt>
                <c:pt idx="34">
                  <c:v>9.9000000000000005E-2</c:v>
                </c:pt>
                <c:pt idx="35">
                  <c:v>0.10199999999999999</c:v>
                </c:pt>
                <c:pt idx="36">
                  <c:v>0.105</c:v>
                </c:pt>
                <c:pt idx="37">
                  <c:v>0.108</c:v>
                </c:pt>
                <c:pt idx="38">
                  <c:v>0.111</c:v>
                </c:pt>
                <c:pt idx="39">
                  <c:v>0.114</c:v>
                </c:pt>
                <c:pt idx="40">
                  <c:v>0.11700000000000001</c:v>
                </c:pt>
                <c:pt idx="41">
                  <c:v>0.12</c:v>
                </c:pt>
                <c:pt idx="42">
                  <c:v>0.123</c:v>
                </c:pt>
                <c:pt idx="43">
                  <c:v>0.126</c:v>
                </c:pt>
                <c:pt idx="44">
                  <c:v>0.129</c:v>
                </c:pt>
                <c:pt idx="45">
                  <c:v>0.13200000000000001</c:v>
                </c:pt>
                <c:pt idx="46">
                  <c:v>0.13500000000000001</c:v>
                </c:pt>
                <c:pt idx="47">
                  <c:v>0.13800000000000001</c:v>
                </c:pt>
                <c:pt idx="48">
                  <c:v>0.14099999999999999</c:v>
                </c:pt>
                <c:pt idx="49">
                  <c:v>0.14399999999999999</c:v>
                </c:pt>
                <c:pt idx="50">
                  <c:v>0.14699999999999999</c:v>
                </c:pt>
                <c:pt idx="51">
                  <c:v>0.15</c:v>
                </c:pt>
                <c:pt idx="52">
                  <c:v>0.153</c:v>
                </c:pt>
                <c:pt idx="53">
                  <c:v>0.156</c:v>
                </c:pt>
                <c:pt idx="54">
                  <c:v>0.159</c:v>
                </c:pt>
                <c:pt idx="55">
                  <c:v>0.16200000000000001</c:v>
                </c:pt>
                <c:pt idx="56">
                  <c:v>0.16500000000000001</c:v>
                </c:pt>
                <c:pt idx="57">
                  <c:v>0.16800000000000001</c:v>
                </c:pt>
                <c:pt idx="58">
                  <c:v>0.17100000000000001</c:v>
                </c:pt>
                <c:pt idx="59">
                  <c:v>0.17399999999999999</c:v>
                </c:pt>
                <c:pt idx="60">
                  <c:v>0.17699999999999999</c:v>
                </c:pt>
                <c:pt idx="61">
                  <c:v>0.18</c:v>
                </c:pt>
                <c:pt idx="62">
                  <c:v>0.183</c:v>
                </c:pt>
                <c:pt idx="63">
                  <c:v>0.186</c:v>
                </c:pt>
                <c:pt idx="64">
                  <c:v>0.189</c:v>
                </c:pt>
                <c:pt idx="65">
                  <c:v>0.192</c:v>
                </c:pt>
                <c:pt idx="66">
                  <c:v>0.19500000000000001</c:v>
                </c:pt>
                <c:pt idx="67">
                  <c:v>0.19800000000000001</c:v>
                </c:pt>
                <c:pt idx="68">
                  <c:v>0.20100000000000001</c:v>
                </c:pt>
                <c:pt idx="69">
                  <c:v>0.20399999999999999</c:v>
                </c:pt>
                <c:pt idx="70">
                  <c:v>0.20699999999999999</c:v>
                </c:pt>
                <c:pt idx="71">
                  <c:v>0.21</c:v>
                </c:pt>
                <c:pt idx="72">
                  <c:v>0.21299999999999999</c:v>
                </c:pt>
                <c:pt idx="73">
                  <c:v>0.216</c:v>
                </c:pt>
                <c:pt idx="74">
                  <c:v>0.219</c:v>
                </c:pt>
                <c:pt idx="75">
                  <c:v>0.222</c:v>
                </c:pt>
                <c:pt idx="76">
                  <c:v>0.22500000000000001</c:v>
                </c:pt>
                <c:pt idx="77">
                  <c:v>0.22800000000000001</c:v>
                </c:pt>
                <c:pt idx="78">
                  <c:v>0.23100000000000001</c:v>
                </c:pt>
                <c:pt idx="79">
                  <c:v>0.23400000000000001</c:v>
                </c:pt>
                <c:pt idx="80">
                  <c:v>0.23699999999999999</c:v>
                </c:pt>
                <c:pt idx="81">
                  <c:v>0.24</c:v>
                </c:pt>
                <c:pt idx="82">
                  <c:v>0.24299999999999999</c:v>
                </c:pt>
                <c:pt idx="83">
                  <c:v>0.246</c:v>
                </c:pt>
                <c:pt idx="84">
                  <c:v>0.249</c:v>
                </c:pt>
                <c:pt idx="85">
                  <c:v>0.252</c:v>
                </c:pt>
                <c:pt idx="86">
                  <c:v>0.255</c:v>
                </c:pt>
                <c:pt idx="87">
                  <c:v>0.25800000000000001</c:v>
                </c:pt>
                <c:pt idx="88">
                  <c:v>0.26100000000000001</c:v>
                </c:pt>
                <c:pt idx="89">
                  <c:v>0.26400000000000001</c:v>
                </c:pt>
                <c:pt idx="90">
                  <c:v>0.26700000000000002</c:v>
                </c:pt>
                <c:pt idx="91">
                  <c:v>0.27</c:v>
                </c:pt>
                <c:pt idx="92">
                  <c:v>0.27300000000000002</c:v>
                </c:pt>
                <c:pt idx="93">
                  <c:v>0.27600000000000002</c:v>
                </c:pt>
                <c:pt idx="94">
                  <c:v>0.27900000000000003</c:v>
                </c:pt>
                <c:pt idx="95">
                  <c:v>0.28199999999999997</c:v>
                </c:pt>
                <c:pt idx="96">
                  <c:v>0.28499999999999998</c:v>
                </c:pt>
                <c:pt idx="97">
                  <c:v>0.28799999999999998</c:v>
                </c:pt>
                <c:pt idx="98">
                  <c:v>0.29099999999999998</c:v>
                </c:pt>
                <c:pt idx="99">
                  <c:v>0.29399999999999998</c:v>
                </c:pt>
                <c:pt idx="100">
                  <c:v>0.29699999999999999</c:v>
                </c:pt>
                <c:pt idx="101">
                  <c:v>0.3</c:v>
                </c:pt>
                <c:pt idx="102">
                  <c:v>0.30299999999999999</c:v>
                </c:pt>
                <c:pt idx="103">
                  <c:v>0.30599999999999999</c:v>
                </c:pt>
                <c:pt idx="104">
                  <c:v>0.309</c:v>
                </c:pt>
                <c:pt idx="105">
                  <c:v>0.312</c:v>
                </c:pt>
                <c:pt idx="106">
                  <c:v>0.315</c:v>
                </c:pt>
                <c:pt idx="107">
                  <c:v>0.318</c:v>
                </c:pt>
                <c:pt idx="108">
                  <c:v>0.32100000000000001</c:v>
                </c:pt>
                <c:pt idx="109">
                  <c:v>0.32400000000000001</c:v>
                </c:pt>
                <c:pt idx="110">
                  <c:v>0.32700000000000001</c:v>
                </c:pt>
                <c:pt idx="111">
                  <c:v>0.33</c:v>
                </c:pt>
                <c:pt idx="112">
                  <c:v>0.33300000000000002</c:v>
                </c:pt>
                <c:pt idx="113">
                  <c:v>0.33600000000000002</c:v>
                </c:pt>
                <c:pt idx="114">
                  <c:v>0.33900000000000002</c:v>
                </c:pt>
                <c:pt idx="115">
                  <c:v>0.34200000000000003</c:v>
                </c:pt>
                <c:pt idx="116">
                  <c:v>0.34499999999999997</c:v>
                </c:pt>
                <c:pt idx="117">
                  <c:v>0.34799999999999998</c:v>
                </c:pt>
                <c:pt idx="118">
                  <c:v>0.35099999999999998</c:v>
                </c:pt>
                <c:pt idx="119">
                  <c:v>0.35399999999999998</c:v>
                </c:pt>
                <c:pt idx="120">
                  <c:v>0.35699999999999998</c:v>
                </c:pt>
                <c:pt idx="121">
                  <c:v>0.36</c:v>
                </c:pt>
                <c:pt idx="122">
                  <c:v>0.36299999999999999</c:v>
                </c:pt>
                <c:pt idx="123">
                  <c:v>0.36599999999999999</c:v>
                </c:pt>
                <c:pt idx="124">
                  <c:v>0.36899999999999999</c:v>
                </c:pt>
                <c:pt idx="125">
                  <c:v>0.372</c:v>
                </c:pt>
                <c:pt idx="126">
                  <c:v>0.375</c:v>
                </c:pt>
                <c:pt idx="127">
                  <c:v>0.378</c:v>
                </c:pt>
                <c:pt idx="128">
                  <c:v>0.38100000000000001</c:v>
                </c:pt>
                <c:pt idx="129">
                  <c:v>0.38400000000000001</c:v>
                </c:pt>
                <c:pt idx="130">
                  <c:v>0.38700000000000001</c:v>
                </c:pt>
                <c:pt idx="131">
                  <c:v>0.39</c:v>
                </c:pt>
                <c:pt idx="132">
                  <c:v>0.39300000000000002</c:v>
                </c:pt>
                <c:pt idx="133">
                  <c:v>0.39600000000000002</c:v>
                </c:pt>
                <c:pt idx="134">
                  <c:v>0.39900000000000002</c:v>
                </c:pt>
                <c:pt idx="135">
                  <c:v>0.40200000000000002</c:v>
                </c:pt>
                <c:pt idx="136">
                  <c:v>0.40500000000000003</c:v>
                </c:pt>
                <c:pt idx="137">
                  <c:v>0.40799999999999997</c:v>
                </c:pt>
                <c:pt idx="138">
                  <c:v>0.41099999999999998</c:v>
                </c:pt>
                <c:pt idx="139">
                  <c:v>0.41399999999999998</c:v>
                </c:pt>
                <c:pt idx="140">
                  <c:v>0.41699999999999998</c:v>
                </c:pt>
                <c:pt idx="141">
                  <c:v>0.42</c:v>
                </c:pt>
                <c:pt idx="142">
                  <c:v>0.42299999999999999</c:v>
                </c:pt>
                <c:pt idx="143">
                  <c:v>0.42599999999999999</c:v>
                </c:pt>
                <c:pt idx="144">
                  <c:v>0.42899999999999999</c:v>
                </c:pt>
                <c:pt idx="145">
                  <c:v>0.432</c:v>
                </c:pt>
                <c:pt idx="146">
                  <c:v>0.435</c:v>
                </c:pt>
                <c:pt idx="147">
                  <c:v>0.438</c:v>
                </c:pt>
                <c:pt idx="148">
                  <c:v>0.441</c:v>
                </c:pt>
                <c:pt idx="149">
                  <c:v>0.44400000000000001</c:v>
                </c:pt>
                <c:pt idx="150">
                  <c:v>0.44700000000000001</c:v>
                </c:pt>
                <c:pt idx="151">
                  <c:v>0.45</c:v>
                </c:pt>
                <c:pt idx="152">
                  <c:v>0.45300000000000001</c:v>
                </c:pt>
                <c:pt idx="153">
                  <c:v>0.45600000000000002</c:v>
                </c:pt>
                <c:pt idx="154">
                  <c:v>0.45900000000000002</c:v>
                </c:pt>
                <c:pt idx="155">
                  <c:v>0.46200000000000002</c:v>
                </c:pt>
                <c:pt idx="156">
                  <c:v>0.46500000000000002</c:v>
                </c:pt>
                <c:pt idx="157">
                  <c:v>0.46800000000000003</c:v>
                </c:pt>
                <c:pt idx="158">
                  <c:v>0.47099999999999997</c:v>
                </c:pt>
                <c:pt idx="159">
                  <c:v>0.47399999999999998</c:v>
                </c:pt>
                <c:pt idx="160">
                  <c:v>0.47699999999999998</c:v>
                </c:pt>
                <c:pt idx="161">
                  <c:v>0.48</c:v>
                </c:pt>
                <c:pt idx="162">
                  <c:v>0.48299999999999998</c:v>
                </c:pt>
                <c:pt idx="163">
                  <c:v>0.48599999999999999</c:v>
                </c:pt>
                <c:pt idx="164">
                  <c:v>0.48899999999999999</c:v>
                </c:pt>
                <c:pt idx="165">
                  <c:v>0.49199999999999999</c:v>
                </c:pt>
                <c:pt idx="166">
                  <c:v>0.495</c:v>
                </c:pt>
                <c:pt idx="167">
                  <c:v>0.498</c:v>
                </c:pt>
                <c:pt idx="168">
                  <c:v>0.501</c:v>
                </c:pt>
                <c:pt idx="169">
                  <c:v>0.504</c:v>
                </c:pt>
                <c:pt idx="170">
                  <c:v>0.50700000000000001</c:v>
                </c:pt>
                <c:pt idx="171">
                  <c:v>0.51</c:v>
                </c:pt>
                <c:pt idx="172">
                  <c:v>0.51300000000000001</c:v>
                </c:pt>
                <c:pt idx="173">
                  <c:v>0.51600000000000001</c:v>
                </c:pt>
                <c:pt idx="174">
                  <c:v>0.51900000000000002</c:v>
                </c:pt>
                <c:pt idx="175">
                  <c:v>0.52200000000000002</c:v>
                </c:pt>
                <c:pt idx="176">
                  <c:v>0.52500000000000002</c:v>
                </c:pt>
                <c:pt idx="177">
                  <c:v>0.52800000000000002</c:v>
                </c:pt>
                <c:pt idx="178">
                  <c:v>0.53100000000000003</c:v>
                </c:pt>
                <c:pt idx="179">
                  <c:v>0.53400000000000003</c:v>
                </c:pt>
                <c:pt idx="180">
                  <c:v>0.53700000000000003</c:v>
                </c:pt>
                <c:pt idx="181">
                  <c:v>0.54</c:v>
                </c:pt>
                <c:pt idx="182">
                  <c:v>0.54300000000000004</c:v>
                </c:pt>
                <c:pt idx="183">
                  <c:v>0.54600000000000004</c:v>
                </c:pt>
                <c:pt idx="184">
                  <c:v>0.54900000000000004</c:v>
                </c:pt>
                <c:pt idx="185">
                  <c:v>0.55200000000000005</c:v>
                </c:pt>
                <c:pt idx="186">
                  <c:v>0.55500000000000005</c:v>
                </c:pt>
                <c:pt idx="187">
                  <c:v>0.55800000000000005</c:v>
                </c:pt>
                <c:pt idx="188">
                  <c:v>0.56100000000000005</c:v>
                </c:pt>
                <c:pt idx="189">
                  <c:v>0.56399999999999995</c:v>
                </c:pt>
                <c:pt idx="190">
                  <c:v>0.56699999999999995</c:v>
                </c:pt>
                <c:pt idx="191">
                  <c:v>0.56999999999999995</c:v>
                </c:pt>
                <c:pt idx="192">
                  <c:v>0.57299999999999995</c:v>
                </c:pt>
                <c:pt idx="193">
                  <c:v>0.57599999999999996</c:v>
                </c:pt>
                <c:pt idx="194">
                  <c:v>0.57899999999999996</c:v>
                </c:pt>
                <c:pt idx="195">
                  <c:v>0.58199999999999996</c:v>
                </c:pt>
                <c:pt idx="196">
                  <c:v>0.58499999999999996</c:v>
                </c:pt>
                <c:pt idx="197">
                  <c:v>0.58799999999999997</c:v>
                </c:pt>
                <c:pt idx="198">
                  <c:v>0.59099999999999997</c:v>
                </c:pt>
                <c:pt idx="199">
                  <c:v>0.59399999999999997</c:v>
                </c:pt>
                <c:pt idx="200">
                  <c:v>0.59699999999999998</c:v>
                </c:pt>
                <c:pt idx="201">
                  <c:v>0.6</c:v>
                </c:pt>
                <c:pt idx="202">
                  <c:v>0.60299999999999998</c:v>
                </c:pt>
                <c:pt idx="203">
                  <c:v>0.60599999999999998</c:v>
                </c:pt>
                <c:pt idx="204">
                  <c:v>0.60899999999999999</c:v>
                </c:pt>
                <c:pt idx="205">
                  <c:v>0.61199999999999999</c:v>
                </c:pt>
                <c:pt idx="206">
                  <c:v>0.61499999999999999</c:v>
                </c:pt>
                <c:pt idx="207">
                  <c:v>0.61799999999999999</c:v>
                </c:pt>
                <c:pt idx="208">
                  <c:v>0.621</c:v>
                </c:pt>
                <c:pt idx="209">
                  <c:v>0.624</c:v>
                </c:pt>
                <c:pt idx="210">
                  <c:v>0.627</c:v>
                </c:pt>
                <c:pt idx="211">
                  <c:v>0.63</c:v>
                </c:pt>
                <c:pt idx="212">
                  <c:v>0.63300000000000001</c:v>
                </c:pt>
                <c:pt idx="213">
                  <c:v>0.63600000000000001</c:v>
                </c:pt>
                <c:pt idx="214">
                  <c:v>0.63900000000000001</c:v>
                </c:pt>
                <c:pt idx="215">
                  <c:v>0.64200000000000002</c:v>
                </c:pt>
                <c:pt idx="216">
                  <c:v>0.64500000000000002</c:v>
                </c:pt>
                <c:pt idx="217">
                  <c:v>0.64800000000000002</c:v>
                </c:pt>
                <c:pt idx="218">
                  <c:v>0.65100000000000002</c:v>
                </c:pt>
                <c:pt idx="219">
                  <c:v>0.65400000000000003</c:v>
                </c:pt>
                <c:pt idx="220">
                  <c:v>0.65700000000000003</c:v>
                </c:pt>
                <c:pt idx="221">
                  <c:v>0.66</c:v>
                </c:pt>
                <c:pt idx="222">
                  <c:v>0.66300000000000003</c:v>
                </c:pt>
                <c:pt idx="223">
                  <c:v>0.66600000000000004</c:v>
                </c:pt>
                <c:pt idx="224">
                  <c:v>0.66900000000000004</c:v>
                </c:pt>
                <c:pt idx="225">
                  <c:v>0.67200000000000004</c:v>
                </c:pt>
                <c:pt idx="226">
                  <c:v>0.67500000000000004</c:v>
                </c:pt>
                <c:pt idx="227">
                  <c:v>0.67800000000000005</c:v>
                </c:pt>
                <c:pt idx="228">
                  <c:v>0.68100000000000005</c:v>
                </c:pt>
                <c:pt idx="229">
                  <c:v>0.68400000000000005</c:v>
                </c:pt>
                <c:pt idx="230">
                  <c:v>0.68700000000000006</c:v>
                </c:pt>
                <c:pt idx="231">
                  <c:v>0.69</c:v>
                </c:pt>
                <c:pt idx="232">
                  <c:v>0.69299999999999995</c:v>
                </c:pt>
                <c:pt idx="233">
                  <c:v>0.69599999999999995</c:v>
                </c:pt>
                <c:pt idx="234">
                  <c:v>0.69899999999999995</c:v>
                </c:pt>
                <c:pt idx="235">
                  <c:v>0.70199999999999996</c:v>
                </c:pt>
                <c:pt idx="236">
                  <c:v>0.70499999999999996</c:v>
                </c:pt>
                <c:pt idx="237">
                  <c:v>0.70799999999999996</c:v>
                </c:pt>
                <c:pt idx="238">
                  <c:v>0.71099999999999997</c:v>
                </c:pt>
                <c:pt idx="239">
                  <c:v>0.71399999999999997</c:v>
                </c:pt>
                <c:pt idx="240">
                  <c:v>0.71699999999999997</c:v>
                </c:pt>
                <c:pt idx="241">
                  <c:v>0.72</c:v>
                </c:pt>
                <c:pt idx="242">
                  <c:v>0.72299999999999998</c:v>
                </c:pt>
                <c:pt idx="243">
                  <c:v>0.72599999999999998</c:v>
                </c:pt>
                <c:pt idx="244">
                  <c:v>0.72899999999999998</c:v>
                </c:pt>
                <c:pt idx="245">
                  <c:v>0.73199999999999998</c:v>
                </c:pt>
                <c:pt idx="246">
                  <c:v>0.73499999999999999</c:v>
                </c:pt>
                <c:pt idx="247">
                  <c:v>0.73799999999999999</c:v>
                </c:pt>
                <c:pt idx="248">
                  <c:v>0.74099999999999999</c:v>
                </c:pt>
                <c:pt idx="249">
                  <c:v>0.74399999999999999</c:v>
                </c:pt>
                <c:pt idx="250">
                  <c:v>0.747</c:v>
                </c:pt>
                <c:pt idx="251">
                  <c:v>0.75</c:v>
                </c:pt>
                <c:pt idx="252">
                  <c:v>0.753</c:v>
                </c:pt>
                <c:pt idx="253">
                  <c:v>0.75600000000000001</c:v>
                </c:pt>
                <c:pt idx="254">
                  <c:v>0.75900000000000001</c:v>
                </c:pt>
                <c:pt idx="255">
                  <c:v>0.76200000000000001</c:v>
                </c:pt>
                <c:pt idx="256">
                  <c:v>0.76500000000000001</c:v>
                </c:pt>
                <c:pt idx="257">
                  <c:v>0.76800000000000002</c:v>
                </c:pt>
                <c:pt idx="258">
                  <c:v>0.77100000000000002</c:v>
                </c:pt>
                <c:pt idx="259">
                  <c:v>0.77400000000000002</c:v>
                </c:pt>
                <c:pt idx="260">
                  <c:v>0.77700000000000002</c:v>
                </c:pt>
                <c:pt idx="261">
                  <c:v>0.78</c:v>
                </c:pt>
                <c:pt idx="262">
                  <c:v>0.78300000000000003</c:v>
                </c:pt>
                <c:pt idx="263">
                  <c:v>0.78600000000000003</c:v>
                </c:pt>
                <c:pt idx="264">
                  <c:v>0.78900000000000003</c:v>
                </c:pt>
                <c:pt idx="265">
                  <c:v>0.79200000000000004</c:v>
                </c:pt>
                <c:pt idx="266">
                  <c:v>0.79500000000000004</c:v>
                </c:pt>
                <c:pt idx="267">
                  <c:v>0.79800000000000004</c:v>
                </c:pt>
                <c:pt idx="268">
                  <c:v>0.80100000000000005</c:v>
                </c:pt>
                <c:pt idx="269">
                  <c:v>0.80400000000000005</c:v>
                </c:pt>
                <c:pt idx="270">
                  <c:v>0.80700000000000005</c:v>
                </c:pt>
                <c:pt idx="271">
                  <c:v>0.81</c:v>
                </c:pt>
                <c:pt idx="272">
                  <c:v>0.81299999999999994</c:v>
                </c:pt>
                <c:pt idx="273">
                  <c:v>0.81599999999999995</c:v>
                </c:pt>
                <c:pt idx="274">
                  <c:v>0.81899999999999995</c:v>
                </c:pt>
                <c:pt idx="275">
                  <c:v>0.82199999999999995</c:v>
                </c:pt>
                <c:pt idx="276">
                  <c:v>0.82499999999999996</c:v>
                </c:pt>
                <c:pt idx="277">
                  <c:v>0.82799999999999996</c:v>
                </c:pt>
                <c:pt idx="278">
                  <c:v>0.83099999999999996</c:v>
                </c:pt>
                <c:pt idx="279">
                  <c:v>0.83399999999999996</c:v>
                </c:pt>
                <c:pt idx="280">
                  <c:v>0.83699999999999997</c:v>
                </c:pt>
                <c:pt idx="281">
                  <c:v>0.84</c:v>
                </c:pt>
                <c:pt idx="282">
                  <c:v>0.84299999999999997</c:v>
                </c:pt>
                <c:pt idx="283">
                  <c:v>0.84599999999999997</c:v>
                </c:pt>
                <c:pt idx="284">
                  <c:v>0.84899999999999998</c:v>
                </c:pt>
                <c:pt idx="285">
                  <c:v>0.85199999999999998</c:v>
                </c:pt>
                <c:pt idx="286">
                  <c:v>0.85499999999999998</c:v>
                </c:pt>
                <c:pt idx="287">
                  <c:v>0.85799999999999998</c:v>
                </c:pt>
                <c:pt idx="288">
                  <c:v>0.86099999999999999</c:v>
                </c:pt>
                <c:pt idx="289">
                  <c:v>0.86399999999999999</c:v>
                </c:pt>
                <c:pt idx="290">
                  <c:v>0.86699999999999999</c:v>
                </c:pt>
                <c:pt idx="291">
                  <c:v>0.87</c:v>
                </c:pt>
                <c:pt idx="292">
                  <c:v>0.873</c:v>
                </c:pt>
                <c:pt idx="293">
                  <c:v>0.876</c:v>
                </c:pt>
                <c:pt idx="294">
                  <c:v>0.879</c:v>
                </c:pt>
                <c:pt idx="295">
                  <c:v>0.88200000000000001</c:v>
                </c:pt>
                <c:pt idx="296">
                  <c:v>0.88500000000000001</c:v>
                </c:pt>
                <c:pt idx="297">
                  <c:v>0.88800000000000001</c:v>
                </c:pt>
                <c:pt idx="298">
                  <c:v>0.89100000000000001</c:v>
                </c:pt>
                <c:pt idx="299">
                  <c:v>0.89400000000000002</c:v>
                </c:pt>
                <c:pt idx="300">
                  <c:v>0.89700000000000002</c:v>
                </c:pt>
                <c:pt idx="301">
                  <c:v>0.9</c:v>
                </c:pt>
                <c:pt idx="302">
                  <c:v>0.90300000000000002</c:v>
                </c:pt>
                <c:pt idx="303">
                  <c:v>0.90600000000000003</c:v>
                </c:pt>
                <c:pt idx="304">
                  <c:v>0.90900000000000003</c:v>
                </c:pt>
                <c:pt idx="305">
                  <c:v>0.91200000000000003</c:v>
                </c:pt>
                <c:pt idx="306">
                  <c:v>0.91500000000000004</c:v>
                </c:pt>
                <c:pt idx="307">
                  <c:v>0.91800000000000004</c:v>
                </c:pt>
                <c:pt idx="308">
                  <c:v>0.92100000000000004</c:v>
                </c:pt>
                <c:pt idx="309">
                  <c:v>0.92400000000000004</c:v>
                </c:pt>
                <c:pt idx="310">
                  <c:v>0.92700000000000005</c:v>
                </c:pt>
                <c:pt idx="311">
                  <c:v>0.93</c:v>
                </c:pt>
                <c:pt idx="312">
                  <c:v>0.93300000000000005</c:v>
                </c:pt>
                <c:pt idx="313">
                  <c:v>0.93600000000000005</c:v>
                </c:pt>
                <c:pt idx="314">
                  <c:v>0.93899999999999995</c:v>
                </c:pt>
                <c:pt idx="315">
                  <c:v>0.94199999999999995</c:v>
                </c:pt>
                <c:pt idx="316">
                  <c:v>0.94499999999999995</c:v>
                </c:pt>
                <c:pt idx="317">
                  <c:v>0.94799999999999995</c:v>
                </c:pt>
                <c:pt idx="318">
                  <c:v>0.95099999999999996</c:v>
                </c:pt>
                <c:pt idx="319">
                  <c:v>0.95399999999999996</c:v>
                </c:pt>
                <c:pt idx="320">
                  <c:v>0.95699999999999996</c:v>
                </c:pt>
                <c:pt idx="321">
                  <c:v>0.96</c:v>
                </c:pt>
                <c:pt idx="322">
                  <c:v>0.96299999999999997</c:v>
                </c:pt>
                <c:pt idx="323">
                  <c:v>0.96599999999999997</c:v>
                </c:pt>
                <c:pt idx="324">
                  <c:v>0.96899999999999997</c:v>
                </c:pt>
                <c:pt idx="325">
                  <c:v>0.97199999999999998</c:v>
                </c:pt>
                <c:pt idx="326">
                  <c:v>0.97499999999999998</c:v>
                </c:pt>
                <c:pt idx="327">
                  <c:v>0.97799999999999998</c:v>
                </c:pt>
                <c:pt idx="328">
                  <c:v>0.98099999999999998</c:v>
                </c:pt>
                <c:pt idx="329">
                  <c:v>0.98399999999999999</c:v>
                </c:pt>
                <c:pt idx="330">
                  <c:v>0.98699999999999999</c:v>
                </c:pt>
                <c:pt idx="331">
                  <c:v>0.99</c:v>
                </c:pt>
                <c:pt idx="332">
                  <c:v>0.99299999999999999</c:v>
                </c:pt>
                <c:pt idx="333">
                  <c:v>0.996</c:v>
                </c:pt>
                <c:pt idx="334">
                  <c:v>0.999</c:v>
                </c:pt>
                <c:pt idx="335">
                  <c:v>1.002</c:v>
                </c:pt>
                <c:pt idx="336">
                  <c:v>1.0049999999999999</c:v>
                </c:pt>
                <c:pt idx="337">
                  <c:v>1.008</c:v>
                </c:pt>
                <c:pt idx="338">
                  <c:v>1.0109999999999999</c:v>
                </c:pt>
                <c:pt idx="339">
                  <c:v>1.014</c:v>
                </c:pt>
                <c:pt idx="340">
                  <c:v>1.0169999999999999</c:v>
                </c:pt>
                <c:pt idx="341">
                  <c:v>1.02</c:v>
                </c:pt>
                <c:pt idx="342">
                  <c:v>1.0229999999999999</c:v>
                </c:pt>
                <c:pt idx="343">
                  <c:v>1.026</c:v>
                </c:pt>
                <c:pt idx="344">
                  <c:v>1.0289999999999999</c:v>
                </c:pt>
                <c:pt idx="345">
                  <c:v>1.032</c:v>
                </c:pt>
                <c:pt idx="346">
                  <c:v>1.0349999999999999</c:v>
                </c:pt>
                <c:pt idx="347">
                  <c:v>1.038</c:v>
                </c:pt>
                <c:pt idx="348">
                  <c:v>1.0409999999999999</c:v>
                </c:pt>
                <c:pt idx="349">
                  <c:v>1.044</c:v>
                </c:pt>
                <c:pt idx="350">
                  <c:v>1.0469999999999999</c:v>
                </c:pt>
                <c:pt idx="351">
                  <c:v>1.05</c:v>
                </c:pt>
                <c:pt idx="352">
                  <c:v>1.0529999999999999</c:v>
                </c:pt>
                <c:pt idx="353">
                  <c:v>1.056</c:v>
                </c:pt>
                <c:pt idx="354">
                  <c:v>1.0589999999999999</c:v>
                </c:pt>
                <c:pt idx="355">
                  <c:v>1.0620000000000001</c:v>
                </c:pt>
                <c:pt idx="356">
                  <c:v>1.0649999999999999</c:v>
                </c:pt>
                <c:pt idx="357">
                  <c:v>1.0680000000000001</c:v>
                </c:pt>
                <c:pt idx="358">
                  <c:v>1.071</c:v>
                </c:pt>
                <c:pt idx="359">
                  <c:v>1.0740000000000001</c:v>
                </c:pt>
                <c:pt idx="360">
                  <c:v>1.077</c:v>
                </c:pt>
                <c:pt idx="361">
                  <c:v>1.08</c:v>
                </c:pt>
                <c:pt idx="362">
                  <c:v>1.083</c:v>
                </c:pt>
                <c:pt idx="363">
                  <c:v>1.0860000000000001</c:v>
                </c:pt>
                <c:pt idx="364">
                  <c:v>1.089</c:v>
                </c:pt>
                <c:pt idx="365">
                  <c:v>1.0920000000000001</c:v>
                </c:pt>
                <c:pt idx="366">
                  <c:v>1.095</c:v>
                </c:pt>
                <c:pt idx="367">
                  <c:v>1.0980000000000001</c:v>
                </c:pt>
                <c:pt idx="368">
                  <c:v>1.101</c:v>
                </c:pt>
                <c:pt idx="369">
                  <c:v>1.1040000000000001</c:v>
                </c:pt>
                <c:pt idx="370">
                  <c:v>1.107</c:v>
                </c:pt>
                <c:pt idx="371">
                  <c:v>1.1100000000000001</c:v>
                </c:pt>
                <c:pt idx="372">
                  <c:v>1.113</c:v>
                </c:pt>
                <c:pt idx="373">
                  <c:v>1.1160000000000001</c:v>
                </c:pt>
                <c:pt idx="374">
                  <c:v>1.119</c:v>
                </c:pt>
                <c:pt idx="375">
                  <c:v>1.1220000000000001</c:v>
                </c:pt>
                <c:pt idx="376">
                  <c:v>1.125</c:v>
                </c:pt>
                <c:pt idx="377">
                  <c:v>1.1279999999999999</c:v>
                </c:pt>
                <c:pt idx="378">
                  <c:v>1.131</c:v>
                </c:pt>
                <c:pt idx="379">
                  <c:v>1.1339999999999999</c:v>
                </c:pt>
                <c:pt idx="380">
                  <c:v>1.137</c:v>
                </c:pt>
                <c:pt idx="381">
                  <c:v>1.1399999999999999</c:v>
                </c:pt>
                <c:pt idx="382">
                  <c:v>1.143</c:v>
                </c:pt>
                <c:pt idx="383">
                  <c:v>1.1459999999999999</c:v>
                </c:pt>
                <c:pt idx="384">
                  <c:v>1.149</c:v>
                </c:pt>
                <c:pt idx="385">
                  <c:v>1.1519999999999999</c:v>
                </c:pt>
                <c:pt idx="386">
                  <c:v>1.155</c:v>
                </c:pt>
                <c:pt idx="387">
                  <c:v>1.1579999999999999</c:v>
                </c:pt>
                <c:pt idx="388">
                  <c:v>1.161</c:v>
                </c:pt>
                <c:pt idx="389">
                  <c:v>1.1639999999999999</c:v>
                </c:pt>
                <c:pt idx="390">
                  <c:v>1.167</c:v>
                </c:pt>
                <c:pt idx="391">
                  <c:v>1.17</c:v>
                </c:pt>
                <c:pt idx="392">
                  <c:v>1.173</c:v>
                </c:pt>
                <c:pt idx="393">
                  <c:v>1.1759999999999999</c:v>
                </c:pt>
                <c:pt idx="394">
                  <c:v>1.179</c:v>
                </c:pt>
                <c:pt idx="395">
                  <c:v>1.1819999999999999</c:v>
                </c:pt>
                <c:pt idx="396">
                  <c:v>1.1850000000000001</c:v>
                </c:pt>
                <c:pt idx="397">
                  <c:v>1.1879999999999999</c:v>
                </c:pt>
                <c:pt idx="398">
                  <c:v>1.1910000000000001</c:v>
                </c:pt>
                <c:pt idx="399">
                  <c:v>1.194</c:v>
                </c:pt>
                <c:pt idx="400">
                  <c:v>1.1970000000000001</c:v>
                </c:pt>
                <c:pt idx="401">
                  <c:v>1.2</c:v>
                </c:pt>
                <c:pt idx="402">
                  <c:v>1.2030000000000001</c:v>
                </c:pt>
                <c:pt idx="403">
                  <c:v>1.206</c:v>
                </c:pt>
                <c:pt idx="404">
                  <c:v>1.2090000000000001</c:v>
                </c:pt>
                <c:pt idx="405">
                  <c:v>1.212</c:v>
                </c:pt>
                <c:pt idx="406">
                  <c:v>1.2150000000000001</c:v>
                </c:pt>
                <c:pt idx="407">
                  <c:v>1.218</c:v>
                </c:pt>
                <c:pt idx="408">
                  <c:v>1.2210000000000001</c:v>
                </c:pt>
                <c:pt idx="409">
                  <c:v>1.224</c:v>
                </c:pt>
                <c:pt idx="410">
                  <c:v>1.2270000000000001</c:v>
                </c:pt>
                <c:pt idx="411">
                  <c:v>1.23</c:v>
                </c:pt>
                <c:pt idx="412">
                  <c:v>1.2330000000000001</c:v>
                </c:pt>
                <c:pt idx="413">
                  <c:v>1.236</c:v>
                </c:pt>
                <c:pt idx="414">
                  <c:v>1.2390000000000001</c:v>
                </c:pt>
                <c:pt idx="415">
                  <c:v>1.242</c:v>
                </c:pt>
                <c:pt idx="416">
                  <c:v>1.2450000000000001</c:v>
                </c:pt>
                <c:pt idx="417">
                  <c:v>1.248</c:v>
                </c:pt>
                <c:pt idx="418">
                  <c:v>1.2509999999999999</c:v>
                </c:pt>
                <c:pt idx="419">
                  <c:v>1.254</c:v>
                </c:pt>
                <c:pt idx="420">
                  <c:v>1.2569999999999999</c:v>
                </c:pt>
                <c:pt idx="421">
                  <c:v>1.26</c:v>
                </c:pt>
                <c:pt idx="422">
                  <c:v>1.2629999999999999</c:v>
                </c:pt>
                <c:pt idx="423">
                  <c:v>1.266</c:v>
                </c:pt>
                <c:pt idx="424">
                  <c:v>1.2689999999999999</c:v>
                </c:pt>
                <c:pt idx="425">
                  <c:v>1.272</c:v>
                </c:pt>
                <c:pt idx="426">
                  <c:v>1.2749999999999999</c:v>
                </c:pt>
                <c:pt idx="427">
                  <c:v>1.278</c:v>
                </c:pt>
                <c:pt idx="428">
                  <c:v>1.2809999999999999</c:v>
                </c:pt>
                <c:pt idx="429">
                  <c:v>1.284</c:v>
                </c:pt>
                <c:pt idx="430">
                  <c:v>1.2869999999999999</c:v>
                </c:pt>
                <c:pt idx="431">
                  <c:v>1.29</c:v>
                </c:pt>
                <c:pt idx="432">
                  <c:v>1.2929999999999999</c:v>
                </c:pt>
                <c:pt idx="433">
                  <c:v>1.296</c:v>
                </c:pt>
                <c:pt idx="434">
                  <c:v>1.2989999999999999</c:v>
                </c:pt>
                <c:pt idx="435">
                  <c:v>1.302</c:v>
                </c:pt>
                <c:pt idx="436">
                  <c:v>1.3049999999999999</c:v>
                </c:pt>
                <c:pt idx="437">
                  <c:v>1.3080000000000001</c:v>
                </c:pt>
                <c:pt idx="438">
                  <c:v>1.3109999999999999</c:v>
                </c:pt>
                <c:pt idx="439">
                  <c:v>1.3140000000000001</c:v>
                </c:pt>
                <c:pt idx="440">
                  <c:v>1.3169999999999999</c:v>
                </c:pt>
                <c:pt idx="441">
                  <c:v>1.32</c:v>
                </c:pt>
                <c:pt idx="442">
                  <c:v>1.323</c:v>
                </c:pt>
                <c:pt idx="443">
                  <c:v>1.3260000000000001</c:v>
                </c:pt>
                <c:pt idx="444">
                  <c:v>1.329</c:v>
                </c:pt>
                <c:pt idx="445">
                  <c:v>1.3320000000000001</c:v>
                </c:pt>
                <c:pt idx="446">
                  <c:v>1.335</c:v>
                </c:pt>
                <c:pt idx="447">
                  <c:v>1.3380000000000001</c:v>
                </c:pt>
                <c:pt idx="448">
                  <c:v>1.341</c:v>
                </c:pt>
                <c:pt idx="449">
                  <c:v>1.3440000000000001</c:v>
                </c:pt>
                <c:pt idx="450">
                  <c:v>1.347</c:v>
                </c:pt>
                <c:pt idx="451">
                  <c:v>1.35</c:v>
                </c:pt>
                <c:pt idx="452">
                  <c:v>1.353</c:v>
                </c:pt>
                <c:pt idx="453">
                  <c:v>1.3560000000000001</c:v>
                </c:pt>
                <c:pt idx="454">
                  <c:v>1.359</c:v>
                </c:pt>
                <c:pt idx="455">
                  <c:v>1.3620000000000001</c:v>
                </c:pt>
                <c:pt idx="456">
                  <c:v>1.365</c:v>
                </c:pt>
                <c:pt idx="457">
                  <c:v>1.3680000000000001</c:v>
                </c:pt>
                <c:pt idx="458">
                  <c:v>1.371</c:v>
                </c:pt>
                <c:pt idx="459">
                  <c:v>1.3740000000000001</c:v>
                </c:pt>
                <c:pt idx="460">
                  <c:v>1.377</c:v>
                </c:pt>
                <c:pt idx="461">
                  <c:v>1.38</c:v>
                </c:pt>
                <c:pt idx="462">
                  <c:v>1.383</c:v>
                </c:pt>
                <c:pt idx="463">
                  <c:v>1.3859999999999999</c:v>
                </c:pt>
                <c:pt idx="464">
                  <c:v>1.389</c:v>
                </c:pt>
                <c:pt idx="465">
                  <c:v>1.3919999999999999</c:v>
                </c:pt>
                <c:pt idx="466">
                  <c:v>1.395</c:v>
                </c:pt>
                <c:pt idx="467">
                  <c:v>1.3979999999999999</c:v>
                </c:pt>
                <c:pt idx="468">
                  <c:v>1.401</c:v>
                </c:pt>
                <c:pt idx="469">
                  <c:v>1.4039999999999999</c:v>
                </c:pt>
                <c:pt idx="470">
                  <c:v>1.407</c:v>
                </c:pt>
                <c:pt idx="471">
                  <c:v>1.41</c:v>
                </c:pt>
                <c:pt idx="472">
                  <c:v>1.413</c:v>
                </c:pt>
                <c:pt idx="473">
                  <c:v>1.4159999999999999</c:v>
                </c:pt>
                <c:pt idx="474">
                  <c:v>1.419</c:v>
                </c:pt>
                <c:pt idx="475">
                  <c:v>1.4219999999999999</c:v>
                </c:pt>
                <c:pt idx="476">
                  <c:v>1.425</c:v>
                </c:pt>
                <c:pt idx="477">
                  <c:v>1.4279999999999999</c:v>
                </c:pt>
                <c:pt idx="478">
                  <c:v>1.431</c:v>
                </c:pt>
                <c:pt idx="479">
                  <c:v>1.4339999999999999</c:v>
                </c:pt>
                <c:pt idx="480">
                  <c:v>1.4370000000000001</c:v>
                </c:pt>
                <c:pt idx="481">
                  <c:v>1.44</c:v>
                </c:pt>
                <c:pt idx="482">
                  <c:v>1.4430000000000001</c:v>
                </c:pt>
                <c:pt idx="483">
                  <c:v>1.446</c:v>
                </c:pt>
                <c:pt idx="484">
                  <c:v>1.4490000000000001</c:v>
                </c:pt>
                <c:pt idx="485">
                  <c:v>1.452</c:v>
                </c:pt>
                <c:pt idx="486">
                  <c:v>1.4550000000000001</c:v>
                </c:pt>
                <c:pt idx="487">
                  <c:v>1.458</c:v>
                </c:pt>
                <c:pt idx="488">
                  <c:v>1.4610000000000001</c:v>
                </c:pt>
                <c:pt idx="489">
                  <c:v>1.464</c:v>
                </c:pt>
                <c:pt idx="490">
                  <c:v>1.4670000000000001</c:v>
                </c:pt>
                <c:pt idx="491">
                  <c:v>1.47</c:v>
                </c:pt>
                <c:pt idx="492">
                  <c:v>1.4730000000000001</c:v>
                </c:pt>
                <c:pt idx="493">
                  <c:v>1.476</c:v>
                </c:pt>
                <c:pt idx="494">
                  <c:v>1.4790000000000001</c:v>
                </c:pt>
                <c:pt idx="495">
                  <c:v>1.482</c:v>
                </c:pt>
                <c:pt idx="496">
                  <c:v>1.4850000000000001</c:v>
                </c:pt>
                <c:pt idx="497">
                  <c:v>1.488</c:v>
                </c:pt>
                <c:pt idx="498">
                  <c:v>1.4910000000000001</c:v>
                </c:pt>
                <c:pt idx="499">
                  <c:v>1.494</c:v>
                </c:pt>
                <c:pt idx="500">
                  <c:v>1.4970000000000001</c:v>
                </c:pt>
                <c:pt idx="501">
                  <c:v>1.5</c:v>
                </c:pt>
                <c:pt idx="502">
                  <c:v>1.5029999999999999</c:v>
                </c:pt>
                <c:pt idx="503">
                  <c:v>1.506</c:v>
                </c:pt>
                <c:pt idx="504">
                  <c:v>1.5089999999999999</c:v>
                </c:pt>
                <c:pt idx="505">
                  <c:v>1.512</c:v>
                </c:pt>
                <c:pt idx="506">
                  <c:v>1.5149999999999999</c:v>
                </c:pt>
                <c:pt idx="507">
                  <c:v>1.518</c:v>
                </c:pt>
                <c:pt idx="508">
                  <c:v>1.5209999999999999</c:v>
                </c:pt>
                <c:pt idx="509">
                  <c:v>1.524</c:v>
                </c:pt>
                <c:pt idx="510">
                  <c:v>1.5269999999999999</c:v>
                </c:pt>
                <c:pt idx="511">
                  <c:v>1.53</c:v>
                </c:pt>
                <c:pt idx="512">
                  <c:v>1.5329999999999999</c:v>
                </c:pt>
                <c:pt idx="513">
                  <c:v>1.536</c:v>
                </c:pt>
                <c:pt idx="514">
                  <c:v>1.5389999999999999</c:v>
                </c:pt>
                <c:pt idx="515">
                  <c:v>1.542</c:v>
                </c:pt>
                <c:pt idx="516">
                  <c:v>1.5449999999999999</c:v>
                </c:pt>
                <c:pt idx="517">
                  <c:v>1.548</c:v>
                </c:pt>
                <c:pt idx="518">
                  <c:v>1.5509999999999999</c:v>
                </c:pt>
                <c:pt idx="519">
                  <c:v>1.554</c:v>
                </c:pt>
                <c:pt idx="520">
                  <c:v>1.5569999999999999</c:v>
                </c:pt>
                <c:pt idx="521">
                  <c:v>1.56</c:v>
                </c:pt>
                <c:pt idx="522">
                  <c:v>1.5629999999999999</c:v>
                </c:pt>
                <c:pt idx="523">
                  <c:v>1.5660000000000001</c:v>
                </c:pt>
                <c:pt idx="524">
                  <c:v>1.569</c:v>
                </c:pt>
                <c:pt idx="525">
                  <c:v>1.5720000000000001</c:v>
                </c:pt>
                <c:pt idx="526">
                  <c:v>1.575</c:v>
                </c:pt>
                <c:pt idx="527">
                  <c:v>1.5780000000000001</c:v>
                </c:pt>
                <c:pt idx="528">
                  <c:v>1.581</c:v>
                </c:pt>
                <c:pt idx="529">
                  <c:v>1.5840000000000001</c:v>
                </c:pt>
                <c:pt idx="530">
                  <c:v>1.587</c:v>
                </c:pt>
                <c:pt idx="531">
                  <c:v>1.59</c:v>
                </c:pt>
                <c:pt idx="532">
                  <c:v>1.593</c:v>
                </c:pt>
                <c:pt idx="533">
                  <c:v>1.5960000000000001</c:v>
                </c:pt>
                <c:pt idx="534">
                  <c:v>1.599</c:v>
                </c:pt>
                <c:pt idx="535">
                  <c:v>1.6020000000000001</c:v>
                </c:pt>
                <c:pt idx="536">
                  <c:v>1.605</c:v>
                </c:pt>
                <c:pt idx="537">
                  <c:v>1.6080000000000001</c:v>
                </c:pt>
                <c:pt idx="538">
                  <c:v>1.611</c:v>
                </c:pt>
                <c:pt idx="539">
                  <c:v>1.6140000000000001</c:v>
                </c:pt>
                <c:pt idx="540">
                  <c:v>1.617</c:v>
                </c:pt>
                <c:pt idx="541">
                  <c:v>1.62</c:v>
                </c:pt>
                <c:pt idx="542">
                  <c:v>1.623</c:v>
                </c:pt>
                <c:pt idx="543">
                  <c:v>1.6259999999999999</c:v>
                </c:pt>
                <c:pt idx="544">
                  <c:v>1.629</c:v>
                </c:pt>
                <c:pt idx="545">
                  <c:v>1.6319999999999999</c:v>
                </c:pt>
                <c:pt idx="546">
                  <c:v>1.635</c:v>
                </c:pt>
                <c:pt idx="547">
                  <c:v>1.6379999999999999</c:v>
                </c:pt>
                <c:pt idx="548">
                  <c:v>1.641</c:v>
                </c:pt>
                <c:pt idx="549">
                  <c:v>1.6439999999999999</c:v>
                </c:pt>
                <c:pt idx="550">
                  <c:v>1.647</c:v>
                </c:pt>
                <c:pt idx="551">
                  <c:v>1.65</c:v>
                </c:pt>
                <c:pt idx="552">
                  <c:v>1.653</c:v>
                </c:pt>
                <c:pt idx="553">
                  <c:v>1.6559999999999999</c:v>
                </c:pt>
                <c:pt idx="554">
                  <c:v>1.659</c:v>
                </c:pt>
                <c:pt idx="555">
                  <c:v>1.6619999999999999</c:v>
                </c:pt>
                <c:pt idx="556">
                  <c:v>1.665</c:v>
                </c:pt>
                <c:pt idx="557">
                  <c:v>1.6679999999999999</c:v>
                </c:pt>
                <c:pt idx="558">
                  <c:v>1.671</c:v>
                </c:pt>
                <c:pt idx="559">
                  <c:v>1.6739999999999999</c:v>
                </c:pt>
                <c:pt idx="560">
                  <c:v>1.677</c:v>
                </c:pt>
                <c:pt idx="561">
                  <c:v>1.68</c:v>
                </c:pt>
                <c:pt idx="562">
                  <c:v>1.6830000000000001</c:v>
                </c:pt>
                <c:pt idx="563">
                  <c:v>1.6859999999999999</c:v>
                </c:pt>
                <c:pt idx="564">
                  <c:v>1.6890000000000001</c:v>
                </c:pt>
                <c:pt idx="565">
                  <c:v>1.6919999999999999</c:v>
                </c:pt>
                <c:pt idx="566">
                  <c:v>1.6950000000000001</c:v>
                </c:pt>
                <c:pt idx="567">
                  <c:v>1.698</c:v>
                </c:pt>
                <c:pt idx="568">
                  <c:v>1.7010000000000001</c:v>
                </c:pt>
                <c:pt idx="569">
                  <c:v>1.704</c:v>
                </c:pt>
                <c:pt idx="570">
                  <c:v>1.7070000000000001</c:v>
                </c:pt>
                <c:pt idx="571">
                  <c:v>1.71</c:v>
                </c:pt>
                <c:pt idx="572">
                  <c:v>1.7130000000000001</c:v>
                </c:pt>
                <c:pt idx="573">
                  <c:v>1.716</c:v>
                </c:pt>
                <c:pt idx="574">
                  <c:v>1.7190000000000001</c:v>
                </c:pt>
                <c:pt idx="575">
                  <c:v>1.722</c:v>
                </c:pt>
                <c:pt idx="576">
                  <c:v>1.7250000000000001</c:v>
                </c:pt>
                <c:pt idx="577">
                  <c:v>1.728</c:v>
                </c:pt>
                <c:pt idx="578">
                  <c:v>1.7310000000000001</c:v>
                </c:pt>
                <c:pt idx="579">
                  <c:v>1.734</c:v>
                </c:pt>
                <c:pt idx="580">
                  <c:v>1.7370000000000001</c:v>
                </c:pt>
                <c:pt idx="581">
                  <c:v>1.74</c:v>
                </c:pt>
                <c:pt idx="582">
                  <c:v>1.7430000000000001</c:v>
                </c:pt>
                <c:pt idx="583">
                  <c:v>1.746</c:v>
                </c:pt>
                <c:pt idx="584">
                  <c:v>1.7490000000000001</c:v>
                </c:pt>
                <c:pt idx="585">
                  <c:v>1.752</c:v>
                </c:pt>
                <c:pt idx="586">
                  <c:v>1.7549999999999999</c:v>
                </c:pt>
                <c:pt idx="587">
                  <c:v>1.758</c:v>
                </c:pt>
                <c:pt idx="588">
                  <c:v>1.7609999999999999</c:v>
                </c:pt>
                <c:pt idx="589">
                  <c:v>1.764</c:v>
                </c:pt>
                <c:pt idx="590">
                  <c:v>1.7669999999999999</c:v>
                </c:pt>
                <c:pt idx="591">
                  <c:v>1.77</c:v>
                </c:pt>
                <c:pt idx="592">
                  <c:v>1.7729999999999999</c:v>
                </c:pt>
                <c:pt idx="593">
                  <c:v>1.776</c:v>
                </c:pt>
                <c:pt idx="594">
                  <c:v>1.7789999999999999</c:v>
                </c:pt>
                <c:pt idx="595">
                  <c:v>1.782</c:v>
                </c:pt>
                <c:pt idx="596">
                  <c:v>1.7849999999999999</c:v>
                </c:pt>
                <c:pt idx="597">
                  <c:v>1.788</c:v>
                </c:pt>
                <c:pt idx="598">
                  <c:v>1.7909999999999999</c:v>
                </c:pt>
                <c:pt idx="599">
                  <c:v>1.794</c:v>
                </c:pt>
                <c:pt idx="600">
                  <c:v>1.7969999999999999</c:v>
                </c:pt>
                <c:pt idx="601">
                  <c:v>1.8</c:v>
                </c:pt>
                <c:pt idx="602">
                  <c:v>1.8029999999999999</c:v>
                </c:pt>
                <c:pt idx="603">
                  <c:v>1.806</c:v>
                </c:pt>
                <c:pt idx="604">
                  <c:v>1.8089999999999999</c:v>
                </c:pt>
                <c:pt idx="605">
                  <c:v>1.8120000000000001</c:v>
                </c:pt>
                <c:pt idx="606">
                  <c:v>1.8149999999999999</c:v>
                </c:pt>
                <c:pt idx="607">
                  <c:v>1.8180000000000001</c:v>
                </c:pt>
                <c:pt idx="608">
                  <c:v>1.821</c:v>
                </c:pt>
                <c:pt idx="609">
                  <c:v>1.8240000000000001</c:v>
                </c:pt>
                <c:pt idx="610">
                  <c:v>1.827</c:v>
                </c:pt>
                <c:pt idx="611">
                  <c:v>1.83</c:v>
                </c:pt>
                <c:pt idx="612">
                  <c:v>1.833</c:v>
                </c:pt>
                <c:pt idx="613">
                  <c:v>1.8360000000000001</c:v>
                </c:pt>
                <c:pt idx="614">
                  <c:v>1.839</c:v>
                </c:pt>
                <c:pt idx="615">
                  <c:v>1.8420000000000001</c:v>
                </c:pt>
                <c:pt idx="616">
                  <c:v>1.845</c:v>
                </c:pt>
                <c:pt idx="617">
                  <c:v>1.8480000000000001</c:v>
                </c:pt>
                <c:pt idx="618">
                  <c:v>1.851</c:v>
                </c:pt>
                <c:pt idx="619">
                  <c:v>1.8540000000000001</c:v>
                </c:pt>
                <c:pt idx="620">
                  <c:v>1.857</c:v>
                </c:pt>
                <c:pt idx="621">
                  <c:v>1.86</c:v>
                </c:pt>
                <c:pt idx="622">
                  <c:v>1.863</c:v>
                </c:pt>
                <c:pt idx="623">
                  <c:v>1.8660000000000001</c:v>
                </c:pt>
                <c:pt idx="624">
                  <c:v>1.869</c:v>
                </c:pt>
                <c:pt idx="625">
                  <c:v>1.8720000000000001</c:v>
                </c:pt>
                <c:pt idx="626">
                  <c:v>1.875</c:v>
                </c:pt>
                <c:pt idx="627">
                  <c:v>1.8779999999999999</c:v>
                </c:pt>
                <c:pt idx="628">
                  <c:v>1.881</c:v>
                </c:pt>
                <c:pt idx="629">
                  <c:v>1.8839999999999999</c:v>
                </c:pt>
                <c:pt idx="630">
                  <c:v>1.887</c:v>
                </c:pt>
                <c:pt idx="631">
                  <c:v>1.89</c:v>
                </c:pt>
                <c:pt idx="632">
                  <c:v>1.893</c:v>
                </c:pt>
                <c:pt idx="633">
                  <c:v>1.8959999999999999</c:v>
                </c:pt>
                <c:pt idx="634">
                  <c:v>1.899</c:v>
                </c:pt>
                <c:pt idx="635">
                  <c:v>1.9019999999999999</c:v>
                </c:pt>
                <c:pt idx="636">
                  <c:v>1.905</c:v>
                </c:pt>
                <c:pt idx="637">
                  <c:v>1.9079999999999999</c:v>
                </c:pt>
                <c:pt idx="638">
                  <c:v>1.911</c:v>
                </c:pt>
                <c:pt idx="639">
                  <c:v>1.9139999999999999</c:v>
                </c:pt>
                <c:pt idx="640">
                  <c:v>1.917</c:v>
                </c:pt>
                <c:pt idx="641">
                  <c:v>1.92</c:v>
                </c:pt>
                <c:pt idx="642">
                  <c:v>1.923</c:v>
                </c:pt>
                <c:pt idx="643">
                  <c:v>1.9259999999999999</c:v>
                </c:pt>
                <c:pt idx="644">
                  <c:v>1.929</c:v>
                </c:pt>
                <c:pt idx="645">
                  <c:v>1.9319999999999999</c:v>
                </c:pt>
                <c:pt idx="646">
                  <c:v>1.9350000000000001</c:v>
                </c:pt>
                <c:pt idx="647">
                  <c:v>1.9379999999999999</c:v>
                </c:pt>
                <c:pt idx="648">
                  <c:v>1.9410000000000001</c:v>
                </c:pt>
                <c:pt idx="649">
                  <c:v>1.944</c:v>
                </c:pt>
                <c:pt idx="650">
                  <c:v>1.9470000000000001</c:v>
                </c:pt>
                <c:pt idx="651">
                  <c:v>1.95</c:v>
                </c:pt>
                <c:pt idx="652">
                  <c:v>1.9530000000000001</c:v>
                </c:pt>
                <c:pt idx="653">
                  <c:v>1.956</c:v>
                </c:pt>
                <c:pt idx="654">
                  <c:v>1.9590000000000001</c:v>
                </c:pt>
                <c:pt idx="655">
                  <c:v>1.962</c:v>
                </c:pt>
                <c:pt idx="656">
                  <c:v>1.9650000000000001</c:v>
                </c:pt>
                <c:pt idx="657">
                  <c:v>1.968</c:v>
                </c:pt>
                <c:pt idx="658">
                  <c:v>1.9710000000000001</c:v>
                </c:pt>
                <c:pt idx="659">
                  <c:v>1.974</c:v>
                </c:pt>
                <c:pt idx="660">
                  <c:v>1.9770000000000001</c:v>
                </c:pt>
                <c:pt idx="661">
                  <c:v>1.98</c:v>
                </c:pt>
                <c:pt idx="662">
                  <c:v>1.9830000000000001</c:v>
                </c:pt>
                <c:pt idx="663">
                  <c:v>1.986</c:v>
                </c:pt>
                <c:pt idx="664">
                  <c:v>1.9890000000000001</c:v>
                </c:pt>
                <c:pt idx="665">
                  <c:v>1.992</c:v>
                </c:pt>
                <c:pt idx="666">
                  <c:v>1.9950000000000001</c:v>
                </c:pt>
                <c:pt idx="667">
                  <c:v>1.998</c:v>
                </c:pt>
                <c:pt idx="668">
                  <c:v>2.0009999999999999</c:v>
                </c:pt>
                <c:pt idx="669">
                  <c:v>2.004</c:v>
                </c:pt>
                <c:pt idx="670">
                  <c:v>2.0070000000000001</c:v>
                </c:pt>
                <c:pt idx="671">
                  <c:v>2.0099999999999998</c:v>
                </c:pt>
                <c:pt idx="672">
                  <c:v>2.0129999999999999</c:v>
                </c:pt>
                <c:pt idx="673">
                  <c:v>2.016</c:v>
                </c:pt>
                <c:pt idx="674">
                  <c:v>2.0190000000000001</c:v>
                </c:pt>
                <c:pt idx="675">
                  <c:v>2.0219999999999998</c:v>
                </c:pt>
                <c:pt idx="676">
                  <c:v>2.0249999999999999</c:v>
                </c:pt>
                <c:pt idx="677">
                  <c:v>2.028</c:v>
                </c:pt>
                <c:pt idx="678">
                  <c:v>2.0310000000000001</c:v>
                </c:pt>
                <c:pt idx="679">
                  <c:v>2.0339999999999998</c:v>
                </c:pt>
                <c:pt idx="680">
                  <c:v>2.0369999999999999</c:v>
                </c:pt>
                <c:pt idx="681">
                  <c:v>2.04</c:v>
                </c:pt>
                <c:pt idx="682">
                  <c:v>2.0430000000000001</c:v>
                </c:pt>
                <c:pt idx="683">
                  <c:v>2.0459999999999998</c:v>
                </c:pt>
                <c:pt idx="684">
                  <c:v>2.0489999999999999</c:v>
                </c:pt>
                <c:pt idx="685">
                  <c:v>2.052</c:v>
                </c:pt>
                <c:pt idx="686">
                  <c:v>2.0550000000000002</c:v>
                </c:pt>
                <c:pt idx="687">
                  <c:v>2.0579999999999998</c:v>
                </c:pt>
                <c:pt idx="688">
                  <c:v>2.0609999999999999</c:v>
                </c:pt>
                <c:pt idx="689">
                  <c:v>2.0640000000000001</c:v>
                </c:pt>
                <c:pt idx="690">
                  <c:v>2.0670000000000002</c:v>
                </c:pt>
                <c:pt idx="691">
                  <c:v>2.0699999999999998</c:v>
                </c:pt>
                <c:pt idx="692">
                  <c:v>2.073</c:v>
                </c:pt>
                <c:pt idx="693">
                  <c:v>2.0760000000000001</c:v>
                </c:pt>
                <c:pt idx="694">
                  <c:v>2.0790000000000002</c:v>
                </c:pt>
                <c:pt idx="695">
                  <c:v>2.0819999999999999</c:v>
                </c:pt>
                <c:pt idx="696">
                  <c:v>2.085</c:v>
                </c:pt>
                <c:pt idx="697">
                  <c:v>2.0880000000000001</c:v>
                </c:pt>
                <c:pt idx="698">
                  <c:v>2.0910000000000002</c:v>
                </c:pt>
                <c:pt idx="699">
                  <c:v>2.0939999999999999</c:v>
                </c:pt>
                <c:pt idx="700">
                  <c:v>2.097</c:v>
                </c:pt>
                <c:pt idx="701">
                  <c:v>2.1</c:v>
                </c:pt>
                <c:pt idx="702">
                  <c:v>2.1030000000000002</c:v>
                </c:pt>
                <c:pt idx="703">
                  <c:v>2.1059999999999999</c:v>
                </c:pt>
                <c:pt idx="704">
                  <c:v>2.109</c:v>
                </c:pt>
                <c:pt idx="705">
                  <c:v>2.1120000000000001</c:v>
                </c:pt>
                <c:pt idx="706">
                  <c:v>2.1150000000000002</c:v>
                </c:pt>
                <c:pt idx="707">
                  <c:v>2.1179999999999999</c:v>
                </c:pt>
                <c:pt idx="708">
                  <c:v>2.121</c:v>
                </c:pt>
                <c:pt idx="709">
                  <c:v>2.1240000000000001</c:v>
                </c:pt>
                <c:pt idx="710">
                  <c:v>2.1269999999999998</c:v>
                </c:pt>
                <c:pt idx="711">
                  <c:v>2.13</c:v>
                </c:pt>
                <c:pt idx="712">
                  <c:v>2.133</c:v>
                </c:pt>
                <c:pt idx="713">
                  <c:v>2.1360000000000001</c:v>
                </c:pt>
                <c:pt idx="714">
                  <c:v>2.1389999999999998</c:v>
                </c:pt>
                <c:pt idx="715">
                  <c:v>2.1419999999999999</c:v>
                </c:pt>
                <c:pt idx="716">
                  <c:v>2.145</c:v>
                </c:pt>
                <c:pt idx="717">
                  <c:v>2.1480000000000001</c:v>
                </c:pt>
                <c:pt idx="718">
                  <c:v>2.1509999999999998</c:v>
                </c:pt>
                <c:pt idx="719">
                  <c:v>2.1539999999999999</c:v>
                </c:pt>
                <c:pt idx="720">
                  <c:v>2.157</c:v>
                </c:pt>
                <c:pt idx="721">
                  <c:v>2.16</c:v>
                </c:pt>
                <c:pt idx="722">
                  <c:v>2.1629999999999998</c:v>
                </c:pt>
                <c:pt idx="723">
                  <c:v>2.1659999999999999</c:v>
                </c:pt>
                <c:pt idx="724">
                  <c:v>2.169</c:v>
                </c:pt>
                <c:pt idx="725">
                  <c:v>2.1720000000000002</c:v>
                </c:pt>
                <c:pt idx="726">
                  <c:v>2.1749999999999998</c:v>
                </c:pt>
                <c:pt idx="727">
                  <c:v>2.1779999999999999</c:v>
                </c:pt>
                <c:pt idx="728">
                  <c:v>2.181</c:v>
                </c:pt>
                <c:pt idx="729">
                  <c:v>2.1840000000000002</c:v>
                </c:pt>
                <c:pt idx="730">
                  <c:v>2.1869999999999998</c:v>
                </c:pt>
                <c:pt idx="731">
                  <c:v>2.19</c:v>
                </c:pt>
                <c:pt idx="732">
                  <c:v>2.1930000000000001</c:v>
                </c:pt>
                <c:pt idx="733">
                  <c:v>2.1960000000000002</c:v>
                </c:pt>
                <c:pt idx="734">
                  <c:v>2.1989999999999998</c:v>
                </c:pt>
                <c:pt idx="735">
                  <c:v>2.202</c:v>
                </c:pt>
                <c:pt idx="736">
                  <c:v>2.2050000000000001</c:v>
                </c:pt>
                <c:pt idx="737">
                  <c:v>2.2080000000000002</c:v>
                </c:pt>
                <c:pt idx="738">
                  <c:v>2.2109999999999999</c:v>
                </c:pt>
                <c:pt idx="739">
                  <c:v>2.214</c:v>
                </c:pt>
                <c:pt idx="740">
                  <c:v>2.2170000000000001</c:v>
                </c:pt>
                <c:pt idx="741">
                  <c:v>2.2200000000000002</c:v>
                </c:pt>
                <c:pt idx="742">
                  <c:v>2.2229999999999999</c:v>
                </c:pt>
                <c:pt idx="743">
                  <c:v>2.226</c:v>
                </c:pt>
                <c:pt idx="744">
                  <c:v>2.2290000000000001</c:v>
                </c:pt>
                <c:pt idx="745">
                  <c:v>2.2320000000000002</c:v>
                </c:pt>
                <c:pt idx="746">
                  <c:v>2.2349999999999999</c:v>
                </c:pt>
                <c:pt idx="747">
                  <c:v>2.238</c:v>
                </c:pt>
                <c:pt idx="748">
                  <c:v>2.2410000000000001</c:v>
                </c:pt>
                <c:pt idx="749">
                  <c:v>2.2440000000000002</c:v>
                </c:pt>
                <c:pt idx="750">
                  <c:v>2.2469999999999999</c:v>
                </c:pt>
                <c:pt idx="751">
                  <c:v>2.25</c:v>
                </c:pt>
                <c:pt idx="752">
                  <c:v>2.2530000000000001</c:v>
                </c:pt>
                <c:pt idx="753">
                  <c:v>2.2559999999999998</c:v>
                </c:pt>
                <c:pt idx="754">
                  <c:v>2.2589999999999999</c:v>
                </c:pt>
                <c:pt idx="755">
                  <c:v>2.262</c:v>
                </c:pt>
                <c:pt idx="756">
                  <c:v>2.2650000000000001</c:v>
                </c:pt>
                <c:pt idx="757">
                  <c:v>2.2679999999999998</c:v>
                </c:pt>
                <c:pt idx="758">
                  <c:v>2.2709999999999999</c:v>
                </c:pt>
                <c:pt idx="759">
                  <c:v>2.274</c:v>
                </c:pt>
                <c:pt idx="760">
                  <c:v>2.2770000000000001</c:v>
                </c:pt>
                <c:pt idx="761">
                  <c:v>2.2799999999999998</c:v>
                </c:pt>
                <c:pt idx="762">
                  <c:v>2.2829999999999999</c:v>
                </c:pt>
                <c:pt idx="763">
                  <c:v>2.286</c:v>
                </c:pt>
                <c:pt idx="764">
                  <c:v>2.2890000000000001</c:v>
                </c:pt>
                <c:pt idx="765">
                  <c:v>2.2919999999999998</c:v>
                </c:pt>
                <c:pt idx="766">
                  <c:v>2.2949999999999999</c:v>
                </c:pt>
                <c:pt idx="767">
                  <c:v>2.298</c:v>
                </c:pt>
                <c:pt idx="768">
                  <c:v>2.3010000000000002</c:v>
                </c:pt>
                <c:pt idx="769">
                  <c:v>2.3039999999999998</c:v>
                </c:pt>
                <c:pt idx="770">
                  <c:v>2.3069999999999999</c:v>
                </c:pt>
                <c:pt idx="771">
                  <c:v>2.31</c:v>
                </c:pt>
                <c:pt idx="772">
                  <c:v>2.3130000000000002</c:v>
                </c:pt>
                <c:pt idx="773">
                  <c:v>2.3159999999999998</c:v>
                </c:pt>
                <c:pt idx="774">
                  <c:v>2.319</c:v>
                </c:pt>
                <c:pt idx="775">
                  <c:v>2.3220000000000001</c:v>
                </c:pt>
                <c:pt idx="776">
                  <c:v>2.3250000000000002</c:v>
                </c:pt>
                <c:pt idx="777">
                  <c:v>2.3279999999999998</c:v>
                </c:pt>
                <c:pt idx="778">
                  <c:v>2.331</c:v>
                </c:pt>
                <c:pt idx="779">
                  <c:v>2.3340000000000001</c:v>
                </c:pt>
                <c:pt idx="780">
                  <c:v>2.3370000000000002</c:v>
                </c:pt>
                <c:pt idx="781">
                  <c:v>2.34</c:v>
                </c:pt>
                <c:pt idx="782">
                  <c:v>2.343</c:v>
                </c:pt>
                <c:pt idx="783">
                  <c:v>2.3460000000000001</c:v>
                </c:pt>
                <c:pt idx="784">
                  <c:v>2.3490000000000002</c:v>
                </c:pt>
                <c:pt idx="785">
                  <c:v>2.3519999999999999</c:v>
                </c:pt>
                <c:pt idx="786">
                  <c:v>2.355</c:v>
                </c:pt>
                <c:pt idx="787">
                  <c:v>2.3580000000000001</c:v>
                </c:pt>
                <c:pt idx="788">
                  <c:v>2.3610000000000002</c:v>
                </c:pt>
                <c:pt idx="789">
                  <c:v>2.3639999999999999</c:v>
                </c:pt>
                <c:pt idx="790">
                  <c:v>2.367</c:v>
                </c:pt>
                <c:pt idx="791">
                  <c:v>2.37</c:v>
                </c:pt>
                <c:pt idx="792">
                  <c:v>2.3730000000000002</c:v>
                </c:pt>
                <c:pt idx="793">
                  <c:v>2.3759999999999999</c:v>
                </c:pt>
                <c:pt idx="794">
                  <c:v>2.379</c:v>
                </c:pt>
                <c:pt idx="795">
                  <c:v>2.3820000000000001</c:v>
                </c:pt>
                <c:pt idx="796">
                  <c:v>2.3849999999999998</c:v>
                </c:pt>
                <c:pt idx="797">
                  <c:v>2.3879999999999999</c:v>
                </c:pt>
                <c:pt idx="798">
                  <c:v>2.391</c:v>
                </c:pt>
                <c:pt idx="799">
                  <c:v>2.3940000000000001</c:v>
                </c:pt>
                <c:pt idx="800">
                  <c:v>2.3969999999999998</c:v>
                </c:pt>
                <c:pt idx="801">
                  <c:v>2.4</c:v>
                </c:pt>
                <c:pt idx="802">
                  <c:v>2.403</c:v>
                </c:pt>
                <c:pt idx="803">
                  <c:v>2.4060000000000001</c:v>
                </c:pt>
                <c:pt idx="804">
                  <c:v>2.4089999999999998</c:v>
                </c:pt>
                <c:pt idx="805">
                  <c:v>2.4119999999999999</c:v>
                </c:pt>
                <c:pt idx="806">
                  <c:v>2.415</c:v>
                </c:pt>
                <c:pt idx="807">
                  <c:v>2.4180000000000001</c:v>
                </c:pt>
                <c:pt idx="808">
                  <c:v>2.4209999999999998</c:v>
                </c:pt>
                <c:pt idx="809">
                  <c:v>2.4239999999999999</c:v>
                </c:pt>
                <c:pt idx="810">
                  <c:v>2.427</c:v>
                </c:pt>
                <c:pt idx="811">
                  <c:v>2.4300000000000002</c:v>
                </c:pt>
                <c:pt idx="812">
                  <c:v>2.4329999999999998</c:v>
                </c:pt>
                <c:pt idx="813">
                  <c:v>2.4359999999999999</c:v>
                </c:pt>
                <c:pt idx="814">
                  <c:v>2.4390000000000001</c:v>
                </c:pt>
                <c:pt idx="815">
                  <c:v>2.4420000000000002</c:v>
                </c:pt>
                <c:pt idx="816">
                  <c:v>2.4449999999999998</c:v>
                </c:pt>
                <c:pt idx="817">
                  <c:v>2.448</c:v>
                </c:pt>
                <c:pt idx="818">
                  <c:v>2.4510000000000001</c:v>
                </c:pt>
                <c:pt idx="819">
                  <c:v>2.4540000000000002</c:v>
                </c:pt>
                <c:pt idx="820">
                  <c:v>2.4569999999999999</c:v>
                </c:pt>
                <c:pt idx="821">
                  <c:v>2.46</c:v>
                </c:pt>
                <c:pt idx="822">
                  <c:v>2.4630000000000001</c:v>
                </c:pt>
                <c:pt idx="823">
                  <c:v>2.4660000000000002</c:v>
                </c:pt>
                <c:pt idx="824">
                  <c:v>2.4689999999999999</c:v>
                </c:pt>
                <c:pt idx="825">
                  <c:v>2.472</c:v>
                </c:pt>
                <c:pt idx="826">
                  <c:v>2.4750000000000001</c:v>
                </c:pt>
                <c:pt idx="827">
                  <c:v>2.4780000000000002</c:v>
                </c:pt>
                <c:pt idx="828">
                  <c:v>2.4809999999999999</c:v>
                </c:pt>
                <c:pt idx="829">
                  <c:v>2.484</c:v>
                </c:pt>
                <c:pt idx="830">
                  <c:v>2.4870000000000001</c:v>
                </c:pt>
                <c:pt idx="831">
                  <c:v>2.4900000000000002</c:v>
                </c:pt>
                <c:pt idx="832">
                  <c:v>2.4929999999999999</c:v>
                </c:pt>
                <c:pt idx="833">
                  <c:v>2.496</c:v>
                </c:pt>
                <c:pt idx="834">
                  <c:v>2.4990000000000001</c:v>
                </c:pt>
                <c:pt idx="835">
                  <c:v>2.5019999999999998</c:v>
                </c:pt>
                <c:pt idx="836">
                  <c:v>2.5049999999999999</c:v>
                </c:pt>
                <c:pt idx="837">
                  <c:v>2.508</c:v>
                </c:pt>
                <c:pt idx="838">
                  <c:v>2.5110000000000001</c:v>
                </c:pt>
                <c:pt idx="839">
                  <c:v>2.5139999999999998</c:v>
                </c:pt>
                <c:pt idx="840">
                  <c:v>2.5169999999999999</c:v>
                </c:pt>
                <c:pt idx="841">
                  <c:v>2.52</c:v>
                </c:pt>
                <c:pt idx="842">
                  <c:v>2.5230000000000001</c:v>
                </c:pt>
                <c:pt idx="843">
                  <c:v>2.5259999999999998</c:v>
                </c:pt>
                <c:pt idx="844">
                  <c:v>2.5289999999999999</c:v>
                </c:pt>
                <c:pt idx="845">
                  <c:v>2.532</c:v>
                </c:pt>
                <c:pt idx="846">
                  <c:v>2.5350000000000001</c:v>
                </c:pt>
                <c:pt idx="847">
                  <c:v>2.5379999999999998</c:v>
                </c:pt>
                <c:pt idx="848">
                  <c:v>2.5409999999999999</c:v>
                </c:pt>
                <c:pt idx="849">
                  <c:v>2.544</c:v>
                </c:pt>
                <c:pt idx="850">
                  <c:v>2.5470000000000002</c:v>
                </c:pt>
                <c:pt idx="851">
                  <c:v>2.5499999999999998</c:v>
                </c:pt>
                <c:pt idx="852">
                  <c:v>2.5529999999999999</c:v>
                </c:pt>
                <c:pt idx="853">
                  <c:v>2.556</c:v>
                </c:pt>
                <c:pt idx="854">
                  <c:v>2.5590000000000002</c:v>
                </c:pt>
                <c:pt idx="855">
                  <c:v>2.5619999999999998</c:v>
                </c:pt>
                <c:pt idx="856">
                  <c:v>2.5649999999999999</c:v>
                </c:pt>
                <c:pt idx="857">
                  <c:v>2.5680000000000001</c:v>
                </c:pt>
                <c:pt idx="858">
                  <c:v>2.5710000000000002</c:v>
                </c:pt>
                <c:pt idx="859">
                  <c:v>2.5739999999999998</c:v>
                </c:pt>
                <c:pt idx="860">
                  <c:v>2.577</c:v>
                </c:pt>
                <c:pt idx="861">
                  <c:v>2.58</c:v>
                </c:pt>
                <c:pt idx="862">
                  <c:v>2.5830000000000002</c:v>
                </c:pt>
                <c:pt idx="863">
                  <c:v>2.5859999999999999</c:v>
                </c:pt>
                <c:pt idx="864">
                  <c:v>2.589</c:v>
                </c:pt>
                <c:pt idx="865">
                  <c:v>2.5920000000000001</c:v>
                </c:pt>
                <c:pt idx="866">
                  <c:v>2.5950000000000002</c:v>
                </c:pt>
                <c:pt idx="867">
                  <c:v>2.5979999999999999</c:v>
                </c:pt>
                <c:pt idx="868">
                  <c:v>2.601</c:v>
                </c:pt>
                <c:pt idx="869">
                  <c:v>2.6040000000000001</c:v>
                </c:pt>
                <c:pt idx="870">
                  <c:v>2.6070000000000002</c:v>
                </c:pt>
                <c:pt idx="871">
                  <c:v>2.61</c:v>
                </c:pt>
                <c:pt idx="872">
                  <c:v>2.613</c:v>
                </c:pt>
                <c:pt idx="873">
                  <c:v>2.6160000000000001</c:v>
                </c:pt>
                <c:pt idx="874">
                  <c:v>2.6190000000000002</c:v>
                </c:pt>
                <c:pt idx="875">
                  <c:v>2.6219999999999999</c:v>
                </c:pt>
                <c:pt idx="876">
                  <c:v>2.625</c:v>
                </c:pt>
                <c:pt idx="877">
                  <c:v>2.6280000000000001</c:v>
                </c:pt>
                <c:pt idx="878">
                  <c:v>2.6309999999999998</c:v>
                </c:pt>
                <c:pt idx="879">
                  <c:v>2.6339999999999999</c:v>
                </c:pt>
                <c:pt idx="880">
                  <c:v>2.637</c:v>
                </c:pt>
                <c:pt idx="881">
                  <c:v>2.64</c:v>
                </c:pt>
                <c:pt idx="882">
                  <c:v>2.6429999999999998</c:v>
                </c:pt>
                <c:pt idx="883">
                  <c:v>2.6459999999999999</c:v>
                </c:pt>
                <c:pt idx="884">
                  <c:v>2.649</c:v>
                </c:pt>
                <c:pt idx="885">
                  <c:v>2.6520000000000001</c:v>
                </c:pt>
                <c:pt idx="886">
                  <c:v>2.6549999999999998</c:v>
                </c:pt>
                <c:pt idx="887">
                  <c:v>2.6579999999999999</c:v>
                </c:pt>
                <c:pt idx="888">
                  <c:v>2.661</c:v>
                </c:pt>
                <c:pt idx="889">
                  <c:v>2.6640000000000001</c:v>
                </c:pt>
                <c:pt idx="890">
                  <c:v>2.6669999999999998</c:v>
                </c:pt>
                <c:pt idx="891">
                  <c:v>2.67</c:v>
                </c:pt>
                <c:pt idx="892">
                  <c:v>2.673</c:v>
                </c:pt>
                <c:pt idx="893">
                  <c:v>2.6760000000000002</c:v>
                </c:pt>
                <c:pt idx="894">
                  <c:v>2.6789999999999998</c:v>
                </c:pt>
                <c:pt idx="895">
                  <c:v>2.6819999999999999</c:v>
                </c:pt>
                <c:pt idx="896">
                  <c:v>2.6850000000000001</c:v>
                </c:pt>
                <c:pt idx="897">
                  <c:v>2.6880000000000002</c:v>
                </c:pt>
                <c:pt idx="898">
                  <c:v>2.6909999999999998</c:v>
                </c:pt>
                <c:pt idx="899">
                  <c:v>2.694</c:v>
                </c:pt>
                <c:pt idx="900">
                  <c:v>2.6970000000000001</c:v>
                </c:pt>
                <c:pt idx="901">
                  <c:v>2.7</c:v>
                </c:pt>
                <c:pt idx="902">
                  <c:v>2.7029999999999998</c:v>
                </c:pt>
                <c:pt idx="903">
                  <c:v>2.706</c:v>
                </c:pt>
                <c:pt idx="904">
                  <c:v>2.7090000000000001</c:v>
                </c:pt>
                <c:pt idx="905">
                  <c:v>2.7120000000000002</c:v>
                </c:pt>
                <c:pt idx="906">
                  <c:v>2.7149999999999999</c:v>
                </c:pt>
                <c:pt idx="907">
                  <c:v>2.718</c:v>
                </c:pt>
                <c:pt idx="908">
                  <c:v>2.7210000000000001</c:v>
                </c:pt>
                <c:pt idx="909">
                  <c:v>2.7240000000000002</c:v>
                </c:pt>
                <c:pt idx="910">
                  <c:v>2.7269999999999999</c:v>
                </c:pt>
                <c:pt idx="911">
                  <c:v>2.73</c:v>
                </c:pt>
                <c:pt idx="912">
                  <c:v>2.7330000000000001</c:v>
                </c:pt>
                <c:pt idx="913">
                  <c:v>2.7360000000000002</c:v>
                </c:pt>
                <c:pt idx="914">
                  <c:v>2.7389999999999999</c:v>
                </c:pt>
                <c:pt idx="915">
                  <c:v>2.742</c:v>
                </c:pt>
                <c:pt idx="916">
                  <c:v>2.7450000000000001</c:v>
                </c:pt>
                <c:pt idx="917">
                  <c:v>2.7480000000000002</c:v>
                </c:pt>
                <c:pt idx="918">
                  <c:v>2.7509999999999999</c:v>
                </c:pt>
                <c:pt idx="919">
                  <c:v>2.754</c:v>
                </c:pt>
                <c:pt idx="920">
                  <c:v>2.7570000000000001</c:v>
                </c:pt>
                <c:pt idx="921">
                  <c:v>2.76</c:v>
                </c:pt>
                <c:pt idx="922">
                  <c:v>2.7629999999999999</c:v>
                </c:pt>
                <c:pt idx="923">
                  <c:v>2.766</c:v>
                </c:pt>
                <c:pt idx="924">
                  <c:v>2.7690000000000001</c:v>
                </c:pt>
                <c:pt idx="925">
                  <c:v>2.7719999999999998</c:v>
                </c:pt>
                <c:pt idx="926">
                  <c:v>2.7749999999999999</c:v>
                </c:pt>
                <c:pt idx="927">
                  <c:v>2.778</c:v>
                </c:pt>
                <c:pt idx="928">
                  <c:v>2.7810000000000001</c:v>
                </c:pt>
                <c:pt idx="929">
                  <c:v>2.7839999999999998</c:v>
                </c:pt>
                <c:pt idx="930">
                  <c:v>2.7869999999999999</c:v>
                </c:pt>
                <c:pt idx="931">
                  <c:v>2.79</c:v>
                </c:pt>
                <c:pt idx="932">
                  <c:v>2.7930000000000001</c:v>
                </c:pt>
                <c:pt idx="933">
                  <c:v>2.7959999999999998</c:v>
                </c:pt>
                <c:pt idx="934">
                  <c:v>2.7989999999999999</c:v>
                </c:pt>
                <c:pt idx="935">
                  <c:v>2.802</c:v>
                </c:pt>
                <c:pt idx="936">
                  <c:v>2.8050000000000002</c:v>
                </c:pt>
                <c:pt idx="937">
                  <c:v>2.8079999999999998</c:v>
                </c:pt>
                <c:pt idx="938">
                  <c:v>2.8109999999999999</c:v>
                </c:pt>
                <c:pt idx="939">
                  <c:v>2.8140000000000001</c:v>
                </c:pt>
                <c:pt idx="940">
                  <c:v>2.8170000000000002</c:v>
                </c:pt>
                <c:pt idx="941">
                  <c:v>2.82</c:v>
                </c:pt>
                <c:pt idx="942">
                  <c:v>2.823</c:v>
                </c:pt>
                <c:pt idx="943">
                  <c:v>2.8260000000000001</c:v>
                </c:pt>
                <c:pt idx="944">
                  <c:v>2.8290000000000002</c:v>
                </c:pt>
                <c:pt idx="945">
                  <c:v>2.8319999999999999</c:v>
                </c:pt>
                <c:pt idx="946">
                  <c:v>2.835</c:v>
                </c:pt>
                <c:pt idx="947">
                  <c:v>2.8380000000000001</c:v>
                </c:pt>
                <c:pt idx="948">
                  <c:v>2.8410000000000002</c:v>
                </c:pt>
                <c:pt idx="949">
                  <c:v>2.8439999999999999</c:v>
                </c:pt>
                <c:pt idx="950">
                  <c:v>2.847</c:v>
                </c:pt>
                <c:pt idx="951">
                  <c:v>2.85</c:v>
                </c:pt>
                <c:pt idx="952">
                  <c:v>2.8530000000000002</c:v>
                </c:pt>
                <c:pt idx="953">
                  <c:v>2.8559999999999999</c:v>
                </c:pt>
                <c:pt idx="954">
                  <c:v>2.859</c:v>
                </c:pt>
                <c:pt idx="955">
                  <c:v>2.8620000000000001</c:v>
                </c:pt>
                <c:pt idx="956">
                  <c:v>2.8650000000000002</c:v>
                </c:pt>
                <c:pt idx="957">
                  <c:v>2.8679999999999999</c:v>
                </c:pt>
                <c:pt idx="958">
                  <c:v>2.871</c:v>
                </c:pt>
                <c:pt idx="959">
                  <c:v>2.8740000000000001</c:v>
                </c:pt>
                <c:pt idx="960">
                  <c:v>2.8769999999999998</c:v>
                </c:pt>
                <c:pt idx="961">
                  <c:v>2.88</c:v>
                </c:pt>
                <c:pt idx="962">
                  <c:v>2.883</c:v>
                </c:pt>
                <c:pt idx="963">
                  <c:v>2.8860000000000001</c:v>
                </c:pt>
                <c:pt idx="964">
                  <c:v>2.8889999999999998</c:v>
                </c:pt>
                <c:pt idx="965">
                  <c:v>2.8919999999999999</c:v>
                </c:pt>
                <c:pt idx="966">
                  <c:v>2.895</c:v>
                </c:pt>
                <c:pt idx="967">
                  <c:v>2.8980000000000001</c:v>
                </c:pt>
                <c:pt idx="968">
                  <c:v>2.9009999999999998</c:v>
                </c:pt>
                <c:pt idx="969">
                  <c:v>2.9039999999999999</c:v>
                </c:pt>
                <c:pt idx="970">
                  <c:v>2.907</c:v>
                </c:pt>
                <c:pt idx="971">
                  <c:v>2.91</c:v>
                </c:pt>
                <c:pt idx="972">
                  <c:v>2.9129999999999998</c:v>
                </c:pt>
                <c:pt idx="973">
                  <c:v>2.9159999999999999</c:v>
                </c:pt>
                <c:pt idx="974">
                  <c:v>2.919</c:v>
                </c:pt>
                <c:pt idx="975">
                  <c:v>2.9220000000000002</c:v>
                </c:pt>
                <c:pt idx="976">
                  <c:v>2.9249999999999998</c:v>
                </c:pt>
                <c:pt idx="977">
                  <c:v>2.9279999999999999</c:v>
                </c:pt>
                <c:pt idx="978">
                  <c:v>2.931</c:v>
                </c:pt>
                <c:pt idx="979">
                  <c:v>2.9340000000000002</c:v>
                </c:pt>
                <c:pt idx="980">
                  <c:v>2.9369999999999998</c:v>
                </c:pt>
                <c:pt idx="981">
                  <c:v>2.94</c:v>
                </c:pt>
                <c:pt idx="982">
                  <c:v>2.9430000000000001</c:v>
                </c:pt>
                <c:pt idx="983">
                  <c:v>2.9460000000000002</c:v>
                </c:pt>
                <c:pt idx="984">
                  <c:v>2.9489999999999998</c:v>
                </c:pt>
                <c:pt idx="985">
                  <c:v>2.952</c:v>
                </c:pt>
                <c:pt idx="986">
                  <c:v>2.9550000000000001</c:v>
                </c:pt>
                <c:pt idx="987">
                  <c:v>2.9580000000000002</c:v>
                </c:pt>
                <c:pt idx="988">
                  <c:v>2.9609999999999999</c:v>
                </c:pt>
                <c:pt idx="989">
                  <c:v>2.964</c:v>
                </c:pt>
                <c:pt idx="990">
                  <c:v>2.9670000000000001</c:v>
                </c:pt>
                <c:pt idx="991">
                  <c:v>2.97</c:v>
                </c:pt>
                <c:pt idx="992">
                  <c:v>2.9729999999999999</c:v>
                </c:pt>
                <c:pt idx="993">
                  <c:v>2.976</c:v>
                </c:pt>
                <c:pt idx="994">
                  <c:v>2.9790000000000001</c:v>
                </c:pt>
                <c:pt idx="995">
                  <c:v>2.9820000000000002</c:v>
                </c:pt>
                <c:pt idx="996">
                  <c:v>2.9849999999999999</c:v>
                </c:pt>
                <c:pt idx="997">
                  <c:v>2.988</c:v>
                </c:pt>
                <c:pt idx="998">
                  <c:v>2.9910000000000001</c:v>
                </c:pt>
                <c:pt idx="999">
                  <c:v>2.9940000000000002</c:v>
                </c:pt>
                <c:pt idx="1000">
                  <c:v>2.9969999999999999</c:v>
                </c:pt>
                <c:pt idx="1001">
                  <c:v>3</c:v>
                </c:pt>
              </c:numCache>
            </c:numRef>
          </c:xVal>
          <c:yVal>
            <c:numRef>
              <c:f>'Horizontal lower bars'!$H$19:$H$1020</c:f>
              <c:numCache>
                <c:formatCode>0.000E+00</c:formatCode>
                <c:ptCount val="1002"/>
                <c:pt idx="1">
                  <c:v>0</c:v>
                </c:pt>
                <c:pt idx="2">
                  <c:v>-2.8857214313197381E-6</c:v>
                </c:pt>
                <c:pt idx="3">
                  <c:v>-5.7714197768372447E-6</c:v>
                </c:pt>
                <c:pt idx="4">
                  <c:v>-8.657071950750288E-6</c:v>
                </c:pt>
                <c:pt idx="5">
                  <c:v>-1.1542654867256636E-5</c:v>
                </c:pt>
                <c:pt idx="6">
                  <c:v>-1.4428145440554057E-5</c:v>
                </c:pt>
                <c:pt idx="7">
                  <c:v>-1.731352058484032E-5</c:v>
                </c:pt>
                <c:pt idx="8">
                  <c:v>-2.0198757214313193E-5</c:v>
                </c:pt>
                <c:pt idx="9">
                  <c:v>-2.3083832243170449E-5</c:v>
                </c:pt>
                <c:pt idx="10">
                  <c:v>-2.5968722585609849E-5</c:v>
                </c:pt>
                <c:pt idx="11">
                  <c:v>-2.8853405155829164E-5</c:v>
                </c:pt>
                <c:pt idx="12">
                  <c:v>-3.1737856868026164E-5</c:v>
                </c:pt>
                <c:pt idx="13">
                  <c:v>-3.4622054636398611E-5</c:v>
                </c:pt>
                <c:pt idx="14">
                  <c:v>-3.750597537514428E-5</c:v>
                </c:pt>
                <c:pt idx="15">
                  <c:v>-4.0389595998460941E-5</c:v>
                </c:pt>
                <c:pt idx="16">
                  <c:v>-4.3272893420546367E-5</c:v>
                </c:pt>
                <c:pt idx="17">
                  <c:v>-4.6155844555598309E-5</c:v>
                </c:pt>
                <c:pt idx="18">
                  <c:v>-4.903842631781454E-5</c:v>
                </c:pt>
                <c:pt idx="19">
                  <c:v>-5.1920615621392843E-5</c:v>
                </c:pt>
                <c:pt idx="20">
                  <c:v>-5.4802389380530967E-5</c:v>
                </c:pt>
                <c:pt idx="21">
                  <c:v>-5.7683724509426699E-5</c:v>
                </c:pt>
                <c:pt idx="22">
                  <c:v>-6.0564597922277796E-5</c:v>
                </c:pt>
                <c:pt idx="23">
                  <c:v>-6.3444986533282038E-5</c:v>
                </c:pt>
                <c:pt idx="24">
                  <c:v>-6.6324867256637162E-5</c:v>
                </c:pt>
                <c:pt idx="25">
                  <c:v>-6.9204217006540962E-5</c:v>
                </c:pt>
                <c:pt idx="26">
                  <c:v>-7.208301269719122E-5</c:v>
                </c:pt>
                <c:pt idx="27">
                  <c:v>-7.4961231242785678E-5</c:v>
                </c:pt>
                <c:pt idx="28">
                  <c:v>-7.7838849557522132E-5</c:v>
                </c:pt>
                <c:pt idx="29">
                  <c:v>-8.0715844555598296E-5</c:v>
                </c:pt>
                <c:pt idx="30">
                  <c:v>-8.3592193151212007E-5</c:v>
                </c:pt>
                <c:pt idx="31">
                  <c:v>-8.6467872258560991E-5</c:v>
                </c:pt>
                <c:pt idx="32">
                  <c:v>-8.9342858791843018E-5</c:v>
                </c:pt>
                <c:pt idx="33">
                  <c:v>-9.2217129665255856E-5</c:v>
                </c:pt>
                <c:pt idx="34">
                  <c:v>-9.5090661792997288E-5</c:v>
                </c:pt>
                <c:pt idx="35">
                  <c:v>-9.7963432089265094E-5</c:v>
                </c:pt>
                <c:pt idx="36">
                  <c:v>-1.00835417468257E-4</c:v>
                </c:pt>
                <c:pt idx="37">
                  <c:v>-1.0370659484417084E-4</c:v>
                </c:pt>
                <c:pt idx="38">
                  <c:v>-1.0657694113120429E-4</c:v>
                </c:pt>
                <c:pt idx="39">
                  <c:v>-1.094464332435552E-4</c:v>
                </c:pt>
                <c:pt idx="40">
                  <c:v>-1.1231504809542131E-4</c:v>
                </c:pt>
                <c:pt idx="41">
                  <c:v>-1.1518276260100037E-4</c:v>
                </c:pt>
                <c:pt idx="42">
                  <c:v>-1.1804955367449016E-4</c:v>
                </c:pt>
                <c:pt idx="43">
                  <c:v>-1.2091539823008848E-4</c:v>
                </c:pt>
                <c:pt idx="44">
                  <c:v>-1.2378027318199307E-4</c:v>
                </c:pt>
                <c:pt idx="45">
                  <c:v>-1.2664415544440168E-4</c:v>
                </c:pt>
                <c:pt idx="46">
                  <c:v>-1.2950702193151211E-4</c:v>
                </c:pt>
                <c:pt idx="47">
                  <c:v>-1.3236884955752213E-4</c:v>
                </c:pt>
                <c:pt idx="48">
                  <c:v>-1.3522961523662944E-4</c:v>
                </c:pt>
                <c:pt idx="49">
                  <c:v>-1.380892958830319E-4</c:v>
                </c:pt>
                <c:pt idx="50">
                  <c:v>-1.4094786841092728E-4</c:v>
                </c:pt>
                <c:pt idx="51">
                  <c:v>-1.4380530973451326E-4</c:v>
                </c:pt>
                <c:pt idx="52">
                  <c:v>-1.4666159676798767E-4</c:v>
                </c:pt>
                <c:pt idx="53">
                  <c:v>-1.4951670642554828E-4</c:v>
                </c:pt>
                <c:pt idx="54">
                  <c:v>-1.5237061562139285E-4</c:v>
                </c:pt>
                <c:pt idx="55">
                  <c:v>-1.5522330126971912E-4</c:v>
                </c:pt>
                <c:pt idx="56">
                  <c:v>-1.580747402847249E-4</c:v>
                </c:pt>
                <c:pt idx="57">
                  <c:v>-1.6092490958060791E-4</c:v>
                </c:pt>
                <c:pt idx="58">
                  <c:v>-1.63773786071566E-4</c:v>
                </c:pt>
                <c:pt idx="59">
                  <c:v>-1.6662134667179686E-4</c:v>
                </c:pt>
                <c:pt idx="60">
                  <c:v>-1.6946756829549825E-4</c:v>
                </c:pt>
                <c:pt idx="61">
                  <c:v>-1.7231242785686803E-4</c:v>
                </c:pt>
                <c:pt idx="62">
                  <c:v>-1.7515590227010387E-4</c:v>
                </c:pt>
                <c:pt idx="63">
                  <c:v>-1.7799796844940365E-4</c:v>
                </c:pt>
                <c:pt idx="64">
                  <c:v>-1.8083860330896499E-4</c:v>
                </c:pt>
                <c:pt idx="65">
                  <c:v>-1.8367778376298576E-4</c:v>
                </c:pt>
                <c:pt idx="66">
                  <c:v>-1.8651548672566371E-4</c:v>
                </c:pt>
                <c:pt idx="67">
                  <c:v>-1.8935168911119661E-4</c:v>
                </c:pt>
                <c:pt idx="68">
                  <c:v>-1.9218636783378224E-4</c:v>
                </c:pt>
                <c:pt idx="69">
                  <c:v>-1.950194998076183E-4</c:v>
                </c:pt>
                <c:pt idx="70">
                  <c:v>-1.9785106194690263E-4</c:v>
                </c:pt>
                <c:pt idx="71">
                  <c:v>-2.0068103116583299E-4</c:v>
                </c:pt>
                <c:pt idx="72">
                  <c:v>-2.0350938437860714E-4</c:v>
                </c:pt>
                <c:pt idx="73">
                  <c:v>-2.0633609849942286E-4</c:v>
                </c:pt>
                <c:pt idx="74">
                  <c:v>-2.0916115044247786E-4</c:v>
                </c:pt>
                <c:pt idx="75">
                  <c:v>-2.1198451712196994E-4</c:v>
                </c:pt>
                <c:pt idx="76">
                  <c:v>-2.1480617545209695E-4</c:v>
                </c:pt>
                <c:pt idx="77">
                  <c:v>-2.1762610234705654E-4</c:v>
                </c:pt>
                <c:pt idx="78">
                  <c:v>-2.2044427472104659E-4</c:v>
                </c:pt>
                <c:pt idx="79">
                  <c:v>-2.2326066948826471E-4</c:v>
                </c:pt>
                <c:pt idx="80">
                  <c:v>-2.2607526356290881E-4</c:v>
                </c:pt>
                <c:pt idx="81">
                  <c:v>-2.2888803385917659E-4</c:v>
                </c:pt>
                <c:pt idx="82">
                  <c:v>-2.3169895729126583E-4</c:v>
                </c:pt>
                <c:pt idx="83">
                  <c:v>-2.3450801077337432E-4</c:v>
                </c:pt>
                <c:pt idx="84">
                  <c:v>-2.3731517121969986E-4</c:v>
                </c:pt>
                <c:pt idx="85">
                  <c:v>-2.4012041554444014E-4</c:v>
                </c:pt>
                <c:pt idx="86">
                  <c:v>-2.42923720661793E-4</c:v>
                </c:pt>
                <c:pt idx="87">
                  <c:v>-2.4572506348595615E-4</c:v>
                </c:pt>
                <c:pt idx="88">
                  <c:v>-2.4852442093112738E-4</c:v>
                </c:pt>
                <c:pt idx="89">
                  <c:v>-2.5132176991150444E-4</c:v>
                </c:pt>
                <c:pt idx="90">
                  <c:v>-2.5411708734128508E-4</c:v>
                </c:pt>
                <c:pt idx="91">
                  <c:v>-2.569103501346672E-4</c:v>
                </c:pt>
                <c:pt idx="92">
                  <c:v>-2.5970153520584843E-4</c:v>
                </c:pt>
                <c:pt idx="93">
                  <c:v>-2.6249061946902652E-4</c:v>
                </c:pt>
                <c:pt idx="94">
                  <c:v>-2.6527757983839942E-4</c:v>
                </c:pt>
                <c:pt idx="95">
                  <c:v>-2.6806239322816461E-4</c:v>
                </c:pt>
                <c:pt idx="96">
                  <c:v>-2.7084503655252015E-4</c:v>
                </c:pt>
                <c:pt idx="97">
                  <c:v>-2.7362548672566362E-4</c:v>
                </c:pt>
                <c:pt idx="98">
                  <c:v>-2.7640372066179298E-4</c:v>
                </c:pt>
                <c:pt idx="99">
                  <c:v>-2.7917971527510575E-4</c:v>
                </c:pt>
                <c:pt idx="100">
                  <c:v>-2.8195344747979989E-4</c:v>
                </c:pt>
                <c:pt idx="101">
                  <c:v>-2.8472489419007309E-4</c:v>
                </c:pt>
                <c:pt idx="102">
                  <c:v>-2.874940323201231E-4</c:v>
                </c:pt>
                <c:pt idx="103">
                  <c:v>-2.9026083878414769E-4</c:v>
                </c:pt>
                <c:pt idx="104">
                  <c:v>-2.9302529049634473E-4</c:v>
                </c:pt>
                <c:pt idx="105">
                  <c:v>-2.9578736437091191E-4</c:v>
                </c:pt>
                <c:pt idx="106">
                  <c:v>-2.9854703732204696E-4</c:v>
                </c:pt>
                <c:pt idx="107">
                  <c:v>-3.0130428626394767E-4</c:v>
                </c:pt>
                <c:pt idx="108">
                  <c:v>-3.040590881108118E-4</c:v>
                </c:pt>
                <c:pt idx="109">
                  <c:v>-3.0681141977683725E-4</c:v>
                </c:pt>
                <c:pt idx="110">
                  <c:v>-3.0956125817622164E-4</c:v>
                </c:pt>
                <c:pt idx="111">
                  <c:v>-3.1230858022316272E-4</c:v>
                </c:pt>
                <c:pt idx="112">
                  <c:v>-3.1505336283185834E-4</c:v>
                </c:pt>
                <c:pt idx="113">
                  <c:v>-3.177955829165063E-4</c:v>
                </c:pt>
                <c:pt idx="114">
                  <c:v>-3.2053521739130439E-4</c:v>
                </c:pt>
                <c:pt idx="115">
                  <c:v>-3.2327224317045018E-4</c:v>
                </c:pt>
                <c:pt idx="116">
                  <c:v>-3.2600663716814154E-4</c:v>
                </c:pt>
                <c:pt idx="117">
                  <c:v>-3.2873837629857636E-4</c:v>
                </c:pt>
                <c:pt idx="118">
                  <c:v>-3.3146743747595228E-4</c:v>
                </c:pt>
                <c:pt idx="119">
                  <c:v>-3.3419379761446709E-4</c:v>
                </c:pt>
                <c:pt idx="120">
                  <c:v>-3.3691743362831853E-4</c:v>
                </c:pt>
                <c:pt idx="121">
                  <c:v>-3.3963832243170451E-4</c:v>
                </c:pt>
                <c:pt idx="122">
                  <c:v>-3.423564409388226E-4</c:v>
                </c:pt>
                <c:pt idx="123">
                  <c:v>-3.4507176606387067E-4</c:v>
                </c:pt>
                <c:pt idx="124">
                  <c:v>-3.4778427472104649E-4</c:v>
                </c:pt>
                <c:pt idx="125">
                  <c:v>-3.5049394382454793E-4</c:v>
                </c:pt>
                <c:pt idx="126">
                  <c:v>-3.5320075028857256E-4</c:v>
                </c:pt>
                <c:pt idx="127">
                  <c:v>-3.5590467102731817E-4</c:v>
                </c:pt>
                <c:pt idx="128">
                  <c:v>-3.5860568295498267E-4</c:v>
                </c:pt>
                <c:pt idx="129">
                  <c:v>-3.613037629857637E-4</c:v>
                </c:pt>
                <c:pt idx="130">
                  <c:v>-3.6399888803385916E-4</c:v>
                </c:pt>
                <c:pt idx="131">
                  <c:v>-3.6669103501346672E-4</c:v>
                </c:pt>
                <c:pt idx="132">
                  <c:v>-3.6938018083878415E-4</c:v>
                </c:pt>
                <c:pt idx="133">
                  <c:v>-3.7206630242400917E-4</c:v>
                </c:pt>
                <c:pt idx="134">
                  <c:v>-3.7474937668333975E-4</c:v>
                </c:pt>
                <c:pt idx="135">
                  <c:v>-3.7742938053097352E-4</c:v>
                </c:pt>
                <c:pt idx="136">
                  <c:v>-3.8010629088110816E-4</c:v>
                </c:pt>
                <c:pt idx="137">
                  <c:v>-3.8278008464794148E-4</c:v>
                </c:pt>
                <c:pt idx="138">
                  <c:v>-3.8545073874567137E-4</c:v>
                </c:pt>
                <c:pt idx="139">
                  <c:v>-3.8811823008849558E-4</c:v>
                </c:pt>
                <c:pt idx="140">
                  <c:v>-3.9078253559061174E-4</c:v>
                </c:pt>
                <c:pt idx="141">
                  <c:v>-3.934436321662177E-4</c:v>
                </c:pt>
                <c:pt idx="142">
                  <c:v>-3.961014967295113E-4</c:v>
                </c:pt>
                <c:pt idx="143">
                  <c:v>-3.9875610619469025E-4</c:v>
                </c:pt>
                <c:pt idx="144">
                  <c:v>-4.0140743747595227E-4</c:v>
                </c:pt>
                <c:pt idx="145">
                  <c:v>-4.0405546748749517E-4</c:v>
                </c:pt>
                <c:pt idx="146">
                  <c:v>-4.0670017314351674E-4</c:v>
                </c:pt>
                <c:pt idx="147">
                  <c:v>-4.0934153135821467E-4</c:v>
                </c:pt>
                <c:pt idx="148">
                  <c:v>-4.1197951904578685E-4</c:v>
                </c:pt>
                <c:pt idx="149">
                  <c:v>-4.1461411312043083E-4</c:v>
                </c:pt>
                <c:pt idx="150">
                  <c:v>-4.1724529049634481E-4</c:v>
                </c:pt>
                <c:pt idx="151">
                  <c:v>-4.1987302808772607E-4</c:v>
                </c:pt>
                <c:pt idx="152">
                  <c:v>-4.2249730280877266E-4</c:v>
                </c:pt>
                <c:pt idx="153">
                  <c:v>-4.2511809157368217E-4</c:v>
                </c:pt>
                <c:pt idx="154">
                  <c:v>-4.2773537129665255E-4</c:v>
                </c:pt>
                <c:pt idx="155">
                  <c:v>-4.3034911889188154E-4</c:v>
                </c:pt>
                <c:pt idx="156">
                  <c:v>-4.3295931127356678E-4</c:v>
                </c:pt>
                <c:pt idx="157">
                  <c:v>-4.3556592535590611E-4</c:v>
                </c:pt>
                <c:pt idx="158">
                  <c:v>-4.3816893805309729E-4</c:v>
                </c:pt>
                <c:pt idx="159">
                  <c:v>-4.407683262793382E-4</c:v>
                </c:pt>
                <c:pt idx="160">
                  <c:v>-4.4336406694882644E-4</c:v>
                </c:pt>
                <c:pt idx="161">
                  <c:v>-4.4595613697575985E-4</c:v>
                </c:pt>
                <c:pt idx="162">
                  <c:v>-4.4854451327433628E-4</c:v>
                </c:pt>
                <c:pt idx="163">
                  <c:v>-4.511291727587533E-4</c:v>
                </c:pt>
                <c:pt idx="164">
                  <c:v>-4.5371009234320889E-4</c:v>
                </c:pt>
                <c:pt idx="165">
                  <c:v>-4.5628724894190061E-4</c:v>
                </c:pt>
                <c:pt idx="166">
                  <c:v>-4.5886061946902659E-4</c:v>
                </c:pt>
                <c:pt idx="167">
                  <c:v>-4.6143018083878414E-4</c:v>
                </c:pt>
                <c:pt idx="168">
                  <c:v>-4.6399590996537132E-4</c:v>
                </c:pt>
                <c:pt idx="169">
                  <c:v>-4.665577837629857E-4</c:v>
                </c:pt>
                <c:pt idx="170">
                  <c:v>-4.6911577914582526E-4</c:v>
                </c:pt>
                <c:pt idx="171">
                  <c:v>-4.7166987302808778E-4</c:v>
                </c:pt>
                <c:pt idx="172">
                  <c:v>-4.7422004232397074E-4</c:v>
                </c:pt>
                <c:pt idx="173">
                  <c:v>-4.7676626394767215E-4</c:v>
                </c:pt>
                <c:pt idx="174">
                  <c:v>-4.7930851481338968E-4</c:v>
                </c:pt>
                <c:pt idx="175">
                  <c:v>-4.8184677183532126E-4</c:v>
                </c:pt>
                <c:pt idx="176">
                  <c:v>-4.8438101192766446E-4</c:v>
                </c:pt>
                <c:pt idx="177">
                  <c:v>-4.8691121200461718E-4</c:v>
                </c:pt>
                <c:pt idx="178">
                  <c:v>-4.8943734898037705E-4</c:v>
                </c:pt>
                <c:pt idx="179">
                  <c:v>-4.9195939976914198E-4</c:v>
                </c:pt>
                <c:pt idx="180">
                  <c:v>-4.9447734128510966E-4</c:v>
                </c:pt>
                <c:pt idx="181">
                  <c:v>-4.9699115044247782E-4</c:v>
                </c:pt>
                <c:pt idx="182">
                  <c:v>-4.9950080415544443E-4</c:v>
                </c:pt>
                <c:pt idx="183">
                  <c:v>-5.0200627933820702E-4</c:v>
                </c:pt>
                <c:pt idx="184">
                  <c:v>-5.0450755290496353E-4</c:v>
                </c:pt>
                <c:pt idx="185">
                  <c:v>-5.0700460176991149E-4</c:v>
                </c:pt>
                <c:pt idx="186">
                  <c:v>-5.0949740284724897E-4</c:v>
                </c:pt>
                <c:pt idx="187">
                  <c:v>-5.1198593305117361E-4</c:v>
                </c:pt>
                <c:pt idx="188">
                  <c:v>-5.1447016929588303E-4</c:v>
                </c:pt>
                <c:pt idx="189">
                  <c:v>-5.1695008849557509E-4</c:v>
                </c:pt>
                <c:pt idx="190">
                  <c:v>-5.1942566756444785E-4</c:v>
                </c:pt>
                <c:pt idx="191">
                  <c:v>-5.2189688341669873E-4</c:v>
                </c:pt>
                <c:pt idx="192">
                  <c:v>-5.2436371296652557E-4</c:v>
                </c:pt>
                <c:pt idx="193">
                  <c:v>-5.2682613312812613E-4</c:v>
                </c:pt>
                <c:pt idx="194">
                  <c:v>-5.2928412081569825E-4</c:v>
                </c:pt>
                <c:pt idx="195">
                  <c:v>-5.3173765294343978E-4</c:v>
                </c:pt>
                <c:pt idx="196">
                  <c:v>-5.3418670642554824E-4</c:v>
                </c:pt>
                <c:pt idx="197">
                  <c:v>-5.3663125817622159E-4</c:v>
                </c:pt>
                <c:pt idx="198">
                  <c:v>-5.3907128510965758E-4</c:v>
                </c:pt>
                <c:pt idx="199">
                  <c:v>-5.4150676414005383E-4</c:v>
                </c:pt>
                <c:pt idx="200">
                  <c:v>-5.4393767218160821E-4</c:v>
                </c:pt>
                <c:pt idx="201">
                  <c:v>-5.4636398614851865E-4</c:v>
                </c:pt>
                <c:pt idx="202">
                  <c:v>-5.487856829549827E-4</c:v>
                </c:pt>
                <c:pt idx="203">
                  <c:v>-5.5120273951519809E-4</c:v>
                </c:pt>
                <c:pt idx="204">
                  <c:v>-5.5361513274336277E-4</c:v>
                </c:pt>
                <c:pt idx="205">
                  <c:v>-5.5602283955367439E-4</c:v>
                </c:pt>
                <c:pt idx="206">
                  <c:v>-5.584258368603309E-4</c:v>
                </c:pt>
                <c:pt idx="207">
                  <c:v>-5.6082410157752983E-4</c:v>
                </c:pt>
                <c:pt idx="208">
                  <c:v>-5.6321761061946902E-4</c:v>
                </c:pt>
                <c:pt idx="209">
                  <c:v>-5.6560634090034622E-4</c:v>
                </c:pt>
                <c:pt idx="210">
                  <c:v>-5.6799026933435938E-4</c:v>
                </c:pt>
                <c:pt idx="211">
                  <c:v>-5.7036937283570603E-4</c:v>
                </c:pt>
                <c:pt idx="212">
                  <c:v>-5.7274362831858403E-4</c:v>
                </c:pt>
                <c:pt idx="213">
                  <c:v>-5.7511301269719121E-4</c:v>
                </c:pt>
                <c:pt idx="214">
                  <c:v>-5.7747750288572532E-4</c:v>
                </c:pt>
                <c:pt idx="215">
                  <c:v>-5.7983707579838399E-4</c:v>
                </c:pt>
                <c:pt idx="216">
                  <c:v>-5.8219170834936508E-4</c:v>
                </c:pt>
                <c:pt idx="217">
                  <c:v>-5.8454137745286654E-4</c:v>
                </c:pt>
                <c:pt idx="218">
                  <c:v>-5.8688606002308579E-4</c:v>
                </c:pt>
                <c:pt idx="219">
                  <c:v>-5.8922573297422079E-4</c:v>
                </c:pt>
                <c:pt idx="220">
                  <c:v>-5.9156037322046938E-4</c:v>
                </c:pt>
                <c:pt idx="221">
                  <c:v>-5.938899576760292E-4</c:v>
                </c:pt>
                <c:pt idx="222">
                  <c:v>-5.962144632550982E-4</c:v>
                </c:pt>
                <c:pt idx="223">
                  <c:v>-5.9853386687187371E-4</c:v>
                </c:pt>
                <c:pt idx="224">
                  <c:v>-6.008481454405541E-4</c:v>
                </c:pt>
                <c:pt idx="225">
                  <c:v>-6.0315727587533657E-4</c:v>
                </c:pt>
                <c:pt idx="226">
                  <c:v>-6.0546123509041942E-4</c:v>
                </c:pt>
                <c:pt idx="227">
                  <c:v>-6.0776000000000005E-4</c:v>
                </c:pt>
                <c:pt idx="228">
                  <c:v>-6.1005354751827632E-4</c:v>
                </c:pt>
                <c:pt idx="229">
                  <c:v>-6.1234185455944596E-4</c:v>
                </c:pt>
                <c:pt idx="230">
                  <c:v>-6.1462489803770694E-4</c:v>
                </c:pt>
                <c:pt idx="231">
                  <c:v>-6.1690265486725646E-4</c:v>
                </c:pt>
                <c:pt idx="232">
                  <c:v>-6.1917510196229323E-4</c:v>
                </c:pt>
                <c:pt idx="233">
                  <c:v>-6.2144221623701423E-4</c:v>
                </c:pt>
                <c:pt idx="234">
                  <c:v>-6.2370397460561743E-4</c:v>
                </c:pt>
                <c:pt idx="235">
                  <c:v>-6.2596035398230089E-4</c:v>
                </c:pt>
                <c:pt idx="236">
                  <c:v>-6.2821133128126191E-4</c:v>
                </c:pt>
                <c:pt idx="237">
                  <c:v>-6.3045688341669868E-4</c:v>
                </c:pt>
                <c:pt idx="238">
                  <c:v>-6.3269698730280871E-4</c:v>
                </c:pt>
                <c:pt idx="239">
                  <c:v>-6.3493161985378986E-4</c:v>
                </c:pt>
                <c:pt idx="240">
                  <c:v>-6.3716075798383987E-4</c:v>
                </c:pt>
                <c:pt idx="241">
                  <c:v>-6.3938437860715659E-4</c:v>
                </c:pt>
                <c:pt idx="242">
                  <c:v>-6.4160245863793765E-4</c:v>
                </c:pt>
                <c:pt idx="243">
                  <c:v>-6.438149749903809E-4</c:v>
                </c:pt>
                <c:pt idx="244">
                  <c:v>-6.4602190457868397E-4</c:v>
                </c:pt>
                <c:pt idx="245">
                  <c:v>-6.4822322431704494E-4</c:v>
                </c:pt>
                <c:pt idx="246">
                  <c:v>-6.5041891111966143E-4</c:v>
                </c:pt>
                <c:pt idx="247">
                  <c:v>-6.5260894190073096E-4</c:v>
                </c:pt>
                <c:pt idx="248">
                  <c:v>-6.5479329357445162E-4</c:v>
                </c:pt>
                <c:pt idx="249">
                  <c:v>-6.5697194305502124E-4</c:v>
                </c:pt>
                <c:pt idx="250">
                  <c:v>-6.5914486725663702E-4</c:v>
                </c:pt>
                <c:pt idx="251">
                  <c:v>-6.6131204309349757E-4</c:v>
                </c:pt>
                <c:pt idx="252">
                  <c:v>-6.6347344747979989E-4</c:v>
                </c:pt>
                <c:pt idx="253">
                  <c:v>-6.6562905732974224E-4</c:v>
                </c:pt>
                <c:pt idx="254">
                  <c:v>-6.6777884955752215E-4</c:v>
                </c:pt>
                <c:pt idx="255">
                  <c:v>-6.6992280107733737E-4</c:v>
                </c:pt>
                <c:pt idx="256">
                  <c:v>-6.7206088880338586E-4</c:v>
                </c:pt>
                <c:pt idx="257">
                  <c:v>-6.7419308964986524E-4</c:v>
                </c:pt>
                <c:pt idx="258">
                  <c:v>-6.7631938053097347E-4</c:v>
                </c:pt>
                <c:pt idx="259">
                  <c:v>-6.7843973836090809E-4</c:v>
                </c:pt>
                <c:pt idx="260">
                  <c:v>-6.8055414005386682E-4</c:v>
                </c:pt>
                <c:pt idx="261">
                  <c:v>-6.8266256252404775E-4</c:v>
                </c:pt>
                <c:pt idx="262">
                  <c:v>-6.8476498268564827E-4</c:v>
                </c:pt>
                <c:pt idx="263">
                  <c:v>-6.8686137745286647E-4</c:v>
                </c:pt>
                <c:pt idx="264">
                  <c:v>-6.8895172373989997E-4</c:v>
                </c:pt>
                <c:pt idx="265">
                  <c:v>-6.9103599846094641E-4</c:v>
                </c:pt>
                <c:pt idx="266">
                  <c:v>-6.9311417853020385E-4</c:v>
                </c:pt>
                <c:pt idx="267">
                  <c:v>-6.9518624086187003E-4</c:v>
                </c:pt>
                <c:pt idx="268">
                  <c:v>-6.9725216237014238E-4</c:v>
                </c:pt>
                <c:pt idx="269">
                  <c:v>-6.9931191996921895E-4</c:v>
                </c:pt>
                <c:pt idx="270">
                  <c:v>-7.0136549057329739E-4</c:v>
                </c:pt>
                <c:pt idx="271">
                  <c:v>-7.0341285109657564E-4</c:v>
                </c:pt>
                <c:pt idx="272">
                  <c:v>-7.0545397845325113E-4</c:v>
                </c:pt>
                <c:pt idx="273">
                  <c:v>-7.0748884955752214E-4</c:v>
                </c:pt>
                <c:pt idx="274">
                  <c:v>-7.0951744132358586E-4</c:v>
                </c:pt>
                <c:pt idx="275">
                  <c:v>-7.1153973066564059E-4</c:v>
                </c:pt>
                <c:pt idx="276">
                  <c:v>-7.1355569449788362E-4</c:v>
                </c:pt>
                <c:pt idx="277">
                  <c:v>-7.1556530973451314E-4</c:v>
                </c:pt>
                <c:pt idx="278">
                  <c:v>-7.1756855328972689E-4</c:v>
                </c:pt>
                <c:pt idx="279">
                  <c:v>-7.1956540207772216E-4</c:v>
                </c:pt>
                <c:pt idx="280">
                  <c:v>-7.2155583301269715E-4</c:v>
                </c:pt>
                <c:pt idx="281">
                  <c:v>-7.2353982300884948E-4</c:v>
                </c:pt>
                <c:pt idx="282">
                  <c:v>-7.25517348980377E-4</c:v>
                </c:pt>
                <c:pt idx="283">
                  <c:v>-7.2748838784147756E-4</c:v>
                </c:pt>
                <c:pt idx="284">
                  <c:v>-7.2945291650634858E-4</c:v>
                </c:pt>
                <c:pt idx="285">
                  <c:v>-7.3141091188918812E-4</c:v>
                </c:pt>
                <c:pt idx="286">
                  <c:v>-7.3336235090419393E-4</c:v>
                </c:pt>
                <c:pt idx="287">
                  <c:v>-7.3530721046556364E-4</c:v>
                </c:pt>
                <c:pt idx="288">
                  <c:v>-7.3724546748749509E-4</c:v>
                </c:pt>
                <c:pt idx="289">
                  <c:v>-7.3917709888418625E-4</c:v>
                </c:pt>
                <c:pt idx="290">
                  <c:v>-7.4110208156983454E-4</c:v>
                </c:pt>
                <c:pt idx="291">
                  <c:v>-7.4302039245863801E-4</c:v>
                </c:pt>
                <c:pt idx="292">
                  <c:v>-7.4493200846479409E-4</c:v>
                </c:pt>
                <c:pt idx="293">
                  <c:v>-7.4683690650250096E-4</c:v>
                </c:pt>
                <c:pt idx="294">
                  <c:v>-7.4873506348595612E-4</c:v>
                </c:pt>
                <c:pt idx="295">
                  <c:v>-7.5062645632935734E-4</c:v>
                </c:pt>
                <c:pt idx="296">
                  <c:v>-7.5251106194690266E-4</c:v>
                </c:pt>
                <c:pt idx="297">
                  <c:v>-7.5438885725278941E-4</c:v>
                </c:pt>
                <c:pt idx="298">
                  <c:v>-7.5625981916121576E-4</c:v>
                </c:pt>
                <c:pt idx="299">
                  <c:v>-7.5812392458637944E-4</c:v>
                </c:pt>
                <c:pt idx="300">
                  <c:v>-7.5998115044247788E-4</c:v>
                </c:pt>
                <c:pt idx="301">
                  <c:v>-7.6183147364370903E-4</c:v>
                </c:pt>
                <c:pt idx="302">
                  <c:v>-7.6367487110427074E-4</c:v>
                </c:pt>
                <c:pt idx="303">
                  <c:v>-7.6551131973836097E-4</c:v>
                </c:pt>
                <c:pt idx="304">
                  <c:v>-7.6734079646017714E-4</c:v>
                </c:pt>
                <c:pt idx="305">
                  <c:v>-7.6916327818391677E-4</c:v>
                </c:pt>
                <c:pt idx="306">
                  <c:v>-7.7097874182377837E-4</c:v>
                </c:pt>
                <c:pt idx="307">
                  <c:v>-7.7278716429395912E-4</c:v>
                </c:pt>
                <c:pt idx="308">
                  <c:v>-7.7458852250865721E-4</c:v>
                </c:pt>
                <c:pt idx="309">
                  <c:v>-7.7638279338207016E-4</c:v>
                </c:pt>
                <c:pt idx="310">
                  <c:v>-7.7816995382839549E-4</c:v>
                </c:pt>
                <c:pt idx="311">
                  <c:v>-7.7994998076183139E-4</c:v>
                </c:pt>
                <c:pt idx="312">
                  <c:v>-7.8172285109657559E-4</c:v>
                </c:pt>
                <c:pt idx="313">
                  <c:v>-7.8348854174682561E-4</c:v>
                </c:pt>
                <c:pt idx="314">
                  <c:v>-7.8524702962677942E-4</c:v>
                </c:pt>
                <c:pt idx="315">
                  <c:v>-7.8699829165063476E-4</c:v>
                </c:pt>
                <c:pt idx="316">
                  <c:v>-7.8874230473258947E-4</c:v>
                </c:pt>
                <c:pt idx="317">
                  <c:v>-7.9047904578684097E-4</c:v>
                </c:pt>
                <c:pt idx="318">
                  <c:v>-7.9220849172758755E-4</c:v>
                </c:pt>
                <c:pt idx="319">
                  <c:v>-7.9393061946902641E-4</c:v>
                </c:pt>
                <c:pt idx="320">
                  <c:v>-7.9564540592535582E-4</c:v>
                </c:pt>
                <c:pt idx="321">
                  <c:v>-7.9735282801077331E-4</c:v>
                </c:pt>
                <c:pt idx="322">
                  <c:v>-7.9905286263947674E-4</c:v>
                </c:pt>
                <c:pt idx="323">
                  <c:v>-8.0074548672566363E-4</c:v>
                </c:pt>
                <c:pt idx="324">
                  <c:v>-8.0243067718353193E-4</c:v>
                </c:pt>
                <c:pt idx="325">
                  <c:v>-8.0410841092727961E-4</c:v>
                </c:pt>
                <c:pt idx="326">
                  <c:v>-8.057786648711044E-4</c:v>
                </c:pt>
                <c:pt idx="327">
                  <c:v>-8.0744141592920351E-4</c:v>
                </c:pt>
                <c:pt idx="328">
                  <c:v>-8.0909664101577532E-4</c:v>
                </c:pt>
                <c:pt idx="329">
                  <c:v>-8.1074431704501715E-4</c:v>
                </c:pt>
                <c:pt idx="330">
                  <c:v>-8.1238442093112739E-4</c:v>
                </c:pt>
                <c:pt idx="331">
                  <c:v>-8.1401692958830323E-4</c:v>
                </c:pt>
                <c:pt idx="332">
                  <c:v>-8.1564181993074253E-4</c:v>
                </c:pt>
                <c:pt idx="333">
                  <c:v>-8.1725906887264335E-4</c:v>
                </c:pt>
                <c:pt idx="334">
                  <c:v>-8.1886865332820311E-4</c:v>
                </c:pt>
                <c:pt idx="335">
                  <c:v>-8.2047055021161987E-4</c:v>
                </c:pt>
                <c:pt idx="336">
                  <c:v>-8.2206473643709106E-4</c:v>
                </c:pt>
                <c:pt idx="337">
                  <c:v>-8.2365118891881484E-4</c:v>
                </c:pt>
                <c:pt idx="338">
                  <c:v>-8.2522988457098875E-4</c:v>
                </c:pt>
                <c:pt idx="339">
                  <c:v>-8.2680080030781062E-4</c:v>
                </c:pt>
                <c:pt idx="340">
                  <c:v>-8.2836391304347821E-4</c:v>
                </c:pt>
                <c:pt idx="341">
                  <c:v>-8.2991919969218936E-4</c:v>
                </c:pt>
                <c:pt idx="342">
                  <c:v>-8.3146663716814149E-4</c:v>
                </c:pt>
                <c:pt idx="343">
                  <c:v>-8.3300620238553277E-4</c:v>
                </c:pt>
                <c:pt idx="344">
                  <c:v>-8.3453787225856095E-4</c:v>
                </c:pt>
                <c:pt idx="345">
                  <c:v>-8.3606162370142355E-4</c:v>
                </c:pt>
                <c:pt idx="346">
                  <c:v>-8.3757743362831841E-4</c:v>
                </c:pt>
                <c:pt idx="347">
                  <c:v>-8.3908527895344351E-4</c:v>
                </c:pt>
                <c:pt idx="348">
                  <c:v>-8.4058513659099636E-4</c:v>
                </c:pt>
                <c:pt idx="349">
                  <c:v>-8.4207698345517513E-4</c:v>
                </c:pt>
                <c:pt idx="350">
                  <c:v>-8.4356079646017693E-4</c:v>
                </c:pt>
                <c:pt idx="351">
                  <c:v>-8.4503655252020002E-4</c:v>
                </c:pt>
                <c:pt idx="352">
                  <c:v>-8.4650422854944205E-4</c:v>
                </c:pt>
                <c:pt idx="353">
                  <c:v>-8.4796380146210087E-4</c:v>
                </c:pt>
                <c:pt idx="354">
                  <c:v>-8.4941524817237388E-4</c:v>
                </c:pt>
                <c:pt idx="355">
                  <c:v>-8.5085854559445939E-4</c:v>
                </c:pt>
                <c:pt idx="356">
                  <c:v>-8.5229367064255479E-4</c:v>
                </c:pt>
                <c:pt idx="357">
                  <c:v>-8.5372060023085805E-4</c:v>
                </c:pt>
                <c:pt idx="358">
                  <c:v>-8.551393112735667E-4</c:v>
                </c:pt>
                <c:pt idx="359">
                  <c:v>-8.5654978068487879E-4</c:v>
                </c:pt>
                <c:pt idx="360">
                  <c:v>-8.5795198537899186E-4</c:v>
                </c:pt>
                <c:pt idx="361">
                  <c:v>-8.5934590227010376E-4</c:v>
                </c:pt>
                <c:pt idx="362">
                  <c:v>-8.6073150827241244E-4</c:v>
                </c:pt>
                <c:pt idx="363">
                  <c:v>-8.6210878030011531E-4</c:v>
                </c:pt>
                <c:pt idx="364">
                  <c:v>-8.6347769526741035E-4</c:v>
                </c:pt>
                <c:pt idx="365">
                  <c:v>-8.6483823008849561E-4</c:v>
                </c:pt>
                <c:pt idx="366">
                  <c:v>-8.6619036167756829E-4</c:v>
                </c:pt>
                <c:pt idx="367">
                  <c:v>-8.6753406694882657E-4</c:v>
                </c:pt>
                <c:pt idx="368">
                  <c:v>-8.6886932281646776E-4</c:v>
                </c:pt>
                <c:pt idx="369">
                  <c:v>-8.7019610619469025E-4</c:v>
                </c:pt>
                <c:pt idx="370">
                  <c:v>-8.7151439399769145E-4</c:v>
                </c:pt>
                <c:pt idx="371">
                  <c:v>-8.7282416313966911E-4</c:v>
                </c:pt>
                <c:pt idx="372">
                  <c:v>-8.7412539053482107E-4</c:v>
                </c:pt>
                <c:pt idx="373">
                  <c:v>-8.7541805309734508E-4</c:v>
                </c:pt>
                <c:pt idx="374">
                  <c:v>-8.7670212774143899E-4</c:v>
                </c:pt>
                <c:pt idx="375">
                  <c:v>-8.7797759138130054E-4</c:v>
                </c:pt>
                <c:pt idx="376">
                  <c:v>-8.7924442093112736E-4</c:v>
                </c:pt>
                <c:pt idx="377">
                  <c:v>-8.8050259330511719E-4</c:v>
                </c:pt>
                <c:pt idx="378">
                  <c:v>-8.8175208541746821E-4</c:v>
                </c:pt>
                <c:pt idx="379">
                  <c:v>-8.8299287418237783E-4</c:v>
                </c:pt>
                <c:pt idx="380">
                  <c:v>-8.8422493651404391E-4</c:v>
                </c:pt>
                <c:pt idx="381">
                  <c:v>-8.8544824932666397E-4</c:v>
                </c:pt>
                <c:pt idx="382">
                  <c:v>-8.8666278953443629E-4</c:v>
                </c:pt>
                <c:pt idx="383">
                  <c:v>-8.8786853405155828E-4</c:v>
                </c:pt>
                <c:pt idx="384">
                  <c:v>-8.8906545979222792E-4</c:v>
                </c:pt>
                <c:pt idx="385">
                  <c:v>-8.9025354367064228E-4</c:v>
                </c:pt>
                <c:pt idx="386">
                  <c:v>-8.9143276260100031E-4</c:v>
                </c:pt>
                <c:pt idx="387">
                  <c:v>-8.9260309349749897E-4</c:v>
                </c:pt>
                <c:pt idx="388">
                  <c:v>-8.9376451327433624E-4</c:v>
                </c:pt>
                <c:pt idx="389">
                  <c:v>-8.9491699884570975E-4</c:v>
                </c:pt>
                <c:pt idx="390">
                  <c:v>-8.9606052712581767E-4</c:v>
                </c:pt>
                <c:pt idx="391">
                  <c:v>-8.9719507502885709E-4</c:v>
                </c:pt>
                <c:pt idx="392">
                  <c:v>-8.9832061946902651E-4</c:v>
                </c:pt>
                <c:pt idx="393">
                  <c:v>-8.9943713736052324E-4</c:v>
                </c:pt>
                <c:pt idx="394">
                  <c:v>-9.0054460561754524E-4</c:v>
                </c:pt>
                <c:pt idx="395">
                  <c:v>-9.0164300115429003E-4</c:v>
                </c:pt>
                <c:pt idx="396">
                  <c:v>-9.0273230088495568E-4</c:v>
                </c:pt>
                <c:pt idx="397">
                  <c:v>-9.0381248172373993E-4</c:v>
                </c:pt>
                <c:pt idx="398">
                  <c:v>-9.0488352058484031E-4</c:v>
                </c:pt>
                <c:pt idx="399">
                  <c:v>-9.0594539438245466E-4</c:v>
                </c:pt>
                <c:pt idx="400">
                  <c:v>-9.0699808003078084E-4</c:v>
                </c:pt>
                <c:pt idx="401">
                  <c:v>-9.0804155444401701E-4</c:v>
                </c:pt>
                <c:pt idx="402">
                  <c:v>-9.0907579453636006E-4</c:v>
                </c:pt>
                <c:pt idx="403">
                  <c:v>-9.101007772220086E-4</c:v>
                </c:pt>
                <c:pt idx="404">
                  <c:v>-9.111164794151596E-4</c:v>
                </c:pt>
                <c:pt idx="405">
                  <c:v>-9.1212287803001135E-4</c:v>
                </c:pt>
                <c:pt idx="406">
                  <c:v>-9.131199499807617E-4</c:v>
                </c:pt>
                <c:pt idx="407">
                  <c:v>-9.1410767218160827E-4</c:v>
                </c:pt>
                <c:pt idx="408">
                  <c:v>-9.1508602154674861E-4</c:v>
                </c:pt>
                <c:pt idx="409">
                  <c:v>-9.1605497499038077E-4</c:v>
                </c:pt>
                <c:pt idx="410">
                  <c:v>-9.170145094267026E-4</c:v>
                </c:pt>
                <c:pt idx="411">
                  <c:v>-9.1796460176991142E-4</c:v>
                </c:pt>
                <c:pt idx="412">
                  <c:v>-9.1890522893420549E-4</c:v>
                </c:pt>
                <c:pt idx="413">
                  <c:v>-9.1983636783378225E-4</c:v>
                </c:pt>
                <c:pt idx="414">
                  <c:v>-9.2075799538283954E-4</c:v>
                </c:pt>
                <c:pt idx="415">
                  <c:v>-9.216700884955751E-4</c:v>
                </c:pt>
                <c:pt idx="416">
                  <c:v>-9.2257262408618711E-4</c:v>
                </c:pt>
                <c:pt idx="417">
                  <c:v>-9.2346557906887265E-4</c:v>
                </c:pt>
                <c:pt idx="418">
                  <c:v>-9.243489303578298E-4</c:v>
                </c:pt>
                <c:pt idx="419">
                  <c:v>-9.2522265486725652E-4</c:v>
                </c:pt>
                <c:pt idx="420">
                  <c:v>-9.2608672951135053E-4</c:v>
                </c:pt>
                <c:pt idx="421">
                  <c:v>-9.2694113120430938E-4</c:v>
                </c:pt>
                <c:pt idx="422">
                  <c:v>-9.2778583686033058E-4</c:v>
                </c:pt>
                <c:pt idx="423">
                  <c:v>-9.2862082339361285E-4</c:v>
                </c:pt>
                <c:pt idx="424">
                  <c:v>-9.2944606771835328E-4</c:v>
                </c:pt>
                <c:pt idx="425">
                  <c:v>-9.3026154674874951E-4</c:v>
                </c:pt>
                <c:pt idx="426">
                  <c:v>-9.3106723739899949E-4</c:v>
                </c:pt>
                <c:pt idx="427">
                  <c:v>-9.318631165833014E-4</c:v>
                </c:pt>
                <c:pt idx="428">
                  <c:v>-9.3264916121585221E-4</c:v>
                </c:pt>
                <c:pt idx="429">
                  <c:v>-9.3342534821085033E-4</c:v>
                </c:pt>
                <c:pt idx="430">
                  <c:v>-9.3419165448249328E-4</c:v>
                </c:pt>
                <c:pt idx="431">
                  <c:v>-9.349480569449788E-4</c:v>
                </c:pt>
                <c:pt idx="432">
                  <c:v>-9.3569453251250473E-4</c:v>
                </c:pt>
                <c:pt idx="433">
                  <c:v>-9.3643105809926893E-4</c:v>
                </c:pt>
                <c:pt idx="434">
                  <c:v>-9.3715761061946904E-4</c:v>
                </c:pt>
                <c:pt idx="435">
                  <c:v>-9.3787416698730267E-4</c:v>
                </c:pt>
                <c:pt idx="436">
                  <c:v>-9.3858070411696802E-4</c:v>
                </c:pt>
                <c:pt idx="437">
                  <c:v>-9.392771989226626E-4</c:v>
                </c:pt>
                <c:pt idx="438">
                  <c:v>-9.3996362831858383E-4</c:v>
                </c:pt>
                <c:pt idx="439">
                  <c:v>-9.4063996921893011E-4</c:v>
                </c:pt>
                <c:pt idx="440">
                  <c:v>-9.4130619853789916E-4</c:v>
                </c:pt>
                <c:pt idx="441">
                  <c:v>-9.4196229318968831E-4</c:v>
                </c:pt>
                <c:pt idx="442">
                  <c:v>-9.4260823008849551E-4</c:v>
                </c:pt>
                <c:pt idx="443">
                  <c:v>-9.4324398614851872E-4</c:v>
                </c:pt>
                <c:pt idx="444">
                  <c:v>-9.4386953828395524E-4</c:v>
                </c:pt>
                <c:pt idx="445">
                  <c:v>-9.4448486340900336E-4</c:v>
                </c:pt>
                <c:pt idx="446">
                  <c:v>-9.450899384378606E-4</c:v>
                </c:pt>
                <c:pt idx="447">
                  <c:v>-9.4568474028472493E-4</c:v>
                </c:pt>
                <c:pt idx="448">
                  <c:v>-9.4626924586379353E-4</c:v>
                </c:pt>
                <c:pt idx="449">
                  <c:v>-9.4684343208926503E-4</c:v>
                </c:pt>
                <c:pt idx="450">
                  <c:v>-9.4740727587533662E-4</c:v>
                </c:pt>
                <c:pt idx="451">
                  <c:v>-9.4796075413620636E-4</c:v>
                </c:pt>
                <c:pt idx="452">
                  <c:v>-9.4850384378607168E-4</c:v>
                </c:pt>
                <c:pt idx="453">
                  <c:v>-9.4903652173913052E-4</c:v>
                </c:pt>
                <c:pt idx="454">
                  <c:v>-9.4955876490958053E-4</c:v>
                </c:pt>
                <c:pt idx="455">
                  <c:v>-9.5007055021161977E-4</c:v>
                </c:pt>
                <c:pt idx="456">
                  <c:v>-9.5057185455944598E-4</c:v>
                </c:pt>
                <c:pt idx="457">
                  <c:v>-9.5106265486725669E-4</c:v>
                </c:pt>
                <c:pt idx="458">
                  <c:v>-9.5154292804924964E-4</c:v>
                </c:pt>
                <c:pt idx="459">
                  <c:v>-9.5201265101962299E-4</c:v>
                </c:pt>
                <c:pt idx="460">
                  <c:v>-9.5247180069257407E-4</c:v>
                </c:pt>
                <c:pt idx="461">
                  <c:v>-9.5292035398230072E-4</c:v>
                </c:pt>
                <c:pt idx="462">
                  <c:v>-9.5335828780300112E-4</c:v>
                </c:pt>
                <c:pt idx="463">
                  <c:v>-9.5378557906887268E-4</c:v>
                </c:pt>
                <c:pt idx="464">
                  <c:v>-9.5420220469411314E-4</c:v>
                </c:pt>
                <c:pt idx="465">
                  <c:v>-9.5460814159292035E-4</c:v>
                </c:pt>
                <c:pt idx="466">
                  <c:v>-9.5500336667949206E-4</c:v>
                </c:pt>
                <c:pt idx="467">
                  <c:v>-9.55387856868026E-4</c:v>
                </c:pt>
                <c:pt idx="468">
                  <c:v>-9.5576158907272025E-4</c:v>
                </c:pt>
                <c:pt idx="469">
                  <c:v>-9.5612454020777211E-4</c:v>
                </c:pt>
                <c:pt idx="470">
                  <c:v>-9.5647668718737975E-4</c:v>
                </c:pt>
                <c:pt idx="471">
                  <c:v>-9.568180069257407E-4</c:v>
                </c:pt>
                <c:pt idx="472">
                  <c:v>-9.5714847633705271E-4</c:v>
                </c:pt>
                <c:pt idx="473">
                  <c:v>-9.5746807233551361E-4</c:v>
                </c:pt>
                <c:pt idx="474">
                  <c:v>-9.5777677183532116E-4</c:v>
                </c:pt>
                <c:pt idx="475">
                  <c:v>-9.5807455175067342E-4</c:v>
                </c:pt>
                <c:pt idx="476">
                  <c:v>-9.5836138899576748E-4</c:v>
                </c:pt>
                <c:pt idx="477">
                  <c:v>-9.5863726048480184E-4</c:v>
                </c:pt>
                <c:pt idx="478">
                  <c:v>-9.5890214313197402E-4</c:v>
                </c:pt>
                <c:pt idx="479">
                  <c:v>-9.5915601385148145E-4</c:v>
                </c:pt>
                <c:pt idx="480">
                  <c:v>-9.5939884955752218E-4</c:v>
                </c:pt>
                <c:pt idx="481">
                  <c:v>-9.5963062716429397E-4</c:v>
                </c:pt>
                <c:pt idx="482">
                  <c:v>-9.5985132358599465E-4</c:v>
                </c:pt>
                <c:pt idx="483">
                  <c:v>-9.6006091573682176E-4</c:v>
                </c:pt>
                <c:pt idx="484">
                  <c:v>-9.6025938053097336E-4</c:v>
                </c:pt>
                <c:pt idx="485">
                  <c:v>-9.6044669488264697E-4</c:v>
                </c:pt>
                <c:pt idx="486">
                  <c:v>-9.6062283570604078E-4</c:v>
                </c:pt>
                <c:pt idx="487">
                  <c:v>-9.6078777991535187E-4</c:v>
                </c:pt>
                <c:pt idx="488">
                  <c:v>-9.6094150442477884E-4</c:v>
                </c:pt>
                <c:pt idx="489">
                  <c:v>-9.6108398614851869E-4</c:v>
                </c:pt>
                <c:pt idx="490">
                  <c:v>-9.6121520200076937E-4</c:v>
                </c:pt>
                <c:pt idx="491">
                  <c:v>-9.6133512889572906E-4</c:v>
                </c:pt>
                <c:pt idx="492">
                  <c:v>-9.6144374374759528E-4</c:v>
                </c:pt>
                <c:pt idx="493">
                  <c:v>-9.6154102347056555E-4</c:v>
                </c:pt>
                <c:pt idx="494">
                  <c:v>-9.6162694497883795E-4</c:v>
                </c:pt>
                <c:pt idx="495">
                  <c:v>-9.6170148518660999E-4</c:v>
                </c:pt>
                <c:pt idx="496">
                  <c:v>-9.6176462100807996E-4</c:v>
                </c:pt>
                <c:pt idx="497">
                  <c:v>-9.6181632935744517E-4</c:v>
                </c:pt>
                <c:pt idx="498">
                  <c:v>-9.6185658714890336E-4</c:v>
                </c:pt>
                <c:pt idx="499">
                  <c:v>-9.6188537129665249E-4</c:v>
                </c:pt>
                <c:pt idx="500">
                  <c:v>-9.619026587148903E-4</c:v>
                </c:pt>
                <c:pt idx="501">
                  <c:v>-9.6190842631781463E-4</c:v>
                </c:pt>
                <c:pt idx="502">
                  <c:v>-9.6190265871489019E-4</c:v>
                </c:pt>
                <c:pt idx="503">
                  <c:v>-9.6188537129665228E-4</c:v>
                </c:pt>
                <c:pt idx="504">
                  <c:v>-9.6185658714890326E-4</c:v>
                </c:pt>
                <c:pt idx="505">
                  <c:v>-9.6181632935744507E-4</c:v>
                </c:pt>
                <c:pt idx="506">
                  <c:v>-9.6176462100807996E-4</c:v>
                </c:pt>
                <c:pt idx="507">
                  <c:v>-9.6170148518661021E-4</c:v>
                </c:pt>
                <c:pt idx="508">
                  <c:v>-9.6162694497883795E-4</c:v>
                </c:pt>
                <c:pt idx="509">
                  <c:v>-9.6154102347056555E-4</c:v>
                </c:pt>
                <c:pt idx="510">
                  <c:v>-9.6144374374759528E-4</c:v>
                </c:pt>
                <c:pt idx="511">
                  <c:v>-9.6133512889572906E-4</c:v>
                </c:pt>
                <c:pt idx="512">
                  <c:v>-9.6121520200076959E-4</c:v>
                </c:pt>
                <c:pt idx="513">
                  <c:v>-9.6108398614851869E-4</c:v>
                </c:pt>
                <c:pt idx="514">
                  <c:v>-9.6094150442477895E-4</c:v>
                </c:pt>
                <c:pt idx="515">
                  <c:v>-9.6078777991535208E-4</c:v>
                </c:pt>
                <c:pt idx="516">
                  <c:v>-9.6062283570604078E-4</c:v>
                </c:pt>
                <c:pt idx="517">
                  <c:v>-9.6044669488264697E-4</c:v>
                </c:pt>
                <c:pt idx="518">
                  <c:v>-9.6025938053097325E-4</c:v>
                </c:pt>
                <c:pt idx="519">
                  <c:v>-9.6006091573682176E-4</c:v>
                </c:pt>
                <c:pt idx="520">
                  <c:v>-9.5985132358599443E-4</c:v>
                </c:pt>
                <c:pt idx="521">
                  <c:v>-9.5963062716429375E-4</c:v>
                </c:pt>
                <c:pt idx="522">
                  <c:v>-9.5939884955752218E-4</c:v>
                </c:pt>
                <c:pt idx="523">
                  <c:v>-9.5915601385148145E-4</c:v>
                </c:pt>
                <c:pt idx="524">
                  <c:v>-9.5890214313197402E-4</c:v>
                </c:pt>
                <c:pt idx="525">
                  <c:v>-9.5863726048480184E-4</c:v>
                </c:pt>
                <c:pt idx="526">
                  <c:v>-9.5836138899576748E-4</c:v>
                </c:pt>
                <c:pt idx="527">
                  <c:v>-9.580745517506732E-4</c:v>
                </c:pt>
                <c:pt idx="528">
                  <c:v>-9.5777677183532138E-4</c:v>
                </c:pt>
                <c:pt idx="529">
                  <c:v>-9.5746807233551383E-4</c:v>
                </c:pt>
                <c:pt idx="530">
                  <c:v>-9.5714847633705292E-4</c:v>
                </c:pt>
                <c:pt idx="531">
                  <c:v>-9.568180069257407E-4</c:v>
                </c:pt>
                <c:pt idx="532">
                  <c:v>-9.5647668718737975E-4</c:v>
                </c:pt>
                <c:pt idx="533">
                  <c:v>-9.5612454020777211E-4</c:v>
                </c:pt>
                <c:pt idx="534">
                  <c:v>-9.5576158907272003E-4</c:v>
                </c:pt>
                <c:pt idx="535">
                  <c:v>-9.55387856868026E-4</c:v>
                </c:pt>
                <c:pt idx="536">
                  <c:v>-9.5500336667949206E-4</c:v>
                </c:pt>
                <c:pt idx="537">
                  <c:v>-9.5460814159292024E-4</c:v>
                </c:pt>
                <c:pt idx="538">
                  <c:v>-9.5420220469411314E-4</c:v>
                </c:pt>
                <c:pt idx="539">
                  <c:v>-9.5378557906887278E-4</c:v>
                </c:pt>
                <c:pt idx="540">
                  <c:v>-9.5335828780300112E-4</c:v>
                </c:pt>
                <c:pt idx="541">
                  <c:v>-9.5292035398230072E-4</c:v>
                </c:pt>
                <c:pt idx="542">
                  <c:v>-9.5247180069257407E-4</c:v>
                </c:pt>
                <c:pt idx="543">
                  <c:v>-9.520126510196231E-4</c:v>
                </c:pt>
                <c:pt idx="544">
                  <c:v>-9.5154292804924964E-4</c:v>
                </c:pt>
                <c:pt idx="545">
                  <c:v>-9.510626548672568E-4</c:v>
                </c:pt>
                <c:pt idx="546">
                  <c:v>-9.5057185455944598E-4</c:v>
                </c:pt>
                <c:pt idx="547">
                  <c:v>-9.5007055021161977E-4</c:v>
                </c:pt>
                <c:pt idx="548">
                  <c:v>-9.4955876490958053E-4</c:v>
                </c:pt>
                <c:pt idx="549">
                  <c:v>-9.4903652173913041E-4</c:v>
                </c:pt>
                <c:pt idx="550">
                  <c:v>-9.4850384378607146E-4</c:v>
                </c:pt>
                <c:pt idx="551">
                  <c:v>-9.4796075413620604E-4</c:v>
                </c:pt>
                <c:pt idx="552">
                  <c:v>-9.4740727587533629E-4</c:v>
                </c:pt>
                <c:pt idx="553">
                  <c:v>-9.4684343208926503E-4</c:v>
                </c:pt>
                <c:pt idx="554">
                  <c:v>-9.4626924586379375E-4</c:v>
                </c:pt>
                <c:pt idx="555">
                  <c:v>-9.4568474028472493E-4</c:v>
                </c:pt>
                <c:pt idx="556">
                  <c:v>-9.450899384378606E-4</c:v>
                </c:pt>
                <c:pt idx="557">
                  <c:v>-9.4448486340900336E-4</c:v>
                </c:pt>
                <c:pt idx="558">
                  <c:v>-9.4386953828395513E-4</c:v>
                </c:pt>
                <c:pt idx="559">
                  <c:v>-9.4324398614851893E-4</c:v>
                </c:pt>
                <c:pt idx="560">
                  <c:v>-9.4260823008849562E-4</c:v>
                </c:pt>
                <c:pt idx="561">
                  <c:v>-9.4196229318968831E-4</c:v>
                </c:pt>
                <c:pt idx="562">
                  <c:v>-9.4130619853789916E-4</c:v>
                </c:pt>
                <c:pt idx="563">
                  <c:v>-9.4063996921893011E-4</c:v>
                </c:pt>
                <c:pt idx="564">
                  <c:v>-9.3996362831858383E-4</c:v>
                </c:pt>
                <c:pt idx="565">
                  <c:v>-9.3927719892266239E-4</c:v>
                </c:pt>
                <c:pt idx="566">
                  <c:v>-9.3858070411696802E-4</c:v>
                </c:pt>
                <c:pt idx="567">
                  <c:v>-9.3787416698730267E-4</c:v>
                </c:pt>
                <c:pt idx="568">
                  <c:v>-9.3715761061946871E-4</c:v>
                </c:pt>
                <c:pt idx="569">
                  <c:v>-9.3643105809926915E-4</c:v>
                </c:pt>
                <c:pt idx="570">
                  <c:v>-9.3569453251250473E-4</c:v>
                </c:pt>
                <c:pt idx="571">
                  <c:v>-9.349480569449789E-4</c:v>
                </c:pt>
                <c:pt idx="572">
                  <c:v>-9.3419165448249328E-4</c:v>
                </c:pt>
                <c:pt idx="573">
                  <c:v>-9.3342534821085012E-4</c:v>
                </c:pt>
                <c:pt idx="574">
                  <c:v>-9.32649161215852E-4</c:v>
                </c:pt>
                <c:pt idx="575">
                  <c:v>-9.318631165833014E-4</c:v>
                </c:pt>
                <c:pt idx="576">
                  <c:v>-9.3106723739899949E-4</c:v>
                </c:pt>
                <c:pt idx="577">
                  <c:v>-9.3026154674874951E-4</c:v>
                </c:pt>
                <c:pt idx="578">
                  <c:v>-9.2944606771835328E-4</c:v>
                </c:pt>
                <c:pt idx="579">
                  <c:v>-9.2862082339361296E-4</c:v>
                </c:pt>
                <c:pt idx="580">
                  <c:v>-9.2778583686033058E-4</c:v>
                </c:pt>
                <c:pt idx="581">
                  <c:v>-9.2694113120430938E-4</c:v>
                </c:pt>
                <c:pt idx="582">
                  <c:v>-9.2608672951135043E-4</c:v>
                </c:pt>
                <c:pt idx="583">
                  <c:v>-9.2522265486725652E-4</c:v>
                </c:pt>
                <c:pt idx="584">
                  <c:v>-9.243489303578297E-4</c:v>
                </c:pt>
                <c:pt idx="585">
                  <c:v>-9.2346557906887265E-4</c:v>
                </c:pt>
                <c:pt idx="586">
                  <c:v>-9.2257262408618711E-4</c:v>
                </c:pt>
                <c:pt idx="587">
                  <c:v>-9.216700884955751E-4</c:v>
                </c:pt>
                <c:pt idx="588">
                  <c:v>-9.2075799538283954E-4</c:v>
                </c:pt>
                <c:pt idx="589">
                  <c:v>-9.1983636783378204E-4</c:v>
                </c:pt>
                <c:pt idx="590">
                  <c:v>-9.1890522893420549E-4</c:v>
                </c:pt>
                <c:pt idx="591">
                  <c:v>-9.1796460176991152E-4</c:v>
                </c:pt>
                <c:pt idx="592">
                  <c:v>-9.1701450942670271E-4</c:v>
                </c:pt>
                <c:pt idx="593">
                  <c:v>-9.1605497499038099E-4</c:v>
                </c:pt>
                <c:pt idx="594">
                  <c:v>-9.1508602154674883E-4</c:v>
                </c:pt>
                <c:pt idx="595">
                  <c:v>-9.1410767218160827E-4</c:v>
                </c:pt>
                <c:pt idx="596">
                  <c:v>-9.1311994998076159E-4</c:v>
                </c:pt>
                <c:pt idx="597">
                  <c:v>-9.1212287803001135E-4</c:v>
                </c:pt>
                <c:pt idx="598">
                  <c:v>-9.111164794151596E-4</c:v>
                </c:pt>
                <c:pt idx="599">
                  <c:v>-9.1010077722200827E-4</c:v>
                </c:pt>
                <c:pt idx="600">
                  <c:v>-9.0907579453636028E-4</c:v>
                </c:pt>
                <c:pt idx="601">
                  <c:v>-9.0804155444401701E-4</c:v>
                </c:pt>
                <c:pt idx="602">
                  <c:v>-9.0699808003078084E-4</c:v>
                </c:pt>
                <c:pt idx="603">
                  <c:v>-9.0594539438245466E-4</c:v>
                </c:pt>
                <c:pt idx="604">
                  <c:v>-9.048835205848402E-4</c:v>
                </c:pt>
                <c:pt idx="605">
                  <c:v>-9.0381248172373993E-4</c:v>
                </c:pt>
                <c:pt idx="606">
                  <c:v>-9.0273230088495579E-4</c:v>
                </c:pt>
                <c:pt idx="607">
                  <c:v>-9.0164300115429025E-4</c:v>
                </c:pt>
                <c:pt idx="608">
                  <c:v>-9.0054460561754524E-4</c:v>
                </c:pt>
                <c:pt idx="609">
                  <c:v>-8.9943713736052324E-4</c:v>
                </c:pt>
                <c:pt idx="610">
                  <c:v>-8.9832061946902651E-4</c:v>
                </c:pt>
                <c:pt idx="611">
                  <c:v>-8.9719507502885709E-4</c:v>
                </c:pt>
                <c:pt idx="612">
                  <c:v>-8.9606052712581745E-4</c:v>
                </c:pt>
                <c:pt idx="613">
                  <c:v>-8.9491699884570975E-4</c:v>
                </c:pt>
                <c:pt idx="614">
                  <c:v>-8.9376451327433614E-4</c:v>
                </c:pt>
                <c:pt idx="615">
                  <c:v>-8.9260309349749887E-4</c:v>
                </c:pt>
                <c:pt idx="616">
                  <c:v>-8.9143276260100041E-4</c:v>
                </c:pt>
                <c:pt idx="617">
                  <c:v>-8.902535436706425E-4</c:v>
                </c:pt>
                <c:pt idx="618">
                  <c:v>-8.8906545979222792E-4</c:v>
                </c:pt>
                <c:pt idx="619">
                  <c:v>-8.8786853405155818E-4</c:v>
                </c:pt>
                <c:pt idx="620">
                  <c:v>-8.8666278953443607E-4</c:v>
                </c:pt>
                <c:pt idx="621">
                  <c:v>-8.8544824932666397E-4</c:v>
                </c:pt>
                <c:pt idx="622">
                  <c:v>-8.8422493651404402E-4</c:v>
                </c:pt>
                <c:pt idx="623">
                  <c:v>-8.8299287418237805E-4</c:v>
                </c:pt>
                <c:pt idx="624">
                  <c:v>-8.8175208541746821E-4</c:v>
                </c:pt>
                <c:pt idx="625">
                  <c:v>-8.805025933051173E-4</c:v>
                </c:pt>
                <c:pt idx="626">
                  <c:v>-8.7924442093112736E-4</c:v>
                </c:pt>
                <c:pt idx="627">
                  <c:v>-8.7797759138130054E-4</c:v>
                </c:pt>
                <c:pt idx="628">
                  <c:v>-8.7670212774143888E-4</c:v>
                </c:pt>
                <c:pt idx="629">
                  <c:v>-8.7541805309734508E-4</c:v>
                </c:pt>
                <c:pt idx="630">
                  <c:v>-8.7412539053482075E-4</c:v>
                </c:pt>
                <c:pt idx="631">
                  <c:v>-8.7282416313966911E-4</c:v>
                </c:pt>
                <c:pt idx="632">
                  <c:v>-8.7151439399769156E-4</c:v>
                </c:pt>
                <c:pt idx="633">
                  <c:v>-8.7019610619469025E-4</c:v>
                </c:pt>
                <c:pt idx="634">
                  <c:v>-8.6886932281646776E-4</c:v>
                </c:pt>
                <c:pt idx="635">
                  <c:v>-8.6753406694882636E-4</c:v>
                </c:pt>
                <c:pt idx="636">
                  <c:v>-8.6619036167756808E-4</c:v>
                </c:pt>
                <c:pt idx="637">
                  <c:v>-8.6483823008849572E-4</c:v>
                </c:pt>
                <c:pt idx="638">
                  <c:v>-8.6347769526741057E-4</c:v>
                </c:pt>
                <c:pt idx="639">
                  <c:v>-8.6210878030011542E-4</c:v>
                </c:pt>
                <c:pt idx="640">
                  <c:v>-8.6073150827241244E-4</c:v>
                </c:pt>
                <c:pt idx="641">
                  <c:v>-8.5934590227010376E-4</c:v>
                </c:pt>
                <c:pt idx="642">
                  <c:v>-8.5795198537899186E-4</c:v>
                </c:pt>
                <c:pt idx="643">
                  <c:v>-8.5654978068487879E-4</c:v>
                </c:pt>
                <c:pt idx="644">
                  <c:v>-8.551393112735667E-4</c:v>
                </c:pt>
                <c:pt idx="645">
                  <c:v>-8.5372060023085794E-4</c:v>
                </c:pt>
                <c:pt idx="646">
                  <c:v>-8.5229367064255468E-4</c:v>
                </c:pt>
                <c:pt idx="647">
                  <c:v>-8.5085854559445939E-4</c:v>
                </c:pt>
                <c:pt idx="648">
                  <c:v>-8.4941524817237399E-4</c:v>
                </c:pt>
                <c:pt idx="649">
                  <c:v>-8.4796380146210087E-4</c:v>
                </c:pt>
                <c:pt idx="650">
                  <c:v>-8.4650422854944205E-4</c:v>
                </c:pt>
                <c:pt idx="651">
                  <c:v>-8.4503655252019991E-4</c:v>
                </c:pt>
                <c:pt idx="652">
                  <c:v>-8.4356079646017693E-4</c:v>
                </c:pt>
                <c:pt idx="653">
                  <c:v>-8.4207698345517513E-4</c:v>
                </c:pt>
                <c:pt idx="654">
                  <c:v>-8.4058513659099668E-4</c:v>
                </c:pt>
                <c:pt idx="655">
                  <c:v>-8.3908527895344351E-4</c:v>
                </c:pt>
                <c:pt idx="656">
                  <c:v>-8.3757743362831852E-4</c:v>
                </c:pt>
                <c:pt idx="657">
                  <c:v>-8.3606162370142355E-4</c:v>
                </c:pt>
                <c:pt idx="658">
                  <c:v>-8.3453787225856106E-4</c:v>
                </c:pt>
                <c:pt idx="659">
                  <c:v>-8.3300620238553277E-4</c:v>
                </c:pt>
                <c:pt idx="660">
                  <c:v>-8.3146663716814149E-4</c:v>
                </c:pt>
                <c:pt idx="661">
                  <c:v>-8.2991919969218914E-4</c:v>
                </c:pt>
                <c:pt idx="662">
                  <c:v>-8.2836391304347788E-4</c:v>
                </c:pt>
                <c:pt idx="663">
                  <c:v>-8.2680080030781073E-4</c:v>
                </c:pt>
                <c:pt idx="664">
                  <c:v>-8.2522988457098885E-4</c:v>
                </c:pt>
                <c:pt idx="665">
                  <c:v>-8.2365118891881484E-4</c:v>
                </c:pt>
                <c:pt idx="666">
                  <c:v>-8.2206473643709106E-4</c:v>
                </c:pt>
                <c:pt idx="667">
                  <c:v>-8.2047055021161987E-4</c:v>
                </c:pt>
                <c:pt idx="668">
                  <c:v>-8.1886865332820322E-4</c:v>
                </c:pt>
                <c:pt idx="669">
                  <c:v>-8.1725906887264346E-4</c:v>
                </c:pt>
                <c:pt idx="670">
                  <c:v>-8.1564181993074253E-4</c:v>
                </c:pt>
                <c:pt idx="671">
                  <c:v>-8.1401692958830323E-4</c:v>
                </c:pt>
                <c:pt idx="672">
                  <c:v>-8.1238442093112739E-4</c:v>
                </c:pt>
                <c:pt idx="673">
                  <c:v>-8.1074431704501715E-4</c:v>
                </c:pt>
                <c:pt idx="674">
                  <c:v>-8.0909664101577511E-4</c:v>
                </c:pt>
                <c:pt idx="675">
                  <c:v>-8.074414159292034E-4</c:v>
                </c:pt>
                <c:pt idx="676">
                  <c:v>-8.0577866487110419E-4</c:v>
                </c:pt>
                <c:pt idx="677">
                  <c:v>-8.0410841092727939E-4</c:v>
                </c:pt>
                <c:pt idx="678">
                  <c:v>-8.0243067718353182E-4</c:v>
                </c:pt>
                <c:pt idx="679">
                  <c:v>-8.0074548672566385E-4</c:v>
                </c:pt>
                <c:pt idx="680">
                  <c:v>-7.9905286263947674E-4</c:v>
                </c:pt>
                <c:pt idx="681">
                  <c:v>-7.9735282801077331E-4</c:v>
                </c:pt>
                <c:pt idx="682">
                  <c:v>-7.9564540592535582E-4</c:v>
                </c:pt>
                <c:pt idx="683">
                  <c:v>-7.9393061946902684E-4</c:v>
                </c:pt>
                <c:pt idx="684">
                  <c:v>-7.9220849172758766E-4</c:v>
                </c:pt>
                <c:pt idx="685">
                  <c:v>-7.904790457868413E-4</c:v>
                </c:pt>
                <c:pt idx="686">
                  <c:v>-7.8874230473258958E-4</c:v>
                </c:pt>
                <c:pt idx="687">
                  <c:v>-7.8699829165063487E-4</c:v>
                </c:pt>
                <c:pt idx="688">
                  <c:v>-7.8524702962677964E-4</c:v>
                </c:pt>
                <c:pt idx="689">
                  <c:v>-7.8348854174682561E-4</c:v>
                </c:pt>
                <c:pt idx="690">
                  <c:v>-7.8172285109657537E-4</c:v>
                </c:pt>
                <c:pt idx="691">
                  <c:v>-7.7994998076183139E-4</c:v>
                </c:pt>
                <c:pt idx="692">
                  <c:v>-7.7816995382839539E-4</c:v>
                </c:pt>
                <c:pt idx="693">
                  <c:v>-7.7638279338206983E-4</c:v>
                </c:pt>
                <c:pt idx="694">
                  <c:v>-7.7458852250865699E-4</c:v>
                </c:pt>
                <c:pt idx="695">
                  <c:v>-7.7278716429395912E-4</c:v>
                </c:pt>
                <c:pt idx="696">
                  <c:v>-7.7097874182377837E-4</c:v>
                </c:pt>
                <c:pt idx="697">
                  <c:v>-7.6916327818391688E-4</c:v>
                </c:pt>
                <c:pt idx="698">
                  <c:v>-7.6734079646017682E-4</c:v>
                </c:pt>
                <c:pt idx="699">
                  <c:v>-7.6551131973836108E-4</c:v>
                </c:pt>
                <c:pt idx="700">
                  <c:v>-7.6367487110427085E-4</c:v>
                </c:pt>
                <c:pt idx="701">
                  <c:v>-7.6183147364370914E-4</c:v>
                </c:pt>
                <c:pt idx="702">
                  <c:v>-7.5998115044247788E-4</c:v>
                </c:pt>
                <c:pt idx="703">
                  <c:v>-7.5812392458637944E-4</c:v>
                </c:pt>
                <c:pt idx="704">
                  <c:v>-7.5625981916121576E-4</c:v>
                </c:pt>
                <c:pt idx="705">
                  <c:v>-7.5438885725278941E-4</c:v>
                </c:pt>
                <c:pt idx="706">
                  <c:v>-7.5251106194690234E-4</c:v>
                </c:pt>
                <c:pt idx="707">
                  <c:v>-7.5062645632935745E-4</c:v>
                </c:pt>
                <c:pt idx="708">
                  <c:v>-7.4873506348595601E-4</c:v>
                </c:pt>
                <c:pt idx="709">
                  <c:v>-7.4683690650250085E-4</c:v>
                </c:pt>
                <c:pt idx="710">
                  <c:v>-7.4493200846479431E-4</c:v>
                </c:pt>
                <c:pt idx="711">
                  <c:v>-7.4302039245863801E-4</c:v>
                </c:pt>
                <c:pt idx="712">
                  <c:v>-7.4110208156983454E-4</c:v>
                </c:pt>
                <c:pt idx="713">
                  <c:v>-7.3917709888418625E-4</c:v>
                </c:pt>
                <c:pt idx="714">
                  <c:v>-7.3724546748749542E-4</c:v>
                </c:pt>
                <c:pt idx="715">
                  <c:v>-7.3530721046556385E-4</c:v>
                </c:pt>
                <c:pt idx="716">
                  <c:v>-7.3336235090419404E-4</c:v>
                </c:pt>
                <c:pt idx="717">
                  <c:v>-7.3141091188918812E-4</c:v>
                </c:pt>
                <c:pt idx="718">
                  <c:v>-7.2945291650634869E-4</c:v>
                </c:pt>
                <c:pt idx="719">
                  <c:v>-7.2748838784147756E-4</c:v>
                </c:pt>
                <c:pt idx="720">
                  <c:v>-7.25517348980377E-4</c:v>
                </c:pt>
                <c:pt idx="721">
                  <c:v>-7.2353982300884948E-4</c:v>
                </c:pt>
                <c:pt idx="722">
                  <c:v>-7.2155583301269704E-4</c:v>
                </c:pt>
                <c:pt idx="723">
                  <c:v>-7.1956540207772216E-4</c:v>
                </c:pt>
                <c:pt idx="724">
                  <c:v>-7.1756855328972678E-4</c:v>
                </c:pt>
                <c:pt idx="725">
                  <c:v>-7.1556530973451303E-4</c:v>
                </c:pt>
                <c:pt idx="726">
                  <c:v>-7.1355569449788384E-4</c:v>
                </c:pt>
                <c:pt idx="727">
                  <c:v>-7.1153973066564069E-4</c:v>
                </c:pt>
                <c:pt idx="728">
                  <c:v>-7.0951744132358586E-4</c:v>
                </c:pt>
                <c:pt idx="729">
                  <c:v>-7.0748884955752203E-4</c:v>
                </c:pt>
                <c:pt idx="730">
                  <c:v>-7.0545397845325146E-4</c:v>
                </c:pt>
                <c:pt idx="731">
                  <c:v>-7.0341285109657575E-4</c:v>
                </c:pt>
                <c:pt idx="732">
                  <c:v>-7.013654905732975E-4</c:v>
                </c:pt>
                <c:pt idx="733">
                  <c:v>-6.9931191996921895E-4</c:v>
                </c:pt>
                <c:pt idx="734">
                  <c:v>-6.9725216237014238E-4</c:v>
                </c:pt>
                <c:pt idx="735">
                  <c:v>-6.9518624086187003E-4</c:v>
                </c:pt>
                <c:pt idx="736">
                  <c:v>-6.9311417853020385E-4</c:v>
                </c:pt>
                <c:pt idx="737">
                  <c:v>-6.9103599846094641E-4</c:v>
                </c:pt>
                <c:pt idx="738">
                  <c:v>-6.8895172373990008E-4</c:v>
                </c:pt>
                <c:pt idx="739">
                  <c:v>-6.8686137745286636E-4</c:v>
                </c:pt>
                <c:pt idx="740">
                  <c:v>-6.8476498268564816E-4</c:v>
                </c:pt>
                <c:pt idx="741">
                  <c:v>-6.8266256252404742E-4</c:v>
                </c:pt>
                <c:pt idx="742">
                  <c:v>-6.8055414005386682E-4</c:v>
                </c:pt>
                <c:pt idx="743">
                  <c:v>-6.7843973836090809E-4</c:v>
                </c:pt>
                <c:pt idx="744">
                  <c:v>-6.7631938053097326E-4</c:v>
                </c:pt>
                <c:pt idx="745">
                  <c:v>-6.7419308964986513E-4</c:v>
                </c:pt>
                <c:pt idx="746">
                  <c:v>-6.7206088880338607E-4</c:v>
                </c:pt>
                <c:pt idx="747">
                  <c:v>-6.6992280107733748E-4</c:v>
                </c:pt>
                <c:pt idx="748">
                  <c:v>-6.6777884955752204E-4</c:v>
                </c:pt>
                <c:pt idx="749">
                  <c:v>-6.6562905732974202E-4</c:v>
                </c:pt>
                <c:pt idx="750">
                  <c:v>-6.6347344747979989E-4</c:v>
                </c:pt>
                <c:pt idx="751">
                  <c:v>-6.6131204309349757E-4</c:v>
                </c:pt>
                <c:pt idx="752">
                  <c:v>-6.5914486725663702E-4</c:v>
                </c:pt>
                <c:pt idx="753">
                  <c:v>-6.5697194305502113E-4</c:v>
                </c:pt>
                <c:pt idx="754">
                  <c:v>-6.5479329357445173E-4</c:v>
                </c:pt>
                <c:pt idx="755">
                  <c:v>-6.5260894190073086E-4</c:v>
                </c:pt>
                <c:pt idx="756">
                  <c:v>-6.5041891111966121E-4</c:v>
                </c:pt>
                <c:pt idx="757">
                  <c:v>-6.4822322431704515E-4</c:v>
                </c:pt>
                <c:pt idx="758">
                  <c:v>-6.4602190457868408E-4</c:v>
                </c:pt>
                <c:pt idx="759">
                  <c:v>-6.438149749903809E-4</c:v>
                </c:pt>
                <c:pt idx="760">
                  <c:v>-6.4160245863793754E-4</c:v>
                </c:pt>
                <c:pt idx="761">
                  <c:v>-6.393843786071568E-4</c:v>
                </c:pt>
                <c:pt idx="762">
                  <c:v>-6.3716075798384009E-4</c:v>
                </c:pt>
                <c:pt idx="763">
                  <c:v>-6.3493161985378997E-4</c:v>
                </c:pt>
                <c:pt idx="764">
                  <c:v>-6.3269698730280882E-4</c:v>
                </c:pt>
                <c:pt idx="765">
                  <c:v>-6.3045688341669889E-4</c:v>
                </c:pt>
                <c:pt idx="766">
                  <c:v>-6.2821133128126202E-4</c:v>
                </c:pt>
                <c:pt idx="767">
                  <c:v>-6.2596035398230089E-4</c:v>
                </c:pt>
                <c:pt idx="768">
                  <c:v>-6.2370397460561732E-4</c:v>
                </c:pt>
                <c:pt idx="769">
                  <c:v>-6.2144221623701423E-4</c:v>
                </c:pt>
                <c:pt idx="770">
                  <c:v>-6.1917510196229323E-4</c:v>
                </c:pt>
                <c:pt idx="771">
                  <c:v>-6.1690265486725646E-4</c:v>
                </c:pt>
                <c:pt idx="772">
                  <c:v>-6.1462489803770662E-4</c:v>
                </c:pt>
                <c:pt idx="773">
                  <c:v>-6.1234185455944607E-4</c:v>
                </c:pt>
                <c:pt idx="774">
                  <c:v>-6.1005354751827632E-4</c:v>
                </c:pt>
                <c:pt idx="775">
                  <c:v>-6.0775999999999983E-4</c:v>
                </c:pt>
                <c:pt idx="776">
                  <c:v>-6.054612350904192E-4</c:v>
                </c:pt>
                <c:pt idx="777">
                  <c:v>-6.0315727587533679E-4</c:v>
                </c:pt>
                <c:pt idx="778">
                  <c:v>-6.008481454405542E-4</c:v>
                </c:pt>
                <c:pt idx="779">
                  <c:v>-5.9853386687187371E-4</c:v>
                </c:pt>
                <c:pt idx="780">
                  <c:v>-5.9621446325509809E-4</c:v>
                </c:pt>
                <c:pt idx="781">
                  <c:v>-5.9388995767602941E-4</c:v>
                </c:pt>
                <c:pt idx="782">
                  <c:v>-5.9156037322046938E-4</c:v>
                </c:pt>
                <c:pt idx="783">
                  <c:v>-5.8922573297422079E-4</c:v>
                </c:pt>
                <c:pt idx="784">
                  <c:v>-5.8688606002308568E-4</c:v>
                </c:pt>
                <c:pt idx="785">
                  <c:v>-5.8454137745286643E-4</c:v>
                </c:pt>
                <c:pt idx="786">
                  <c:v>-5.8219170834936497E-4</c:v>
                </c:pt>
                <c:pt idx="787">
                  <c:v>-5.7983707579838378E-4</c:v>
                </c:pt>
                <c:pt idx="788">
                  <c:v>-5.7747750288572499E-4</c:v>
                </c:pt>
                <c:pt idx="789">
                  <c:v>-5.7511301269719131E-4</c:v>
                </c:pt>
                <c:pt idx="790">
                  <c:v>-5.7274362831858403E-4</c:v>
                </c:pt>
                <c:pt idx="791">
                  <c:v>-5.7036937283570593E-4</c:v>
                </c:pt>
                <c:pt idx="792">
                  <c:v>-5.6799026933435917E-4</c:v>
                </c:pt>
                <c:pt idx="793">
                  <c:v>-5.6560634090034644E-4</c:v>
                </c:pt>
                <c:pt idx="794">
                  <c:v>-5.6321761061946913E-4</c:v>
                </c:pt>
                <c:pt idx="795">
                  <c:v>-5.6082410157752983E-4</c:v>
                </c:pt>
                <c:pt idx="796">
                  <c:v>-5.5842583686033101E-4</c:v>
                </c:pt>
                <c:pt idx="797">
                  <c:v>-5.5602283955367461E-4</c:v>
                </c:pt>
                <c:pt idx="798">
                  <c:v>-5.5361513274336277E-4</c:v>
                </c:pt>
                <c:pt idx="799">
                  <c:v>-5.5120273951519798E-4</c:v>
                </c:pt>
                <c:pt idx="800">
                  <c:v>-5.4878568295498281E-4</c:v>
                </c:pt>
                <c:pt idx="801">
                  <c:v>-5.4636398614851865E-4</c:v>
                </c:pt>
                <c:pt idx="802">
                  <c:v>-5.4393767218160821E-4</c:v>
                </c:pt>
                <c:pt idx="803">
                  <c:v>-5.4150676414005373E-4</c:v>
                </c:pt>
                <c:pt idx="804">
                  <c:v>-5.3907128510965769E-4</c:v>
                </c:pt>
                <c:pt idx="805">
                  <c:v>-5.366312581762217E-4</c:v>
                </c:pt>
                <c:pt idx="806">
                  <c:v>-5.3418670642554813E-4</c:v>
                </c:pt>
                <c:pt idx="807">
                  <c:v>-5.3173765294343945E-4</c:v>
                </c:pt>
                <c:pt idx="808">
                  <c:v>-5.2928412081569857E-4</c:v>
                </c:pt>
                <c:pt idx="809">
                  <c:v>-5.2682613312812635E-4</c:v>
                </c:pt>
                <c:pt idx="810">
                  <c:v>-5.2436371296652557E-4</c:v>
                </c:pt>
                <c:pt idx="811">
                  <c:v>-5.2189688341669862E-4</c:v>
                </c:pt>
                <c:pt idx="812">
                  <c:v>-5.1942566756444806E-4</c:v>
                </c:pt>
                <c:pt idx="813">
                  <c:v>-5.169500884955752E-4</c:v>
                </c:pt>
                <c:pt idx="814">
                  <c:v>-5.1447016929588303E-4</c:v>
                </c:pt>
                <c:pt idx="815">
                  <c:v>-5.1198593305117328E-4</c:v>
                </c:pt>
                <c:pt idx="816">
                  <c:v>-5.0949740284724897E-4</c:v>
                </c:pt>
                <c:pt idx="817">
                  <c:v>-5.0700460176991138E-4</c:v>
                </c:pt>
                <c:pt idx="818">
                  <c:v>-5.045075529049632E-4</c:v>
                </c:pt>
                <c:pt idx="819">
                  <c:v>-5.0200627933820669E-4</c:v>
                </c:pt>
                <c:pt idx="820">
                  <c:v>-4.9950080415544443E-4</c:v>
                </c:pt>
                <c:pt idx="821">
                  <c:v>-4.9699115044247782E-4</c:v>
                </c:pt>
                <c:pt idx="822">
                  <c:v>-4.9447734128510944E-4</c:v>
                </c:pt>
                <c:pt idx="823">
                  <c:v>-4.9195939976914176E-4</c:v>
                </c:pt>
                <c:pt idx="824">
                  <c:v>-4.8943734898037727E-4</c:v>
                </c:pt>
                <c:pt idx="825">
                  <c:v>-4.8691121200461734E-4</c:v>
                </c:pt>
                <c:pt idx="826">
                  <c:v>-4.8438101192766451E-4</c:v>
                </c:pt>
                <c:pt idx="827">
                  <c:v>-4.8184677183532115E-4</c:v>
                </c:pt>
                <c:pt idx="828">
                  <c:v>-4.7930851481338985E-4</c:v>
                </c:pt>
                <c:pt idx="829">
                  <c:v>-4.7676626394767215E-4</c:v>
                </c:pt>
                <c:pt idx="830">
                  <c:v>-4.7422004232397063E-4</c:v>
                </c:pt>
                <c:pt idx="831">
                  <c:v>-4.7166987302808757E-4</c:v>
                </c:pt>
                <c:pt idx="832">
                  <c:v>-4.6911577914582521E-4</c:v>
                </c:pt>
                <c:pt idx="833">
                  <c:v>-4.665577837629857E-4</c:v>
                </c:pt>
                <c:pt idx="834">
                  <c:v>-4.639959099653711E-4</c:v>
                </c:pt>
                <c:pt idx="835">
                  <c:v>-4.614301808387843E-4</c:v>
                </c:pt>
                <c:pt idx="836">
                  <c:v>-4.5886061946902659E-4</c:v>
                </c:pt>
                <c:pt idx="837">
                  <c:v>-4.5628724894190056E-4</c:v>
                </c:pt>
                <c:pt idx="838">
                  <c:v>-4.5371009234320889E-4</c:v>
                </c:pt>
                <c:pt idx="839">
                  <c:v>-4.5112917275875357E-4</c:v>
                </c:pt>
                <c:pt idx="840">
                  <c:v>-4.4854451327433644E-4</c:v>
                </c:pt>
                <c:pt idx="841">
                  <c:v>-4.459561369757599E-4</c:v>
                </c:pt>
                <c:pt idx="842">
                  <c:v>-4.4336406694882649E-4</c:v>
                </c:pt>
                <c:pt idx="843">
                  <c:v>-4.4076832627933831E-4</c:v>
                </c:pt>
                <c:pt idx="844">
                  <c:v>-4.3816893805309729E-4</c:v>
                </c:pt>
                <c:pt idx="845">
                  <c:v>-4.3556592535590595E-4</c:v>
                </c:pt>
                <c:pt idx="846">
                  <c:v>-4.3295931127356667E-4</c:v>
                </c:pt>
                <c:pt idx="847">
                  <c:v>-4.3034911889188154E-4</c:v>
                </c:pt>
                <c:pt idx="848">
                  <c:v>-4.2773537129665249E-4</c:v>
                </c:pt>
                <c:pt idx="849">
                  <c:v>-4.2511809157368217E-4</c:v>
                </c:pt>
                <c:pt idx="850">
                  <c:v>-4.2249730280877245E-4</c:v>
                </c:pt>
                <c:pt idx="851">
                  <c:v>-4.1987302808772612E-4</c:v>
                </c:pt>
                <c:pt idx="852">
                  <c:v>-4.1724529049634481E-4</c:v>
                </c:pt>
                <c:pt idx="853">
                  <c:v>-4.1461411312043094E-4</c:v>
                </c:pt>
                <c:pt idx="854">
                  <c:v>-4.1197951904578669E-4</c:v>
                </c:pt>
                <c:pt idx="855">
                  <c:v>-4.0934153135821483E-4</c:v>
                </c:pt>
                <c:pt idx="856">
                  <c:v>-4.0670017314351674E-4</c:v>
                </c:pt>
                <c:pt idx="857">
                  <c:v>-4.0405546748749528E-4</c:v>
                </c:pt>
                <c:pt idx="858">
                  <c:v>-4.0140743747595222E-4</c:v>
                </c:pt>
                <c:pt idx="859">
                  <c:v>-3.9875610619469036E-4</c:v>
                </c:pt>
                <c:pt idx="860">
                  <c:v>-3.9610149672951141E-4</c:v>
                </c:pt>
                <c:pt idx="861">
                  <c:v>-3.9344363216621764E-4</c:v>
                </c:pt>
                <c:pt idx="862">
                  <c:v>-3.9078253559061168E-4</c:v>
                </c:pt>
                <c:pt idx="863">
                  <c:v>-3.8811823008849558E-4</c:v>
                </c:pt>
                <c:pt idx="864">
                  <c:v>-3.8545073874567137E-4</c:v>
                </c:pt>
                <c:pt idx="865">
                  <c:v>-3.8278008464794137E-4</c:v>
                </c:pt>
                <c:pt idx="866">
                  <c:v>-3.8010629088110789E-4</c:v>
                </c:pt>
                <c:pt idx="867">
                  <c:v>-3.7742938053097352E-4</c:v>
                </c:pt>
                <c:pt idx="868">
                  <c:v>-3.747493766833397E-4</c:v>
                </c:pt>
                <c:pt idx="869">
                  <c:v>-3.7206630242400912E-4</c:v>
                </c:pt>
                <c:pt idx="870">
                  <c:v>-3.6938018083878399E-4</c:v>
                </c:pt>
                <c:pt idx="871">
                  <c:v>-3.6669103501346689E-4</c:v>
                </c:pt>
                <c:pt idx="872">
                  <c:v>-3.6399888803385921E-4</c:v>
                </c:pt>
                <c:pt idx="873">
                  <c:v>-3.6130376298576376E-4</c:v>
                </c:pt>
                <c:pt idx="874">
                  <c:v>-3.5860568295498257E-4</c:v>
                </c:pt>
                <c:pt idx="875">
                  <c:v>-3.5590467102731833E-4</c:v>
                </c:pt>
                <c:pt idx="876">
                  <c:v>-3.5320075028857256E-4</c:v>
                </c:pt>
                <c:pt idx="877">
                  <c:v>-3.5049394382454777E-4</c:v>
                </c:pt>
                <c:pt idx="878">
                  <c:v>-3.4778427472104665E-4</c:v>
                </c:pt>
                <c:pt idx="879">
                  <c:v>-3.4507176606387078E-4</c:v>
                </c:pt>
                <c:pt idx="880">
                  <c:v>-3.423564409388225E-4</c:v>
                </c:pt>
                <c:pt idx="881">
                  <c:v>-3.3963832243170435E-4</c:v>
                </c:pt>
                <c:pt idx="882">
                  <c:v>-3.369174336283188E-4</c:v>
                </c:pt>
                <c:pt idx="883">
                  <c:v>-3.3419379761446719E-4</c:v>
                </c:pt>
                <c:pt idx="884">
                  <c:v>-3.3146743747595228E-4</c:v>
                </c:pt>
                <c:pt idx="885">
                  <c:v>-3.287383762985762E-4</c:v>
                </c:pt>
                <c:pt idx="886">
                  <c:v>-3.2600663716814187E-4</c:v>
                </c:pt>
                <c:pt idx="887">
                  <c:v>-3.2327224317045029E-4</c:v>
                </c:pt>
                <c:pt idx="888">
                  <c:v>-3.2053521739130433E-4</c:v>
                </c:pt>
                <c:pt idx="889">
                  <c:v>-3.1779558291650619E-4</c:v>
                </c:pt>
                <c:pt idx="890">
                  <c:v>-3.1505336283185861E-4</c:v>
                </c:pt>
                <c:pt idx="891">
                  <c:v>-3.1230858022316283E-4</c:v>
                </c:pt>
                <c:pt idx="892">
                  <c:v>-3.0956125817622153E-4</c:v>
                </c:pt>
                <c:pt idx="893">
                  <c:v>-3.0681141977683703E-4</c:v>
                </c:pt>
                <c:pt idx="894">
                  <c:v>-3.0405908811081197E-4</c:v>
                </c:pt>
                <c:pt idx="895">
                  <c:v>-3.0130428626394762E-4</c:v>
                </c:pt>
                <c:pt idx="896">
                  <c:v>-2.9854703732204685E-4</c:v>
                </c:pt>
                <c:pt idx="897">
                  <c:v>-2.9578736437091169E-4</c:v>
                </c:pt>
                <c:pt idx="898">
                  <c:v>-2.930252904963449E-4</c:v>
                </c:pt>
                <c:pt idx="899">
                  <c:v>-2.9026083878414785E-4</c:v>
                </c:pt>
                <c:pt idx="900">
                  <c:v>-2.8749403232012315E-4</c:v>
                </c:pt>
                <c:pt idx="901">
                  <c:v>-2.8472489419007299E-4</c:v>
                </c:pt>
                <c:pt idx="902">
                  <c:v>-2.8195344747980011E-4</c:v>
                </c:pt>
                <c:pt idx="903">
                  <c:v>-2.7917971527510586E-4</c:v>
                </c:pt>
                <c:pt idx="904">
                  <c:v>-2.7640372066179287E-4</c:v>
                </c:pt>
                <c:pt idx="905">
                  <c:v>-2.7362548672566362E-4</c:v>
                </c:pt>
                <c:pt idx="906">
                  <c:v>-2.7084503655252037E-4</c:v>
                </c:pt>
                <c:pt idx="907">
                  <c:v>-2.6806239322816472E-4</c:v>
                </c:pt>
                <c:pt idx="908">
                  <c:v>-2.6527757983839932E-4</c:v>
                </c:pt>
                <c:pt idx="909">
                  <c:v>-2.6249061946902636E-4</c:v>
                </c:pt>
                <c:pt idx="910">
                  <c:v>-2.5970153520584843E-4</c:v>
                </c:pt>
                <c:pt idx="911">
                  <c:v>-2.5691035013466714E-4</c:v>
                </c:pt>
                <c:pt idx="912">
                  <c:v>-2.5411708734128497E-4</c:v>
                </c:pt>
                <c:pt idx="913">
                  <c:v>-2.5132176991150417E-4</c:v>
                </c:pt>
                <c:pt idx="914">
                  <c:v>-2.4852442093112743E-4</c:v>
                </c:pt>
                <c:pt idx="915">
                  <c:v>-2.457250634859561E-4</c:v>
                </c:pt>
                <c:pt idx="916">
                  <c:v>-2.4292372066179283E-4</c:v>
                </c:pt>
                <c:pt idx="917">
                  <c:v>-2.4012041554443989E-4</c:v>
                </c:pt>
                <c:pt idx="918">
                  <c:v>-2.373151712197E-4</c:v>
                </c:pt>
                <c:pt idx="919">
                  <c:v>-2.3450801077337432E-4</c:v>
                </c:pt>
                <c:pt idx="920">
                  <c:v>-2.3169895729126581E-4</c:v>
                </c:pt>
                <c:pt idx="921">
                  <c:v>-2.2888803385917678E-4</c:v>
                </c:pt>
                <c:pt idx="922">
                  <c:v>-2.2607526356290886E-4</c:v>
                </c:pt>
                <c:pt idx="923">
                  <c:v>-2.2326066948826463E-4</c:v>
                </c:pt>
                <c:pt idx="924">
                  <c:v>-2.2044427472104648E-4</c:v>
                </c:pt>
                <c:pt idx="925">
                  <c:v>-2.176261023470567E-4</c:v>
                </c:pt>
                <c:pt idx="926">
                  <c:v>-2.14806175452097E-4</c:v>
                </c:pt>
                <c:pt idx="927">
                  <c:v>-2.1198451712196994E-4</c:v>
                </c:pt>
                <c:pt idx="928">
                  <c:v>-2.091611504424777E-4</c:v>
                </c:pt>
                <c:pt idx="929">
                  <c:v>-2.0633609849942308E-4</c:v>
                </c:pt>
                <c:pt idx="930">
                  <c:v>-2.0350938437860728E-4</c:v>
                </c:pt>
                <c:pt idx="931">
                  <c:v>-2.0068103116583304E-4</c:v>
                </c:pt>
                <c:pt idx="932">
                  <c:v>-1.9785106194690255E-4</c:v>
                </c:pt>
                <c:pt idx="933">
                  <c:v>-1.9501949980761849E-4</c:v>
                </c:pt>
                <c:pt idx="934">
                  <c:v>-1.9218636783378229E-4</c:v>
                </c:pt>
                <c:pt idx="935">
                  <c:v>-1.8935168911119664E-4</c:v>
                </c:pt>
                <c:pt idx="936">
                  <c:v>-1.8651548672566357E-4</c:v>
                </c:pt>
                <c:pt idx="937">
                  <c:v>-1.8367778376298586E-4</c:v>
                </c:pt>
                <c:pt idx="938">
                  <c:v>-1.8083860330896507E-4</c:v>
                </c:pt>
                <c:pt idx="939">
                  <c:v>-1.7799796844940354E-4</c:v>
                </c:pt>
                <c:pt idx="940">
                  <c:v>-1.7515590227010371E-4</c:v>
                </c:pt>
                <c:pt idx="941">
                  <c:v>-1.7231242785686814E-4</c:v>
                </c:pt>
                <c:pt idx="942">
                  <c:v>-1.694675682954983E-4</c:v>
                </c:pt>
                <c:pt idx="943">
                  <c:v>-1.6662134667179675E-4</c:v>
                </c:pt>
                <c:pt idx="944">
                  <c:v>-1.6377378607156578E-4</c:v>
                </c:pt>
                <c:pt idx="945">
                  <c:v>-1.60924909580608E-4</c:v>
                </c:pt>
                <c:pt idx="946">
                  <c:v>-1.580747402847249E-4</c:v>
                </c:pt>
                <c:pt idx="947">
                  <c:v>-1.5522330126971898E-4</c:v>
                </c:pt>
                <c:pt idx="948">
                  <c:v>-1.523706156213926E-4</c:v>
                </c:pt>
                <c:pt idx="949">
                  <c:v>-1.4951670642554841E-4</c:v>
                </c:pt>
                <c:pt idx="950">
                  <c:v>-1.4666159676798773E-4</c:v>
                </c:pt>
                <c:pt idx="951">
                  <c:v>-1.4380530973451321E-4</c:v>
                </c:pt>
                <c:pt idx="952">
                  <c:v>-1.4094786841092709E-4</c:v>
                </c:pt>
                <c:pt idx="953">
                  <c:v>-1.3808929588303206E-4</c:v>
                </c:pt>
                <c:pt idx="954">
                  <c:v>-1.3522961523662949E-4</c:v>
                </c:pt>
                <c:pt idx="955">
                  <c:v>-1.3236884955752205E-4</c:v>
                </c:pt>
                <c:pt idx="956">
                  <c:v>-1.2950702193151192E-4</c:v>
                </c:pt>
                <c:pt idx="957">
                  <c:v>-1.2664415544440182E-4</c:v>
                </c:pt>
                <c:pt idx="958">
                  <c:v>-1.2378027318199304E-4</c:v>
                </c:pt>
                <c:pt idx="959">
                  <c:v>-1.2091539823008838E-4</c:v>
                </c:pt>
                <c:pt idx="960">
                  <c:v>-1.1804955367449042E-4</c:v>
                </c:pt>
                <c:pt idx="961">
                  <c:v>-1.1518276260100052E-4</c:v>
                </c:pt>
                <c:pt idx="962">
                  <c:v>-1.1231504809542133E-4</c:v>
                </c:pt>
                <c:pt idx="963">
                  <c:v>-1.0944643324355514E-4</c:v>
                </c:pt>
                <c:pt idx="964">
                  <c:v>-1.0657694113120449E-4</c:v>
                </c:pt>
                <c:pt idx="965">
                  <c:v>-1.0370659484417092E-4</c:v>
                </c:pt>
                <c:pt idx="966">
                  <c:v>-1.0083541746825703E-4</c:v>
                </c:pt>
                <c:pt idx="967">
                  <c:v>-9.7963432089264973E-5</c:v>
                </c:pt>
                <c:pt idx="968">
                  <c:v>-9.5090661792997504E-5</c:v>
                </c:pt>
                <c:pt idx="969">
                  <c:v>-9.2217129665255937E-5</c:v>
                </c:pt>
                <c:pt idx="970">
                  <c:v>-8.9342858791842991E-5</c:v>
                </c:pt>
                <c:pt idx="971">
                  <c:v>-8.6467872258560842E-5</c:v>
                </c:pt>
                <c:pt idx="972">
                  <c:v>-8.3592193151212183E-5</c:v>
                </c:pt>
                <c:pt idx="973">
                  <c:v>-8.0715844555598364E-5</c:v>
                </c:pt>
                <c:pt idx="974">
                  <c:v>-7.7838849557522065E-5</c:v>
                </c:pt>
                <c:pt idx="975">
                  <c:v>-7.4961231242785529E-5</c:v>
                </c:pt>
                <c:pt idx="976">
                  <c:v>-7.2083012697191369E-5</c:v>
                </c:pt>
                <c:pt idx="977">
                  <c:v>-6.9204217006541016E-5</c:v>
                </c:pt>
                <c:pt idx="978">
                  <c:v>-6.6324867256637108E-5</c:v>
                </c:pt>
                <c:pt idx="979">
                  <c:v>-6.3444986533281862E-5</c:v>
                </c:pt>
                <c:pt idx="980">
                  <c:v>-6.0564597922277952E-5</c:v>
                </c:pt>
                <c:pt idx="981">
                  <c:v>-5.7683724509426767E-5</c:v>
                </c:pt>
                <c:pt idx="982">
                  <c:v>-5.4802389380530926E-5</c:v>
                </c:pt>
                <c:pt idx="983">
                  <c:v>-5.1920615621392687E-5</c:v>
                </c:pt>
                <c:pt idx="984">
                  <c:v>-4.9038426317814689E-5</c:v>
                </c:pt>
                <c:pt idx="985">
                  <c:v>-4.6155844555598343E-5</c:v>
                </c:pt>
                <c:pt idx="986">
                  <c:v>-4.32728934205463E-5</c:v>
                </c:pt>
                <c:pt idx="987">
                  <c:v>-4.0389595998460771E-5</c:v>
                </c:pt>
                <c:pt idx="988">
                  <c:v>-3.7505975375144422E-5</c:v>
                </c:pt>
                <c:pt idx="989">
                  <c:v>-3.4622054636398631E-5</c:v>
                </c:pt>
                <c:pt idx="990">
                  <c:v>-3.1737856868026082E-5</c:v>
                </c:pt>
                <c:pt idx="991">
                  <c:v>-2.8853405155828974E-5</c:v>
                </c:pt>
                <c:pt idx="992">
                  <c:v>-2.5968722585609988E-5</c:v>
                </c:pt>
                <c:pt idx="993">
                  <c:v>-2.3083832243170472E-5</c:v>
                </c:pt>
                <c:pt idx="994">
                  <c:v>-2.0198757214313115E-5</c:v>
                </c:pt>
                <c:pt idx="995">
                  <c:v>-1.7313520584840123E-5</c:v>
                </c:pt>
                <c:pt idx="996">
                  <c:v>-1.442814544055418E-5</c:v>
                </c:pt>
                <c:pt idx="997">
                  <c:v>-1.1542654867256648E-5</c:v>
                </c:pt>
                <c:pt idx="998">
                  <c:v>-8.6570719507501881E-6</c:v>
                </c:pt>
                <c:pt idx="999">
                  <c:v>-5.7714197768370363E-6</c:v>
                </c:pt>
                <c:pt idx="1000">
                  <c:v>-2.8857214313198474E-6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C-43F5-B547-68F95E59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04922"/>
        <c:axId val="259037391"/>
      </c:scatterChart>
      <c:valAx>
        <c:axId val="6668049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37391"/>
        <c:crosses val="autoZero"/>
        <c:crossBetween val="midCat"/>
      </c:valAx>
      <c:valAx>
        <c:axId val="2590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049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91699021534095E-2"/>
          <c:y val="0.14499345012494"/>
          <c:w val="0.85841132507899398"/>
          <c:h val="0.7148939508637579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'Horizontal lower bars'!$F$18</c:f>
              <c:strCache>
                <c:ptCount val="1"/>
                <c:pt idx="0">
                  <c:v>σ xx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'Horizontal lower bars'!$C$19:$C$1020</c:f>
              <c:numCache>
                <c:formatCode>General</c:formatCode>
                <c:ptCount val="1002"/>
                <c:pt idx="1">
                  <c:v>0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1.7999999999999999E-2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2.7E-2</c:v>
                </c:pt>
                <c:pt idx="11">
                  <c:v>0.03</c:v>
                </c:pt>
                <c:pt idx="12">
                  <c:v>3.3000000000000002E-2</c:v>
                </c:pt>
                <c:pt idx="13">
                  <c:v>3.5999999999999997E-2</c:v>
                </c:pt>
                <c:pt idx="14">
                  <c:v>3.9E-2</c:v>
                </c:pt>
                <c:pt idx="15">
                  <c:v>4.2000000000000003E-2</c:v>
                </c:pt>
                <c:pt idx="16">
                  <c:v>4.4999999999999998E-2</c:v>
                </c:pt>
                <c:pt idx="17">
                  <c:v>4.8000000000000001E-2</c:v>
                </c:pt>
                <c:pt idx="18">
                  <c:v>5.0999999999999997E-2</c:v>
                </c:pt>
                <c:pt idx="19">
                  <c:v>5.3999999999999999E-2</c:v>
                </c:pt>
                <c:pt idx="20">
                  <c:v>5.7000000000000002E-2</c:v>
                </c:pt>
                <c:pt idx="21">
                  <c:v>0.06</c:v>
                </c:pt>
                <c:pt idx="22">
                  <c:v>6.3E-2</c:v>
                </c:pt>
                <c:pt idx="23">
                  <c:v>6.6000000000000003E-2</c:v>
                </c:pt>
                <c:pt idx="24">
                  <c:v>6.9000000000000006E-2</c:v>
                </c:pt>
                <c:pt idx="25">
                  <c:v>7.1999999999999995E-2</c:v>
                </c:pt>
                <c:pt idx="26">
                  <c:v>7.4999999999999997E-2</c:v>
                </c:pt>
                <c:pt idx="27">
                  <c:v>7.8E-2</c:v>
                </c:pt>
                <c:pt idx="28">
                  <c:v>8.1000000000000003E-2</c:v>
                </c:pt>
                <c:pt idx="29">
                  <c:v>8.4000000000000005E-2</c:v>
                </c:pt>
                <c:pt idx="30">
                  <c:v>8.6999999999999994E-2</c:v>
                </c:pt>
                <c:pt idx="31">
                  <c:v>0.09</c:v>
                </c:pt>
                <c:pt idx="32">
                  <c:v>9.2999999999999999E-2</c:v>
                </c:pt>
                <c:pt idx="33">
                  <c:v>9.6000000000000002E-2</c:v>
                </c:pt>
                <c:pt idx="34">
                  <c:v>9.9000000000000005E-2</c:v>
                </c:pt>
                <c:pt idx="35">
                  <c:v>0.10199999999999999</c:v>
                </c:pt>
                <c:pt idx="36">
                  <c:v>0.105</c:v>
                </c:pt>
                <c:pt idx="37">
                  <c:v>0.108</c:v>
                </c:pt>
                <c:pt idx="38">
                  <c:v>0.111</c:v>
                </c:pt>
                <c:pt idx="39">
                  <c:v>0.114</c:v>
                </c:pt>
                <c:pt idx="40">
                  <c:v>0.11700000000000001</c:v>
                </c:pt>
                <c:pt idx="41">
                  <c:v>0.12</c:v>
                </c:pt>
                <c:pt idx="42">
                  <c:v>0.123</c:v>
                </c:pt>
                <c:pt idx="43">
                  <c:v>0.126</c:v>
                </c:pt>
                <c:pt idx="44">
                  <c:v>0.129</c:v>
                </c:pt>
                <c:pt idx="45">
                  <c:v>0.13200000000000001</c:v>
                </c:pt>
                <c:pt idx="46">
                  <c:v>0.13500000000000001</c:v>
                </c:pt>
                <c:pt idx="47">
                  <c:v>0.13800000000000001</c:v>
                </c:pt>
                <c:pt idx="48">
                  <c:v>0.14099999999999999</c:v>
                </c:pt>
                <c:pt idx="49">
                  <c:v>0.14399999999999999</c:v>
                </c:pt>
                <c:pt idx="50">
                  <c:v>0.14699999999999999</c:v>
                </c:pt>
                <c:pt idx="51">
                  <c:v>0.15</c:v>
                </c:pt>
                <c:pt idx="52">
                  <c:v>0.153</c:v>
                </c:pt>
                <c:pt idx="53">
                  <c:v>0.156</c:v>
                </c:pt>
                <c:pt idx="54">
                  <c:v>0.159</c:v>
                </c:pt>
                <c:pt idx="55">
                  <c:v>0.16200000000000001</c:v>
                </c:pt>
                <c:pt idx="56">
                  <c:v>0.16500000000000001</c:v>
                </c:pt>
                <c:pt idx="57">
                  <c:v>0.16800000000000001</c:v>
                </c:pt>
                <c:pt idx="58">
                  <c:v>0.17100000000000001</c:v>
                </c:pt>
                <c:pt idx="59">
                  <c:v>0.17399999999999999</c:v>
                </c:pt>
                <c:pt idx="60">
                  <c:v>0.17699999999999999</c:v>
                </c:pt>
                <c:pt idx="61">
                  <c:v>0.18</c:v>
                </c:pt>
                <c:pt idx="62">
                  <c:v>0.183</c:v>
                </c:pt>
                <c:pt idx="63">
                  <c:v>0.186</c:v>
                </c:pt>
                <c:pt idx="64">
                  <c:v>0.189</c:v>
                </c:pt>
                <c:pt idx="65">
                  <c:v>0.192</c:v>
                </c:pt>
                <c:pt idx="66">
                  <c:v>0.19500000000000001</c:v>
                </c:pt>
                <c:pt idx="67">
                  <c:v>0.19800000000000001</c:v>
                </c:pt>
                <c:pt idx="68">
                  <c:v>0.20100000000000001</c:v>
                </c:pt>
                <c:pt idx="69">
                  <c:v>0.20399999999999999</c:v>
                </c:pt>
                <c:pt idx="70">
                  <c:v>0.20699999999999999</c:v>
                </c:pt>
                <c:pt idx="71">
                  <c:v>0.21</c:v>
                </c:pt>
                <c:pt idx="72">
                  <c:v>0.21299999999999999</c:v>
                </c:pt>
                <c:pt idx="73">
                  <c:v>0.216</c:v>
                </c:pt>
                <c:pt idx="74">
                  <c:v>0.219</c:v>
                </c:pt>
                <c:pt idx="75">
                  <c:v>0.222</c:v>
                </c:pt>
                <c:pt idx="76">
                  <c:v>0.22500000000000001</c:v>
                </c:pt>
                <c:pt idx="77">
                  <c:v>0.22800000000000001</c:v>
                </c:pt>
                <c:pt idx="78">
                  <c:v>0.23100000000000001</c:v>
                </c:pt>
                <c:pt idx="79">
                  <c:v>0.23400000000000001</c:v>
                </c:pt>
                <c:pt idx="80">
                  <c:v>0.23699999999999999</c:v>
                </c:pt>
                <c:pt idx="81">
                  <c:v>0.24</c:v>
                </c:pt>
                <c:pt idx="82">
                  <c:v>0.24299999999999999</c:v>
                </c:pt>
                <c:pt idx="83">
                  <c:v>0.246</c:v>
                </c:pt>
                <c:pt idx="84">
                  <c:v>0.249</c:v>
                </c:pt>
                <c:pt idx="85">
                  <c:v>0.252</c:v>
                </c:pt>
                <c:pt idx="86">
                  <c:v>0.255</c:v>
                </c:pt>
                <c:pt idx="87">
                  <c:v>0.25800000000000001</c:v>
                </c:pt>
                <c:pt idx="88">
                  <c:v>0.26100000000000001</c:v>
                </c:pt>
                <c:pt idx="89">
                  <c:v>0.26400000000000001</c:v>
                </c:pt>
                <c:pt idx="90">
                  <c:v>0.26700000000000002</c:v>
                </c:pt>
                <c:pt idx="91">
                  <c:v>0.27</c:v>
                </c:pt>
                <c:pt idx="92">
                  <c:v>0.27300000000000002</c:v>
                </c:pt>
                <c:pt idx="93">
                  <c:v>0.27600000000000002</c:v>
                </c:pt>
                <c:pt idx="94">
                  <c:v>0.27900000000000003</c:v>
                </c:pt>
                <c:pt idx="95">
                  <c:v>0.28199999999999997</c:v>
                </c:pt>
                <c:pt idx="96">
                  <c:v>0.28499999999999998</c:v>
                </c:pt>
                <c:pt idx="97">
                  <c:v>0.28799999999999998</c:v>
                </c:pt>
                <c:pt idx="98">
                  <c:v>0.29099999999999998</c:v>
                </c:pt>
                <c:pt idx="99">
                  <c:v>0.29399999999999998</c:v>
                </c:pt>
                <c:pt idx="100">
                  <c:v>0.29699999999999999</c:v>
                </c:pt>
                <c:pt idx="101">
                  <c:v>0.3</c:v>
                </c:pt>
                <c:pt idx="102">
                  <c:v>0.30299999999999999</c:v>
                </c:pt>
                <c:pt idx="103">
                  <c:v>0.30599999999999999</c:v>
                </c:pt>
                <c:pt idx="104">
                  <c:v>0.309</c:v>
                </c:pt>
                <c:pt idx="105">
                  <c:v>0.312</c:v>
                </c:pt>
                <c:pt idx="106">
                  <c:v>0.315</c:v>
                </c:pt>
                <c:pt idx="107">
                  <c:v>0.318</c:v>
                </c:pt>
                <c:pt idx="108">
                  <c:v>0.32100000000000001</c:v>
                </c:pt>
                <c:pt idx="109">
                  <c:v>0.32400000000000001</c:v>
                </c:pt>
                <c:pt idx="110">
                  <c:v>0.32700000000000001</c:v>
                </c:pt>
                <c:pt idx="111">
                  <c:v>0.33</c:v>
                </c:pt>
                <c:pt idx="112">
                  <c:v>0.33300000000000002</c:v>
                </c:pt>
                <c:pt idx="113">
                  <c:v>0.33600000000000002</c:v>
                </c:pt>
                <c:pt idx="114">
                  <c:v>0.33900000000000002</c:v>
                </c:pt>
                <c:pt idx="115">
                  <c:v>0.34200000000000003</c:v>
                </c:pt>
                <c:pt idx="116">
                  <c:v>0.34499999999999997</c:v>
                </c:pt>
                <c:pt idx="117">
                  <c:v>0.34799999999999998</c:v>
                </c:pt>
                <c:pt idx="118">
                  <c:v>0.35099999999999998</c:v>
                </c:pt>
                <c:pt idx="119">
                  <c:v>0.35399999999999998</c:v>
                </c:pt>
                <c:pt idx="120">
                  <c:v>0.35699999999999998</c:v>
                </c:pt>
                <c:pt idx="121">
                  <c:v>0.36</c:v>
                </c:pt>
                <c:pt idx="122">
                  <c:v>0.36299999999999999</c:v>
                </c:pt>
                <c:pt idx="123">
                  <c:v>0.36599999999999999</c:v>
                </c:pt>
                <c:pt idx="124">
                  <c:v>0.36899999999999999</c:v>
                </c:pt>
                <c:pt idx="125">
                  <c:v>0.372</c:v>
                </c:pt>
                <c:pt idx="126">
                  <c:v>0.375</c:v>
                </c:pt>
                <c:pt idx="127">
                  <c:v>0.378</c:v>
                </c:pt>
                <c:pt idx="128">
                  <c:v>0.38100000000000001</c:v>
                </c:pt>
                <c:pt idx="129">
                  <c:v>0.38400000000000001</c:v>
                </c:pt>
                <c:pt idx="130">
                  <c:v>0.38700000000000001</c:v>
                </c:pt>
                <c:pt idx="131">
                  <c:v>0.39</c:v>
                </c:pt>
                <c:pt idx="132">
                  <c:v>0.39300000000000002</c:v>
                </c:pt>
                <c:pt idx="133">
                  <c:v>0.39600000000000002</c:v>
                </c:pt>
                <c:pt idx="134">
                  <c:v>0.39900000000000002</c:v>
                </c:pt>
                <c:pt idx="135">
                  <c:v>0.40200000000000002</c:v>
                </c:pt>
                <c:pt idx="136">
                  <c:v>0.40500000000000003</c:v>
                </c:pt>
                <c:pt idx="137">
                  <c:v>0.40799999999999997</c:v>
                </c:pt>
                <c:pt idx="138">
                  <c:v>0.41099999999999998</c:v>
                </c:pt>
                <c:pt idx="139">
                  <c:v>0.41399999999999998</c:v>
                </c:pt>
                <c:pt idx="140">
                  <c:v>0.41699999999999998</c:v>
                </c:pt>
                <c:pt idx="141">
                  <c:v>0.42</c:v>
                </c:pt>
                <c:pt idx="142">
                  <c:v>0.42299999999999999</c:v>
                </c:pt>
                <c:pt idx="143">
                  <c:v>0.42599999999999999</c:v>
                </c:pt>
                <c:pt idx="144">
                  <c:v>0.42899999999999999</c:v>
                </c:pt>
                <c:pt idx="145">
                  <c:v>0.432</c:v>
                </c:pt>
                <c:pt idx="146">
                  <c:v>0.435</c:v>
                </c:pt>
                <c:pt idx="147">
                  <c:v>0.438</c:v>
                </c:pt>
                <c:pt idx="148">
                  <c:v>0.441</c:v>
                </c:pt>
                <c:pt idx="149">
                  <c:v>0.44400000000000001</c:v>
                </c:pt>
                <c:pt idx="150">
                  <c:v>0.44700000000000001</c:v>
                </c:pt>
                <c:pt idx="151">
                  <c:v>0.45</c:v>
                </c:pt>
                <c:pt idx="152">
                  <c:v>0.45300000000000001</c:v>
                </c:pt>
                <c:pt idx="153">
                  <c:v>0.45600000000000002</c:v>
                </c:pt>
                <c:pt idx="154">
                  <c:v>0.45900000000000002</c:v>
                </c:pt>
                <c:pt idx="155">
                  <c:v>0.46200000000000002</c:v>
                </c:pt>
                <c:pt idx="156">
                  <c:v>0.46500000000000002</c:v>
                </c:pt>
                <c:pt idx="157">
                  <c:v>0.46800000000000003</c:v>
                </c:pt>
                <c:pt idx="158">
                  <c:v>0.47099999999999997</c:v>
                </c:pt>
                <c:pt idx="159">
                  <c:v>0.47399999999999998</c:v>
                </c:pt>
                <c:pt idx="160">
                  <c:v>0.47699999999999998</c:v>
                </c:pt>
                <c:pt idx="161">
                  <c:v>0.48</c:v>
                </c:pt>
                <c:pt idx="162">
                  <c:v>0.48299999999999998</c:v>
                </c:pt>
                <c:pt idx="163">
                  <c:v>0.48599999999999999</c:v>
                </c:pt>
                <c:pt idx="164">
                  <c:v>0.48899999999999999</c:v>
                </c:pt>
                <c:pt idx="165">
                  <c:v>0.49199999999999999</c:v>
                </c:pt>
                <c:pt idx="166">
                  <c:v>0.495</c:v>
                </c:pt>
                <c:pt idx="167">
                  <c:v>0.498</c:v>
                </c:pt>
                <c:pt idx="168">
                  <c:v>0.501</c:v>
                </c:pt>
                <c:pt idx="169">
                  <c:v>0.504</c:v>
                </c:pt>
                <c:pt idx="170">
                  <c:v>0.50700000000000001</c:v>
                </c:pt>
                <c:pt idx="171">
                  <c:v>0.51</c:v>
                </c:pt>
                <c:pt idx="172">
                  <c:v>0.51300000000000001</c:v>
                </c:pt>
                <c:pt idx="173">
                  <c:v>0.51600000000000001</c:v>
                </c:pt>
                <c:pt idx="174">
                  <c:v>0.51900000000000002</c:v>
                </c:pt>
                <c:pt idx="175">
                  <c:v>0.52200000000000002</c:v>
                </c:pt>
                <c:pt idx="176">
                  <c:v>0.52500000000000002</c:v>
                </c:pt>
                <c:pt idx="177">
                  <c:v>0.52800000000000002</c:v>
                </c:pt>
                <c:pt idx="178">
                  <c:v>0.53100000000000003</c:v>
                </c:pt>
                <c:pt idx="179">
                  <c:v>0.53400000000000003</c:v>
                </c:pt>
                <c:pt idx="180">
                  <c:v>0.53700000000000003</c:v>
                </c:pt>
                <c:pt idx="181">
                  <c:v>0.54</c:v>
                </c:pt>
                <c:pt idx="182">
                  <c:v>0.54300000000000004</c:v>
                </c:pt>
                <c:pt idx="183">
                  <c:v>0.54600000000000004</c:v>
                </c:pt>
                <c:pt idx="184">
                  <c:v>0.54900000000000004</c:v>
                </c:pt>
                <c:pt idx="185">
                  <c:v>0.55200000000000005</c:v>
                </c:pt>
                <c:pt idx="186">
                  <c:v>0.55500000000000005</c:v>
                </c:pt>
                <c:pt idx="187">
                  <c:v>0.55800000000000005</c:v>
                </c:pt>
                <c:pt idx="188">
                  <c:v>0.56100000000000005</c:v>
                </c:pt>
                <c:pt idx="189">
                  <c:v>0.56399999999999995</c:v>
                </c:pt>
                <c:pt idx="190">
                  <c:v>0.56699999999999995</c:v>
                </c:pt>
                <c:pt idx="191">
                  <c:v>0.56999999999999995</c:v>
                </c:pt>
                <c:pt idx="192">
                  <c:v>0.57299999999999995</c:v>
                </c:pt>
                <c:pt idx="193">
                  <c:v>0.57599999999999996</c:v>
                </c:pt>
                <c:pt idx="194">
                  <c:v>0.57899999999999996</c:v>
                </c:pt>
                <c:pt idx="195">
                  <c:v>0.58199999999999996</c:v>
                </c:pt>
                <c:pt idx="196">
                  <c:v>0.58499999999999996</c:v>
                </c:pt>
                <c:pt idx="197">
                  <c:v>0.58799999999999997</c:v>
                </c:pt>
                <c:pt idx="198">
                  <c:v>0.59099999999999997</c:v>
                </c:pt>
                <c:pt idx="199">
                  <c:v>0.59399999999999997</c:v>
                </c:pt>
                <c:pt idx="200">
                  <c:v>0.59699999999999998</c:v>
                </c:pt>
                <c:pt idx="201">
                  <c:v>0.6</c:v>
                </c:pt>
                <c:pt idx="202">
                  <c:v>0.60299999999999998</c:v>
                </c:pt>
                <c:pt idx="203">
                  <c:v>0.60599999999999998</c:v>
                </c:pt>
                <c:pt idx="204">
                  <c:v>0.60899999999999999</c:v>
                </c:pt>
                <c:pt idx="205">
                  <c:v>0.61199999999999999</c:v>
                </c:pt>
                <c:pt idx="206">
                  <c:v>0.61499999999999999</c:v>
                </c:pt>
                <c:pt idx="207">
                  <c:v>0.61799999999999999</c:v>
                </c:pt>
                <c:pt idx="208">
                  <c:v>0.621</c:v>
                </c:pt>
                <c:pt idx="209">
                  <c:v>0.624</c:v>
                </c:pt>
                <c:pt idx="210">
                  <c:v>0.627</c:v>
                </c:pt>
                <c:pt idx="211">
                  <c:v>0.63</c:v>
                </c:pt>
                <c:pt idx="212">
                  <c:v>0.63300000000000001</c:v>
                </c:pt>
                <c:pt idx="213">
                  <c:v>0.63600000000000001</c:v>
                </c:pt>
                <c:pt idx="214">
                  <c:v>0.63900000000000001</c:v>
                </c:pt>
                <c:pt idx="215">
                  <c:v>0.64200000000000002</c:v>
                </c:pt>
                <c:pt idx="216">
                  <c:v>0.64500000000000002</c:v>
                </c:pt>
                <c:pt idx="217">
                  <c:v>0.64800000000000002</c:v>
                </c:pt>
                <c:pt idx="218">
                  <c:v>0.65100000000000002</c:v>
                </c:pt>
                <c:pt idx="219">
                  <c:v>0.65400000000000003</c:v>
                </c:pt>
                <c:pt idx="220">
                  <c:v>0.65700000000000003</c:v>
                </c:pt>
                <c:pt idx="221">
                  <c:v>0.66</c:v>
                </c:pt>
                <c:pt idx="222">
                  <c:v>0.66300000000000003</c:v>
                </c:pt>
                <c:pt idx="223">
                  <c:v>0.66600000000000004</c:v>
                </c:pt>
                <c:pt idx="224">
                  <c:v>0.66900000000000004</c:v>
                </c:pt>
                <c:pt idx="225">
                  <c:v>0.67200000000000004</c:v>
                </c:pt>
                <c:pt idx="226">
                  <c:v>0.67500000000000004</c:v>
                </c:pt>
                <c:pt idx="227">
                  <c:v>0.67800000000000005</c:v>
                </c:pt>
                <c:pt idx="228">
                  <c:v>0.68100000000000005</c:v>
                </c:pt>
                <c:pt idx="229">
                  <c:v>0.68400000000000005</c:v>
                </c:pt>
                <c:pt idx="230">
                  <c:v>0.68700000000000006</c:v>
                </c:pt>
                <c:pt idx="231">
                  <c:v>0.69</c:v>
                </c:pt>
                <c:pt idx="232">
                  <c:v>0.69299999999999995</c:v>
                </c:pt>
                <c:pt idx="233">
                  <c:v>0.69599999999999995</c:v>
                </c:pt>
                <c:pt idx="234">
                  <c:v>0.69899999999999995</c:v>
                </c:pt>
                <c:pt idx="235">
                  <c:v>0.70199999999999996</c:v>
                </c:pt>
                <c:pt idx="236">
                  <c:v>0.70499999999999996</c:v>
                </c:pt>
                <c:pt idx="237">
                  <c:v>0.70799999999999996</c:v>
                </c:pt>
                <c:pt idx="238">
                  <c:v>0.71099999999999997</c:v>
                </c:pt>
                <c:pt idx="239">
                  <c:v>0.71399999999999997</c:v>
                </c:pt>
                <c:pt idx="240">
                  <c:v>0.71699999999999997</c:v>
                </c:pt>
                <c:pt idx="241">
                  <c:v>0.72</c:v>
                </c:pt>
                <c:pt idx="242">
                  <c:v>0.72299999999999998</c:v>
                </c:pt>
                <c:pt idx="243">
                  <c:v>0.72599999999999998</c:v>
                </c:pt>
                <c:pt idx="244">
                  <c:v>0.72899999999999998</c:v>
                </c:pt>
                <c:pt idx="245">
                  <c:v>0.73199999999999998</c:v>
                </c:pt>
                <c:pt idx="246">
                  <c:v>0.73499999999999999</c:v>
                </c:pt>
                <c:pt idx="247">
                  <c:v>0.73799999999999999</c:v>
                </c:pt>
                <c:pt idx="248">
                  <c:v>0.74099999999999999</c:v>
                </c:pt>
                <c:pt idx="249">
                  <c:v>0.74399999999999999</c:v>
                </c:pt>
                <c:pt idx="250">
                  <c:v>0.747</c:v>
                </c:pt>
                <c:pt idx="251">
                  <c:v>0.75</c:v>
                </c:pt>
                <c:pt idx="252">
                  <c:v>0.753</c:v>
                </c:pt>
                <c:pt idx="253">
                  <c:v>0.75600000000000001</c:v>
                </c:pt>
                <c:pt idx="254">
                  <c:v>0.75900000000000001</c:v>
                </c:pt>
                <c:pt idx="255">
                  <c:v>0.76200000000000001</c:v>
                </c:pt>
                <c:pt idx="256">
                  <c:v>0.76500000000000001</c:v>
                </c:pt>
                <c:pt idx="257">
                  <c:v>0.76800000000000002</c:v>
                </c:pt>
                <c:pt idx="258">
                  <c:v>0.77100000000000002</c:v>
                </c:pt>
                <c:pt idx="259">
                  <c:v>0.77400000000000002</c:v>
                </c:pt>
                <c:pt idx="260">
                  <c:v>0.77700000000000002</c:v>
                </c:pt>
                <c:pt idx="261">
                  <c:v>0.78</c:v>
                </c:pt>
                <c:pt idx="262">
                  <c:v>0.78300000000000003</c:v>
                </c:pt>
                <c:pt idx="263">
                  <c:v>0.78600000000000003</c:v>
                </c:pt>
                <c:pt idx="264">
                  <c:v>0.78900000000000003</c:v>
                </c:pt>
                <c:pt idx="265">
                  <c:v>0.79200000000000004</c:v>
                </c:pt>
                <c:pt idx="266">
                  <c:v>0.79500000000000004</c:v>
                </c:pt>
                <c:pt idx="267">
                  <c:v>0.79800000000000004</c:v>
                </c:pt>
                <c:pt idx="268">
                  <c:v>0.80100000000000005</c:v>
                </c:pt>
                <c:pt idx="269">
                  <c:v>0.80400000000000005</c:v>
                </c:pt>
                <c:pt idx="270">
                  <c:v>0.80700000000000005</c:v>
                </c:pt>
                <c:pt idx="271">
                  <c:v>0.81</c:v>
                </c:pt>
                <c:pt idx="272">
                  <c:v>0.81299999999999994</c:v>
                </c:pt>
                <c:pt idx="273">
                  <c:v>0.81599999999999995</c:v>
                </c:pt>
                <c:pt idx="274">
                  <c:v>0.81899999999999995</c:v>
                </c:pt>
                <c:pt idx="275">
                  <c:v>0.82199999999999995</c:v>
                </c:pt>
                <c:pt idx="276">
                  <c:v>0.82499999999999996</c:v>
                </c:pt>
                <c:pt idx="277">
                  <c:v>0.82799999999999996</c:v>
                </c:pt>
                <c:pt idx="278">
                  <c:v>0.83099999999999996</c:v>
                </c:pt>
                <c:pt idx="279">
                  <c:v>0.83399999999999996</c:v>
                </c:pt>
                <c:pt idx="280">
                  <c:v>0.83699999999999997</c:v>
                </c:pt>
                <c:pt idx="281">
                  <c:v>0.84</c:v>
                </c:pt>
                <c:pt idx="282">
                  <c:v>0.84299999999999997</c:v>
                </c:pt>
                <c:pt idx="283">
                  <c:v>0.84599999999999997</c:v>
                </c:pt>
                <c:pt idx="284">
                  <c:v>0.84899999999999998</c:v>
                </c:pt>
                <c:pt idx="285">
                  <c:v>0.85199999999999998</c:v>
                </c:pt>
                <c:pt idx="286">
                  <c:v>0.85499999999999998</c:v>
                </c:pt>
                <c:pt idx="287">
                  <c:v>0.85799999999999998</c:v>
                </c:pt>
                <c:pt idx="288">
                  <c:v>0.86099999999999999</c:v>
                </c:pt>
                <c:pt idx="289">
                  <c:v>0.86399999999999999</c:v>
                </c:pt>
                <c:pt idx="290">
                  <c:v>0.86699999999999999</c:v>
                </c:pt>
                <c:pt idx="291">
                  <c:v>0.87</c:v>
                </c:pt>
                <c:pt idx="292">
                  <c:v>0.873</c:v>
                </c:pt>
                <c:pt idx="293">
                  <c:v>0.876</c:v>
                </c:pt>
                <c:pt idx="294">
                  <c:v>0.879</c:v>
                </c:pt>
                <c:pt idx="295">
                  <c:v>0.88200000000000001</c:v>
                </c:pt>
                <c:pt idx="296">
                  <c:v>0.88500000000000001</c:v>
                </c:pt>
                <c:pt idx="297">
                  <c:v>0.88800000000000001</c:v>
                </c:pt>
                <c:pt idx="298">
                  <c:v>0.89100000000000001</c:v>
                </c:pt>
                <c:pt idx="299">
                  <c:v>0.89400000000000002</c:v>
                </c:pt>
                <c:pt idx="300">
                  <c:v>0.89700000000000002</c:v>
                </c:pt>
                <c:pt idx="301">
                  <c:v>0.9</c:v>
                </c:pt>
                <c:pt idx="302">
                  <c:v>0.90300000000000002</c:v>
                </c:pt>
                <c:pt idx="303">
                  <c:v>0.90600000000000003</c:v>
                </c:pt>
                <c:pt idx="304">
                  <c:v>0.90900000000000003</c:v>
                </c:pt>
                <c:pt idx="305">
                  <c:v>0.91200000000000003</c:v>
                </c:pt>
                <c:pt idx="306">
                  <c:v>0.91500000000000004</c:v>
                </c:pt>
                <c:pt idx="307">
                  <c:v>0.91800000000000004</c:v>
                </c:pt>
                <c:pt idx="308">
                  <c:v>0.92100000000000004</c:v>
                </c:pt>
                <c:pt idx="309">
                  <c:v>0.92400000000000004</c:v>
                </c:pt>
                <c:pt idx="310">
                  <c:v>0.92700000000000005</c:v>
                </c:pt>
                <c:pt idx="311">
                  <c:v>0.93</c:v>
                </c:pt>
                <c:pt idx="312">
                  <c:v>0.93300000000000005</c:v>
                </c:pt>
                <c:pt idx="313">
                  <c:v>0.93600000000000005</c:v>
                </c:pt>
                <c:pt idx="314">
                  <c:v>0.93899999999999995</c:v>
                </c:pt>
                <c:pt idx="315">
                  <c:v>0.94199999999999995</c:v>
                </c:pt>
                <c:pt idx="316">
                  <c:v>0.94499999999999995</c:v>
                </c:pt>
                <c:pt idx="317">
                  <c:v>0.94799999999999995</c:v>
                </c:pt>
                <c:pt idx="318">
                  <c:v>0.95099999999999996</c:v>
                </c:pt>
                <c:pt idx="319">
                  <c:v>0.95399999999999996</c:v>
                </c:pt>
                <c:pt idx="320">
                  <c:v>0.95699999999999996</c:v>
                </c:pt>
                <c:pt idx="321">
                  <c:v>0.96</c:v>
                </c:pt>
                <c:pt idx="322">
                  <c:v>0.96299999999999997</c:v>
                </c:pt>
                <c:pt idx="323">
                  <c:v>0.96599999999999997</c:v>
                </c:pt>
                <c:pt idx="324">
                  <c:v>0.96899999999999997</c:v>
                </c:pt>
                <c:pt idx="325">
                  <c:v>0.97199999999999998</c:v>
                </c:pt>
                <c:pt idx="326">
                  <c:v>0.97499999999999998</c:v>
                </c:pt>
                <c:pt idx="327">
                  <c:v>0.97799999999999998</c:v>
                </c:pt>
                <c:pt idx="328">
                  <c:v>0.98099999999999998</c:v>
                </c:pt>
                <c:pt idx="329">
                  <c:v>0.98399999999999999</c:v>
                </c:pt>
                <c:pt idx="330">
                  <c:v>0.98699999999999999</c:v>
                </c:pt>
                <c:pt idx="331">
                  <c:v>0.99</c:v>
                </c:pt>
                <c:pt idx="332">
                  <c:v>0.99299999999999999</c:v>
                </c:pt>
                <c:pt idx="333">
                  <c:v>0.996</c:v>
                </c:pt>
                <c:pt idx="334">
                  <c:v>0.999</c:v>
                </c:pt>
                <c:pt idx="335">
                  <c:v>1.002</c:v>
                </c:pt>
                <c:pt idx="336">
                  <c:v>1.0049999999999999</c:v>
                </c:pt>
                <c:pt idx="337">
                  <c:v>1.008</c:v>
                </c:pt>
                <c:pt idx="338">
                  <c:v>1.0109999999999999</c:v>
                </c:pt>
                <c:pt idx="339">
                  <c:v>1.014</c:v>
                </c:pt>
                <c:pt idx="340">
                  <c:v>1.0169999999999999</c:v>
                </c:pt>
                <c:pt idx="341">
                  <c:v>1.02</c:v>
                </c:pt>
                <c:pt idx="342">
                  <c:v>1.0229999999999999</c:v>
                </c:pt>
                <c:pt idx="343">
                  <c:v>1.026</c:v>
                </c:pt>
                <c:pt idx="344">
                  <c:v>1.0289999999999999</c:v>
                </c:pt>
                <c:pt idx="345">
                  <c:v>1.032</c:v>
                </c:pt>
                <c:pt idx="346">
                  <c:v>1.0349999999999999</c:v>
                </c:pt>
                <c:pt idx="347">
                  <c:v>1.038</c:v>
                </c:pt>
                <c:pt idx="348">
                  <c:v>1.0409999999999999</c:v>
                </c:pt>
                <c:pt idx="349">
                  <c:v>1.044</c:v>
                </c:pt>
                <c:pt idx="350">
                  <c:v>1.0469999999999999</c:v>
                </c:pt>
                <c:pt idx="351">
                  <c:v>1.05</c:v>
                </c:pt>
                <c:pt idx="352">
                  <c:v>1.0529999999999999</c:v>
                </c:pt>
                <c:pt idx="353">
                  <c:v>1.056</c:v>
                </c:pt>
                <c:pt idx="354">
                  <c:v>1.0589999999999999</c:v>
                </c:pt>
                <c:pt idx="355">
                  <c:v>1.0620000000000001</c:v>
                </c:pt>
                <c:pt idx="356">
                  <c:v>1.0649999999999999</c:v>
                </c:pt>
                <c:pt idx="357">
                  <c:v>1.0680000000000001</c:v>
                </c:pt>
                <c:pt idx="358">
                  <c:v>1.071</c:v>
                </c:pt>
                <c:pt idx="359">
                  <c:v>1.0740000000000001</c:v>
                </c:pt>
                <c:pt idx="360">
                  <c:v>1.077</c:v>
                </c:pt>
                <c:pt idx="361">
                  <c:v>1.08</c:v>
                </c:pt>
                <c:pt idx="362">
                  <c:v>1.083</c:v>
                </c:pt>
                <c:pt idx="363">
                  <c:v>1.0860000000000001</c:v>
                </c:pt>
                <c:pt idx="364">
                  <c:v>1.089</c:v>
                </c:pt>
                <c:pt idx="365">
                  <c:v>1.0920000000000001</c:v>
                </c:pt>
                <c:pt idx="366">
                  <c:v>1.095</c:v>
                </c:pt>
                <c:pt idx="367">
                  <c:v>1.0980000000000001</c:v>
                </c:pt>
                <c:pt idx="368">
                  <c:v>1.101</c:v>
                </c:pt>
                <c:pt idx="369">
                  <c:v>1.1040000000000001</c:v>
                </c:pt>
                <c:pt idx="370">
                  <c:v>1.107</c:v>
                </c:pt>
                <c:pt idx="371">
                  <c:v>1.1100000000000001</c:v>
                </c:pt>
                <c:pt idx="372">
                  <c:v>1.113</c:v>
                </c:pt>
                <c:pt idx="373">
                  <c:v>1.1160000000000001</c:v>
                </c:pt>
                <c:pt idx="374">
                  <c:v>1.119</c:v>
                </c:pt>
                <c:pt idx="375">
                  <c:v>1.1220000000000001</c:v>
                </c:pt>
                <c:pt idx="376">
                  <c:v>1.125</c:v>
                </c:pt>
                <c:pt idx="377">
                  <c:v>1.1279999999999999</c:v>
                </c:pt>
                <c:pt idx="378">
                  <c:v>1.131</c:v>
                </c:pt>
                <c:pt idx="379">
                  <c:v>1.1339999999999999</c:v>
                </c:pt>
                <c:pt idx="380">
                  <c:v>1.137</c:v>
                </c:pt>
                <c:pt idx="381">
                  <c:v>1.1399999999999999</c:v>
                </c:pt>
                <c:pt idx="382">
                  <c:v>1.143</c:v>
                </c:pt>
                <c:pt idx="383">
                  <c:v>1.1459999999999999</c:v>
                </c:pt>
                <c:pt idx="384">
                  <c:v>1.149</c:v>
                </c:pt>
                <c:pt idx="385">
                  <c:v>1.1519999999999999</c:v>
                </c:pt>
                <c:pt idx="386">
                  <c:v>1.155</c:v>
                </c:pt>
                <c:pt idx="387">
                  <c:v>1.1579999999999999</c:v>
                </c:pt>
                <c:pt idx="388">
                  <c:v>1.161</c:v>
                </c:pt>
                <c:pt idx="389">
                  <c:v>1.1639999999999999</c:v>
                </c:pt>
                <c:pt idx="390">
                  <c:v>1.167</c:v>
                </c:pt>
                <c:pt idx="391">
                  <c:v>1.17</c:v>
                </c:pt>
                <c:pt idx="392">
                  <c:v>1.173</c:v>
                </c:pt>
                <c:pt idx="393">
                  <c:v>1.1759999999999999</c:v>
                </c:pt>
                <c:pt idx="394">
                  <c:v>1.179</c:v>
                </c:pt>
                <c:pt idx="395">
                  <c:v>1.1819999999999999</c:v>
                </c:pt>
                <c:pt idx="396">
                  <c:v>1.1850000000000001</c:v>
                </c:pt>
                <c:pt idx="397">
                  <c:v>1.1879999999999999</c:v>
                </c:pt>
                <c:pt idx="398">
                  <c:v>1.1910000000000001</c:v>
                </c:pt>
                <c:pt idx="399">
                  <c:v>1.194</c:v>
                </c:pt>
                <c:pt idx="400">
                  <c:v>1.1970000000000001</c:v>
                </c:pt>
                <c:pt idx="401">
                  <c:v>1.2</c:v>
                </c:pt>
                <c:pt idx="402">
                  <c:v>1.2030000000000001</c:v>
                </c:pt>
                <c:pt idx="403">
                  <c:v>1.206</c:v>
                </c:pt>
                <c:pt idx="404">
                  <c:v>1.2090000000000001</c:v>
                </c:pt>
                <c:pt idx="405">
                  <c:v>1.212</c:v>
                </c:pt>
                <c:pt idx="406">
                  <c:v>1.2150000000000001</c:v>
                </c:pt>
                <c:pt idx="407">
                  <c:v>1.218</c:v>
                </c:pt>
                <c:pt idx="408">
                  <c:v>1.2210000000000001</c:v>
                </c:pt>
                <c:pt idx="409">
                  <c:v>1.224</c:v>
                </c:pt>
                <c:pt idx="410">
                  <c:v>1.2270000000000001</c:v>
                </c:pt>
                <c:pt idx="411">
                  <c:v>1.23</c:v>
                </c:pt>
                <c:pt idx="412">
                  <c:v>1.2330000000000001</c:v>
                </c:pt>
                <c:pt idx="413">
                  <c:v>1.236</c:v>
                </c:pt>
                <c:pt idx="414">
                  <c:v>1.2390000000000001</c:v>
                </c:pt>
                <c:pt idx="415">
                  <c:v>1.242</c:v>
                </c:pt>
                <c:pt idx="416">
                  <c:v>1.2450000000000001</c:v>
                </c:pt>
                <c:pt idx="417">
                  <c:v>1.248</c:v>
                </c:pt>
                <c:pt idx="418">
                  <c:v>1.2509999999999999</c:v>
                </c:pt>
                <c:pt idx="419">
                  <c:v>1.254</c:v>
                </c:pt>
                <c:pt idx="420">
                  <c:v>1.2569999999999999</c:v>
                </c:pt>
                <c:pt idx="421">
                  <c:v>1.26</c:v>
                </c:pt>
                <c:pt idx="422">
                  <c:v>1.2629999999999999</c:v>
                </c:pt>
                <c:pt idx="423">
                  <c:v>1.266</c:v>
                </c:pt>
                <c:pt idx="424">
                  <c:v>1.2689999999999999</c:v>
                </c:pt>
                <c:pt idx="425">
                  <c:v>1.272</c:v>
                </c:pt>
                <c:pt idx="426">
                  <c:v>1.2749999999999999</c:v>
                </c:pt>
                <c:pt idx="427">
                  <c:v>1.278</c:v>
                </c:pt>
                <c:pt idx="428">
                  <c:v>1.2809999999999999</c:v>
                </c:pt>
                <c:pt idx="429">
                  <c:v>1.284</c:v>
                </c:pt>
                <c:pt idx="430">
                  <c:v>1.2869999999999999</c:v>
                </c:pt>
                <c:pt idx="431">
                  <c:v>1.29</c:v>
                </c:pt>
                <c:pt idx="432">
                  <c:v>1.2929999999999999</c:v>
                </c:pt>
                <c:pt idx="433">
                  <c:v>1.296</c:v>
                </c:pt>
                <c:pt idx="434">
                  <c:v>1.2989999999999999</c:v>
                </c:pt>
                <c:pt idx="435">
                  <c:v>1.302</c:v>
                </c:pt>
                <c:pt idx="436">
                  <c:v>1.3049999999999999</c:v>
                </c:pt>
                <c:pt idx="437">
                  <c:v>1.3080000000000001</c:v>
                </c:pt>
                <c:pt idx="438">
                  <c:v>1.3109999999999999</c:v>
                </c:pt>
                <c:pt idx="439">
                  <c:v>1.3140000000000001</c:v>
                </c:pt>
                <c:pt idx="440">
                  <c:v>1.3169999999999999</c:v>
                </c:pt>
                <c:pt idx="441">
                  <c:v>1.32</c:v>
                </c:pt>
                <c:pt idx="442">
                  <c:v>1.323</c:v>
                </c:pt>
                <c:pt idx="443">
                  <c:v>1.3260000000000001</c:v>
                </c:pt>
                <c:pt idx="444">
                  <c:v>1.329</c:v>
                </c:pt>
                <c:pt idx="445">
                  <c:v>1.3320000000000001</c:v>
                </c:pt>
                <c:pt idx="446">
                  <c:v>1.335</c:v>
                </c:pt>
                <c:pt idx="447">
                  <c:v>1.3380000000000001</c:v>
                </c:pt>
                <c:pt idx="448">
                  <c:v>1.341</c:v>
                </c:pt>
                <c:pt idx="449">
                  <c:v>1.3440000000000001</c:v>
                </c:pt>
                <c:pt idx="450">
                  <c:v>1.347</c:v>
                </c:pt>
                <c:pt idx="451">
                  <c:v>1.35</c:v>
                </c:pt>
                <c:pt idx="452">
                  <c:v>1.353</c:v>
                </c:pt>
                <c:pt idx="453">
                  <c:v>1.3560000000000001</c:v>
                </c:pt>
                <c:pt idx="454">
                  <c:v>1.359</c:v>
                </c:pt>
                <c:pt idx="455">
                  <c:v>1.3620000000000001</c:v>
                </c:pt>
                <c:pt idx="456">
                  <c:v>1.365</c:v>
                </c:pt>
                <c:pt idx="457">
                  <c:v>1.3680000000000001</c:v>
                </c:pt>
                <c:pt idx="458">
                  <c:v>1.371</c:v>
                </c:pt>
                <c:pt idx="459">
                  <c:v>1.3740000000000001</c:v>
                </c:pt>
                <c:pt idx="460">
                  <c:v>1.377</c:v>
                </c:pt>
                <c:pt idx="461">
                  <c:v>1.38</c:v>
                </c:pt>
                <c:pt idx="462">
                  <c:v>1.383</c:v>
                </c:pt>
                <c:pt idx="463">
                  <c:v>1.3859999999999999</c:v>
                </c:pt>
                <c:pt idx="464">
                  <c:v>1.389</c:v>
                </c:pt>
                <c:pt idx="465">
                  <c:v>1.3919999999999999</c:v>
                </c:pt>
                <c:pt idx="466">
                  <c:v>1.395</c:v>
                </c:pt>
                <c:pt idx="467">
                  <c:v>1.3979999999999999</c:v>
                </c:pt>
                <c:pt idx="468">
                  <c:v>1.401</c:v>
                </c:pt>
                <c:pt idx="469">
                  <c:v>1.4039999999999999</c:v>
                </c:pt>
                <c:pt idx="470">
                  <c:v>1.407</c:v>
                </c:pt>
                <c:pt idx="471">
                  <c:v>1.41</c:v>
                </c:pt>
                <c:pt idx="472">
                  <c:v>1.413</c:v>
                </c:pt>
                <c:pt idx="473">
                  <c:v>1.4159999999999999</c:v>
                </c:pt>
                <c:pt idx="474">
                  <c:v>1.419</c:v>
                </c:pt>
                <c:pt idx="475">
                  <c:v>1.4219999999999999</c:v>
                </c:pt>
                <c:pt idx="476">
                  <c:v>1.425</c:v>
                </c:pt>
                <c:pt idx="477">
                  <c:v>1.4279999999999999</c:v>
                </c:pt>
                <c:pt idx="478">
                  <c:v>1.431</c:v>
                </c:pt>
                <c:pt idx="479">
                  <c:v>1.4339999999999999</c:v>
                </c:pt>
                <c:pt idx="480">
                  <c:v>1.4370000000000001</c:v>
                </c:pt>
                <c:pt idx="481">
                  <c:v>1.44</c:v>
                </c:pt>
                <c:pt idx="482">
                  <c:v>1.4430000000000001</c:v>
                </c:pt>
                <c:pt idx="483">
                  <c:v>1.446</c:v>
                </c:pt>
                <c:pt idx="484">
                  <c:v>1.4490000000000001</c:v>
                </c:pt>
                <c:pt idx="485">
                  <c:v>1.452</c:v>
                </c:pt>
                <c:pt idx="486">
                  <c:v>1.4550000000000001</c:v>
                </c:pt>
                <c:pt idx="487">
                  <c:v>1.458</c:v>
                </c:pt>
                <c:pt idx="488">
                  <c:v>1.4610000000000001</c:v>
                </c:pt>
                <c:pt idx="489">
                  <c:v>1.464</c:v>
                </c:pt>
                <c:pt idx="490">
                  <c:v>1.4670000000000001</c:v>
                </c:pt>
                <c:pt idx="491">
                  <c:v>1.47</c:v>
                </c:pt>
                <c:pt idx="492">
                  <c:v>1.4730000000000001</c:v>
                </c:pt>
                <c:pt idx="493">
                  <c:v>1.476</c:v>
                </c:pt>
                <c:pt idx="494">
                  <c:v>1.4790000000000001</c:v>
                </c:pt>
                <c:pt idx="495">
                  <c:v>1.482</c:v>
                </c:pt>
                <c:pt idx="496">
                  <c:v>1.4850000000000001</c:v>
                </c:pt>
                <c:pt idx="497">
                  <c:v>1.488</c:v>
                </c:pt>
                <c:pt idx="498">
                  <c:v>1.4910000000000001</c:v>
                </c:pt>
                <c:pt idx="499">
                  <c:v>1.494</c:v>
                </c:pt>
                <c:pt idx="500">
                  <c:v>1.4970000000000001</c:v>
                </c:pt>
                <c:pt idx="501">
                  <c:v>1.5</c:v>
                </c:pt>
                <c:pt idx="502">
                  <c:v>1.5029999999999999</c:v>
                </c:pt>
                <c:pt idx="503">
                  <c:v>1.506</c:v>
                </c:pt>
                <c:pt idx="504">
                  <c:v>1.5089999999999999</c:v>
                </c:pt>
                <c:pt idx="505">
                  <c:v>1.512</c:v>
                </c:pt>
                <c:pt idx="506">
                  <c:v>1.5149999999999999</c:v>
                </c:pt>
                <c:pt idx="507">
                  <c:v>1.518</c:v>
                </c:pt>
                <c:pt idx="508">
                  <c:v>1.5209999999999999</c:v>
                </c:pt>
                <c:pt idx="509">
                  <c:v>1.524</c:v>
                </c:pt>
                <c:pt idx="510">
                  <c:v>1.5269999999999999</c:v>
                </c:pt>
                <c:pt idx="511">
                  <c:v>1.53</c:v>
                </c:pt>
                <c:pt idx="512">
                  <c:v>1.5329999999999999</c:v>
                </c:pt>
                <c:pt idx="513">
                  <c:v>1.536</c:v>
                </c:pt>
                <c:pt idx="514">
                  <c:v>1.5389999999999999</c:v>
                </c:pt>
                <c:pt idx="515">
                  <c:v>1.542</c:v>
                </c:pt>
                <c:pt idx="516">
                  <c:v>1.5449999999999999</c:v>
                </c:pt>
                <c:pt idx="517">
                  <c:v>1.548</c:v>
                </c:pt>
                <c:pt idx="518">
                  <c:v>1.5509999999999999</c:v>
                </c:pt>
                <c:pt idx="519">
                  <c:v>1.554</c:v>
                </c:pt>
                <c:pt idx="520">
                  <c:v>1.5569999999999999</c:v>
                </c:pt>
                <c:pt idx="521">
                  <c:v>1.56</c:v>
                </c:pt>
                <c:pt idx="522">
                  <c:v>1.5629999999999999</c:v>
                </c:pt>
                <c:pt idx="523">
                  <c:v>1.5660000000000001</c:v>
                </c:pt>
                <c:pt idx="524">
                  <c:v>1.569</c:v>
                </c:pt>
                <c:pt idx="525">
                  <c:v>1.5720000000000001</c:v>
                </c:pt>
                <c:pt idx="526">
                  <c:v>1.575</c:v>
                </c:pt>
                <c:pt idx="527">
                  <c:v>1.5780000000000001</c:v>
                </c:pt>
                <c:pt idx="528">
                  <c:v>1.581</c:v>
                </c:pt>
                <c:pt idx="529">
                  <c:v>1.5840000000000001</c:v>
                </c:pt>
                <c:pt idx="530">
                  <c:v>1.587</c:v>
                </c:pt>
                <c:pt idx="531">
                  <c:v>1.59</c:v>
                </c:pt>
                <c:pt idx="532">
                  <c:v>1.593</c:v>
                </c:pt>
                <c:pt idx="533">
                  <c:v>1.5960000000000001</c:v>
                </c:pt>
                <c:pt idx="534">
                  <c:v>1.599</c:v>
                </c:pt>
                <c:pt idx="535">
                  <c:v>1.6020000000000001</c:v>
                </c:pt>
                <c:pt idx="536">
                  <c:v>1.605</c:v>
                </c:pt>
                <c:pt idx="537">
                  <c:v>1.6080000000000001</c:v>
                </c:pt>
                <c:pt idx="538">
                  <c:v>1.611</c:v>
                </c:pt>
                <c:pt idx="539">
                  <c:v>1.6140000000000001</c:v>
                </c:pt>
                <c:pt idx="540">
                  <c:v>1.617</c:v>
                </c:pt>
                <c:pt idx="541">
                  <c:v>1.62</c:v>
                </c:pt>
                <c:pt idx="542">
                  <c:v>1.623</c:v>
                </c:pt>
                <c:pt idx="543">
                  <c:v>1.6259999999999999</c:v>
                </c:pt>
                <c:pt idx="544">
                  <c:v>1.629</c:v>
                </c:pt>
                <c:pt idx="545">
                  <c:v>1.6319999999999999</c:v>
                </c:pt>
                <c:pt idx="546">
                  <c:v>1.635</c:v>
                </c:pt>
                <c:pt idx="547">
                  <c:v>1.6379999999999999</c:v>
                </c:pt>
                <c:pt idx="548">
                  <c:v>1.641</c:v>
                </c:pt>
                <c:pt idx="549">
                  <c:v>1.6439999999999999</c:v>
                </c:pt>
                <c:pt idx="550">
                  <c:v>1.647</c:v>
                </c:pt>
                <c:pt idx="551">
                  <c:v>1.65</c:v>
                </c:pt>
                <c:pt idx="552">
                  <c:v>1.653</c:v>
                </c:pt>
                <c:pt idx="553">
                  <c:v>1.6559999999999999</c:v>
                </c:pt>
                <c:pt idx="554">
                  <c:v>1.659</c:v>
                </c:pt>
                <c:pt idx="555">
                  <c:v>1.6619999999999999</c:v>
                </c:pt>
                <c:pt idx="556">
                  <c:v>1.665</c:v>
                </c:pt>
                <c:pt idx="557">
                  <c:v>1.6679999999999999</c:v>
                </c:pt>
                <c:pt idx="558">
                  <c:v>1.671</c:v>
                </c:pt>
                <c:pt idx="559">
                  <c:v>1.6739999999999999</c:v>
                </c:pt>
                <c:pt idx="560">
                  <c:v>1.677</c:v>
                </c:pt>
                <c:pt idx="561">
                  <c:v>1.68</c:v>
                </c:pt>
                <c:pt idx="562">
                  <c:v>1.6830000000000001</c:v>
                </c:pt>
                <c:pt idx="563">
                  <c:v>1.6859999999999999</c:v>
                </c:pt>
                <c:pt idx="564">
                  <c:v>1.6890000000000001</c:v>
                </c:pt>
                <c:pt idx="565">
                  <c:v>1.6919999999999999</c:v>
                </c:pt>
                <c:pt idx="566">
                  <c:v>1.6950000000000001</c:v>
                </c:pt>
                <c:pt idx="567">
                  <c:v>1.698</c:v>
                </c:pt>
                <c:pt idx="568">
                  <c:v>1.7010000000000001</c:v>
                </c:pt>
                <c:pt idx="569">
                  <c:v>1.704</c:v>
                </c:pt>
                <c:pt idx="570">
                  <c:v>1.7070000000000001</c:v>
                </c:pt>
                <c:pt idx="571">
                  <c:v>1.71</c:v>
                </c:pt>
                <c:pt idx="572">
                  <c:v>1.7130000000000001</c:v>
                </c:pt>
                <c:pt idx="573">
                  <c:v>1.716</c:v>
                </c:pt>
                <c:pt idx="574">
                  <c:v>1.7190000000000001</c:v>
                </c:pt>
                <c:pt idx="575">
                  <c:v>1.722</c:v>
                </c:pt>
                <c:pt idx="576">
                  <c:v>1.7250000000000001</c:v>
                </c:pt>
                <c:pt idx="577">
                  <c:v>1.728</c:v>
                </c:pt>
                <c:pt idx="578">
                  <c:v>1.7310000000000001</c:v>
                </c:pt>
                <c:pt idx="579">
                  <c:v>1.734</c:v>
                </c:pt>
                <c:pt idx="580">
                  <c:v>1.7370000000000001</c:v>
                </c:pt>
                <c:pt idx="581">
                  <c:v>1.74</c:v>
                </c:pt>
                <c:pt idx="582">
                  <c:v>1.7430000000000001</c:v>
                </c:pt>
                <c:pt idx="583">
                  <c:v>1.746</c:v>
                </c:pt>
                <c:pt idx="584">
                  <c:v>1.7490000000000001</c:v>
                </c:pt>
                <c:pt idx="585">
                  <c:v>1.752</c:v>
                </c:pt>
                <c:pt idx="586">
                  <c:v>1.7549999999999999</c:v>
                </c:pt>
                <c:pt idx="587">
                  <c:v>1.758</c:v>
                </c:pt>
                <c:pt idx="588">
                  <c:v>1.7609999999999999</c:v>
                </c:pt>
                <c:pt idx="589">
                  <c:v>1.764</c:v>
                </c:pt>
                <c:pt idx="590">
                  <c:v>1.7669999999999999</c:v>
                </c:pt>
                <c:pt idx="591">
                  <c:v>1.77</c:v>
                </c:pt>
                <c:pt idx="592">
                  <c:v>1.7729999999999999</c:v>
                </c:pt>
                <c:pt idx="593">
                  <c:v>1.776</c:v>
                </c:pt>
                <c:pt idx="594">
                  <c:v>1.7789999999999999</c:v>
                </c:pt>
                <c:pt idx="595">
                  <c:v>1.782</c:v>
                </c:pt>
                <c:pt idx="596">
                  <c:v>1.7849999999999999</c:v>
                </c:pt>
                <c:pt idx="597">
                  <c:v>1.788</c:v>
                </c:pt>
                <c:pt idx="598">
                  <c:v>1.7909999999999999</c:v>
                </c:pt>
                <c:pt idx="599">
                  <c:v>1.794</c:v>
                </c:pt>
                <c:pt idx="600">
                  <c:v>1.7969999999999999</c:v>
                </c:pt>
                <c:pt idx="601">
                  <c:v>1.8</c:v>
                </c:pt>
                <c:pt idx="602">
                  <c:v>1.8029999999999999</c:v>
                </c:pt>
                <c:pt idx="603">
                  <c:v>1.806</c:v>
                </c:pt>
                <c:pt idx="604">
                  <c:v>1.8089999999999999</c:v>
                </c:pt>
                <c:pt idx="605">
                  <c:v>1.8120000000000001</c:v>
                </c:pt>
                <c:pt idx="606">
                  <c:v>1.8149999999999999</c:v>
                </c:pt>
                <c:pt idx="607">
                  <c:v>1.8180000000000001</c:v>
                </c:pt>
                <c:pt idx="608">
                  <c:v>1.821</c:v>
                </c:pt>
                <c:pt idx="609">
                  <c:v>1.8240000000000001</c:v>
                </c:pt>
                <c:pt idx="610">
                  <c:v>1.827</c:v>
                </c:pt>
                <c:pt idx="611">
                  <c:v>1.83</c:v>
                </c:pt>
                <c:pt idx="612">
                  <c:v>1.833</c:v>
                </c:pt>
                <c:pt idx="613">
                  <c:v>1.8360000000000001</c:v>
                </c:pt>
                <c:pt idx="614">
                  <c:v>1.839</c:v>
                </c:pt>
                <c:pt idx="615">
                  <c:v>1.8420000000000001</c:v>
                </c:pt>
                <c:pt idx="616">
                  <c:v>1.845</c:v>
                </c:pt>
                <c:pt idx="617">
                  <c:v>1.8480000000000001</c:v>
                </c:pt>
                <c:pt idx="618">
                  <c:v>1.851</c:v>
                </c:pt>
                <c:pt idx="619">
                  <c:v>1.8540000000000001</c:v>
                </c:pt>
                <c:pt idx="620">
                  <c:v>1.857</c:v>
                </c:pt>
                <c:pt idx="621">
                  <c:v>1.86</c:v>
                </c:pt>
                <c:pt idx="622">
                  <c:v>1.863</c:v>
                </c:pt>
                <c:pt idx="623">
                  <c:v>1.8660000000000001</c:v>
                </c:pt>
                <c:pt idx="624">
                  <c:v>1.869</c:v>
                </c:pt>
                <c:pt idx="625">
                  <c:v>1.8720000000000001</c:v>
                </c:pt>
                <c:pt idx="626">
                  <c:v>1.875</c:v>
                </c:pt>
                <c:pt idx="627">
                  <c:v>1.8779999999999999</c:v>
                </c:pt>
                <c:pt idx="628">
                  <c:v>1.881</c:v>
                </c:pt>
                <c:pt idx="629">
                  <c:v>1.8839999999999999</c:v>
                </c:pt>
                <c:pt idx="630">
                  <c:v>1.887</c:v>
                </c:pt>
                <c:pt idx="631">
                  <c:v>1.89</c:v>
                </c:pt>
                <c:pt idx="632">
                  <c:v>1.893</c:v>
                </c:pt>
                <c:pt idx="633">
                  <c:v>1.8959999999999999</c:v>
                </c:pt>
                <c:pt idx="634">
                  <c:v>1.899</c:v>
                </c:pt>
                <c:pt idx="635">
                  <c:v>1.9019999999999999</c:v>
                </c:pt>
                <c:pt idx="636">
                  <c:v>1.905</c:v>
                </c:pt>
                <c:pt idx="637">
                  <c:v>1.9079999999999999</c:v>
                </c:pt>
                <c:pt idx="638">
                  <c:v>1.911</c:v>
                </c:pt>
                <c:pt idx="639">
                  <c:v>1.9139999999999999</c:v>
                </c:pt>
                <c:pt idx="640">
                  <c:v>1.917</c:v>
                </c:pt>
                <c:pt idx="641">
                  <c:v>1.92</c:v>
                </c:pt>
                <c:pt idx="642">
                  <c:v>1.923</c:v>
                </c:pt>
                <c:pt idx="643">
                  <c:v>1.9259999999999999</c:v>
                </c:pt>
                <c:pt idx="644">
                  <c:v>1.929</c:v>
                </c:pt>
                <c:pt idx="645">
                  <c:v>1.9319999999999999</c:v>
                </c:pt>
                <c:pt idx="646">
                  <c:v>1.9350000000000001</c:v>
                </c:pt>
                <c:pt idx="647">
                  <c:v>1.9379999999999999</c:v>
                </c:pt>
                <c:pt idx="648">
                  <c:v>1.9410000000000001</c:v>
                </c:pt>
                <c:pt idx="649">
                  <c:v>1.944</c:v>
                </c:pt>
                <c:pt idx="650">
                  <c:v>1.9470000000000001</c:v>
                </c:pt>
                <c:pt idx="651">
                  <c:v>1.95</c:v>
                </c:pt>
                <c:pt idx="652">
                  <c:v>1.9530000000000001</c:v>
                </c:pt>
                <c:pt idx="653">
                  <c:v>1.956</c:v>
                </c:pt>
                <c:pt idx="654">
                  <c:v>1.9590000000000001</c:v>
                </c:pt>
                <c:pt idx="655">
                  <c:v>1.962</c:v>
                </c:pt>
                <c:pt idx="656">
                  <c:v>1.9650000000000001</c:v>
                </c:pt>
                <c:pt idx="657">
                  <c:v>1.968</c:v>
                </c:pt>
                <c:pt idx="658">
                  <c:v>1.9710000000000001</c:v>
                </c:pt>
                <c:pt idx="659">
                  <c:v>1.974</c:v>
                </c:pt>
                <c:pt idx="660">
                  <c:v>1.9770000000000001</c:v>
                </c:pt>
                <c:pt idx="661">
                  <c:v>1.98</c:v>
                </c:pt>
                <c:pt idx="662">
                  <c:v>1.9830000000000001</c:v>
                </c:pt>
                <c:pt idx="663">
                  <c:v>1.986</c:v>
                </c:pt>
                <c:pt idx="664">
                  <c:v>1.9890000000000001</c:v>
                </c:pt>
                <c:pt idx="665">
                  <c:v>1.992</c:v>
                </c:pt>
                <c:pt idx="666">
                  <c:v>1.9950000000000001</c:v>
                </c:pt>
                <c:pt idx="667">
                  <c:v>1.998</c:v>
                </c:pt>
                <c:pt idx="668">
                  <c:v>2.0009999999999999</c:v>
                </c:pt>
                <c:pt idx="669">
                  <c:v>2.004</c:v>
                </c:pt>
                <c:pt idx="670">
                  <c:v>2.0070000000000001</c:v>
                </c:pt>
                <c:pt idx="671">
                  <c:v>2.0099999999999998</c:v>
                </c:pt>
                <c:pt idx="672">
                  <c:v>2.0129999999999999</c:v>
                </c:pt>
                <c:pt idx="673">
                  <c:v>2.016</c:v>
                </c:pt>
                <c:pt idx="674">
                  <c:v>2.0190000000000001</c:v>
                </c:pt>
                <c:pt idx="675">
                  <c:v>2.0219999999999998</c:v>
                </c:pt>
                <c:pt idx="676">
                  <c:v>2.0249999999999999</c:v>
                </c:pt>
                <c:pt idx="677">
                  <c:v>2.028</c:v>
                </c:pt>
                <c:pt idx="678">
                  <c:v>2.0310000000000001</c:v>
                </c:pt>
                <c:pt idx="679">
                  <c:v>2.0339999999999998</c:v>
                </c:pt>
                <c:pt idx="680">
                  <c:v>2.0369999999999999</c:v>
                </c:pt>
                <c:pt idx="681">
                  <c:v>2.04</c:v>
                </c:pt>
                <c:pt idx="682">
                  <c:v>2.0430000000000001</c:v>
                </c:pt>
                <c:pt idx="683">
                  <c:v>2.0459999999999998</c:v>
                </c:pt>
                <c:pt idx="684">
                  <c:v>2.0489999999999999</c:v>
                </c:pt>
                <c:pt idx="685">
                  <c:v>2.052</c:v>
                </c:pt>
                <c:pt idx="686">
                  <c:v>2.0550000000000002</c:v>
                </c:pt>
                <c:pt idx="687">
                  <c:v>2.0579999999999998</c:v>
                </c:pt>
                <c:pt idx="688">
                  <c:v>2.0609999999999999</c:v>
                </c:pt>
                <c:pt idx="689">
                  <c:v>2.0640000000000001</c:v>
                </c:pt>
                <c:pt idx="690">
                  <c:v>2.0670000000000002</c:v>
                </c:pt>
                <c:pt idx="691">
                  <c:v>2.0699999999999998</c:v>
                </c:pt>
                <c:pt idx="692">
                  <c:v>2.073</c:v>
                </c:pt>
                <c:pt idx="693">
                  <c:v>2.0760000000000001</c:v>
                </c:pt>
                <c:pt idx="694">
                  <c:v>2.0790000000000002</c:v>
                </c:pt>
                <c:pt idx="695">
                  <c:v>2.0819999999999999</c:v>
                </c:pt>
                <c:pt idx="696">
                  <c:v>2.085</c:v>
                </c:pt>
                <c:pt idx="697">
                  <c:v>2.0880000000000001</c:v>
                </c:pt>
                <c:pt idx="698">
                  <c:v>2.0910000000000002</c:v>
                </c:pt>
                <c:pt idx="699">
                  <c:v>2.0939999999999999</c:v>
                </c:pt>
                <c:pt idx="700">
                  <c:v>2.097</c:v>
                </c:pt>
                <c:pt idx="701">
                  <c:v>2.1</c:v>
                </c:pt>
                <c:pt idx="702">
                  <c:v>2.1030000000000002</c:v>
                </c:pt>
                <c:pt idx="703">
                  <c:v>2.1059999999999999</c:v>
                </c:pt>
                <c:pt idx="704">
                  <c:v>2.109</c:v>
                </c:pt>
                <c:pt idx="705">
                  <c:v>2.1120000000000001</c:v>
                </c:pt>
                <c:pt idx="706">
                  <c:v>2.1150000000000002</c:v>
                </c:pt>
                <c:pt idx="707">
                  <c:v>2.1179999999999999</c:v>
                </c:pt>
                <c:pt idx="708">
                  <c:v>2.121</c:v>
                </c:pt>
                <c:pt idx="709">
                  <c:v>2.1240000000000001</c:v>
                </c:pt>
                <c:pt idx="710">
                  <c:v>2.1269999999999998</c:v>
                </c:pt>
                <c:pt idx="711">
                  <c:v>2.13</c:v>
                </c:pt>
                <c:pt idx="712">
                  <c:v>2.133</c:v>
                </c:pt>
                <c:pt idx="713">
                  <c:v>2.1360000000000001</c:v>
                </c:pt>
                <c:pt idx="714">
                  <c:v>2.1389999999999998</c:v>
                </c:pt>
                <c:pt idx="715">
                  <c:v>2.1419999999999999</c:v>
                </c:pt>
                <c:pt idx="716">
                  <c:v>2.145</c:v>
                </c:pt>
                <c:pt idx="717">
                  <c:v>2.1480000000000001</c:v>
                </c:pt>
                <c:pt idx="718">
                  <c:v>2.1509999999999998</c:v>
                </c:pt>
                <c:pt idx="719">
                  <c:v>2.1539999999999999</c:v>
                </c:pt>
                <c:pt idx="720">
                  <c:v>2.157</c:v>
                </c:pt>
                <c:pt idx="721">
                  <c:v>2.16</c:v>
                </c:pt>
                <c:pt idx="722">
                  <c:v>2.1629999999999998</c:v>
                </c:pt>
                <c:pt idx="723">
                  <c:v>2.1659999999999999</c:v>
                </c:pt>
                <c:pt idx="724">
                  <c:v>2.169</c:v>
                </c:pt>
                <c:pt idx="725">
                  <c:v>2.1720000000000002</c:v>
                </c:pt>
                <c:pt idx="726">
                  <c:v>2.1749999999999998</c:v>
                </c:pt>
                <c:pt idx="727">
                  <c:v>2.1779999999999999</c:v>
                </c:pt>
                <c:pt idx="728">
                  <c:v>2.181</c:v>
                </c:pt>
                <c:pt idx="729">
                  <c:v>2.1840000000000002</c:v>
                </c:pt>
                <c:pt idx="730">
                  <c:v>2.1869999999999998</c:v>
                </c:pt>
                <c:pt idx="731">
                  <c:v>2.19</c:v>
                </c:pt>
                <c:pt idx="732">
                  <c:v>2.1930000000000001</c:v>
                </c:pt>
                <c:pt idx="733">
                  <c:v>2.1960000000000002</c:v>
                </c:pt>
                <c:pt idx="734">
                  <c:v>2.1989999999999998</c:v>
                </c:pt>
                <c:pt idx="735">
                  <c:v>2.202</c:v>
                </c:pt>
                <c:pt idx="736">
                  <c:v>2.2050000000000001</c:v>
                </c:pt>
                <c:pt idx="737">
                  <c:v>2.2080000000000002</c:v>
                </c:pt>
                <c:pt idx="738">
                  <c:v>2.2109999999999999</c:v>
                </c:pt>
                <c:pt idx="739">
                  <c:v>2.214</c:v>
                </c:pt>
                <c:pt idx="740">
                  <c:v>2.2170000000000001</c:v>
                </c:pt>
                <c:pt idx="741">
                  <c:v>2.2200000000000002</c:v>
                </c:pt>
                <c:pt idx="742">
                  <c:v>2.2229999999999999</c:v>
                </c:pt>
                <c:pt idx="743">
                  <c:v>2.226</c:v>
                </c:pt>
                <c:pt idx="744">
                  <c:v>2.2290000000000001</c:v>
                </c:pt>
                <c:pt idx="745">
                  <c:v>2.2320000000000002</c:v>
                </c:pt>
                <c:pt idx="746">
                  <c:v>2.2349999999999999</c:v>
                </c:pt>
                <c:pt idx="747">
                  <c:v>2.238</c:v>
                </c:pt>
                <c:pt idx="748">
                  <c:v>2.2410000000000001</c:v>
                </c:pt>
                <c:pt idx="749">
                  <c:v>2.2440000000000002</c:v>
                </c:pt>
                <c:pt idx="750">
                  <c:v>2.2469999999999999</c:v>
                </c:pt>
                <c:pt idx="751">
                  <c:v>2.25</c:v>
                </c:pt>
                <c:pt idx="752">
                  <c:v>2.2530000000000001</c:v>
                </c:pt>
                <c:pt idx="753">
                  <c:v>2.2559999999999998</c:v>
                </c:pt>
                <c:pt idx="754">
                  <c:v>2.2589999999999999</c:v>
                </c:pt>
                <c:pt idx="755">
                  <c:v>2.262</c:v>
                </c:pt>
                <c:pt idx="756">
                  <c:v>2.2650000000000001</c:v>
                </c:pt>
                <c:pt idx="757">
                  <c:v>2.2679999999999998</c:v>
                </c:pt>
                <c:pt idx="758">
                  <c:v>2.2709999999999999</c:v>
                </c:pt>
                <c:pt idx="759">
                  <c:v>2.274</c:v>
                </c:pt>
                <c:pt idx="760">
                  <c:v>2.2770000000000001</c:v>
                </c:pt>
                <c:pt idx="761">
                  <c:v>2.2799999999999998</c:v>
                </c:pt>
                <c:pt idx="762">
                  <c:v>2.2829999999999999</c:v>
                </c:pt>
                <c:pt idx="763">
                  <c:v>2.286</c:v>
                </c:pt>
                <c:pt idx="764">
                  <c:v>2.2890000000000001</c:v>
                </c:pt>
                <c:pt idx="765">
                  <c:v>2.2919999999999998</c:v>
                </c:pt>
                <c:pt idx="766">
                  <c:v>2.2949999999999999</c:v>
                </c:pt>
                <c:pt idx="767">
                  <c:v>2.298</c:v>
                </c:pt>
                <c:pt idx="768">
                  <c:v>2.3010000000000002</c:v>
                </c:pt>
                <c:pt idx="769">
                  <c:v>2.3039999999999998</c:v>
                </c:pt>
                <c:pt idx="770">
                  <c:v>2.3069999999999999</c:v>
                </c:pt>
                <c:pt idx="771">
                  <c:v>2.31</c:v>
                </c:pt>
                <c:pt idx="772">
                  <c:v>2.3130000000000002</c:v>
                </c:pt>
                <c:pt idx="773">
                  <c:v>2.3159999999999998</c:v>
                </c:pt>
                <c:pt idx="774">
                  <c:v>2.319</c:v>
                </c:pt>
                <c:pt idx="775">
                  <c:v>2.3220000000000001</c:v>
                </c:pt>
                <c:pt idx="776">
                  <c:v>2.3250000000000002</c:v>
                </c:pt>
                <c:pt idx="777">
                  <c:v>2.3279999999999998</c:v>
                </c:pt>
                <c:pt idx="778">
                  <c:v>2.331</c:v>
                </c:pt>
                <c:pt idx="779">
                  <c:v>2.3340000000000001</c:v>
                </c:pt>
                <c:pt idx="780">
                  <c:v>2.3370000000000002</c:v>
                </c:pt>
                <c:pt idx="781">
                  <c:v>2.34</c:v>
                </c:pt>
                <c:pt idx="782">
                  <c:v>2.343</c:v>
                </c:pt>
                <c:pt idx="783">
                  <c:v>2.3460000000000001</c:v>
                </c:pt>
                <c:pt idx="784">
                  <c:v>2.3490000000000002</c:v>
                </c:pt>
                <c:pt idx="785">
                  <c:v>2.3519999999999999</c:v>
                </c:pt>
                <c:pt idx="786">
                  <c:v>2.355</c:v>
                </c:pt>
                <c:pt idx="787">
                  <c:v>2.3580000000000001</c:v>
                </c:pt>
                <c:pt idx="788">
                  <c:v>2.3610000000000002</c:v>
                </c:pt>
                <c:pt idx="789">
                  <c:v>2.3639999999999999</c:v>
                </c:pt>
                <c:pt idx="790">
                  <c:v>2.367</c:v>
                </c:pt>
                <c:pt idx="791">
                  <c:v>2.37</c:v>
                </c:pt>
                <c:pt idx="792">
                  <c:v>2.3730000000000002</c:v>
                </c:pt>
                <c:pt idx="793">
                  <c:v>2.3759999999999999</c:v>
                </c:pt>
                <c:pt idx="794">
                  <c:v>2.379</c:v>
                </c:pt>
                <c:pt idx="795">
                  <c:v>2.3820000000000001</c:v>
                </c:pt>
                <c:pt idx="796">
                  <c:v>2.3849999999999998</c:v>
                </c:pt>
                <c:pt idx="797">
                  <c:v>2.3879999999999999</c:v>
                </c:pt>
                <c:pt idx="798">
                  <c:v>2.391</c:v>
                </c:pt>
                <c:pt idx="799">
                  <c:v>2.3940000000000001</c:v>
                </c:pt>
                <c:pt idx="800">
                  <c:v>2.3969999999999998</c:v>
                </c:pt>
                <c:pt idx="801">
                  <c:v>2.4</c:v>
                </c:pt>
                <c:pt idx="802">
                  <c:v>2.403</c:v>
                </c:pt>
                <c:pt idx="803">
                  <c:v>2.4060000000000001</c:v>
                </c:pt>
                <c:pt idx="804">
                  <c:v>2.4089999999999998</c:v>
                </c:pt>
                <c:pt idx="805">
                  <c:v>2.4119999999999999</c:v>
                </c:pt>
                <c:pt idx="806">
                  <c:v>2.415</c:v>
                </c:pt>
                <c:pt idx="807">
                  <c:v>2.4180000000000001</c:v>
                </c:pt>
                <c:pt idx="808">
                  <c:v>2.4209999999999998</c:v>
                </c:pt>
                <c:pt idx="809">
                  <c:v>2.4239999999999999</c:v>
                </c:pt>
                <c:pt idx="810">
                  <c:v>2.427</c:v>
                </c:pt>
                <c:pt idx="811">
                  <c:v>2.4300000000000002</c:v>
                </c:pt>
                <c:pt idx="812">
                  <c:v>2.4329999999999998</c:v>
                </c:pt>
                <c:pt idx="813">
                  <c:v>2.4359999999999999</c:v>
                </c:pt>
                <c:pt idx="814">
                  <c:v>2.4390000000000001</c:v>
                </c:pt>
                <c:pt idx="815">
                  <c:v>2.4420000000000002</c:v>
                </c:pt>
                <c:pt idx="816">
                  <c:v>2.4449999999999998</c:v>
                </c:pt>
                <c:pt idx="817">
                  <c:v>2.448</c:v>
                </c:pt>
                <c:pt idx="818">
                  <c:v>2.4510000000000001</c:v>
                </c:pt>
                <c:pt idx="819">
                  <c:v>2.4540000000000002</c:v>
                </c:pt>
                <c:pt idx="820">
                  <c:v>2.4569999999999999</c:v>
                </c:pt>
                <c:pt idx="821">
                  <c:v>2.46</c:v>
                </c:pt>
                <c:pt idx="822">
                  <c:v>2.4630000000000001</c:v>
                </c:pt>
                <c:pt idx="823">
                  <c:v>2.4660000000000002</c:v>
                </c:pt>
                <c:pt idx="824">
                  <c:v>2.4689999999999999</c:v>
                </c:pt>
                <c:pt idx="825">
                  <c:v>2.472</c:v>
                </c:pt>
                <c:pt idx="826">
                  <c:v>2.4750000000000001</c:v>
                </c:pt>
                <c:pt idx="827">
                  <c:v>2.4780000000000002</c:v>
                </c:pt>
                <c:pt idx="828">
                  <c:v>2.4809999999999999</c:v>
                </c:pt>
                <c:pt idx="829">
                  <c:v>2.484</c:v>
                </c:pt>
                <c:pt idx="830">
                  <c:v>2.4870000000000001</c:v>
                </c:pt>
                <c:pt idx="831">
                  <c:v>2.4900000000000002</c:v>
                </c:pt>
                <c:pt idx="832">
                  <c:v>2.4929999999999999</c:v>
                </c:pt>
                <c:pt idx="833">
                  <c:v>2.496</c:v>
                </c:pt>
                <c:pt idx="834">
                  <c:v>2.4990000000000001</c:v>
                </c:pt>
                <c:pt idx="835">
                  <c:v>2.5019999999999998</c:v>
                </c:pt>
                <c:pt idx="836">
                  <c:v>2.5049999999999999</c:v>
                </c:pt>
                <c:pt idx="837">
                  <c:v>2.508</c:v>
                </c:pt>
                <c:pt idx="838">
                  <c:v>2.5110000000000001</c:v>
                </c:pt>
                <c:pt idx="839">
                  <c:v>2.5139999999999998</c:v>
                </c:pt>
                <c:pt idx="840">
                  <c:v>2.5169999999999999</c:v>
                </c:pt>
                <c:pt idx="841">
                  <c:v>2.52</c:v>
                </c:pt>
                <c:pt idx="842">
                  <c:v>2.5230000000000001</c:v>
                </c:pt>
                <c:pt idx="843">
                  <c:v>2.5259999999999998</c:v>
                </c:pt>
                <c:pt idx="844">
                  <c:v>2.5289999999999999</c:v>
                </c:pt>
                <c:pt idx="845">
                  <c:v>2.532</c:v>
                </c:pt>
                <c:pt idx="846">
                  <c:v>2.5350000000000001</c:v>
                </c:pt>
                <c:pt idx="847">
                  <c:v>2.5379999999999998</c:v>
                </c:pt>
                <c:pt idx="848">
                  <c:v>2.5409999999999999</c:v>
                </c:pt>
                <c:pt idx="849">
                  <c:v>2.544</c:v>
                </c:pt>
                <c:pt idx="850">
                  <c:v>2.5470000000000002</c:v>
                </c:pt>
                <c:pt idx="851">
                  <c:v>2.5499999999999998</c:v>
                </c:pt>
                <c:pt idx="852">
                  <c:v>2.5529999999999999</c:v>
                </c:pt>
                <c:pt idx="853">
                  <c:v>2.556</c:v>
                </c:pt>
                <c:pt idx="854">
                  <c:v>2.5590000000000002</c:v>
                </c:pt>
                <c:pt idx="855">
                  <c:v>2.5619999999999998</c:v>
                </c:pt>
                <c:pt idx="856">
                  <c:v>2.5649999999999999</c:v>
                </c:pt>
                <c:pt idx="857">
                  <c:v>2.5680000000000001</c:v>
                </c:pt>
                <c:pt idx="858">
                  <c:v>2.5710000000000002</c:v>
                </c:pt>
                <c:pt idx="859">
                  <c:v>2.5739999999999998</c:v>
                </c:pt>
                <c:pt idx="860">
                  <c:v>2.577</c:v>
                </c:pt>
                <c:pt idx="861">
                  <c:v>2.58</c:v>
                </c:pt>
                <c:pt idx="862">
                  <c:v>2.5830000000000002</c:v>
                </c:pt>
                <c:pt idx="863">
                  <c:v>2.5859999999999999</c:v>
                </c:pt>
                <c:pt idx="864">
                  <c:v>2.589</c:v>
                </c:pt>
                <c:pt idx="865">
                  <c:v>2.5920000000000001</c:v>
                </c:pt>
                <c:pt idx="866">
                  <c:v>2.5950000000000002</c:v>
                </c:pt>
                <c:pt idx="867">
                  <c:v>2.5979999999999999</c:v>
                </c:pt>
                <c:pt idx="868">
                  <c:v>2.601</c:v>
                </c:pt>
                <c:pt idx="869">
                  <c:v>2.6040000000000001</c:v>
                </c:pt>
                <c:pt idx="870">
                  <c:v>2.6070000000000002</c:v>
                </c:pt>
                <c:pt idx="871">
                  <c:v>2.61</c:v>
                </c:pt>
                <c:pt idx="872">
                  <c:v>2.613</c:v>
                </c:pt>
                <c:pt idx="873">
                  <c:v>2.6160000000000001</c:v>
                </c:pt>
                <c:pt idx="874">
                  <c:v>2.6190000000000002</c:v>
                </c:pt>
                <c:pt idx="875">
                  <c:v>2.6219999999999999</c:v>
                </c:pt>
                <c:pt idx="876">
                  <c:v>2.625</c:v>
                </c:pt>
                <c:pt idx="877">
                  <c:v>2.6280000000000001</c:v>
                </c:pt>
                <c:pt idx="878">
                  <c:v>2.6309999999999998</c:v>
                </c:pt>
                <c:pt idx="879">
                  <c:v>2.6339999999999999</c:v>
                </c:pt>
                <c:pt idx="880">
                  <c:v>2.637</c:v>
                </c:pt>
                <c:pt idx="881">
                  <c:v>2.64</c:v>
                </c:pt>
                <c:pt idx="882">
                  <c:v>2.6429999999999998</c:v>
                </c:pt>
                <c:pt idx="883">
                  <c:v>2.6459999999999999</c:v>
                </c:pt>
                <c:pt idx="884">
                  <c:v>2.649</c:v>
                </c:pt>
                <c:pt idx="885">
                  <c:v>2.6520000000000001</c:v>
                </c:pt>
                <c:pt idx="886">
                  <c:v>2.6549999999999998</c:v>
                </c:pt>
                <c:pt idx="887">
                  <c:v>2.6579999999999999</c:v>
                </c:pt>
                <c:pt idx="888">
                  <c:v>2.661</c:v>
                </c:pt>
                <c:pt idx="889">
                  <c:v>2.6640000000000001</c:v>
                </c:pt>
                <c:pt idx="890">
                  <c:v>2.6669999999999998</c:v>
                </c:pt>
                <c:pt idx="891">
                  <c:v>2.67</c:v>
                </c:pt>
                <c:pt idx="892">
                  <c:v>2.673</c:v>
                </c:pt>
                <c:pt idx="893">
                  <c:v>2.6760000000000002</c:v>
                </c:pt>
                <c:pt idx="894">
                  <c:v>2.6789999999999998</c:v>
                </c:pt>
                <c:pt idx="895">
                  <c:v>2.6819999999999999</c:v>
                </c:pt>
                <c:pt idx="896">
                  <c:v>2.6850000000000001</c:v>
                </c:pt>
                <c:pt idx="897">
                  <c:v>2.6880000000000002</c:v>
                </c:pt>
                <c:pt idx="898">
                  <c:v>2.6909999999999998</c:v>
                </c:pt>
                <c:pt idx="899">
                  <c:v>2.694</c:v>
                </c:pt>
                <c:pt idx="900">
                  <c:v>2.6970000000000001</c:v>
                </c:pt>
                <c:pt idx="901">
                  <c:v>2.7</c:v>
                </c:pt>
                <c:pt idx="902">
                  <c:v>2.7029999999999998</c:v>
                </c:pt>
                <c:pt idx="903">
                  <c:v>2.706</c:v>
                </c:pt>
                <c:pt idx="904">
                  <c:v>2.7090000000000001</c:v>
                </c:pt>
                <c:pt idx="905">
                  <c:v>2.7120000000000002</c:v>
                </c:pt>
                <c:pt idx="906">
                  <c:v>2.7149999999999999</c:v>
                </c:pt>
                <c:pt idx="907">
                  <c:v>2.718</c:v>
                </c:pt>
                <c:pt idx="908">
                  <c:v>2.7210000000000001</c:v>
                </c:pt>
                <c:pt idx="909">
                  <c:v>2.7240000000000002</c:v>
                </c:pt>
                <c:pt idx="910">
                  <c:v>2.7269999999999999</c:v>
                </c:pt>
                <c:pt idx="911">
                  <c:v>2.73</c:v>
                </c:pt>
                <c:pt idx="912">
                  <c:v>2.7330000000000001</c:v>
                </c:pt>
                <c:pt idx="913">
                  <c:v>2.7360000000000002</c:v>
                </c:pt>
                <c:pt idx="914">
                  <c:v>2.7389999999999999</c:v>
                </c:pt>
                <c:pt idx="915">
                  <c:v>2.742</c:v>
                </c:pt>
                <c:pt idx="916">
                  <c:v>2.7450000000000001</c:v>
                </c:pt>
                <c:pt idx="917">
                  <c:v>2.7480000000000002</c:v>
                </c:pt>
                <c:pt idx="918">
                  <c:v>2.7509999999999999</c:v>
                </c:pt>
                <c:pt idx="919">
                  <c:v>2.754</c:v>
                </c:pt>
                <c:pt idx="920">
                  <c:v>2.7570000000000001</c:v>
                </c:pt>
                <c:pt idx="921">
                  <c:v>2.76</c:v>
                </c:pt>
                <c:pt idx="922">
                  <c:v>2.7629999999999999</c:v>
                </c:pt>
                <c:pt idx="923">
                  <c:v>2.766</c:v>
                </c:pt>
                <c:pt idx="924">
                  <c:v>2.7690000000000001</c:v>
                </c:pt>
                <c:pt idx="925">
                  <c:v>2.7719999999999998</c:v>
                </c:pt>
                <c:pt idx="926">
                  <c:v>2.7749999999999999</c:v>
                </c:pt>
                <c:pt idx="927">
                  <c:v>2.778</c:v>
                </c:pt>
                <c:pt idx="928">
                  <c:v>2.7810000000000001</c:v>
                </c:pt>
                <c:pt idx="929">
                  <c:v>2.7839999999999998</c:v>
                </c:pt>
                <c:pt idx="930">
                  <c:v>2.7869999999999999</c:v>
                </c:pt>
                <c:pt idx="931">
                  <c:v>2.79</c:v>
                </c:pt>
                <c:pt idx="932">
                  <c:v>2.7930000000000001</c:v>
                </c:pt>
                <c:pt idx="933">
                  <c:v>2.7959999999999998</c:v>
                </c:pt>
                <c:pt idx="934">
                  <c:v>2.7989999999999999</c:v>
                </c:pt>
                <c:pt idx="935">
                  <c:v>2.802</c:v>
                </c:pt>
                <c:pt idx="936">
                  <c:v>2.8050000000000002</c:v>
                </c:pt>
                <c:pt idx="937">
                  <c:v>2.8079999999999998</c:v>
                </c:pt>
                <c:pt idx="938">
                  <c:v>2.8109999999999999</c:v>
                </c:pt>
                <c:pt idx="939">
                  <c:v>2.8140000000000001</c:v>
                </c:pt>
                <c:pt idx="940">
                  <c:v>2.8170000000000002</c:v>
                </c:pt>
                <c:pt idx="941">
                  <c:v>2.82</c:v>
                </c:pt>
                <c:pt idx="942">
                  <c:v>2.823</c:v>
                </c:pt>
                <c:pt idx="943">
                  <c:v>2.8260000000000001</c:v>
                </c:pt>
                <c:pt idx="944">
                  <c:v>2.8290000000000002</c:v>
                </c:pt>
                <c:pt idx="945">
                  <c:v>2.8319999999999999</c:v>
                </c:pt>
                <c:pt idx="946">
                  <c:v>2.835</c:v>
                </c:pt>
                <c:pt idx="947">
                  <c:v>2.8380000000000001</c:v>
                </c:pt>
                <c:pt idx="948">
                  <c:v>2.8410000000000002</c:v>
                </c:pt>
                <c:pt idx="949">
                  <c:v>2.8439999999999999</c:v>
                </c:pt>
                <c:pt idx="950">
                  <c:v>2.847</c:v>
                </c:pt>
                <c:pt idx="951">
                  <c:v>2.85</c:v>
                </c:pt>
                <c:pt idx="952">
                  <c:v>2.8530000000000002</c:v>
                </c:pt>
                <c:pt idx="953">
                  <c:v>2.8559999999999999</c:v>
                </c:pt>
                <c:pt idx="954">
                  <c:v>2.859</c:v>
                </c:pt>
                <c:pt idx="955">
                  <c:v>2.8620000000000001</c:v>
                </c:pt>
                <c:pt idx="956">
                  <c:v>2.8650000000000002</c:v>
                </c:pt>
                <c:pt idx="957">
                  <c:v>2.8679999999999999</c:v>
                </c:pt>
                <c:pt idx="958">
                  <c:v>2.871</c:v>
                </c:pt>
                <c:pt idx="959">
                  <c:v>2.8740000000000001</c:v>
                </c:pt>
                <c:pt idx="960">
                  <c:v>2.8769999999999998</c:v>
                </c:pt>
                <c:pt idx="961">
                  <c:v>2.88</c:v>
                </c:pt>
                <c:pt idx="962">
                  <c:v>2.883</c:v>
                </c:pt>
                <c:pt idx="963">
                  <c:v>2.8860000000000001</c:v>
                </c:pt>
                <c:pt idx="964">
                  <c:v>2.8889999999999998</c:v>
                </c:pt>
                <c:pt idx="965">
                  <c:v>2.8919999999999999</c:v>
                </c:pt>
                <c:pt idx="966">
                  <c:v>2.895</c:v>
                </c:pt>
                <c:pt idx="967">
                  <c:v>2.8980000000000001</c:v>
                </c:pt>
                <c:pt idx="968">
                  <c:v>2.9009999999999998</c:v>
                </c:pt>
                <c:pt idx="969">
                  <c:v>2.9039999999999999</c:v>
                </c:pt>
                <c:pt idx="970">
                  <c:v>2.907</c:v>
                </c:pt>
                <c:pt idx="971">
                  <c:v>2.91</c:v>
                </c:pt>
                <c:pt idx="972">
                  <c:v>2.9129999999999998</c:v>
                </c:pt>
                <c:pt idx="973">
                  <c:v>2.9159999999999999</c:v>
                </c:pt>
                <c:pt idx="974">
                  <c:v>2.919</c:v>
                </c:pt>
                <c:pt idx="975">
                  <c:v>2.9220000000000002</c:v>
                </c:pt>
                <c:pt idx="976">
                  <c:v>2.9249999999999998</c:v>
                </c:pt>
                <c:pt idx="977">
                  <c:v>2.9279999999999999</c:v>
                </c:pt>
                <c:pt idx="978">
                  <c:v>2.931</c:v>
                </c:pt>
                <c:pt idx="979">
                  <c:v>2.9340000000000002</c:v>
                </c:pt>
                <c:pt idx="980">
                  <c:v>2.9369999999999998</c:v>
                </c:pt>
                <c:pt idx="981">
                  <c:v>2.94</c:v>
                </c:pt>
                <c:pt idx="982">
                  <c:v>2.9430000000000001</c:v>
                </c:pt>
                <c:pt idx="983">
                  <c:v>2.9460000000000002</c:v>
                </c:pt>
                <c:pt idx="984">
                  <c:v>2.9489999999999998</c:v>
                </c:pt>
                <c:pt idx="985">
                  <c:v>2.952</c:v>
                </c:pt>
                <c:pt idx="986">
                  <c:v>2.9550000000000001</c:v>
                </c:pt>
                <c:pt idx="987">
                  <c:v>2.9580000000000002</c:v>
                </c:pt>
                <c:pt idx="988">
                  <c:v>2.9609999999999999</c:v>
                </c:pt>
                <c:pt idx="989">
                  <c:v>2.964</c:v>
                </c:pt>
                <c:pt idx="990">
                  <c:v>2.9670000000000001</c:v>
                </c:pt>
                <c:pt idx="991">
                  <c:v>2.97</c:v>
                </c:pt>
                <c:pt idx="992">
                  <c:v>2.9729999999999999</c:v>
                </c:pt>
                <c:pt idx="993">
                  <c:v>2.976</c:v>
                </c:pt>
                <c:pt idx="994">
                  <c:v>2.9790000000000001</c:v>
                </c:pt>
                <c:pt idx="995">
                  <c:v>2.9820000000000002</c:v>
                </c:pt>
                <c:pt idx="996">
                  <c:v>2.9849999999999999</c:v>
                </c:pt>
                <c:pt idx="997">
                  <c:v>2.988</c:v>
                </c:pt>
                <c:pt idx="998">
                  <c:v>2.9910000000000001</c:v>
                </c:pt>
                <c:pt idx="999">
                  <c:v>2.9940000000000002</c:v>
                </c:pt>
                <c:pt idx="1000">
                  <c:v>2.9969999999999999</c:v>
                </c:pt>
                <c:pt idx="1001">
                  <c:v>3</c:v>
                </c:pt>
              </c:numCache>
            </c:numRef>
          </c:xVal>
          <c:yVal>
            <c:numRef>
              <c:f>'Horizontal lower bars'!$F$19:$F$1020</c:f>
              <c:numCache>
                <c:formatCode>0.000E+00</c:formatCode>
                <c:ptCount val="1002"/>
                <c:pt idx="1">
                  <c:v>0</c:v>
                </c:pt>
                <c:pt idx="2">
                  <c:v>-53866.871873797616</c:v>
                </c:pt>
                <c:pt idx="3">
                  <c:v>-107733.74374759523</c:v>
                </c:pt>
                <c:pt idx="4">
                  <c:v>-161600.61562139282</c:v>
                </c:pt>
                <c:pt idx="5">
                  <c:v>-215467.48749519046</c:v>
                </c:pt>
                <c:pt idx="6">
                  <c:v>-269334.35936898802</c:v>
                </c:pt>
                <c:pt idx="7">
                  <c:v>-323201.23124278564</c:v>
                </c:pt>
                <c:pt idx="8">
                  <c:v>-377068.10311658325</c:v>
                </c:pt>
                <c:pt idx="9">
                  <c:v>-430934.97499038093</c:v>
                </c:pt>
                <c:pt idx="10">
                  <c:v>-484801.84686417843</c:v>
                </c:pt>
                <c:pt idx="11">
                  <c:v>-538668.71873797604</c:v>
                </c:pt>
                <c:pt idx="12">
                  <c:v>-592535.59061177378</c:v>
                </c:pt>
                <c:pt idx="13">
                  <c:v>-646402.46248557128</c:v>
                </c:pt>
                <c:pt idx="14">
                  <c:v>-700269.33435936901</c:v>
                </c:pt>
                <c:pt idx="15">
                  <c:v>-754136.20623316651</c:v>
                </c:pt>
                <c:pt idx="16">
                  <c:v>-808003.07810696424</c:v>
                </c:pt>
                <c:pt idx="17">
                  <c:v>-861869.94998076186</c:v>
                </c:pt>
                <c:pt idx="18">
                  <c:v>-915736.82185455947</c:v>
                </c:pt>
                <c:pt idx="19">
                  <c:v>-969603.69372835685</c:v>
                </c:pt>
                <c:pt idx="20">
                  <c:v>-1023470.5656021547</c:v>
                </c:pt>
                <c:pt idx="21">
                  <c:v>-1077337.4374759521</c:v>
                </c:pt>
                <c:pt idx="22">
                  <c:v>-1131204.3093497497</c:v>
                </c:pt>
                <c:pt idx="23">
                  <c:v>-1185071.1812235476</c:v>
                </c:pt>
                <c:pt idx="24">
                  <c:v>-1238938.0530973452</c:v>
                </c:pt>
                <c:pt idx="25">
                  <c:v>-1292804.9249711426</c:v>
                </c:pt>
                <c:pt idx="26">
                  <c:v>-1346671.7968449404</c:v>
                </c:pt>
                <c:pt idx="27">
                  <c:v>-1400538.668718738</c:v>
                </c:pt>
                <c:pt idx="28">
                  <c:v>-1454405.5405925359</c:v>
                </c:pt>
                <c:pt idx="29">
                  <c:v>-1508272.412466333</c:v>
                </c:pt>
                <c:pt idx="30">
                  <c:v>-1562139.2843401309</c:v>
                </c:pt>
                <c:pt idx="31">
                  <c:v>-1616006.1562139285</c:v>
                </c:pt>
                <c:pt idx="32">
                  <c:v>-1669873.0280877261</c:v>
                </c:pt>
                <c:pt idx="33">
                  <c:v>-1723739.8999615237</c:v>
                </c:pt>
                <c:pt idx="34">
                  <c:v>-1777606.7718353211</c:v>
                </c:pt>
                <c:pt idx="35">
                  <c:v>-1831473.6437091189</c:v>
                </c:pt>
                <c:pt idx="36">
                  <c:v>-1885340.5155829163</c:v>
                </c:pt>
                <c:pt idx="37">
                  <c:v>-1939207.3874567137</c:v>
                </c:pt>
                <c:pt idx="38">
                  <c:v>-1993074.2593305116</c:v>
                </c:pt>
                <c:pt idx="39">
                  <c:v>-2046941.1312043094</c:v>
                </c:pt>
                <c:pt idx="40">
                  <c:v>-2100808.0030781068</c:v>
                </c:pt>
                <c:pt idx="41">
                  <c:v>-2154674.8749519042</c:v>
                </c:pt>
                <c:pt idx="42">
                  <c:v>-2208541.746825702</c:v>
                </c:pt>
                <c:pt idx="43">
                  <c:v>-2262408.6186994994</c:v>
                </c:pt>
                <c:pt idx="44">
                  <c:v>-2316275.4905732973</c:v>
                </c:pt>
                <c:pt idx="45">
                  <c:v>-2370142.3624470951</c:v>
                </c:pt>
                <c:pt idx="46">
                  <c:v>-2424009.2343208925</c:v>
                </c:pt>
                <c:pt idx="47">
                  <c:v>-2477876.1061946903</c:v>
                </c:pt>
                <c:pt idx="48">
                  <c:v>-2531742.9780684877</c:v>
                </c:pt>
                <c:pt idx="49">
                  <c:v>-2585609.8499422851</c:v>
                </c:pt>
                <c:pt idx="50">
                  <c:v>-2639476.721816083</c:v>
                </c:pt>
                <c:pt idx="51">
                  <c:v>-2693343.5936898808</c:v>
                </c:pt>
                <c:pt idx="52">
                  <c:v>-2747210.4655636782</c:v>
                </c:pt>
                <c:pt idx="53">
                  <c:v>-2801077.337437476</c:v>
                </c:pt>
                <c:pt idx="54">
                  <c:v>-2854944.2093112734</c:v>
                </c:pt>
                <c:pt idx="55">
                  <c:v>-2908811.0811850717</c:v>
                </c:pt>
                <c:pt idx="56">
                  <c:v>-2962677.9530588691</c:v>
                </c:pt>
                <c:pt idx="57">
                  <c:v>-3016544.824932666</c:v>
                </c:pt>
                <c:pt idx="58">
                  <c:v>-3070411.6968064643</c:v>
                </c:pt>
                <c:pt idx="59">
                  <c:v>-3124278.5686802617</c:v>
                </c:pt>
                <c:pt idx="60">
                  <c:v>-3178145.4405540586</c:v>
                </c:pt>
                <c:pt idx="61">
                  <c:v>-3232012.312427857</c:v>
                </c:pt>
                <c:pt idx="62">
                  <c:v>-3285879.1843016543</c:v>
                </c:pt>
                <c:pt idx="63">
                  <c:v>-3339746.0561754522</c:v>
                </c:pt>
                <c:pt idx="64">
                  <c:v>-3393612.9280492496</c:v>
                </c:pt>
                <c:pt idx="65">
                  <c:v>-3447479.7999230474</c:v>
                </c:pt>
                <c:pt idx="66">
                  <c:v>-3501346.6717968453</c:v>
                </c:pt>
                <c:pt idx="67">
                  <c:v>-3555213.5436706422</c:v>
                </c:pt>
                <c:pt idx="68">
                  <c:v>-3609080.4155444405</c:v>
                </c:pt>
                <c:pt idx="69">
                  <c:v>-3662947.2874182379</c:v>
                </c:pt>
                <c:pt idx="70">
                  <c:v>-3716814.1592920348</c:v>
                </c:pt>
                <c:pt idx="71">
                  <c:v>-3770681.0311658327</c:v>
                </c:pt>
                <c:pt idx="72">
                  <c:v>-3824547.9030396305</c:v>
                </c:pt>
                <c:pt idx="73">
                  <c:v>-3878414.7749134274</c:v>
                </c:pt>
                <c:pt idx="74">
                  <c:v>-3932281.6467872262</c:v>
                </c:pt>
                <c:pt idx="75">
                  <c:v>-3986148.5186610231</c:v>
                </c:pt>
                <c:pt idx="76">
                  <c:v>-4040015.390534821</c:v>
                </c:pt>
                <c:pt idx="77">
                  <c:v>-4093882.2624086188</c:v>
                </c:pt>
                <c:pt idx="78">
                  <c:v>-4147749.1342824167</c:v>
                </c:pt>
                <c:pt idx="79">
                  <c:v>-4201616.0061562136</c:v>
                </c:pt>
                <c:pt idx="80">
                  <c:v>-4255482.8780300114</c:v>
                </c:pt>
                <c:pt idx="81">
                  <c:v>-4309349.7499038083</c:v>
                </c:pt>
                <c:pt idx="82">
                  <c:v>-4363216.6217776062</c:v>
                </c:pt>
                <c:pt idx="83">
                  <c:v>-4417083.493651404</c:v>
                </c:pt>
                <c:pt idx="84">
                  <c:v>-4470950.3655252019</c:v>
                </c:pt>
                <c:pt idx="85">
                  <c:v>-4524817.2373989988</c:v>
                </c:pt>
                <c:pt idx="86">
                  <c:v>-4578684.1092727976</c:v>
                </c:pt>
                <c:pt idx="87">
                  <c:v>-4632550.9811465945</c:v>
                </c:pt>
                <c:pt idx="88">
                  <c:v>-4686417.8530203924</c:v>
                </c:pt>
                <c:pt idx="89">
                  <c:v>-4740284.7248941902</c:v>
                </c:pt>
                <c:pt idx="90">
                  <c:v>-4794151.5967679881</c:v>
                </c:pt>
                <c:pt idx="91">
                  <c:v>-4848018.468641785</c:v>
                </c:pt>
                <c:pt idx="92">
                  <c:v>-4901885.3405155828</c:v>
                </c:pt>
                <c:pt idx="93">
                  <c:v>-4955752.2123893807</c:v>
                </c:pt>
                <c:pt idx="94">
                  <c:v>-5009619.0842631785</c:v>
                </c:pt>
                <c:pt idx="95">
                  <c:v>-5063485.9561369754</c:v>
                </c:pt>
                <c:pt idx="96">
                  <c:v>-5117352.8280107733</c:v>
                </c:pt>
                <c:pt idx="97">
                  <c:v>-5171219.6998845702</c:v>
                </c:pt>
                <c:pt idx="98">
                  <c:v>-5225086.571758369</c:v>
                </c:pt>
                <c:pt idx="99">
                  <c:v>-5278953.4436321659</c:v>
                </c:pt>
                <c:pt idx="100">
                  <c:v>-5332820.3155059638</c:v>
                </c:pt>
                <c:pt idx="101">
                  <c:v>-5386687.1873797616</c:v>
                </c:pt>
                <c:pt idx="102">
                  <c:v>-5440554.0592535594</c:v>
                </c:pt>
                <c:pt idx="103">
                  <c:v>-5494420.9311273564</c:v>
                </c:pt>
                <c:pt idx="104">
                  <c:v>-5548287.8030011542</c:v>
                </c:pt>
                <c:pt idx="105">
                  <c:v>-5602154.6748749521</c:v>
                </c:pt>
                <c:pt idx="106">
                  <c:v>-5656021.5467487499</c:v>
                </c:pt>
                <c:pt idx="107">
                  <c:v>-5709888.4186225468</c:v>
                </c:pt>
                <c:pt idx="108">
                  <c:v>-5763755.2904963447</c:v>
                </c:pt>
                <c:pt idx="109">
                  <c:v>-5817622.1623701435</c:v>
                </c:pt>
                <c:pt idx="110">
                  <c:v>-5871489.0342439404</c:v>
                </c:pt>
                <c:pt idx="111">
                  <c:v>-5925355.9061177382</c:v>
                </c:pt>
                <c:pt idx="112">
                  <c:v>-5979222.7779915351</c:v>
                </c:pt>
                <c:pt idx="113">
                  <c:v>-6033089.6498653321</c:v>
                </c:pt>
                <c:pt idx="114">
                  <c:v>-6086956.5217391308</c:v>
                </c:pt>
                <c:pt idx="115">
                  <c:v>-6140823.3936129287</c:v>
                </c:pt>
                <c:pt idx="116">
                  <c:v>-6194690.2654867247</c:v>
                </c:pt>
                <c:pt idx="117">
                  <c:v>-6248557.1373605235</c:v>
                </c:pt>
                <c:pt idx="118">
                  <c:v>-6302424.0092343204</c:v>
                </c:pt>
                <c:pt idx="119">
                  <c:v>-6356290.8811081173</c:v>
                </c:pt>
                <c:pt idx="120">
                  <c:v>-6410157.7529819151</c:v>
                </c:pt>
                <c:pt idx="121">
                  <c:v>-6464024.6248557139</c:v>
                </c:pt>
                <c:pt idx="122">
                  <c:v>-6517891.4967295108</c:v>
                </c:pt>
                <c:pt idx="123">
                  <c:v>-6571758.3686033087</c:v>
                </c:pt>
                <c:pt idx="124">
                  <c:v>-6625625.2404771065</c:v>
                </c:pt>
                <c:pt idx="125">
                  <c:v>-6679492.1123509044</c:v>
                </c:pt>
                <c:pt idx="126">
                  <c:v>-6733358.9842247013</c:v>
                </c:pt>
                <c:pt idx="127">
                  <c:v>-6787225.8560984991</c:v>
                </c:pt>
                <c:pt idx="128">
                  <c:v>-6841092.727972297</c:v>
                </c:pt>
                <c:pt idx="129">
                  <c:v>-6894959.5998460948</c:v>
                </c:pt>
                <c:pt idx="130">
                  <c:v>-6948826.4717198927</c:v>
                </c:pt>
                <c:pt idx="131">
                  <c:v>-7002693.3435936905</c:v>
                </c:pt>
                <c:pt idx="132">
                  <c:v>-7056560.2154674875</c:v>
                </c:pt>
                <c:pt idx="133">
                  <c:v>-7110427.0873412844</c:v>
                </c:pt>
                <c:pt idx="134">
                  <c:v>-7164293.9592150832</c:v>
                </c:pt>
                <c:pt idx="135">
                  <c:v>-7218160.831088881</c:v>
                </c:pt>
                <c:pt idx="136">
                  <c:v>-7272027.7029626789</c:v>
                </c:pt>
                <c:pt idx="137">
                  <c:v>-7325894.5748364758</c:v>
                </c:pt>
                <c:pt idx="138">
                  <c:v>-7379761.4467102727</c:v>
                </c:pt>
                <c:pt idx="139">
                  <c:v>-7433628.3185840696</c:v>
                </c:pt>
                <c:pt idx="140">
                  <c:v>-7487495.1904578684</c:v>
                </c:pt>
                <c:pt idx="141">
                  <c:v>-7541362.0623316653</c:v>
                </c:pt>
                <c:pt idx="142">
                  <c:v>-7595228.9342054641</c:v>
                </c:pt>
                <c:pt idx="143">
                  <c:v>-7649095.806079261</c:v>
                </c:pt>
                <c:pt idx="144">
                  <c:v>-7702962.6779530579</c:v>
                </c:pt>
                <c:pt idx="145">
                  <c:v>-7756829.5498268548</c:v>
                </c:pt>
                <c:pt idx="146">
                  <c:v>-7810696.4217006536</c:v>
                </c:pt>
                <c:pt idx="147">
                  <c:v>-7864563.2935744524</c:v>
                </c:pt>
                <c:pt idx="148">
                  <c:v>-7918430.1654482493</c:v>
                </c:pt>
                <c:pt idx="149">
                  <c:v>-7972297.0373220462</c:v>
                </c:pt>
                <c:pt idx="150">
                  <c:v>-8026163.909195845</c:v>
                </c:pt>
                <c:pt idx="151">
                  <c:v>-8080030.7810696419</c:v>
                </c:pt>
                <c:pt idx="152">
                  <c:v>-8133897.6529434389</c:v>
                </c:pt>
                <c:pt idx="153">
                  <c:v>-8187764.5248172376</c:v>
                </c:pt>
                <c:pt idx="154">
                  <c:v>-8241631.3966910364</c:v>
                </c:pt>
                <c:pt idx="155">
                  <c:v>-8295498.2685648333</c:v>
                </c:pt>
                <c:pt idx="156">
                  <c:v>-8349365.1404386302</c:v>
                </c:pt>
                <c:pt idx="157">
                  <c:v>-8403232.0123124272</c:v>
                </c:pt>
                <c:pt idx="158">
                  <c:v>-8457098.8841862269</c:v>
                </c:pt>
                <c:pt idx="159">
                  <c:v>-8510965.7560600229</c:v>
                </c:pt>
                <c:pt idx="160">
                  <c:v>-8564832.6279338207</c:v>
                </c:pt>
                <c:pt idx="161">
                  <c:v>-8618699.4998076167</c:v>
                </c:pt>
                <c:pt idx="162">
                  <c:v>-8672566.3716814164</c:v>
                </c:pt>
                <c:pt idx="163">
                  <c:v>-8726433.2435552124</c:v>
                </c:pt>
                <c:pt idx="164">
                  <c:v>-8780300.1154290121</c:v>
                </c:pt>
                <c:pt idx="165">
                  <c:v>-8834166.9873028081</c:v>
                </c:pt>
                <c:pt idx="166">
                  <c:v>-8888033.8591766078</c:v>
                </c:pt>
                <c:pt idx="167">
                  <c:v>-8941900.7310504038</c:v>
                </c:pt>
                <c:pt idx="168">
                  <c:v>-8995767.6029242016</c:v>
                </c:pt>
                <c:pt idx="169">
                  <c:v>-9049634.4747979976</c:v>
                </c:pt>
                <c:pt idx="170">
                  <c:v>-9103501.3466717973</c:v>
                </c:pt>
                <c:pt idx="171">
                  <c:v>-9157368.2185455952</c:v>
                </c:pt>
                <c:pt idx="172">
                  <c:v>-9211235.090419393</c:v>
                </c:pt>
                <c:pt idx="173">
                  <c:v>-9265101.962293189</c:v>
                </c:pt>
                <c:pt idx="174">
                  <c:v>-9318968.8341669869</c:v>
                </c:pt>
                <c:pt idx="175">
                  <c:v>-9372835.7060407847</c:v>
                </c:pt>
                <c:pt idx="176">
                  <c:v>-9426702.5779145826</c:v>
                </c:pt>
                <c:pt idx="177">
                  <c:v>-9480569.4497883804</c:v>
                </c:pt>
                <c:pt idx="178">
                  <c:v>-9534436.3216621783</c:v>
                </c:pt>
                <c:pt idx="179">
                  <c:v>-9588303.1935359761</c:v>
                </c:pt>
                <c:pt idx="180">
                  <c:v>-9642170.065409774</c:v>
                </c:pt>
                <c:pt idx="181">
                  <c:v>-9696036.9372835699</c:v>
                </c:pt>
                <c:pt idx="182">
                  <c:v>-9749903.8091573678</c:v>
                </c:pt>
                <c:pt idx="183">
                  <c:v>-9803770.6810311656</c:v>
                </c:pt>
                <c:pt idx="184">
                  <c:v>-9857637.5529049654</c:v>
                </c:pt>
                <c:pt idx="185">
                  <c:v>-9911504.4247787613</c:v>
                </c:pt>
                <c:pt idx="186">
                  <c:v>-9965371.2966525592</c:v>
                </c:pt>
                <c:pt idx="187">
                  <c:v>-10019238.168526357</c:v>
                </c:pt>
                <c:pt idx="188">
                  <c:v>-10073105.040400155</c:v>
                </c:pt>
                <c:pt idx="189">
                  <c:v>-10126971.912273951</c:v>
                </c:pt>
                <c:pt idx="190">
                  <c:v>-10180838.784147749</c:v>
                </c:pt>
                <c:pt idx="191">
                  <c:v>-10234705.656021547</c:v>
                </c:pt>
                <c:pt idx="192">
                  <c:v>-10288572.527895343</c:v>
                </c:pt>
                <c:pt idx="193">
                  <c:v>-10342439.39976914</c:v>
                </c:pt>
                <c:pt idx="194">
                  <c:v>-10396306.271642938</c:v>
                </c:pt>
                <c:pt idx="195">
                  <c:v>-10450173.143516738</c:v>
                </c:pt>
                <c:pt idx="196">
                  <c:v>-10504040.015390534</c:v>
                </c:pt>
                <c:pt idx="197">
                  <c:v>-10557906.887264332</c:v>
                </c:pt>
                <c:pt idx="198">
                  <c:v>-10611773.75913813</c:v>
                </c:pt>
                <c:pt idx="199">
                  <c:v>-10665640.631011928</c:v>
                </c:pt>
                <c:pt idx="200">
                  <c:v>-10719507.502885723</c:v>
                </c:pt>
                <c:pt idx="201">
                  <c:v>-10773374.374759523</c:v>
                </c:pt>
                <c:pt idx="202">
                  <c:v>-10827241.246633321</c:v>
                </c:pt>
                <c:pt idx="203">
                  <c:v>-10881108.118507119</c:v>
                </c:pt>
                <c:pt idx="204">
                  <c:v>-10934974.990380915</c:v>
                </c:pt>
                <c:pt idx="205">
                  <c:v>-10988841.862254713</c:v>
                </c:pt>
                <c:pt idx="206">
                  <c:v>-11042708.734128509</c:v>
                </c:pt>
                <c:pt idx="207">
                  <c:v>-11096575.606002308</c:v>
                </c:pt>
                <c:pt idx="208">
                  <c:v>-11150442.477876106</c:v>
                </c:pt>
                <c:pt idx="209">
                  <c:v>-11204309.349749904</c:v>
                </c:pt>
                <c:pt idx="210">
                  <c:v>-11258176.2216237</c:v>
                </c:pt>
                <c:pt idx="211">
                  <c:v>-11312043.0934975</c:v>
                </c:pt>
                <c:pt idx="212">
                  <c:v>-11365909.965371296</c:v>
                </c:pt>
                <c:pt idx="213">
                  <c:v>-11419776.837245094</c:v>
                </c:pt>
                <c:pt idx="214">
                  <c:v>-11473643.709118892</c:v>
                </c:pt>
                <c:pt idx="215">
                  <c:v>-11527510.580992689</c:v>
                </c:pt>
                <c:pt idx="216">
                  <c:v>-11581377.452866487</c:v>
                </c:pt>
                <c:pt idx="217">
                  <c:v>-11635244.324740287</c:v>
                </c:pt>
                <c:pt idx="218">
                  <c:v>-11689111.196614083</c:v>
                </c:pt>
                <c:pt idx="219">
                  <c:v>-11742978.068487881</c:v>
                </c:pt>
                <c:pt idx="220">
                  <c:v>-11796844.940361679</c:v>
                </c:pt>
                <c:pt idx="221">
                  <c:v>-11850711.812235476</c:v>
                </c:pt>
                <c:pt idx="222">
                  <c:v>-11904578.684109274</c:v>
                </c:pt>
                <c:pt idx="223">
                  <c:v>-11958445.55598307</c:v>
                </c:pt>
                <c:pt idx="224">
                  <c:v>-12012312.427856868</c:v>
                </c:pt>
                <c:pt idx="225">
                  <c:v>-12066179.299730664</c:v>
                </c:pt>
                <c:pt idx="226">
                  <c:v>-12120046.171604464</c:v>
                </c:pt>
                <c:pt idx="227">
                  <c:v>-12173913.043478262</c:v>
                </c:pt>
                <c:pt idx="228">
                  <c:v>-12227779.91535206</c:v>
                </c:pt>
                <c:pt idx="229">
                  <c:v>-12281646.787225857</c:v>
                </c:pt>
                <c:pt idx="230">
                  <c:v>-12335513.659099655</c:v>
                </c:pt>
                <c:pt idx="231">
                  <c:v>-12389380.530973449</c:v>
                </c:pt>
                <c:pt idx="232">
                  <c:v>-12443247.402847249</c:v>
                </c:pt>
                <c:pt idx="233">
                  <c:v>-12497114.274721047</c:v>
                </c:pt>
                <c:pt idx="234">
                  <c:v>-12550981.146594843</c:v>
                </c:pt>
                <c:pt idx="235">
                  <c:v>-12604848.018468641</c:v>
                </c:pt>
                <c:pt idx="236">
                  <c:v>-12658714.890342437</c:v>
                </c:pt>
                <c:pt idx="237">
                  <c:v>-12712581.762216235</c:v>
                </c:pt>
                <c:pt idx="238">
                  <c:v>-12766448.634090034</c:v>
                </c:pt>
                <c:pt idx="239">
                  <c:v>-12820315.50596383</c:v>
                </c:pt>
                <c:pt idx="240">
                  <c:v>-12874182.37783763</c:v>
                </c:pt>
                <c:pt idx="241">
                  <c:v>-12928049.249711428</c:v>
                </c:pt>
                <c:pt idx="242">
                  <c:v>-12981916.121585224</c:v>
                </c:pt>
                <c:pt idx="243">
                  <c:v>-13035782.993459022</c:v>
                </c:pt>
                <c:pt idx="244">
                  <c:v>-13089649.86533282</c:v>
                </c:pt>
                <c:pt idx="245">
                  <c:v>-13143516.737206617</c:v>
                </c:pt>
                <c:pt idx="246">
                  <c:v>-13197383.609080417</c:v>
                </c:pt>
                <c:pt idx="247">
                  <c:v>-13251250.480954213</c:v>
                </c:pt>
                <c:pt idx="248">
                  <c:v>-13305117.352828011</c:v>
                </c:pt>
                <c:pt idx="249">
                  <c:v>-13358984.224701809</c:v>
                </c:pt>
                <c:pt idx="250">
                  <c:v>-13412851.096575605</c:v>
                </c:pt>
                <c:pt idx="251">
                  <c:v>-13466717.968449403</c:v>
                </c:pt>
                <c:pt idx="252">
                  <c:v>-13520584.8403232</c:v>
                </c:pt>
                <c:pt idx="253">
                  <c:v>-13574451.712196998</c:v>
                </c:pt>
                <c:pt idx="254">
                  <c:v>-13628318.584070798</c:v>
                </c:pt>
                <c:pt idx="255">
                  <c:v>-13682185.455944594</c:v>
                </c:pt>
                <c:pt idx="256">
                  <c:v>-13736052.327818392</c:v>
                </c:pt>
                <c:pt idx="257">
                  <c:v>-13789919.19969219</c:v>
                </c:pt>
                <c:pt idx="258">
                  <c:v>-13843786.071565988</c:v>
                </c:pt>
                <c:pt idx="259">
                  <c:v>-13897652.943439785</c:v>
                </c:pt>
                <c:pt idx="260">
                  <c:v>-13951519.815313581</c:v>
                </c:pt>
                <c:pt idx="261">
                  <c:v>-14005386.687187381</c:v>
                </c:pt>
                <c:pt idx="262">
                  <c:v>-14059253.559061179</c:v>
                </c:pt>
                <c:pt idx="263">
                  <c:v>-14113120.430934975</c:v>
                </c:pt>
                <c:pt idx="264">
                  <c:v>-14166987.302808773</c:v>
                </c:pt>
                <c:pt idx="265">
                  <c:v>-14220854.174682569</c:v>
                </c:pt>
                <c:pt idx="266">
                  <c:v>-14274721.046556367</c:v>
                </c:pt>
                <c:pt idx="267">
                  <c:v>-14328587.918430166</c:v>
                </c:pt>
                <c:pt idx="268">
                  <c:v>-14382454.790303964</c:v>
                </c:pt>
                <c:pt idx="269">
                  <c:v>-14436321.662177762</c:v>
                </c:pt>
                <c:pt idx="270">
                  <c:v>-14490188.534051558</c:v>
                </c:pt>
                <c:pt idx="271">
                  <c:v>-14544055.405925358</c:v>
                </c:pt>
                <c:pt idx="272">
                  <c:v>-14597922.277799152</c:v>
                </c:pt>
                <c:pt idx="273">
                  <c:v>-14651789.149672952</c:v>
                </c:pt>
                <c:pt idx="274">
                  <c:v>-14705656.021546748</c:v>
                </c:pt>
                <c:pt idx="275">
                  <c:v>-14759522.893420545</c:v>
                </c:pt>
                <c:pt idx="276">
                  <c:v>-14813389.765294341</c:v>
                </c:pt>
                <c:pt idx="277">
                  <c:v>-14867256.637168139</c:v>
                </c:pt>
                <c:pt idx="278">
                  <c:v>-14921123.509041937</c:v>
                </c:pt>
                <c:pt idx="279">
                  <c:v>-14974990.380915737</c:v>
                </c:pt>
                <c:pt idx="280">
                  <c:v>-15028857.252789535</c:v>
                </c:pt>
                <c:pt idx="281">
                  <c:v>-15082724.124663331</c:v>
                </c:pt>
                <c:pt idx="282">
                  <c:v>-15136590.996537128</c:v>
                </c:pt>
                <c:pt idx="283">
                  <c:v>-15190457.868410928</c:v>
                </c:pt>
                <c:pt idx="284">
                  <c:v>-15244324.740284724</c:v>
                </c:pt>
                <c:pt idx="285">
                  <c:v>-15298191.612158522</c:v>
                </c:pt>
                <c:pt idx="286">
                  <c:v>-15352058.48403232</c:v>
                </c:pt>
                <c:pt idx="287">
                  <c:v>-15405925.355906116</c:v>
                </c:pt>
                <c:pt idx="288">
                  <c:v>-15459792.227779916</c:v>
                </c:pt>
                <c:pt idx="289">
                  <c:v>-15513659.09965371</c:v>
                </c:pt>
                <c:pt idx="290">
                  <c:v>-15567525.971527509</c:v>
                </c:pt>
                <c:pt idx="291">
                  <c:v>-15621392.843401307</c:v>
                </c:pt>
                <c:pt idx="292">
                  <c:v>-15675259.715275107</c:v>
                </c:pt>
                <c:pt idx="293">
                  <c:v>-15729126.587148905</c:v>
                </c:pt>
                <c:pt idx="294">
                  <c:v>-15782993.459022703</c:v>
                </c:pt>
                <c:pt idx="295">
                  <c:v>-15836860.330896499</c:v>
                </c:pt>
                <c:pt idx="296">
                  <c:v>-15890727.202770296</c:v>
                </c:pt>
                <c:pt idx="297">
                  <c:v>-15944594.074644092</c:v>
                </c:pt>
                <c:pt idx="298">
                  <c:v>-15998460.946517892</c:v>
                </c:pt>
                <c:pt idx="299">
                  <c:v>-16052327.81839169</c:v>
                </c:pt>
                <c:pt idx="300">
                  <c:v>-16106194.690265486</c:v>
                </c:pt>
                <c:pt idx="301">
                  <c:v>-16160061.562139284</c:v>
                </c:pt>
                <c:pt idx="302">
                  <c:v>-16213928.43401308</c:v>
                </c:pt>
                <c:pt idx="303">
                  <c:v>-16267795.305886878</c:v>
                </c:pt>
                <c:pt idx="304">
                  <c:v>-16321662.177760677</c:v>
                </c:pt>
                <c:pt idx="305">
                  <c:v>-16375529.049634475</c:v>
                </c:pt>
                <c:pt idx="306">
                  <c:v>-16429395.921508275</c:v>
                </c:pt>
                <c:pt idx="307">
                  <c:v>-16483262.793382073</c:v>
                </c:pt>
                <c:pt idx="308">
                  <c:v>-16537129.665255869</c:v>
                </c:pt>
                <c:pt idx="309">
                  <c:v>-16590996.537129667</c:v>
                </c:pt>
                <c:pt idx="310">
                  <c:v>-16644863.409003463</c:v>
                </c:pt>
                <c:pt idx="311">
                  <c:v>-16698730.28087726</c:v>
                </c:pt>
                <c:pt idx="312">
                  <c:v>-16752597.15275106</c:v>
                </c:pt>
                <c:pt idx="313">
                  <c:v>-16806464.024624854</c:v>
                </c:pt>
                <c:pt idx="314">
                  <c:v>-16860330.89649865</c:v>
                </c:pt>
                <c:pt idx="315">
                  <c:v>-16914197.768372454</c:v>
                </c:pt>
                <c:pt idx="316">
                  <c:v>-16968064.640246246</c:v>
                </c:pt>
                <c:pt idx="317">
                  <c:v>-17021931.512120046</c:v>
                </c:pt>
                <c:pt idx="318">
                  <c:v>-17075798.383993845</c:v>
                </c:pt>
                <c:pt idx="319">
                  <c:v>-17129665.255867641</c:v>
                </c:pt>
                <c:pt idx="320">
                  <c:v>-17183532.127741437</c:v>
                </c:pt>
                <c:pt idx="321">
                  <c:v>-17237398.999615233</c:v>
                </c:pt>
                <c:pt idx="322">
                  <c:v>-17291265.871489033</c:v>
                </c:pt>
                <c:pt idx="323">
                  <c:v>-17345132.743362833</c:v>
                </c:pt>
                <c:pt idx="324">
                  <c:v>-17398999.615236629</c:v>
                </c:pt>
                <c:pt idx="325">
                  <c:v>-17452866.487110425</c:v>
                </c:pt>
                <c:pt idx="326">
                  <c:v>-17506733.358984224</c:v>
                </c:pt>
                <c:pt idx="327">
                  <c:v>-17560600.230858024</c:v>
                </c:pt>
                <c:pt idx="328">
                  <c:v>-17614467.10273182</c:v>
                </c:pt>
                <c:pt idx="329">
                  <c:v>-17668333.974605616</c:v>
                </c:pt>
                <c:pt idx="330">
                  <c:v>-17722200.846479416</c:v>
                </c:pt>
                <c:pt idx="331">
                  <c:v>-17776067.718353216</c:v>
                </c:pt>
                <c:pt idx="332">
                  <c:v>-17829934.590227012</c:v>
                </c:pt>
                <c:pt idx="333">
                  <c:v>-17883801.462100808</c:v>
                </c:pt>
                <c:pt idx="334">
                  <c:v>-17937668.333974604</c:v>
                </c:pt>
                <c:pt idx="335">
                  <c:v>-17991535.205848403</c:v>
                </c:pt>
                <c:pt idx="336">
                  <c:v>-18045402.077722199</c:v>
                </c:pt>
                <c:pt idx="337">
                  <c:v>-18099268.949595995</c:v>
                </c:pt>
                <c:pt idx="338">
                  <c:v>-18153135.821469795</c:v>
                </c:pt>
                <c:pt idx="339">
                  <c:v>-18207002.693343595</c:v>
                </c:pt>
                <c:pt idx="340">
                  <c:v>-18260869.565217391</c:v>
                </c:pt>
                <c:pt idx="341">
                  <c:v>-18314736.43709119</c:v>
                </c:pt>
                <c:pt idx="342">
                  <c:v>-18368603.308964986</c:v>
                </c:pt>
                <c:pt idx="343">
                  <c:v>-18422470.180838786</c:v>
                </c:pt>
                <c:pt idx="344">
                  <c:v>-18476337.052712582</c:v>
                </c:pt>
                <c:pt idx="345">
                  <c:v>-18530203.924586378</c:v>
                </c:pt>
                <c:pt idx="346">
                  <c:v>-18584070.796460174</c:v>
                </c:pt>
                <c:pt idx="347">
                  <c:v>-18637937.668333974</c:v>
                </c:pt>
                <c:pt idx="348">
                  <c:v>-18691804.54020777</c:v>
                </c:pt>
                <c:pt idx="349">
                  <c:v>-18745671.412081569</c:v>
                </c:pt>
                <c:pt idx="350">
                  <c:v>-18799538.283955365</c:v>
                </c:pt>
                <c:pt idx="351">
                  <c:v>-18853405.155829165</c:v>
                </c:pt>
                <c:pt idx="352">
                  <c:v>-18907272.027702965</c:v>
                </c:pt>
                <c:pt idx="353">
                  <c:v>-18961138.899576761</c:v>
                </c:pt>
                <c:pt idx="354">
                  <c:v>-19015005.771450557</c:v>
                </c:pt>
                <c:pt idx="355">
                  <c:v>-19068872.643324357</c:v>
                </c:pt>
                <c:pt idx="356">
                  <c:v>-19122739.515198153</c:v>
                </c:pt>
                <c:pt idx="357">
                  <c:v>-19176606.387071952</c:v>
                </c:pt>
                <c:pt idx="358">
                  <c:v>-19230473.258945744</c:v>
                </c:pt>
                <c:pt idx="359">
                  <c:v>-19284340.130819548</c:v>
                </c:pt>
                <c:pt idx="360">
                  <c:v>-19338207.002693344</c:v>
                </c:pt>
                <c:pt idx="361">
                  <c:v>-19392073.87456714</c:v>
                </c:pt>
                <c:pt idx="362">
                  <c:v>-19445940.746440936</c:v>
                </c:pt>
                <c:pt idx="363">
                  <c:v>-19499807.618314736</c:v>
                </c:pt>
                <c:pt idx="364">
                  <c:v>-19553674.490188535</c:v>
                </c:pt>
                <c:pt idx="365">
                  <c:v>-19607541.362062331</c:v>
                </c:pt>
                <c:pt idx="366">
                  <c:v>-19661408.233936127</c:v>
                </c:pt>
                <c:pt idx="367">
                  <c:v>-19715275.105809931</c:v>
                </c:pt>
                <c:pt idx="368">
                  <c:v>-19769141.977683727</c:v>
                </c:pt>
                <c:pt idx="369">
                  <c:v>-19823008.849557523</c:v>
                </c:pt>
                <c:pt idx="370">
                  <c:v>-19876875.721431319</c:v>
                </c:pt>
                <c:pt idx="371">
                  <c:v>-19930742.593305118</c:v>
                </c:pt>
                <c:pt idx="372">
                  <c:v>-19984609.465178914</c:v>
                </c:pt>
                <c:pt idx="373">
                  <c:v>-20038476.337052714</c:v>
                </c:pt>
                <c:pt idx="374">
                  <c:v>-20092343.208926506</c:v>
                </c:pt>
                <c:pt idx="375">
                  <c:v>-20146210.08080031</c:v>
                </c:pt>
                <c:pt idx="376">
                  <c:v>-20200076.952674106</c:v>
                </c:pt>
                <c:pt idx="377">
                  <c:v>-20253943.824547902</c:v>
                </c:pt>
                <c:pt idx="378">
                  <c:v>-20307810.696421701</c:v>
                </c:pt>
                <c:pt idx="379">
                  <c:v>-20361677.568295497</c:v>
                </c:pt>
                <c:pt idx="380">
                  <c:v>-20415544.440169297</c:v>
                </c:pt>
                <c:pt idx="381">
                  <c:v>-20469411.312043093</c:v>
                </c:pt>
                <c:pt idx="382">
                  <c:v>-20523278.183916889</c:v>
                </c:pt>
                <c:pt idx="383">
                  <c:v>-20577145.055790685</c:v>
                </c:pt>
                <c:pt idx="384">
                  <c:v>-20631011.927664489</c:v>
                </c:pt>
                <c:pt idx="385">
                  <c:v>-20684878.799538281</c:v>
                </c:pt>
                <c:pt idx="386">
                  <c:v>-20738745.671412081</c:v>
                </c:pt>
                <c:pt idx="387">
                  <c:v>-20792612.543285877</c:v>
                </c:pt>
                <c:pt idx="388">
                  <c:v>-20846479.415159676</c:v>
                </c:pt>
                <c:pt idx="389">
                  <c:v>-20900346.287033476</c:v>
                </c:pt>
                <c:pt idx="390">
                  <c:v>-20954213.158907272</c:v>
                </c:pt>
                <c:pt idx="391">
                  <c:v>-21008080.030781068</c:v>
                </c:pt>
                <c:pt idx="392">
                  <c:v>-21061946.902654871</c:v>
                </c:pt>
                <c:pt idx="393">
                  <c:v>-21115813.774528664</c:v>
                </c:pt>
                <c:pt idx="394">
                  <c:v>-21169680.646402463</c:v>
                </c:pt>
                <c:pt idx="395">
                  <c:v>-21223547.518276259</c:v>
                </c:pt>
                <c:pt idx="396">
                  <c:v>-21277414.390150059</c:v>
                </c:pt>
                <c:pt idx="397">
                  <c:v>-21331281.262023855</c:v>
                </c:pt>
                <c:pt idx="398">
                  <c:v>-21385148.133897655</c:v>
                </c:pt>
                <c:pt idx="399">
                  <c:v>-21439015.005771447</c:v>
                </c:pt>
                <c:pt idx="400">
                  <c:v>-21492881.877645247</c:v>
                </c:pt>
                <c:pt idx="401">
                  <c:v>-21546748.749519046</c:v>
                </c:pt>
                <c:pt idx="402">
                  <c:v>-21600615.621392842</c:v>
                </c:pt>
                <c:pt idx="403">
                  <c:v>-21654482.493266642</c:v>
                </c:pt>
                <c:pt idx="404">
                  <c:v>-21708349.365140442</c:v>
                </c:pt>
                <c:pt idx="405">
                  <c:v>-21762216.237014238</c:v>
                </c:pt>
                <c:pt idx="406">
                  <c:v>-21816083.108888034</c:v>
                </c:pt>
                <c:pt idx="407">
                  <c:v>-21869949.98076183</c:v>
                </c:pt>
                <c:pt idx="408">
                  <c:v>-21923816.852635629</c:v>
                </c:pt>
                <c:pt idx="409">
                  <c:v>-21977683.724509425</c:v>
                </c:pt>
                <c:pt idx="410">
                  <c:v>-22031550.596383225</c:v>
                </c:pt>
                <c:pt idx="411">
                  <c:v>-22085417.468257017</c:v>
                </c:pt>
                <c:pt idx="412">
                  <c:v>-22139284.340130821</c:v>
                </c:pt>
                <c:pt idx="413">
                  <c:v>-22193151.212004617</c:v>
                </c:pt>
                <c:pt idx="414">
                  <c:v>-22247018.083878417</c:v>
                </c:pt>
                <c:pt idx="415">
                  <c:v>-22300884.955752213</c:v>
                </c:pt>
                <c:pt idx="416">
                  <c:v>-22354751.827626012</c:v>
                </c:pt>
                <c:pt idx="417">
                  <c:v>-22408618.699499808</c:v>
                </c:pt>
                <c:pt idx="418">
                  <c:v>-22462485.571373604</c:v>
                </c:pt>
                <c:pt idx="419">
                  <c:v>-22516352.4432474</c:v>
                </c:pt>
                <c:pt idx="420">
                  <c:v>-22570219.3151212</c:v>
                </c:pt>
                <c:pt idx="421">
                  <c:v>-22624086.186995</c:v>
                </c:pt>
                <c:pt idx="422">
                  <c:v>-22677953.058868792</c:v>
                </c:pt>
                <c:pt idx="423">
                  <c:v>-22731819.930742592</c:v>
                </c:pt>
                <c:pt idx="424">
                  <c:v>-22785686.802616388</c:v>
                </c:pt>
                <c:pt idx="425">
                  <c:v>-22839553.674490187</c:v>
                </c:pt>
                <c:pt idx="426">
                  <c:v>-22893420.546363983</c:v>
                </c:pt>
                <c:pt idx="427">
                  <c:v>-22947287.418237783</c:v>
                </c:pt>
                <c:pt idx="428">
                  <c:v>-23001154.290111579</c:v>
                </c:pt>
                <c:pt idx="429">
                  <c:v>-23055021.161985379</c:v>
                </c:pt>
                <c:pt idx="430">
                  <c:v>-23108888.033859178</c:v>
                </c:pt>
                <c:pt idx="431">
                  <c:v>-23162754.905732974</c:v>
                </c:pt>
                <c:pt idx="432">
                  <c:v>-23216621.777606767</c:v>
                </c:pt>
                <c:pt idx="433">
                  <c:v>-23270488.649480574</c:v>
                </c:pt>
                <c:pt idx="434">
                  <c:v>-23324355.521354366</c:v>
                </c:pt>
                <c:pt idx="435">
                  <c:v>-23378222.393228166</c:v>
                </c:pt>
                <c:pt idx="436">
                  <c:v>-23432089.265101962</c:v>
                </c:pt>
                <c:pt idx="437">
                  <c:v>-23485956.136975762</c:v>
                </c:pt>
                <c:pt idx="438">
                  <c:v>-23539823.008849557</c:v>
                </c:pt>
                <c:pt idx="439">
                  <c:v>-23593689.880723357</c:v>
                </c:pt>
                <c:pt idx="440">
                  <c:v>-23647556.752597153</c:v>
                </c:pt>
                <c:pt idx="441">
                  <c:v>-23701423.624470953</c:v>
                </c:pt>
                <c:pt idx="442">
                  <c:v>-23755290.496344745</c:v>
                </c:pt>
                <c:pt idx="443">
                  <c:v>-23809157.368218549</c:v>
                </c:pt>
                <c:pt idx="444">
                  <c:v>-23863024.240092341</c:v>
                </c:pt>
                <c:pt idx="445">
                  <c:v>-23916891.111966141</c:v>
                </c:pt>
                <c:pt idx="446">
                  <c:v>-23970757.98383994</c:v>
                </c:pt>
                <c:pt idx="447">
                  <c:v>-24024624.855713736</c:v>
                </c:pt>
                <c:pt idx="448">
                  <c:v>-24078491.727587532</c:v>
                </c:pt>
                <c:pt idx="449">
                  <c:v>-24132358.599461328</c:v>
                </c:pt>
                <c:pt idx="450">
                  <c:v>-24186225.471335128</c:v>
                </c:pt>
                <c:pt idx="451">
                  <c:v>-24240092.343208928</c:v>
                </c:pt>
                <c:pt idx="452">
                  <c:v>-24293959.215082724</c:v>
                </c:pt>
                <c:pt idx="453">
                  <c:v>-24347826.086956523</c:v>
                </c:pt>
                <c:pt idx="454">
                  <c:v>-24401692.958830319</c:v>
                </c:pt>
                <c:pt idx="455">
                  <c:v>-24455559.830704119</c:v>
                </c:pt>
                <c:pt idx="456">
                  <c:v>-24509426.702577915</c:v>
                </c:pt>
                <c:pt idx="457">
                  <c:v>-24563293.574451715</c:v>
                </c:pt>
                <c:pt idx="458">
                  <c:v>-24617160.446325507</c:v>
                </c:pt>
                <c:pt idx="459">
                  <c:v>-24671027.31819931</c:v>
                </c:pt>
                <c:pt idx="460">
                  <c:v>-24724894.190073103</c:v>
                </c:pt>
                <c:pt idx="461">
                  <c:v>-24778761.061946899</c:v>
                </c:pt>
                <c:pt idx="462">
                  <c:v>-24832627.933820702</c:v>
                </c:pt>
                <c:pt idx="463">
                  <c:v>-24886494.805694498</c:v>
                </c:pt>
                <c:pt idx="464">
                  <c:v>-24940361.677568294</c:v>
                </c:pt>
                <c:pt idx="465">
                  <c:v>-24994228.549442094</c:v>
                </c:pt>
                <c:pt idx="466">
                  <c:v>-25048095.421315894</c:v>
                </c:pt>
                <c:pt idx="467">
                  <c:v>-25101962.293189686</c:v>
                </c:pt>
                <c:pt idx="468">
                  <c:v>-25155829.165063486</c:v>
                </c:pt>
                <c:pt idx="469">
                  <c:v>-25209696.036937281</c:v>
                </c:pt>
                <c:pt idx="470">
                  <c:v>-25263562.908811081</c:v>
                </c:pt>
                <c:pt idx="471">
                  <c:v>-25317429.780684873</c:v>
                </c:pt>
                <c:pt idx="472">
                  <c:v>-25371296.652558677</c:v>
                </c:pt>
                <c:pt idx="473">
                  <c:v>-25425163.524432469</c:v>
                </c:pt>
                <c:pt idx="474">
                  <c:v>-25479030.396306269</c:v>
                </c:pt>
                <c:pt idx="475">
                  <c:v>-25532897.268180069</c:v>
                </c:pt>
                <c:pt idx="476">
                  <c:v>-25586764.140053868</c:v>
                </c:pt>
                <c:pt idx="477">
                  <c:v>-25640631.011927661</c:v>
                </c:pt>
                <c:pt idx="478">
                  <c:v>-25694497.883801464</c:v>
                </c:pt>
                <c:pt idx="479">
                  <c:v>-25748364.75567526</c:v>
                </c:pt>
                <c:pt idx="480">
                  <c:v>-25802231.62754906</c:v>
                </c:pt>
                <c:pt idx="481">
                  <c:v>-25856098.499422856</c:v>
                </c:pt>
                <c:pt idx="482">
                  <c:v>-25909965.371296655</c:v>
                </c:pt>
                <c:pt idx="483">
                  <c:v>-25963832.243170448</c:v>
                </c:pt>
                <c:pt idx="484">
                  <c:v>-26017699.115044247</c:v>
                </c:pt>
                <c:pt idx="485">
                  <c:v>-26071565.986918043</c:v>
                </c:pt>
                <c:pt idx="486">
                  <c:v>-26125432.858791843</c:v>
                </c:pt>
                <c:pt idx="487">
                  <c:v>-26179299.730665639</c:v>
                </c:pt>
                <c:pt idx="488">
                  <c:v>-26233166.602539442</c:v>
                </c:pt>
                <c:pt idx="489">
                  <c:v>-26287033.474413235</c:v>
                </c:pt>
                <c:pt idx="490">
                  <c:v>-26340900.346287034</c:v>
                </c:pt>
                <c:pt idx="491">
                  <c:v>-26394767.218160834</c:v>
                </c:pt>
                <c:pt idx="492">
                  <c:v>-26448634.09003463</c:v>
                </c:pt>
                <c:pt idx="493">
                  <c:v>-26502500.961908426</c:v>
                </c:pt>
                <c:pt idx="494">
                  <c:v>-26556367.833782222</c:v>
                </c:pt>
                <c:pt idx="495">
                  <c:v>-26610234.705656022</c:v>
                </c:pt>
                <c:pt idx="496">
                  <c:v>-26664101.577529822</c:v>
                </c:pt>
                <c:pt idx="497">
                  <c:v>-26717968.449403618</c:v>
                </c:pt>
                <c:pt idx="498">
                  <c:v>-26771835.321277417</c:v>
                </c:pt>
                <c:pt idx="499">
                  <c:v>-26825702.19315121</c:v>
                </c:pt>
                <c:pt idx="500">
                  <c:v>-26879569.065025009</c:v>
                </c:pt>
                <c:pt idx="501">
                  <c:v>-26933435.936898805</c:v>
                </c:pt>
                <c:pt idx="502">
                  <c:v>-26879569.065025013</c:v>
                </c:pt>
                <c:pt idx="503">
                  <c:v>-26825702.193151217</c:v>
                </c:pt>
                <c:pt idx="504">
                  <c:v>-26771835.321277417</c:v>
                </c:pt>
                <c:pt idx="505">
                  <c:v>-26717968.449403618</c:v>
                </c:pt>
                <c:pt idx="506">
                  <c:v>-26664101.577529825</c:v>
                </c:pt>
                <c:pt idx="507">
                  <c:v>-26610234.705656022</c:v>
                </c:pt>
                <c:pt idx="508">
                  <c:v>-26556367.83378223</c:v>
                </c:pt>
                <c:pt idx="509">
                  <c:v>-26502500.96190843</c:v>
                </c:pt>
                <c:pt idx="510">
                  <c:v>-26448634.09003463</c:v>
                </c:pt>
                <c:pt idx="511">
                  <c:v>-26394767.218160834</c:v>
                </c:pt>
                <c:pt idx="512">
                  <c:v>-26340900.346287038</c:v>
                </c:pt>
                <c:pt idx="513">
                  <c:v>-26287033.474413238</c:v>
                </c:pt>
                <c:pt idx="514">
                  <c:v>-26233166.602539442</c:v>
                </c:pt>
                <c:pt idx="515">
                  <c:v>-26179299.730665643</c:v>
                </c:pt>
                <c:pt idx="516">
                  <c:v>-26125432.858791851</c:v>
                </c:pt>
                <c:pt idx="517">
                  <c:v>-26071565.986918043</c:v>
                </c:pt>
                <c:pt idx="518">
                  <c:v>-26017699.115044251</c:v>
                </c:pt>
                <c:pt idx="519">
                  <c:v>-25963832.243170455</c:v>
                </c:pt>
                <c:pt idx="520">
                  <c:v>-25909965.371296655</c:v>
                </c:pt>
                <c:pt idx="521">
                  <c:v>-25856098.499422856</c:v>
                </c:pt>
                <c:pt idx="522">
                  <c:v>-25802231.62754906</c:v>
                </c:pt>
                <c:pt idx="523">
                  <c:v>-25748364.75567526</c:v>
                </c:pt>
                <c:pt idx="524">
                  <c:v>-25694497.883801464</c:v>
                </c:pt>
                <c:pt idx="525">
                  <c:v>-25640631.011927664</c:v>
                </c:pt>
                <c:pt idx="526">
                  <c:v>-25586764.140053868</c:v>
                </c:pt>
                <c:pt idx="527">
                  <c:v>-25532897.268180069</c:v>
                </c:pt>
                <c:pt idx="528">
                  <c:v>-25479030.396306276</c:v>
                </c:pt>
                <c:pt idx="529">
                  <c:v>-25425163.524432477</c:v>
                </c:pt>
                <c:pt idx="530">
                  <c:v>-25371296.652558677</c:v>
                </c:pt>
                <c:pt idx="531">
                  <c:v>-25317429.780684881</c:v>
                </c:pt>
                <c:pt idx="532">
                  <c:v>-25263562.908811089</c:v>
                </c:pt>
                <c:pt idx="533">
                  <c:v>-25209696.036937281</c:v>
                </c:pt>
                <c:pt idx="534">
                  <c:v>-25155829.165063489</c:v>
                </c:pt>
                <c:pt idx="535">
                  <c:v>-25101962.293189693</c:v>
                </c:pt>
                <c:pt idx="536">
                  <c:v>-25048095.421315894</c:v>
                </c:pt>
                <c:pt idx="537">
                  <c:v>-24994228.549442094</c:v>
                </c:pt>
                <c:pt idx="538">
                  <c:v>-24940361.677568298</c:v>
                </c:pt>
                <c:pt idx="539">
                  <c:v>-24886494.805694502</c:v>
                </c:pt>
                <c:pt idx="540">
                  <c:v>-24832627.933820702</c:v>
                </c:pt>
                <c:pt idx="541">
                  <c:v>-24778761.061946902</c:v>
                </c:pt>
                <c:pt idx="542">
                  <c:v>-24724894.190073103</c:v>
                </c:pt>
                <c:pt idx="543">
                  <c:v>-24671027.31819931</c:v>
                </c:pt>
                <c:pt idx="544">
                  <c:v>-24617160.446325514</c:v>
                </c:pt>
                <c:pt idx="545">
                  <c:v>-24563293.574451715</c:v>
                </c:pt>
                <c:pt idx="546">
                  <c:v>-24509426.702577915</c:v>
                </c:pt>
                <c:pt idx="547">
                  <c:v>-24455559.830704119</c:v>
                </c:pt>
                <c:pt idx="548">
                  <c:v>-24401692.958830323</c:v>
                </c:pt>
                <c:pt idx="549">
                  <c:v>-24347826.086956523</c:v>
                </c:pt>
                <c:pt idx="550">
                  <c:v>-24293959.215082724</c:v>
                </c:pt>
                <c:pt idx="551">
                  <c:v>-24240092.343208931</c:v>
                </c:pt>
                <c:pt idx="552">
                  <c:v>-24186225.471335128</c:v>
                </c:pt>
                <c:pt idx="553">
                  <c:v>-24132358.599461336</c:v>
                </c:pt>
                <c:pt idx="554">
                  <c:v>-24078491.727587536</c:v>
                </c:pt>
                <c:pt idx="555">
                  <c:v>-24024624.855713736</c:v>
                </c:pt>
                <c:pt idx="556">
                  <c:v>-23970757.98383994</c:v>
                </c:pt>
                <c:pt idx="557">
                  <c:v>-23916891.111966148</c:v>
                </c:pt>
                <c:pt idx="558">
                  <c:v>-23863024.240092348</c:v>
                </c:pt>
                <c:pt idx="559">
                  <c:v>-23809157.368218549</c:v>
                </c:pt>
                <c:pt idx="560">
                  <c:v>-23755290.496344753</c:v>
                </c:pt>
                <c:pt idx="561">
                  <c:v>-23701423.624470957</c:v>
                </c:pt>
                <c:pt idx="562">
                  <c:v>-23647556.752597153</c:v>
                </c:pt>
                <c:pt idx="563">
                  <c:v>-23593689.880723357</c:v>
                </c:pt>
                <c:pt idx="564">
                  <c:v>-23539823.008849561</c:v>
                </c:pt>
                <c:pt idx="565">
                  <c:v>-23485956.136975762</c:v>
                </c:pt>
                <c:pt idx="566">
                  <c:v>-23432089.265101962</c:v>
                </c:pt>
                <c:pt idx="567">
                  <c:v>-23378222.39322817</c:v>
                </c:pt>
                <c:pt idx="568">
                  <c:v>-23324355.521354366</c:v>
                </c:pt>
                <c:pt idx="569">
                  <c:v>-23270488.649480574</c:v>
                </c:pt>
                <c:pt idx="570">
                  <c:v>-23216621.777606774</c:v>
                </c:pt>
                <c:pt idx="571">
                  <c:v>-23162754.905732974</c:v>
                </c:pt>
                <c:pt idx="572">
                  <c:v>-23108888.033859178</c:v>
                </c:pt>
                <c:pt idx="573">
                  <c:v>-23055021.161985382</c:v>
                </c:pt>
                <c:pt idx="574">
                  <c:v>-23001154.290111583</c:v>
                </c:pt>
                <c:pt idx="575">
                  <c:v>-22947287.418237783</c:v>
                </c:pt>
                <c:pt idx="576">
                  <c:v>-22893420.546363987</c:v>
                </c:pt>
                <c:pt idx="577">
                  <c:v>-22839553.674490195</c:v>
                </c:pt>
                <c:pt idx="578">
                  <c:v>-22785686.802616388</c:v>
                </c:pt>
                <c:pt idx="579">
                  <c:v>-22731819.930742595</c:v>
                </c:pt>
                <c:pt idx="580">
                  <c:v>-22677953.058868799</c:v>
                </c:pt>
                <c:pt idx="581">
                  <c:v>-22624086.186995</c:v>
                </c:pt>
                <c:pt idx="582">
                  <c:v>-22570219.3151212</c:v>
                </c:pt>
                <c:pt idx="583">
                  <c:v>-22516352.443247408</c:v>
                </c:pt>
                <c:pt idx="584">
                  <c:v>-22462485.571373604</c:v>
                </c:pt>
                <c:pt idx="585">
                  <c:v>-22408618.699499812</c:v>
                </c:pt>
                <c:pt idx="586">
                  <c:v>-22354751.827626016</c:v>
                </c:pt>
                <c:pt idx="587">
                  <c:v>-22300884.955752213</c:v>
                </c:pt>
                <c:pt idx="588">
                  <c:v>-22247018.083878417</c:v>
                </c:pt>
                <c:pt idx="589">
                  <c:v>-22193151.212004621</c:v>
                </c:pt>
                <c:pt idx="590">
                  <c:v>-22139284.340130821</c:v>
                </c:pt>
                <c:pt idx="591">
                  <c:v>-22085417.468257021</c:v>
                </c:pt>
                <c:pt idx="592">
                  <c:v>-22031550.596383229</c:v>
                </c:pt>
                <c:pt idx="593">
                  <c:v>-21977683.724509433</c:v>
                </c:pt>
                <c:pt idx="594">
                  <c:v>-21923816.852635633</c:v>
                </c:pt>
                <c:pt idx="595">
                  <c:v>-21869949.980761833</c:v>
                </c:pt>
                <c:pt idx="596">
                  <c:v>-21816083.108888038</c:v>
                </c:pt>
                <c:pt idx="597">
                  <c:v>-21762216.237014238</c:v>
                </c:pt>
                <c:pt idx="598">
                  <c:v>-21708349.365140442</c:v>
                </c:pt>
                <c:pt idx="599">
                  <c:v>-21654482.493266642</c:v>
                </c:pt>
                <c:pt idx="600">
                  <c:v>-21600615.621392842</c:v>
                </c:pt>
                <c:pt idx="601">
                  <c:v>-21546748.749519046</c:v>
                </c:pt>
                <c:pt idx="602">
                  <c:v>-21492881.877645254</c:v>
                </c:pt>
                <c:pt idx="603">
                  <c:v>-21439015.005771454</c:v>
                </c:pt>
                <c:pt idx="604">
                  <c:v>-21385148.133897655</c:v>
                </c:pt>
                <c:pt idx="605">
                  <c:v>-21331281.262023859</c:v>
                </c:pt>
                <c:pt idx="606">
                  <c:v>-21277414.390150059</c:v>
                </c:pt>
                <c:pt idx="607">
                  <c:v>-21223547.518276259</c:v>
                </c:pt>
                <c:pt idx="608">
                  <c:v>-21169680.646402467</c:v>
                </c:pt>
                <c:pt idx="609">
                  <c:v>-21115813.774528671</c:v>
                </c:pt>
                <c:pt idx="610">
                  <c:v>-21061946.902654871</c:v>
                </c:pt>
                <c:pt idx="611">
                  <c:v>-21008080.030781072</c:v>
                </c:pt>
                <c:pt idx="612">
                  <c:v>-20954213.158907276</c:v>
                </c:pt>
                <c:pt idx="613">
                  <c:v>-20900346.287033476</c:v>
                </c:pt>
                <c:pt idx="614">
                  <c:v>-20846479.41515968</c:v>
                </c:pt>
                <c:pt idx="615">
                  <c:v>-20792612.54328588</c:v>
                </c:pt>
                <c:pt idx="616">
                  <c:v>-20738745.671412081</c:v>
                </c:pt>
                <c:pt idx="617">
                  <c:v>-20684878.799538285</c:v>
                </c:pt>
                <c:pt idx="618">
                  <c:v>-20631011.927664492</c:v>
                </c:pt>
                <c:pt idx="619">
                  <c:v>-20577145.055790693</c:v>
                </c:pt>
                <c:pt idx="620">
                  <c:v>-20523278.183916893</c:v>
                </c:pt>
                <c:pt idx="621">
                  <c:v>-20469411.312043097</c:v>
                </c:pt>
                <c:pt idx="622">
                  <c:v>-20415544.440169301</c:v>
                </c:pt>
                <c:pt idx="623">
                  <c:v>-20361677.568295497</c:v>
                </c:pt>
                <c:pt idx="624">
                  <c:v>-20307810.696421701</c:v>
                </c:pt>
                <c:pt idx="625">
                  <c:v>-20253943.824547905</c:v>
                </c:pt>
                <c:pt idx="626">
                  <c:v>-20200076.952674106</c:v>
                </c:pt>
                <c:pt idx="627">
                  <c:v>-20146210.080800314</c:v>
                </c:pt>
                <c:pt idx="628">
                  <c:v>-20092343.208926514</c:v>
                </c:pt>
                <c:pt idx="629">
                  <c:v>-20038476.337052714</c:v>
                </c:pt>
                <c:pt idx="630">
                  <c:v>-19984609.465178918</c:v>
                </c:pt>
                <c:pt idx="631">
                  <c:v>-19930742.593305126</c:v>
                </c:pt>
                <c:pt idx="632">
                  <c:v>-19876875.721431319</c:v>
                </c:pt>
                <c:pt idx="633">
                  <c:v>-19823008.849557526</c:v>
                </c:pt>
                <c:pt idx="634">
                  <c:v>-19769141.97768373</c:v>
                </c:pt>
                <c:pt idx="635">
                  <c:v>-19715275.105809931</c:v>
                </c:pt>
                <c:pt idx="636">
                  <c:v>-19661408.233936131</c:v>
                </c:pt>
                <c:pt idx="637">
                  <c:v>-19607541.362062335</c:v>
                </c:pt>
                <c:pt idx="638">
                  <c:v>-19553674.490188539</c:v>
                </c:pt>
                <c:pt idx="639">
                  <c:v>-19499807.618314739</c:v>
                </c:pt>
                <c:pt idx="640">
                  <c:v>-19445940.74644094</c:v>
                </c:pt>
                <c:pt idx="641">
                  <c:v>-19392073.874567147</c:v>
                </c:pt>
                <c:pt idx="642">
                  <c:v>-19338207.002693344</c:v>
                </c:pt>
                <c:pt idx="643">
                  <c:v>-19284340.130819552</c:v>
                </c:pt>
                <c:pt idx="644">
                  <c:v>-19230473.258945752</c:v>
                </c:pt>
                <c:pt idx="645">
                  <c:v>-19176606.387071952</c:v>
                </c:pt>
                <c:pt idx="646">
                  <c:v>-19122739.515198156</c:v>
                </c:pt>
                <c:pt idx="647">
                  <c:v>-19068872.64332436</c:v>
                </c:pt>
                <c:pt idx="648">
                  <c:v>-19015005.771450561</c:v>
                </c:pt>
                <c:pt idx="649">
                  <c:v>-18961138.899576761</c:v>
                </c:pt>
                <c:pt idx="650">
                  <c:v>-18907272.027702965</c:v>
                </c:pt>
                <c:pt idx="651">
                  <c:v>-18853405.155829165</c:v>
                </c:pt>
                <c:pt idx="652">
                  <c:v>-18799538.283955365</c:v>
                </c:pt>
                <c:pt idx="653">
                  <c:v>-18745671.412081573</c:v>
                </c:pt>
                <c:pt idx="654">
                  <c:v>-18691804.540207777</c:v>
                </c:pt>
                <c:pt idx="655">
                  <c:v>-18637937.668333977</c:v>
                </c:pt>
                <c:pt idx="656">
                  <c:v>-18584070.796460178</c:v>
                </c:pt>
                <c:pt idx="657">
                  <c:v>-18530203.924586385</c:v>
                </c:pt>
                <c:pt idx="658">
                  <c:v>-18476337.052712582</c:v>
                </c:pt>
                <c:pt idx="659">
                  <c:v>-18422470.18083879</c:v>
                </c:pt>
                <c:pt idx="660">
                  <c:v>-18368603.30896499</c:v>
                </c:pt>
                <c:pt idx="661">
                  <c:v>-18314736.43709119</c:v>
                </c:pt>
                <c:pt idx="662">
                  <c:v>-18260869.565217394</c:v>
                </c:pt>
                <c:pt idx="663">
                  <c:v>-18207002.693343598</c:v>
                </c:pt>
                <c:pt idx="664">
                  <c:v>-18153135.821469799</c:v>
                </c:pt>
                <c:pt idx="665">
                  <c:v>-18099268.949595999</c:v>
                </c:pt>
                <c:pt idx="666">
                  <c:v>-18045402.077722203</c:v>
                </c:pt>
                <c:pt idx="667">
                  <c:v>-17991535.205848411</c:v>
                </c:pt>
                <c:pt idx="668">
                  <c:v>-17937668.333974611</c:v>
                </c:pt>
                <c:pt idx="669">
                  <c:v>-17883801.462100811</c:v>
                </c:pt>
                <c:pt idx="670">
                  <c:v>-17829934.590227012</c:v>
                </c:pt>
                <c:pt idx="671">
                  <c:v>-17776067.718353219</c:v>
                </c:pt>
                <c:pt idx="672">
                  <c:v>-17722200.84647942</c:v>
                </c:pt>
                <c:pt idx="673">
                  <c:v>-17668333.97460562</c:v>
                </c:pt>
                <c:pt idx="674">
                  <c:v>-17614467.10273182</c:v>
                </c:pt>
                <c:pt idx="675">
                  <c:v>-17560600.230858028</c:v>
                </c:pt>
                <c:pt idx="676">
                  <c:v>-17506733.358984232</c:v>
                </c:pt>
                <c:pt idx="677">
                  <c:v>-17452866.487110425</c:v>
                </c:pt>
                <c:pt idx="678">
                  <c:v>-17398999.615236629</c:v>
                </c:pt>
                <c:pt idx="679">
                  <c:v>-17345132.74336284</c:v>
                </c:pt>
                <c:pt idx="680">
                  <c:v>-17291265.871489037</c:v>
                </c:pt>
                <c:pt idx="681">
                  <c:v>-17237398.999615237</c:v>
                </c:pt>
                <c:pt idx="682">
                  <c:v>-17183532.127741437</c:v>
                </c:pt>
                <c:pt idx="683">
                  <c:v>-17129665.255867645</c:v>
                </c:pt>
                <c:pt idx="684">
                  <c:v>-17075798.383993849</c:v>
                </c:pt>
                <c:pt idx="685">
                  <c:v>-17021931.512120049</c:v>
                </c:pt>
                <c:pt idx="686">
                  <c:v>-16968064.64024625</c:v>
                </c:pt>
                <c:pt idx="687">
                  <c:v>-16914197.768372454</c:v>
                </c:pt>
                <c:pt idx="688">
                  <c:v>-16860330.896498658</c:v>
                </c:pt>
                <c:pt idx="689">
                  <c:v>-16806464.024624858</c:v>
                </c:pt>
                <c:pt idx="690">
                  <c:v>-16752597.15275106</c:v>
                </c:pt>
                <c:pt idx="691">
                  <c:v>-16698730.280877268</c:v>
                </c:pt>
                <c:pt idx="692">
                  <c:v>-16644863.409003468</c:v>
                </c:pt>
                <c:pt idx="693">
                  <c:v>-16590996.53712967</c:v>
                </c:pt>
                <c:pt idx="694">
                  <c:v>-16537129.665255865</c:v>
                </c:pt>
                <c:pt idx="695">
                  <c:v>-16483262.793382077</c:v>
                </c:pt>
                <c:pt idx="696">
                  <c:v>-16429395.921508275</c:v>
                </c:pt>
                <c:pt idx="697">
                  <c:v>-16375529.049634475</c:v>
                </c:pt>
                <c:pt idx="698">
                  <c:v>-16321662.177760677</c:v>
                </c:pt>
                <c:pt idx="699">
                  <c:v>-16267795.305886881</c:v>
                </c:pt>
                <c:pt idx="700">
                  <c:v>-16213928.434013084</c:v>
                </c:pt>
                <c:pt idx="701">
                  <c:v>-16160061.562139284</c:v>
                </c:pt>
                <c:pt idx="702">
                  <c:v>-16106194.690265486</c:v>
                </c:pt>
                <c:pt idx="703">
                  <c:v>-16052327.818391694</c:v>
                </c:pt>
                <c:pt idx="704">
                  <c:v>-15998460.946517894</c:v>
                </c:pt>
                <c:pt idx="705">
                  <c:v>-15944594.074644096</c:v>
                </c:pt>
                <c:pt idx="706">
                  <c:v>-15890727.202770296</c:v>
                </c:pt>
                <c:pt idx="707">
                  <c:v>-15836860.330896502</c:v>
                </c:pt>
                <c:pt idx="708">
                  <c:v>-15782993.459022703</c:v>
                </c:pt>
                <c:pt idx="709">
                  <c:v>-15729126.587148905</c:v>
                </c:pt>
                <c:pt idx="710">
                  <c:v>-15675259.715275113</c:v>
                </c:pt>
                <c:pt idx="711">
                  <c:v>-15621392.843401313</c:v>
                </c:pt>
                <c:pt idx="712">
                  <c:v>-15567525.971527515</c:v>
                </c:pt>
                <c:pt idx="713">
                  <c:v>-15513659.09965371</c:v>
                </c:pt>
                <c:pt idx="714">
                  <c:v>-15459792.227779925</c:v>
                </c:pt>
                <c:pt idx="715">
                  <c:v>-15405925.355906125</c:v>
                </c:pt>
                <c:pt idx="716">
                  <c:v>-15352058.48403232</c:v>
                </c:pt>
                <c:pt idx="717">
                  <c:v>-15298191.612158522</c:v>
                </c:pt>
                <c:pt idx="718">
                  <c:v>-15244324.74028473</c:v>
                </c:pt>
                <c:pt idx="719">
                  <c:v>-15190457.868410932</c:v>
                </c:pt>
                <c:pt idx="720">
                  <c:v>-15136590.996537132</c:v>
                </c:pt>
                <c:pt idx="721">
                  <c:v>-15082724.124663334</c:v>
                </c:pt>
                <c:pt idx="722">
                  <c:v>-15028857.252789538</c:v>
                </c:pt>
                <c:pt idx="723">
                  <c:v>-14974990.380915741</c:v>
                </c:pt>
                <c:pt idx="724">
                  <c:v>-14921123.509041941</c:v>
                </c:pt>
                <c:pt idx="725">
                  <c:v>-14867256.637168143</c:v>
                </c:pt>
                <c:pt idx="726">
                  <c:v>-14813389.765294351</c:v>
                </c:pt>
                <c:pt idx="727">
                  <c:v>-14759522.893420551</c:v>
                </c:pt>
                <c:pt idx="728">
                  <c:v>-14705656.021546753</c:v>
                </c:pt>
                <c:pt idx="729">
                  <c:v>-14651789.149672948</c:v>
                </c:pt>
                <c:pt idx="730">
                  <c:v>-14597922.277799159</c:v>
                </c:pt>
                <c:pt idx="731">
                  <c:v>-14544055.40592536</c:v>
                </c:pt>
                <c:pt idx="732">
                  <c:v>-14490188.534051558</c:v>
                </c:pt>
                <c:pt idx="733">
                  <c:v>-14436321.66217776</c:v>
                </c:pt>
                <c:pt idx="734">
                  <c:v>-14382454.79030397</c:v>
                </c:pt>
                <c:pt idx="735">
                  <c:v>-14328587.918430166</c:v>
                </c:pt>
                <c:pt idx="736">
                  <c:v>-14274721.046556367</c:v>
                </c:pt>
                <c:pt idx="737">
                  <c:v>-14220854.174682569</c:v>
                </c:pt>
                <c:pt idx="738">
                  <c:v>-14166987.302808776</c:v>
                </c:pt>
                <c:pt idx="739">
                  <c:v>-14113120.430934977</c:v>
                </c:pt>
                <c:pt idx="740">
                  <c:v>-14059253.559061179</c:v>
                </c:pt>
                <c:pt idx="741">
                  <c:v>-14005386.687187381</c:v>
                </c:pt>
                <c:pt idx="742">
                  <c:v>-13951519.815313587</c:v>
                </c:pt>
                <c:pt idx="743">
                  <c:v>-13897652.943439787</c:v>
                </c:pt>
                <c:pt idx="744">
                  <c:v>-13843786.071565989</c:v>
                </c:pt>
                <c:pt idx="745">
                  <c:v>-13789919.199692186</c:v>
                </c:pt>
                <c:pt idx="746">
                  <c:v>-13736052.327818397</c:v>
                </c:pt>
                <c:pt idx="747">
                  <c:v>-13682185.455944598</c:v>
                </c:pt>
                <c:pt idx="748">
                  <c:v>-13628318.584070794</c:v>
                </c:pt>
                <c:pt idx="749">
                  <c:v>-13574451.712196996</c:v>
                </c:pt>
                <c:pt idx="750">
                  <c:v>-13520584.840323208</c:v>
                </c:pt>
                <c:pt idx="751">
                  <c:v>-13466717.968449403</c:v>
                </c:pt>
                <c:pt idx="752">
                  <c:v>-13412851.096575605</c:v>
                </c:pt>
                <c:pt idx="753">
                  <c:v>-13358984.224701818</c:v>
                </c:pt>
                <c:pt idx="754">
                  <c:v>-13305117.352828015</c:v>
                </c:pt>
                <c:pt idx="755">
                  <c:v>-13251250.480954215</c:v>
                </c:pt>
                <c:pt idx="756">
                  <c:v>-13197383.609080417</c:v>
                </c:pt>
                <c:pt idx="757">
                  <c:v>-13143516.737206623</c:v>
                </c:pt>
                <c:pt idx="758">
                  <c:v>-13089649.865332823</c:v>
                </c:pt>
                <c:pt idx="759">
                  <c:v>-13035782.993459025</c:v>
                </c:pt>
                <c:pt idx="760">
                  <c:v>-12981916.121585228</c:v>
                </c:pt>
                <c:pt idx="761">
                  <c:v>-12928049.249711433</c:v>
                </c:pt>
                <c:pt idx="762">
                  <c:v>-12874182.377837634</c:v>
                </c:pt>
                <c:pt idx="763">
                  <c:v>-12820315.505963836</c:v>
                </c:pt>
                <c:pt idx="764">
                  <c:v>-12766448.634090032</c:v>
                </c:pt>
                <c:pt idx="765">
                  <c:v>-12712581.762216244</c:v>
                </c:pt>
                <c:pt idx="766">
                  <c:v>-12658714.890342444</c:v>
                </c:pt>
                <c:pt idx="767">
                  <c:v>-12604848.018468641</c:v>
                </c:pt>
                <c:pt idx="768">
                  <c:v>-12550981.146594843</c:v>
                </c:pt>
                <c:pt idx="769">
                  <c:v>-12497114.274721054</c:v>
                </c:pt>
                <c:pt idx="770">
                  <c:v>-12443247.402847251</c:v>
                </c:pt>
                <c:pt idx="771">
                  <c:v>-12389380.530973451</c:v>
                </c:pt>
                <c:pt idx="772">
                  <c:v>-12335513.659099653</c:v>
                </c:pt>
                <c:pt idx="773">
                  <c:v>-12281646.787225859</c:v>
                </c:pt>
                <c:pt idx="774">
                  <c:v>-12227779.91535206</c:v>
                </c:pt>
                <c:pt idx="775">
                  <c:v>-12173913.043478262</c:v>
                </c:pt>
                <c:pt idx="776">
                  <c:v>-12120046.171604464</c:v>
                </c:pt>
                <c:pt idx="777">
                  <c:v>-12066179.299730672</c:v>
                </c:pt>
                <c:pt idx="778">
                  <c:v>-12012312.427856872</c:v>
                </c:pt>
                <c:pt idx="779">
                  <c:v>-11958445.555983074</c:v>
                </c:pt>
                <c:pt idx="780">
                  <c:v>-11904578.684109274</c:v>
                </c:pt>
                <c:pt idx="781">
                  <c:v>-11850711.81223548</c:v>
                </c:pt>
                <c:pt idx="782">
                  <c:v>-11796844.940361682</c:v>
                </c:pt>
                <c:pt idx="783">
                  <c:v>-11742978.068487879</c:v>
                </c:pt>
                <c:pt idx="784">
                  <c:v>-11689111.196614081</c:v>
                </c:pt>
                <c:pt idx="785">
                  <c:v>-11635244.324740291</c:v>
                </c:pt>
                <c:pt idx="786">
                  <c:v>-11581377.452866487</c:v>
                </c:pt>
                <c:pt idx="787">
                  <c:v>-11527510.580992689</c:v>
                </c:pt>
                <c:pt idx="788">
                  <c:v>-11473643.709118892</c:v>
                </c:pt>
                <c:pt idx="789">
                  <c:v>-11419776.837245097</c:v>
                </c:pt>
                <c:pt idx="790">
                  <c:v>-11365909.965371298</c:v>
                </c:pt>
                <c:pt idx="791">
                  <c:v>-11312043.0934975</c:v>
                </c:pt>
                <c:pt idx="792">
                  <c:v>-11258176.2216237</c:v>
                </c:pt>
                <c:pt idx="793">
                  <c:v>-11204309.349749908</c:v>
                </c:pt>
                <c:pt idx="794">
                  <c:v>-11150442.477876108</c:v>
                </c:pt>
                <c:pt idx="795">
                  <c:v>-11096575.60600231</c:v>
                </c:pt>
                <c:pt idx="796">
                  <c:v>-11042708.734128516</c:v>
                </c:pt>
                <c:pt idx="797">
                  <c:v>-10988841.862254716</c:v>
                </c:pt>
                <c:pt idx="798">
                  <c:v>-10934974.990380919</c:v>
                </c:pt>
                <c:pt idx="799">
                  <c:v>-10881108.118507121</c:v>
                </c:pt>
                <c:pt idx="800">
                  <c:v>-10827241.246633328</c:v>
                </c:pt>
                <c:pt idx="801">
                  <c:v>-10773374.374759529</c:v>
                </c:pt>
                <c:pt idx="802">
                  <c:v>-10719507.502885731</c:v>
                </c:pt>
                <c:pt idx="803">
                  <c:v>-10665640.631011926</c:v>
                </c:pt>
                <c:pt idx="804">
                  <c:v>-10611773.759138137</c:v>
                </c:pt>
                <c:pt idx="805">
                  <c:v>-10557906.887264336</c:v>
                </c:pt>
                <c:pt idx="806">
                  <c:v>-10504040.015390536</c:v>
                </c:pt>
                <c:pt idx="807">
                  <c:v>-10450173.143516738</c:v>
                </c:pt>
                <c:pt idx="808">
                  <c:v>-10396306.271642944</c:v>
                </c:pt>
                <c:pt idx="809">
                  <c:v>-10342439.399769144</c:v>
                </c:pt>
                <c:pt idx="810">
                  <c:v>-10288572.527895346</c:v>
                </c:pt>
                <c:pt idx="811">
                  <c:v>-10234705.656021548</c:v>
                </c:pt>
                <c:pt idx="812">
                  <c:v>-10180838.784147754</c:v>
                </c:pt>
                <c:pt idx="813">
                  <c:v>-10126971.912273955</c:v>
                </c:pt>
                <c:pt idx="814">
                  <c:v>-10073105.040400157</c:v>
                </c:pt>
                <c:pt idx="815">
                  <c:v>-10019238.168526357</c:v>
                </c:pt>
                <c:pt idx="816">
                  <c:v>-9965371.2966525648</c:v>
                </c:pt>
                <c:pt idx="817">
                  <c:v>-9911504.4247787651</c:v>
                </c:pt>
                <c:pt idx="818">
                  <c:v>-9857637.5529049672</c:v>
                </c:pt>
                <c:pt idx="819">
                  <c:v>-9803770.6810311638</c:v>
                </c:pt>
                <c:pt idx="820">
                  <c:v>-9749903.8091573734</c:v>
                </c:pt>
                <c:pt idx="821">
                  <c:v>-9696036.9372835755</c:v>
                </c:pt>
                <c:pt idx="822">
                  <c:v>-9642170.0654097721</c:v>
                </c:pt>
                <c:pt idx="823">
                  <c:v>-9588303.1935359742</c:v>
                </c:pt>
                <c:pt idx="824">
                  <c:v>-9534436.3216621857</c:v>
                </c:pt>
                <c:pt idx="825">
                  <c:v>-9480569.4497883804</c:v>
                </c:pt>
                <c:pt idx="826">
                  <c:v>-9426702.5779145826</c:v>
                </c:pt>
                <c:pt idx="827">
                  <c:v>-9372835.7060407847</c:v>
                </c:pt>
                <c:pt idx="828">
                  <c:v>-9318968.8341669906</c:v>
                </c:pt>
                <c:pt idx="829">
                  <c:v>-9265101.9622931927</c:v>
                </c:pt>
                <c:pt idx="830">
                  <c:v>-9211235.0904193949</c:v>
                </c:pt>
                <c:pt idx="831">
                  <c:v>-9157368.2185455952</c:v>
                </c:pt>
                <c:pt idx="832">
                  <c:v>-9103501.3466718011</c:v>
                </c:pt>
                <c:pt idx="833">
                  <c:v>-9049634.4747980032</c:v>
                </c:pt>
                <c:pt idx="834">
                  <c:v>-8995767.6029242054</c:v>
                </c:pt>
                <c:pt idx="835">
                  <c:v>-8941900.7310504112</c:v>
                </c:pt>
                <c:pt idx="836">
                  <c:v>-8888033.8591766115</c:v>
                </c:pt>
                <c:pt idx="837">
                  <c:v>-8834166.9873028137</c:v>
                </c:pt>
                <c:pt idx="838">
                  <c:v>-8780300.1154290102</c:v>
                </c:pt>
                <c:pt idx="839">
                  <c:v>-8726433.2435552161</c:v>
                </c:pt>
                <c:pt idx="840">
                  <c:v>-8672566.371681422</c:v>
                </c:pt>
                <c:pt idx="841">
                  <c:v>-8618699.4998076186</c:v>
                </c:pt>
                <c:pt idx="842">
                  <c:v>-8564832.6279338244</c:v>
                </c:pt>
                <c:pt idx="843">
                  <c:v>-8510965.7560600303</c:v>
                </c:pt>
                <c:pt idx="844">
                  <c:v>-8457098.8841862269</c:v>
                </c:pt>
                <c:pt idx="845">
                  <c:v>-8403232.0123124346</c:v>
                </c:pt>
                <c:pt idx="846">
                  <c:v>-8349365.1404386302</c:v>
                </c:pt>
                <c:pt idx="847">
                  <c:v>-8295498.2685648361</c:v>
                </c:pt>
                <c:pt idx="848">
                  <c:v>-8241631.3966910429</c:v>
                </c:pt>
                <c:pt idx="849">
                  <c:v>-8187764.5248172395</c:v>
                </c:pt>
                <c:pt idx="850">
                  <c:v>-8133897.6529434361</c:v>
                </c:pt>
                <c:pt idx="851">
                  <c:v>-8080030.7810696531</c:v>
                </c:pt>
                <c:pt idx="852">
                  <c:v>-8026163.9091958478</c:v>
                </c:pt>
                <c:pt idx="853">
                  <c:v>-7972297.0373220453</c:v>
                </c:pt>
                <c:pt idx="854">
                  <c:v>-7918430.1654482512</c:v>
                </c:pt>
                <c:pt idx="855">
                  <c:v>-7864563.2935744589</c:v>
                </c:pt>
                <c:pt idx="856">
                  <c:v>-7810696.4217006536</c:v>
                </c:pt>
                <c:pt idx="857">
                  <c:v>-7756829.5498268614</c:v>
                </c:pt>
                <c:pt idx="858">
                  <c:v>-7702962.6779530561</c:v>
                </c:pt>
                <c:pt idx="859">
                  <c:v>-7649095.8060792638</c:v>
                </c:pt>
                <c:pt idx="860">
                  <c:v>-7595228.9342054706</c:v>
                </c:pt>
                <c:pt idx="861">
                  <c:v>-7541362.0623316672</c:v>
                </c:pt>
                <c:pt idx="862">
                  <c:v>-7487495.1904578619</c:v>
                </c:pt>
                <c:pt idx="863">
                  <c:v>-7433628.3185840789</c:v>
                </c:pt>
                <c:pt idx="864">
                  <c:v>-7379761.4467102755</c:v>
                </c:pt>
                <c:pt idx="865">
                  <c:v>-7325894.574836472</c:v>
                </c:pt>
                <c:pt idx="866">
                  <c:v>-7272027.7029626789</c:v>
                </c:pt>
                <c:pt idx="867">
                  <c:v>-7218160.8310888847</c:v>
                </c:pt>
                <c:pt idx="868">
                  <c:v>-7164293.9592150813</c:v>
                </c:pt>
                <c:pt idx="869">
                  <c:v>-7110427.0873412872</c:v>
                </c:pt>
                <c:pt idx="870">
                  <c:v>-7056560.2154674837</c:v>
                </c:pt>
                <c:pt idx="871">
                  <c:v>-7002693.3435936905</c:v>
                </c:pt>
                <c:pt idx="872">
                  <c:v>-6948826.4717198964</c:v>
                </c:pt>
                <c:pt idx="873">
                  <c:v>-6894959.599846093</c:v>
                </c:pt>
                <c:pt idx="874">
                  <c:v>-6841092.7279722989</c:v>
                </c:pt>
                <c:pt idx="875">
                  <c:v>-6787225.8560985057</c:v>
                </c:pt>
                <c:pt idx="876">
                  <c:v>-6733358.9842247013</c:v>
                </c:pt>
                <c:pt idx="877">
                  <c:v>-6679492.112350909</c:v>
                </c:pt>
                <c:pt idx="878">
                  <c:v>-6625625.2404771149</c:v>
                </c:pt>
                <c:pt idx="879">
                  <c:v>-6571758.3686033115</c:v>
                </c:pt>
                <c:pt idx="880">
                  <c:v>-6517891.4967295174</c:v>
                </c:pt>
                <c:pt idx="881">
                  <c:v>-6464024.6248557139</c:v>
                </c:pt>
                <c:pt idx="882">
                  <c:v>-6410157.7529819198</c:v>
                </c:pt>
                <c:pt idx="883">
                  <c:v>-6356290.8811081275</c:v>
                </c:pt>
                <c:pt idx="884">
                  <c:v>-6302424.0092343232</c:v>
                </c:pt>
                <c:pt idx="885">
                  <c:v>-6248557.1373605197</c:v>
                </c:pt>
                <c:pt idx="886">
                  <c:v>-6194690.2654867359</c:v>
                </c:pt>
                <c:pt idx="887">
                  <c:v>-6140823.3936129324</c:v>
                </c:pt>
                <c:pt idx="888">
                  <c:v>-6086956.521739129</c:v>
                </c:pt>
                <c:pt idx="889">
                  <c:v>-6033089.6498653358</c:v>
                </c:pt>
                <c:pt idx="890">
                  <c:v>-5979222.7779915417</c:v>
                </c:pt>
                <c:pt idx="891">
                  <c:v>-5925355.9061177382</c:v>
                </c:pt>
                <c:pt idx="892">
                  <c:v>-5871489.0342439441</c:v>
                </c:pt>
                <c:pt idx="893">
                  <c:v>-5817622.1623701407</c:v>
                </c:pt>
                <c:pt idx="894">
                  <c:v>-5763755.2904963475</c:v>
                </c:pt>
                <c:pt idx="895">
                  <c:v>-5709888.4186225533</c:v>
                </c:pt>
                <c:pt idx="896">
                  <c:v>-5656021.5467487499</c:v>
                </c:pt>
                <c:pt idx="897">
                  <c:v>-5602154.6748749558</c:v>
                </c:pt>
                <c:pt idx="898">
                  <c:v>-5548287.8030011626</c:v>
                </c:pt>
                <c:pt idx="899">
                  <c:v>-5494420.9311273582</c:v>
                </c:pt>
                <c:pt idx="900">
                  <c:v>-5440554.059253565</c:v>
                </c:pt>
                <c:pt idx="901">
                  <c:v>-5386687.1873797616</c:v>
                </c:pt>
                <c:pt idx="902">
                  <c:v>-5332820.3155059684</c:v>
                </c:pt>
                <c:pt idx="903">
                  <c:v>-5278953.443632164</c:v>
                </c:pt>
                <c:pt idx="904">
                  <c:v>-5225086.5717583708</c:v>
                </c:pt>
                <c:pt idx="905">
                  <c:v>-5171219.6998845674</c:v>
                </c:pt>
                <c:pt idx="906">
                  <c:v>-5117352.8280107742</c:v>
                </c:pt>
                <c:pt idx="907">
                  <c:v>-5063485.9561369801</c:v>
                </c:pt>
                <c:pt idx="908">
                  <c:v>-5009619.0842631767</c:v>
                </c:pt>
                <c:pt idx="909">
                  <c:v>-4955752.2123893825</c:v>
                </c:pt>
                <c:pt idx="910">
                  <c:v>-4901885.3405155893</c:v>
                </c:pt>
                <c:pt idx="911">
                  <c:v>-4848018.468641785</c:v>
                </c:pt>
                <c:pt idx="912">
                  <c:v>-4794151.5967679927</c:v>
                </c:pt>
                <c:pt idx="913">
                  <c:v>-4740284.7248941883</c:v>
                </c:pt>
                <c:pt idx="914">
                  <c:v>-4686417.8530203952</c:v>
                </c:pt>
                <c:pt idx="915">
                  <c:v>-4632550.981146601</c:v>
                </c:pt>
                <c:pt idx="916">
                  <c:v>-4578684.1092727976</c:v>
                </c:pt>
                <c:pt idx="917">
                  <c:v>-4524817.2373989942</c:v>
                </c:pt>
                <c:pt idx="918">
                  <c:v>-4470950.3655252103</c:v>
                </c:pt>
                <c:pt idx="919">
                  <c:v>-4417083.4936514068</c:v>
                </c:pt>
                <c:pt idx="920">
                  <c:v>-4363216.6217776034</c:v>
                </c:pt>
                <c:pt idx="921">
                  <c:v>-4309349.7499038195</c:v>
                </c:pt>
                <c:pt idx="922">
                  <c:v>-4255482.8780300152</c:v>
                </c:pt>
                <c:pt idx="923">
                  <c:v>-4201616.0061562127</c:v>
                </c:pt>
                <c:pt idx="924">
                  <c:v>-4147749.1342824181</c:v>
                </c:pt>
                <c:pt idx="925">
                  <c:v>-4093882.2624086253</c:v>
                </c:pt>
                <c:pt idx="926">
                  <c:v>-4040015.390534821</c:v>
                </c:pt>
                <c:pt idx="927">
                  <c:v>-3986148.5186610278</c:v>
                </c:pt>
                <c:pt idx="928">
                  <c:v>-3932281.6467872239</c:v>
                </c:pt>
                <c:pt idx="929">
                  <c:v>-3878414.7749134307</c:v>
                </c:pt>
                <c:pt idx="930">
                  <c:v>-3824547.9030396366</c:v>
                </c:pt>
                <c:pt idx="931">
                  <c:v>-3770681.0311658336</c:v>
                </c:pt>
                <c:pt idx="932">
                  <c:v>-3716814.1592920395</c:v>
                </c:pt>
                <c:pt idx="933">
                  <c:v>-3662947.2874182458</c:v>
                </c:pt>
                <c:pt idx="934">
                  <c:v>-3609080.4155444424</c:v>
                </c:pt>
                <c:pt idx="935">
                  <c:v>-3555213.5436706482</c:v>
                </c:pt>
                <c:pt idx="936">
                  <c:v>-3501346.6717968453</c:v>
                </c:pt>
                <c:pt idx="937">
                  <c:v>-3447479.7999230516</c:v>
                </c:pt>
                <c:pt idx="938">
                  <c:v>-3393612.928049258</c:v>
                </c:pt>
                <c:pt idx="939">
                  <c:v>-3339746.0561754545</c:v>
                </c:pt>
                <c:pt idx="940">
                  <c:v>-3285879.1843016506</c:v>
                </c:pt>
                <c:pt idx="941">
                  <c:v>-3232012.3124278667</c:v>
                </c:pt>
                <c:pt idx="942">
                  <c:v>-3178145.4405540638</c:v>
                </c:pt>
                <c:pt idx="943">
                  <c:v>-3124278.5686802599</c:v>
                </c:pt>
                <c:pt idx="944">
                  <c:v>-3070411.6968064662</c:v>
                </c:pt>
                <c:pt idx="945">
                  <c:v>-3016544.8249326725</c:v>
                </c:pt>
                <c:pt idx="946">
                  <c:v>-2962677.9530588691</c:v>
                </c:pt>
                <c:pt idx="947">
                  <c:v>-2908811.081185075</c:v>
                </c:pt>
                <c:pt idx="948">
                  <c:v>-2854944.209311272</c:v>
                </c:pt>
                <c:pt idx="949">
                  <c:v>-2801077.3374374779</c:v>
                </c:pt>
                <c:pt idx="950">
                  <c:v>-2747210.4655636842</c:v>
                </c:pt>
                <c:pt idx="951">
                  <c:v>-2693343.5936898808</c:v>
                </c:pt>
                <c:pt idx="952">
                  <c:v>-2639476.7218160774</c:v>
                </c:pt>
                <c:pt idx="953">
                  <c:v>-2585609.8499422935</c:v>
                </c:pt>
                <c:pt idx="954">
                  <c:v>-2531742.97806849</c:v>
                </c:pt>
                <c:pt idx="955">
                  <c:v>-2477876.1061946861</c:v>
                </c:pt>
                <c:pt idx="956">
                  <c:v>-2424009.2343208925</c:v>
                </c:pt>
                <c:pt idx="957">
                  <c:v>-2370142.3624470993</c:v>
                </c:pt>
                <c:pt idx="958">
                  <c:v>-2316275.4905732954</c:v>
                </c:pt>
                <c:pt idx="959">
                  <c:v>-2262408.6186995017</c:v>
                </c:pt>
                <c:pt idx="960">
                  <c:v>-2208541.7468257085</c:v>
                </c:pt>
                <c:pt idx="961">
                  <c:v>-2154674.8749519046</c:v>
                </c:pt>
                <c:pt idx="962">
                  <c:v>-2100808.003078111</c:v>
                </c:pt>
                <c:pt idx="963">
                  <c:v>-2046941.1312043075</c:v>
                </c:pt>
                <c:pt idx="964">
                  <c:v>-1993074.2593305139</c:v>
                </c:pt>
                <c:pt idx="965">
                  <c:v>-1939207.38745672</c:v>
                </c:pt>
                <c:pt idx="966">
                  <c:v>-1885340.5155829168</c:v>
                </c:pt>
                <c:pt idx="967">
                  <c:v>-1831473.6437091229</c:v>
                </c:pt>
                <c:pt idx="968">
                  <c:v>-1777606.7718353292</c:v>
                </c:pt>
                <c:pt idx="969">
                  <c:v>-1723739.8999615258</c:v>
                </c:pt>
                <c:pt idx="970">
                  <c:v>-1669873.0280877321</c:v>
                </c:pt>
                <c:pt idx="971">
                  <c:v>-1616006.1562139285</c:v>
                </c:pt>
                <c:pt idx="972">
                  <c:v>-1562139.2843401348</c:v>
                </c:pt>
                <c:pt idx="973">
                  <c:v>-1508272.4124663412</c:v>
                </c:pt>
                <c:pt idx="974">
                  <c:v>-1454405.5405925375</c:v>
                </c:pt>
                <c:pt idx="975">
                  <c:v>-1400538.6687187341</c:v>
                </c:pt>
                <c:pt idx="976">
                  <c:v>-1346671.7968449504</c:v>
                </c:pt>
                <c:pt idx="977">
                  <c:v>-1292804.9249711467</c:v>
                </c:pt>
                <c:pt idx="978">
                  <c:v>-1238938.0530973431</c:v>
                </c:pt>
                <c:pt idx="979">
                  <c:v>-1185071.1812235496</c:v>
                </c:pt>
                <c:pt idx="980">
                  <c:v>-1131204.309349756</c:v>
                </c:pt>
                <c:pt idx="981">
                  <c:v>-1077337.4374759523</c:v>
                </c:pt>
                <c:pt idx="982">
                  <c:v>-1023470.5656021587</c:v>
                </c:pt>
                <c:pt idx="983">
                  <c:v>-969603.69372835511</c:v>
                </c:pt>
                <c:pt idx="984">
                  <c:v>-915736.82185456145</c:v>
                </c:pt>
                <c:pt idx="985">
                  <c:v>-861869.94998076791</c:v>
                </c:pt>
                <c:pt idx="986">
                  <c:v>-808003.07810696424</c:v>
                </c:pt>
                <c:pt idx="987">
                  <c:v>-754136.20623317058</c:v>
                </c:pt>
                <c:pt idx="988">
                  <c:v>-700269.33435937704</c:v>
                </c:pt>
                <c:pt idx="989">
                  <c:v>-646402.46248557337</c:v>
                </c:pt>
                <c:pt idx="990">
                  <c:v>-592535.59061177983</c:v>
                </c:pt>
                <c:pt idx="991">
                  <c:v>-538668.71873797616</c:v>
                </c:pt>
                <c:pt idx="992">
                  <c:v>-484801.84686418256</c:v>
                </c:pt>
                <c:pt idx="993">
                  <c:v>-430934.97499037895</c:v>
                </c:pt>
                <c:pt idx="994">
                  <c:v>-377068.10311658529</c:v>
                </c:pt>
                <c:pt idx="995">
                  <c:v>-323201.23124278174</c:v>
                </c:pt>
                <c:pt idx="996">
                  <c:v>-269334.35936898808</c:v>
                </c:pt>
                <c:pt idx="997">
                  <c:v>-215467.48749519445</c:v>
                </c:pt>
                <c:pt idx="998">
                  <c:v>-161600.61562139087</c:v>
                </c:pt>
                <c:pt idx="999">
                  <c:v>-107733.74374759723</c:v>
                </c:pt>
                <c:pt idx="1000">
                  <c:v>-53866.871873803619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6-418E-A288-D28A79A3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04922"/>
        <c:axId val="259037391"/>
      </c:scatterChart>
      <c:valAx>
        <c:axId val="6668049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37391"/>
        <c:crosses val="autoZero"/>
        <c:crossBetween val="midCat"/>
      </c:valAx>
      <c:valAx>
        <c:axId val="2590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049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'Horizontal lower bars'!$G$18</c:f>
              <c:strCache>
                <c:ptCount val="1"/>
                <c:pt idx="0">
                  <c:v>ε xx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'Horizontal lower bars'!$C$19:$C$1020</c:f>
              <c:numCache>
                <c:formatCode>General</c:formatCode>
                <c:ptCount val="1002"/>
                <c:pt idx="1">
                  <c:v>0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1.7999999999999999E-2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2.7E-2</c:v>
                </c:pt>
                <c:pt idx="11">
                  <c:v>0.03</c:v>
                </c:pt>
                <c:pt idx="12">
                  <c:v>3.3000000000000002E-2</c:v>
                </c:pt>
                <c:pt idx="13">
                  <c:v>3.5999999999999997E-2</c:v>
                </c:pt>
                <c:pt idx="14">
                  <c:v>3.9E-2</c:v>
                </c:pt>
                <c:pt idx="15">
                  <c:v>4.2000000000000003E-2</c:v>
                </c:pt>
                <c:pt idx="16">
                  <c:v>4.4999999999999998E-2</c:v>
                </c:pt>
                <c:pt idx="17">
                  <c:v>4.8000000000000001E-2</c:v>
                </c:pt>
                <c:pt idx="18">
                  <c:v>5.0999999999999997E-2</c:v>
                </c:pt>
                <c:pt idx="19">
                  <c:v>5.3999999999999999E-2</c:v>
                </c:pt>
                <c:pt idx="20">
                  <c:v>5.7000000000000002E-2</c:v>
                </c:pt>
                <c:pt idx="21">
                  <c:v>0.06</c:v>
                </c:pt>
                <c:pt idx="22">
                  <c:v>6.3E-2</c:v>
                </c:pt>
                <c:pt idx="23">
                  <c:v>6.6000000000000003E-2</c:v>
                </c:pt>
                <c:pt idx="24">
                  <c:v>6.9000000000000006E-2</c:v>
                </c:pt>
                <c:pt idx="25">
                  <c:v>7.1999999999999995E-2</c:v>
                </c:pt>
                <c:pt idx="26">
                  <c:v>7.4999999999999997E-2</c:v>
                </c:pt>
                <c:pt idx="27">
                  <c:v>7.8E-2</c:v>
                </c:pt>
                <c:pt idx="28">
                  <c:v>8.1000000000000003E-2</c:v>
                </c:pt>
                <c:pt idx="29">
                  <c:v>8.4000000000000005E-2</c:v>
                </c:pt>
                <c:pt idx="30">
                  <c:v>8.6999999999999994E-2</c:v>
                </c:pt>
                <c:pt idx="31">
                  <c:v>0.09</c:v>
                </c:pt>
                <c:pt idx="32">
                  <c:v>9.2999999999999999E-2</c:v>
                </c:pt>
                <c:pt idx="33">
                  <c:v>9.6000000000000002E-2</c:v>
                </c:pt>
                <c:pt idx="34">
                  <c:v>9.9000000000000005E-2</c:v>
                </c:pt>
                <c:pt idx="35">
                  <c:v>0.10199999999999999</c:v>
                </c:pt>
                <c:pt idx="36">
                  <c:v>0.105</c:v>
                </c:pt>
                <c:pt idx="37">
                  <c:v>0.108</c:v>
                </c:pt>
                <c:pt idx="38">
                  <c:v>0.111</c:v>
                </c:pt>
                <c:pt idx="39">
                  <c:v>0.114</c:v>
                </c:pt>
                <c:pt idx="40">
                  <c:v>0.11700000000000001</c:v>
                </c:pt>
                <c:pt idx="41">
                  <c:v>0.12</c:v>
                </c:pt>
                <c:pt idx="42">
                  <c:v>0.123</c:v>
                </c:pt>
                <c:pt idx="43">
                  <c:v>0.126</c:v>
                </c:pt>
                <c:pt idx="44">
                  <c:v>0.129</c:v>
                </c:pt>
                <c:pt idx="45">
                  <c:v>0.13200000000000001</c:v>
                </c:pt>
                <c:pt idx="46">
                  <c:v>0.13500000000000001</c:v>
                </c:pt>
                <c:pt idx="47">
                  <c:v>0.13800000000000001</c:v>
                </c:pt>
                <c:pt idx="48">
                  <c:v>0.14099999999999999</c:v>
                </c:pt>
                <c:pt idx="49">
                  <c:v>0.14399999999999999</c:v>
                </c:pt>
                <c:pt idx="50">
                  <c:v>0.14699999999999999</c:v>
                </c:pt>
                <c:pt idx="51">
                  <c:v>0.15</c:v>
                </c:pt>
                <c:pt idx="52">
                  <c:v>0.153</c:v>
                </c:pt>
                <c:pt idx="53">
                  <c:v>0.156</c:v>
                </c:pt>
                <c:pt idx="54">
                  <c:v>0.159</c:v>
                </c:pt>
                <c:pt idx="55">
                  <c:v>0.16200000000000001</c:v>
                </c:pt>
                <c:pt idx="56">
                  <c:v>0.16500000000000001</c:v>
                </c:pt>
                <c:pt idx="57">
                  <c:v>0.16800000000000001</c:v>
                </c:pt>
                <c:pt idx="58">
                  <c:v>0.17100000000000001</c:v>
                </c:pt>
                <c:pt idx="59">
                  <c:v>0.17399999999999999</c:v>
                </c:pt>
                <c:pt idx="60">
                  <c:v>0.17699999999999999</c:v>
                </c:pt>
                <c:pt idx="61">
                  <c:v>0.18</c:v>
                </c:pt>
                <c:pt idx="62">
                  <c:v>0.183</c:v>
                </c:pt>
                <c:pt idx="63">
                  <c:v>0.186</c:v>
                </c:pt>
                <c:pt idx="64">
                  <c:v>0.189</c:v>
                </c:pt>
                <c:pt idx="65">
                  <c:v>0.192</c:v>
                </c:pt>
                <c:pt idx="66">
                  <c:v>0.19500000000000001</c:v>
                </c:pt>
                <c:pt idx="67">
                  <c:v>0.19800000000000001</c:v>
                </c:pt>
                <c:pt idx="68">
                  <c:v>0.20100000000000001</c:v>
                </c:pt>
                <c:pt idx="69">
                  <c:v>0.20399999999999999</c:v>
                </c:pt>
                <c:pt idx="70">
                  <c:v>0.20699999999999999</c:v>
                </c:pt>
                <c:pt idx="71">
                  <c:v>0.21</c:v>
                </c:pt>
                <c:pt idx="72">
                  <c:v>0.21299999999999999</c:v>
                </c:pt>
                <c:pt idx="73">
                  <c:v>0.216</c:v>
                </c:pt>
                <c:pt idx="74">
                  <c:v>0.219</c:v>
                </c:pt>
                <c:pt idx="75">
                  <c:v>0.222</c:v>
                </c:pt>
                <c:pt idx="76">
                  <c:v>0.22500000000000001</c:v>
                </c:pt>
                <c:pt idx="77">
                  <c:v>0.22800000000000001</c:v>
                </c:pt>
                <c:pt idx="78">
                  <c:v>0.23100000000000001</c:v>
                </c:pt>
                <c:pt idx="79">
                  <c:v>0.23400000000000001</c:v>
                </c:pt>
                <c:pt idx="80">
                  <c:v>0.23699999999999999</c:v>
                </c:pt>
                <c:pt idx="81">
                  <c:v>0.24</c:v>
                </c:pt>
                <c:pt idx="82">
                  <c:v>0.24299999999999999</c:v>
                </c:pt>
                <c:pt idx="83">
                  <c:v>0.246</c:v>
                </c:pt>
                <c:pt idx="84">
                  <c:v>0.249</c:v>
                </c:pt>
                <c:pt idx="85">
                  <c:v>0.252</c:v>
                </c:pt>
                <c:pt idx="86">
                  <c:v>0.255</c:v>
                </c:pt>
                <c:pt idx="87">
                  <c:v>0.25800000000000001</c:v>
                </c:pt>
                <c:pt idx="88">
                  <c:v>0.26100000000000001</c:v>
                </c:pt>
                <c:pt idx="89">
                  <c:v>0.26400000000000001</c:v>
                </c:pt>
                <c:pt idx="90">
                  <c:v>0.26700000000000002</c:v>
                </c:pt>
                <c:pt idx="91">
                  <c:v>0.27</c:v>
                </c:pt>
                <c:pt idx="92">
                  <c:v>0.27300000000000002</c:v>
                </c:pt>
                <c:pt idx="93">
                  <c:v>0.27600000000000002</c:v>
                </c:pt>
                <c:pt idx="94">
                  <c:v>0.27900000000000003</c:v>
                </c:pt>
                <c:pt idx="95">
                  <c:v>0.28199999999999997</c:v>
                </c:pt>
                <c:pt idx="96">
                  <c:v>0.28499999999999998</c:v>
                </c:pt>
                <c:pt idx="97">
                  <c:v>0.28799999999999998</c:v>
                </c:pt>
                <c:pt idx="98">
                  <c:v>0.29099999999999998</c:v>
                </c:pt>
                <c:pt idx="99">
                  <c:v>0.29399999999999998</c:v>
                </c:pt>
                <c:pt idx="100">
                  <c:v>0.29699999999999999</c:v>
                </c:pt>
                <c:pt idx="101">
                  <c:v>0.3</c:v>
                </c:pt>
                <c:pt idx="102">
                  <c:v>0.30299999999999999</c:v>
                </c:pt>
                <c:pt idx="103">
                  <c:v>0.30599999999999999</c:v>
                </c:pt>
                <c:pt idx="104">
                  <c:v>0.309</c:v>
                </c:pt>
                <c:pt idx="105">
                  <c:v>0.312</c:v>
                </c:pt>
                <c:pt idx="106">
                  <c:v>0.315</c:v>
                </c:pt>
                <c:pt idx="107">
                  <c:v>0.318</c:v>
                </c:pt>
                <c:pt idx="108">
                  <c:v>0.32100000000000001</c:v>
                </c:pt>
                <c:pt idx="109">
                  <c:v>0.32400000000000001</c:v>
                </c:pt>
                <c:pt idx="110">
                  <c:v>0.32700000000000001</c:v>
                </c:pt>
                <c:pt idx="111">
                  <c:v>0.33</c:v>
                </c:pt>
                <c:pt idx="112">
                  <c:v>0.33300000000000002</c:v>
                </c:pt>
                <c:pt idx="113">
                  <c:v>0.33600000000000002</c:v>
                </c:pt>
                <c:pt idx="114">
                  <c:v>0.33900000000000002</c:v>
                </c:pt>
                <c:pt idx="115">
                  <c:v>0.34200000000000003</c:v>
                </c:pt>
                <c:pt idx="116">
                  <c:v>0.34499999999999997</c:v>
                </c:pt>
                <c:pt idx="117">
                  <c:v>0.34799999999999998</c:v>
                </c:pt>
                <c:pt idx="118">
                  <c:v>0.35099999999999998</c:v>
                </c:pt>
                <c:pt idx="119">
                  <c:v>0.35399999999999998</c:v>
                </c:pt>
                <c:pt idx="120">
                  <c:v>0.35699999999999998</c:v>
                </c:pt>
                <c:pt idx="121">
                  <c:v>0.36</c:v>
                </c:pt>
                <c:pt idx="122">
                  <c:v>0.36299999999999999</c:v>
                </c:pt>
                <c:pt idx="123">
                  <c:v>0.36599999999999999</c:v>
                </c:pt>
                <c:pt idx="124">
                  <c:v>0.36899999999999999</c:v>
                </c:pt>
                <c:pt idx="125">
                  <c:v>0.372</c:v>
                </c:pt>
                <c:pt idx="126">
                  <c:v>0.375</c:v>
                </c:pt>
                <c:pt idx="127">
                  <c:v>0.378</c:v>
                </c:pt>
                <c:pt idx="128">
                  <c:v>0.38100000000000001</c:v>
                </c:pt>
                <c:pt idx="129">
                  <c:v>0.38400000000000001</c:v>
                </c:pt>
                <c:pt idx="130">
                  <c:v>0.38700000000000001</c:v>
                </c:pt>
                <c:pt idx="131">
                  <c:v>0.39</c:v>
                </c:pt>
                <c:pt idx="132">
                  <c:v>0.39300000000000002</c:v>
                </c:pt>
                <c:pt idx="133">
                  <c:v>0.39600000000000002</c:v>
                </c:pt>
                <c:pt idx="134">
                  <c:v>0.39900000000000002</c:v>
                </c:pt>
                <c:pt idx="135">
                  <c:v>0.40200000000000002</c:v>
                </c:pt>
                <c:pt idx="136">
                  <c:v>0.40500000000000003</c:v>
                </c:pt>
                <c:pt idx="137">
                  <c:v>0.40799999999999997</c:v>
                </c:pt>
                <c:pt idx="138">
                  <c:v>0.41099999999999998</c:v>
                </c:pt>
                <c:pt idx="139">
                  <c:v>0.41399999999999998</c:v>
                </c:pt>
                <c:pt idx="140">
                  <c:v>0.41699999999999998</c:v>
                </c:pt>
                <c:pt idx="141">
                  <c:v>0.42</c:v>
                </c:pt>
                <c:pt idx="142">
                  <c:v>0.42299999999999999</c:v>
                </c:pt>
                <c:pt idx="143">
                  <c:v>0.42599999999999999</c:v>
                </c:pt>
                <c:pt idx="144">
                  <c:v>0.42899999999999999</c:v>
                </c:pt>
                <c:pt idx="145">
                  <c:v>0.432</c:v>
                </c:pt>
                <c:pt idx="146">
                  <c:v>0.435</c:v>
                </c:pt>
                <c:pt idx="147">
                  <c:v>0.438</c:v>
                </c:pt>
                <c:pt idx="148">
                  <c:v>0.441</c:v>
                </c:pt>
                <c:pt idx="149">
                  <c:v>0.44400000000000001</c:v>
                </c:pt>
                <c:pt idx="150">
                  <c:v>0.44700000000000001</c:v>
                </c:pt>
                <c:pt idx="151">
                  <c:v>0.45</c:v>
                </c:pt>
                <c:pt idx="152">
                  <c:v>0.45300000000000001</c:v>
                </c:pt>
                <c:pt idx="153">
                  <c:v>0.45600000000000002</c:v>
                </c:pt>
                <c:pt idx="154">
                  <c:v>0.45900000000000002</c:v>
                </c:pt>
                <c:pt idx="155">
                  <c:v>0.46200000000000002</c:v>
                </c:pt>
                <c:pt idx="156">
                  <c:v>0.46500000000000002</c:v>
                </c:pt>
                <c:pt idx="157">
                  <c:v>0.46800000000000003</c:v>
                </c:pt>
                <c:pt idx="158">
                  <c:v>0.47099999999999997</c:v>
                </c:pt>
                <c:pt idx="159">
                  <c:v>0.47399999999999998</c:v>
                </c:pt>
                <c:pt idx="160">
                  <c:v>0.47699999999999998</c:v>
                </c:pt>
                <c:pt idx="161">
                  <c:v>0.48</c:v>
                </c:pt>
                <c:pt idx="162">
                  <c:v>0.48299999999999998</c:v>
                </c:pt>
                <c:pt idx="163">
                  <c:v>0.48599999999999999</c:v>
                </c:pt>
                <c:pt idx="164">
                  <c:v>0.48899999999999999</c:v>
                </c:pt>
                <c:pt idx="165">
                  <c:v>0.49199999999999999</c:v>
                </c:pt>
                <c:pt idx="166">
                  <c:v>0.495</c:v>
                </c:pt>
                <c:pt idx="167">
                  <c:v>0.498</c:v>
                </c:pt>
                <c:pt idx="168">
                  <c:v>0.501</c:v>
                </c:pt>
                <c:pt idx="169">
                  <c:v>0.504</c:v>
                </c:pt>
                <c:pt idx="170">
                  <c:v>0.50700000000000001</c:v>
                </c:pt>
                <c:pt idx="171">
                  <c:v>0.51</c:v>
                </c:pt>
                <c:pt idx="172">
                  <c:v>0.51300000000000001</c:v>
                </c:pt>
                <c:pt idx="173">
                  <c:v>0.51600000000000001</c:v>
                </c:pt>
                <c:pt idx="174">
                  <c:v>0.51900000000000002</c:v>
                </c:pt>
                <c:pt idx="175">
                  <c:v>0.52200000000000002</c:v>
                </c:pt>
                <c:pt idx="176">
                  <c:v>0.52500000000000002</c:v>
                </c:pt>
                <c:pt idx="177">
                  <c:v>0.52800000000000002</c:v>
                </c:pt>
                <c:pt idx="178">
                  <c:v>0.53100000000000003</c:v>
                </c:pt>
                <c:pt idx="179">
                  <c:v>0.53400000000000003</c:v>
                </c:pt>
                <c:pt idx="180">
                  <c:v>0.53700000000000003</c:v>
                </c:pt>
                <c:pt idx="181">
                  <c:v>0.54</c:v>
                </c:pt>
                <c:pt idx="182">
                  <c:v>0.54300000000000004</c:v>
                </c:pt>
                <c:pt idx="183">
                  <c:v>0.54600000000000004</c:v>
                </c:pt>
                <c:pt idx="184">
                  <c:v>0.54900000000000004</c:v>
                </c:pt>
                <c:pt idx="185">
                  <c:v>0.55200000000000005</c:v>
                </c:pt>
                <c:pt idx="186">
                  <c:v>0.55500000000000005</c:v>
                </c:pt>
                <c:pt idx="187">
                  <c:v>0.55800000000000005</c:v>
                </c:pt>
                <c:pt idx="188">
                  <c:v>0.56100000000000005</c:v>
                </c:pt>
                <c:pt idx="189">
                  <c:v>0.56399999999999995</c:v>
                </c:pt>
                <c:pt idx="190">
                  <c:v>0.56699999999999995</c:v>
                </c:pt>
                <c:pt idx="191">
                  <c:v>0.56999999999999995</c:v>
                </c:pt>
                <c:pt idx="192">
                  <c:v>0.57299999999999995</c:v>
                </c:pt>
                <c:pt idx="193">
                  <c:v>0.57599999999999996</c:v>
                </c:pt>
                <c:pt idx="194">
                  <c:v>0.57899999999999996</c:v>
                </c:pt>
                <c:pt idx="195">
                  <c:v>0.58199999999999996</c:v>
                </c:pt>
                <c:pt idx="196">
                  <c:v>0.58499999999999996</c:v>
                </c:pt>
                <c:pt idx="197">
                  <c:v>0.58799999999999997</c:v>
                </c:pt>
                <c:pt idx="198">
                  <c:v>0.59099999999999997</c:v>
                </c:pt>
                <c:pt idx="199">
                  <c:v>0.59399999999999997</c:v>
                </c:pt>
                <c:pt idx="200">
                  <c:v>0.59699999999999998</c:v>
                </c:pt>
                <c:pt idx="201">
                  <c:v>0.6</c:v>
                </c:pt>
                <c:pt idx="202">
                  <c:v>0.60299999999999998</c:v>
                </c:pt>
                <c:pt idx="203">
                  <c:v>0.60599999999999998</c:v>
                </c:pt>
                <c:pt idx="204">
                  <c:v>0.60899999999999999</c:v>
                </c:pt>
                <c:pt idx="205">
                  <c:v>0.61199999999999999</c:v>
                </c:pt>
                <c:pt idx="206">
                  <c:v>0.61499999999999999</c:v>
                </c:pt>
                <c:pt idx="207">
                  <c:v>0.61799999999999999</c:v>
                </c:pt>
                <c:pt idx="208">
                  <c:v>0.621</c:v>
                </c:pt>
                <c:pt idx="209">
                  <c:v>0.624</c:v>
                </c:pt>
                <c:pt idx="210">
                  <c:v>0.627</c:v>
                </c:pt>
                <c:pt idx="211">
                  <c:v>0.63</c:v>
                </c:pt>
                <c:pt idx="212">
                  <c:v>0.63300000000000001</c:v>
                </c:pt>
                <c:pt idx="213">
                  <c:v>0.63600000000000001</c:v>
                </c:pt>
                <c:pt idx="214">
                  <c:v>0.63900000000000001</c:v>
                </c:pt>
                <c:pt idx="215">
                  <c:v>0.64200000000000002</c:v>
                </c:pt>
                <c:pt idx="216">
                  <c:v>0.64500000000000002</c:v>
                </c:pt>
                <c:pt idx="217">
                  <c:v>0.64800000000000002</c:v>
                </c:pt>
                <c:pt idx="218">
                  <c:v>0.65100000000000002</c:v>
                </c:pt>
                <c:pt idx="219">
                  <c:v>0.65400000000000003</c:v>
                </c:pt>
                <c:pt idx="220">
                  <c:v>0.65700000000000003</c:v>
                </c:pt>
                <c:pt idx="221">
                  <c:v>0.66</c:v>
                </c:pt>
                <c:pt idx="222">
                  <c:v>0.66300000000000003</c:v>
                </c:pt>
                <c:pt idx="223">
                  <c:v>0.66600000000000004</c:v>
                </c:pt>
                <c:pt idx="224">
                  <c:v>0.66900000000000004</c:v>
                </c:pt>
                <c:pt idx="225">
                  <c:v>0.67200000000000004</c:v>
                </c:pt>
                <c:pt idx="226">
                  <c:v>0.67500000000000004</c:v>
                </c:pt>
                <c:pt idx="227">
                  <c:v>0.67800000000000005</c:v>
                </c:pt>
                <c:pt idx="228">
                  <c:v>0.68100000000000005</c:v>
                </c:pt>
                <c:pt idx="229">
                  <c:v>0.68400000000000005</c:v>
                </c:pt>
                <c:pt idx="230">
                  <c:v>0.68700000000000006</c:v>
                </c:pt>
                <c:pt idx="231">
                  <c:v>0.69</c:v>
                </c:pt>
                <c:pt idx="232">
                  <c:v>0.69299999999999995</c:v>
                </c:pt>
                <c:pt idx="233">
                  <c:v>0.69599999999999995</c:v>
                </c:pt>
                <c:pt idx="234">
                  <c:v>0.69899999999999995</c:v>
                </c:pt>
                <c:pt idx="235">
                  <c:v>0.70199999999999996</c:v>
                </c:pt>
                <c:pt idx="236">
                  <c:v>0.70499999999999996</c:v>
                </c:pt>
                <c:pt idx="237">
                  <c:v>0.70799999999999996</c:v>
                </c:pt>
                <c:pt idx="238">
                  <c:v>0.71099999999999997</c:v>
                </c:pt>
                <c:pt idx="239">
                  <c:v>0.71399999999999997</c:v>
                </c:pt>
                <c:pt idx="240">
                  <c:v>0.71699999999999997</c:v>
                </c:pt>
                <c:pt idx="241">
                  <c:v>0.72</c:v>
                </c:pt>
                <c:pt idx="242">
                  <c:v>0.72299999999999998</c:v>
                </c:pt>
                <c:pt idx="243">
                  <c:v>0.72599999999999998</c:v>
                </c:pt>
                <c:pt idx="244">
                  <c:v>0.72899999999999998</c:v>
                </c:pt>
                <c:pt idx="245">
                  <c:v>0.73199999999999998</c:v>
                </c:pt>
                <c:pt idx="246">
                  <c:v>0.73499999999999999</c:v>
                </c:pt>
                <c:pt idx="247">
                  <c:v>0.73799999999999999</c:v>
                </c:pt>
                <c:pt idx="248">
                  <c:v>0.74099999999999999</c:v>
                </c:pt>
                <c:pt idx="249">
                  <c:v>0.74399999999999999</c:v>
                </c:pt>
                <c:pt idx="250">
                  <c:v>0.747</c:v>
                </c:pt>
                <c:pt idx="251">
                  <c:v>0.75</c:v>
                </c:pt>
                <c:pt idx="252">
                  <c:v>0.753</c:v>
                </c:pt>
                <c:pt idx="253">
                  <c:v>0.75600000000000001</c:v>
                </c:pt>
                <c:pt idx="254">
                  <c:v>0.75900000000000001</c:v>
                </c:pt>
                <c:pt idx="255">
                  <c:v>0.76200000000000001</c:v>
                </c:pt>
                <c:pt idx="256">
                  <c:v>0.76500000000000001</c:v>
                </c:pt>
                <c:pt idx="257">
                  <c:v>0.76800000000000002</c:v>
                </c:pt>
                <c:pt idx="258">
                  <c:v>0.77100000000000002</c:v>
                </c:pt>
                <c:pt idx="259">
                  <c:v>0.77400000000000002</c:v>
                </c:pt>
                <c:pt idx="260">
                  <c:v>0.77700000000000002</c:v>
                </c:pt>
                <c:pt idx="261">
                  <c:v>0.78</c:v>
                </c:pt>
                <c:pt idx="262">
                  <c:v>0.78300000000000003</c:v>
                </c:pt>
                <c:pt idx="263">
                  <c:v>0.78600000000000003</c:v>
                </c:pt>
                <c:pt idx="264">
                  <c:v>0.78900000000000003</c:v>
                </c:pt>
                <c:pt idx="265">
                  <c:v>0.79200000000000004</c:v>
                </c:pt>
                <c:pt idx="266">
                  <c:v>0.79500000000000004</c:v>
                </c:pt>
                <c:pt idx="267">
                  <c:v>0.79800000000000004</c:v>
                </c:pt>
                <c:pt idx="268">
                  <c:v>0.80100000000000005</c:v>
                </c:pt>
                <c:pt idx="269">
                  <c:v>0.80400000000000005</c:v>
                </c:pt>
                <c:pt idx="270">
                  <c:v>0.80700000000000005</c:v>
                </c:pt>
                <c:pt idx="271">
                  <c:v>0.81</c:v>
                </c:pt>
                <c:pt idx="272">
                  <c:v>0.81299999999999994</c:v>
                </c:pt>
                <c:pt idx="273">
                  <c:v>0.81599999999999995</c:v>
                </c:pt>
                <c:pt idx="274">
                  <c:v>0.81899999999999995</c:v>
                </c:pt>
                <c:pt idx="275">
                  <c:v>0.82199999999999995</c:v>
                </c:pt>
                <c:pt idx="276">
                  <c:v>0.82499999999999996</c:v>
                </c:pt>
                <c:pt idx="277">
                  <c:v>0.82799999999999996</c:v>
                </c:pt>
                <c:pt idx="278">
                  <c:v>0.83099999999999996</c:v>
                </c:pt>
                <c:pt idx="279">
                  <c:v>0.83399999999999996</c:v>
                </c:pt>
                <c:pt idx="280">
                  <c:v>0.83699999999999997</c:v>
                </c:pt>
                <c:pt idx="281">
                  <c:v>0.84</c:v>
                </c:pt>
                <c:pt idx="282">
                  <c:v>0.84299999999999997</c:v>
                </c:pt>
                <c:pt idx="283">
                  <c:v>0.84599999999999997</c:v>
                </c:pt>
                <c:pt idx="284">
                  <c:v>0.84899999999999998</c:v>
                </c:pt>
                <c:pt idx="285">
                  <c:v>0.85199999999999998</c:v>
                </c:pt>
                <c:pt idx="286">
                  <c:v>0.85499999999999998</c:v>
                </c:pt>
                <c:pt idx="287">
                  <c:v>0.85799999999999998</c:v>
                </c:pt>
                <c:pt idx="288">
                  <c:v>0.86099999999999999</c:v>
                </c:pt>
                <c:pt idx="289">
                  <c:v>0.86399999999999999</c:v>
                </c:pt>
                <c:pt idx="290">
                  <c:v>0.86699999999999999</c:v>
                </c:pt>
                <c:pt idx="291">
                  <c:v>0.87</c:v>
                </c:pt>
                <c:pt idx="292">
                  <c:v>0.873</c:v>
                </c:pt>
                <c:pt idx="293">
                  <c:v>0.876</c:v>
                </c:pt>
                <c:pt idx="294">
                  <c:v>0.879</c:v>
                </c:pt>
                <c:pt idx="295">
                  <c:v>0.88200000000000001</c:v>
                </c:pt>
                <c:pt idx="296">
                  <c:v>0.88500000000000001</c:v>
                </c:pt>
                <c:pt idx="297">
                  <c:v>0.88800000000000001</c:v>
                </c:pt>
                <c:pt idx="298">
                  <c:v>0.89100000000000001</c:v>
                </c:pt>
                <c:pt idx="299">
                  <c:v>0.89400000000000002</c:v>
                </c:pt>
                <c:pt idx="300">
                  <c:v>0.89700000000000002</c:v>
                </c:pt>
                <c:pt idx="301">
                  <c:v>0.9</c:v>
                </c:pt>
                <c:pt idx="302">
                  <c:v>0.90300000000000002</c:v>
                </c:pt>
                <c:pt idx="303">
                  <c:v>0.90600000000000003</c:v>
                </c:pt>
                <c:pt idx="304">
                  <c:v>0.90900000000000003</c:v>
                </c:pt>
                <c:pt idx="305">
                  <c:v>0.91200000000000003</c:v>
                </c:pt>
                <c:pt idx="306">
                  <c:v>0.91500000000000004</c:v>
                </c:pt>
                <c:pt idx="307">
                  <c:v>0.91800000000000004</c:v>
                </c:pt>
                <c:pt idx="308">
                  <c:v>0.92100000000000004</c:v>
                </c:pt>
                <c:pt idx="309">
                  <c:v>0.92400000000000004</c:v>
                </c:pt>
                <c:pt idx="310">
                  <c:v>0.92700000000000005</c:v>
                </c:pt>
                <c:pt idx="311">
                  <c:v>0.93</c:v>
                </c:pt>
                <c:pt idx="312">
                  <c:v>0.93300000000000005</c:v>
                </c:pt>
                <c:pt idx="313">
                  <c:v>0.93600000000000005</c:v>
                </c:pt>
                <c:pt idx="314">
                  <c:v>0.93899999999999995</c:v>
                </c:pt>
                <c:pt idx="315">
                  <c:v>0.94199999999999995</c:v>
                </c:pt>
                <c:pt idx="316">
                  <c:v>0.94499999999999995</c:v>
                </c:pt>
                <c:pt idx="317">
                  <c:v>0.94799999999999995</c:v>
                </c:pt>
                <c:pt idx="318">
                  <c:v>0.95099999999999996</c:v>
                </c:pt>
                <c:pt idx="319">
                  <c:v>0.95399999999999996</c:v>
                </c:pt>
                <c:pt idx="320">
                  <c:v>0.95699999999999996</c:v>
                </c:pt>
                <c:pt idx="321">
                  <c:v>0.96</c:v>
                </c:pt>
                <c:pt idx="322">
                  <c:v>0.96299999999999997</c:v>
                </c:pt>
                <c:pt idx="323">
                  <c:v>0.96599999999999997</c:v>
                </c:pt>
                <c:pt idx="324">
                  <c:v>0.96899999999999997</c:v>
                </c:pt>
                <c:pt idx="325">
                  <c:v>0.97199999999999998</c:v>
                </c:pt>
                <c:pt idx="326">
                  <c:v>0.97499999999999998</c:v>
                </c:pt>
                <c:pt idx="327">
                  <c:v>0.97799999999999998</c:v>
                </c:pt>
                <c:pt idx="328">
                  <c:v>0.98099999999999998</c:v>
                </c:pt>
                <c:pt idx="329">
                  <c:v>0.98399999999999999</c:v>
                </c:pt>
                <c:pt idx="330">
                  <c:v>0.98699999999999999</c:v>
                </c:pt>
                <c:pt idx="331">
                  <c:v>0.99</c:v>
                </c:pt>
                <c:pt idx="332">
                  <c:v>0.99299999999999999</c:v>
                </c:pt>
                <c:pt idx="333">
                  <c:v>0.996</c:v>
                </c:pt>
                <c:pt idx="334">
                  <c:v>0.999</c:v>
                </c:pt>
                <c:pt idx="335">
                  <c:v>1.002</c:v>
                </c:pt>
                <c:pt idx="336">
                  <c:v>1.0049999999999999</c:v>
                </c:pt>
                <c:pt idx="337">
                  <c:v>1.008</c:v>
                </c:pt>
                <c:pt idx="338">
                  <c:v>1.0109999999999999</c:v>
                </c:pt>
                <c:pt idx="339">
                  <c:v>1.014</c:v>
                </c:pt>
                <c:pt idx="340">
                  <c:v>1.0169999999999999</c:v>
                </c:pt>
                <c:pt idx="341">
                  <c:v>1.02</c:v>
                </c:pt>
                <c:pt idx="342">
                  <c:v>1.0229999999999999</c:v>
                </c:pt>
                <c:pt idx="343">
                  <c:v>1.026</c:v>
                </c:pt>
                <c:pt idx="344">
                  <c:v>1.0289999999999999</c:v>
                </c:pt>
                <c:pt idx="345">
                  <c:v>1.032</c:v>
                </c:pt>
                <c:pt idx="346">
                  <c:v>1.0349999999999999</c:v>
                </c:pt>
                <c:pt idx="347">
                  <c:v>1.038</c:v>
                </c:pt>
                <c:pt idx="348">
                  <c:v>1.0409999999999999</c:v>
                </c:pt>
                <c:pt idx="349">
                  <c:v>1.044</c:v>
                </c:pt>
                <c:pt idx="350">
                  <c:v>1.0469999999999999</c:v>
                </c:pt>
                <c:pt idx="351">
                  <c:v>1.05</c:v>
                </c:pt>
                <c:pt idx="352">
                  <c:v>1.0529999999999999</c:v>
                </c:pt>
                <c:pt idx="353">
                  <c:v>1.056</c:v>
                </c:pt>
                <c:pt idx="354">
                  <c:v>1.0589999999999999</c:v>
                </c:pt>
                <c:pt idx="355">
                  <c:v>1.0620000000000001</c:v>
                </c:pt>
                <c:pt idx="356">
                  <c:v>1.0649999999999999</c:v>
                </c:pt>
                <c:pt idx="357">
                  <c:v>1.0680000000000001</c:v>
                </c:pt>
                <c:pt idx="358">
                  <c:v>1.071</c:v>
                </c:pt>
                <c:pt idx="359">
                  <c:v>1.0740000000000001</c:v>
                </c:pt>
                <c:pt idx="360">
                  <c:v>1.077</c:v>
                </c:pt>
                <c:pt idx="361">
                  <c:v>1.08</c:v>
                </c:pt>
                <c:pt idx="362">
                  <c:v>1.083</c:v>
                </c:pt>
                <c:pt idx="363">
                  <c:v>1.0860000000000001</c:v>
                </c:pt>
                <c:pt idx="364">
                  <c:v>1.089</c:v>
                </c:pt>
                <c:pt idx="365">
                  <c:v>1.0920000000000001</c:v>
                </c:pt>
                <c:pt idx="366">
                  <c:v>1.095</c:v>
                </c:pt>
                <c:pt idx="367">
                  <c:v>1.0980000000000001</c:v>
                </c:pt>
                <c:pt idx="368">
                  <c:v>1.101</c:v>
                </c:pt>
                <c:pt idx="369">
                  <c:v>1.1040000000000001</c:v>
                </c:pt>
                <c:pt idx="370">
                  <c:v>1.107</c:v>
                </c:pt>
                <c:pt idx="371">
                  <c:v>1.1100000000000001</c:v>
                </c:pt>
                <c:pt idx="372">
                  <c:v>1.113</c:v>
                </c:pt>
                <c:pt idx="373">
                  <c:v>1.1160000000000001</c:v>
                </c:pt>
                <c:pt idx="374">
                  <c:v>1.119</c:v>
                </c:pt>
                <c:pt idx="375">
                  <c:v>1.1220000000000001</c:v>
                </c:pt>
                <c:pt idx="376">
                  <c:v>1.125</c:v>
                </c:pt>
                <c:pt idx="377">
                  <c:v>1.1279999999999999</c:v>
                </c:pt>
                <c:pt idx="378">
                  <c:v>1.131</c:v>
                </c:pt>
                <c:pt idx="379">
                  <c:v>1.1339999999999999</c:v>
                </c:pt>
                <c:pt idx="380">
                  <c:v>1.137</c:v>
                </c:pt>
                <c:pt idx="381">
                  <c:v>1.1399999999999999</c:v>
                </c:pt>
                <c:pt idx="382">
                  <c:v>1.143</c:v>
                </c:pt>
                <c:pt idx="383">
                  <c:v>1.1459999999999999</c:v>
                </c:pt>
                <c:pt idx="384">
                  <c:v>1.149</c:v>
                </c:pt>
                <c:pt idx="385">
                  <c:v>1.1519999999999999</c:v>
                </c:pt>
                <c:pt idx="386">
                  <c:v>1.155</c:v>
                </c:pt>
                <c:pt idx="387">
                  <c:v>1.1579999999999999</c:v>
                </c:pt>
                <c:pt idx="388">
                  <c:v>1.161</c:v>
                </c:pt>
                <c:pt idx="389">
                  <c:v>1.1639999999999999</c:v>
                </c:pt>
                <c:pt idx="390">
                  <c:v>1.167</c:v>
                </c:pt>
                <c:pt idx="391">
                  <c:v>1.17</c:v>
                </c:pt>
                <c:pt idx="392">
                  <c:v>1.173</c:v>
                </c:pt>
                <c:pt idx="393">
                  <c:v>1.1759999999999999</c:v>
                </c:pt>
                <c:pt idx="394">
                  <c:v>1.179</c:v>
                </c:pt>
                <c:pt idx="395">
                  <c:v>1.1819999999999999</c:v>
                </c:pt>
                <c:pt idx="396">
                  <c:v>1.1850000000000001</c:v>
                </c:pt>
                <c:pt idx="397">
                  <c:v>1.1879999999999999</c:v>
                </c:pt>
                <c:pt idx="398">
                  <c:v>1.1910000000000001</c:v>
                </c:pt>
                <c:pt idx="399">
                  <c:v>1.194</c:v>
                </c:pt>
                <c:pt idx="400">
                  <c:v>1.1970000000000001</c:v>
                </c:pt>
                <c:pt idx="401">
                  <c:v>1.2</c:v>
                </c:pt>
                <c:pt idx="402">
                  <c:v>1.2030000000000001</c:v>
                </c:pt>
                <c:pt idx="403">
                  <c:v>1.206</c:v>
                </c:pt>
                <c:pt idx="404">
                  <c:v>1.2090000000000001</c:v>
                </c:pt>
                <c:pt idx="405">
                  <c:v>1.212</c:v>
                </c:pt>
                <c:pt idx="406">
                  <c:v>1.2150000000000001</c:v>
                </c:pt>
                <c:pt idx="407">
                  <c:v>1.218</c:v>
                </c:pt>
                <c:pt idx="408">
                  <c:v>1.2210000000000001</c:v>
                </c:pt>
                <c:pt idx="409">
                  <c:v>1.224</c:v>
                </c:pt>
                <c:pt idx="410">
                  <c:v>1.2270000000000001</c:v>
                </c:pt>
                <c:pt idx="411">
                  <c:v>1.23</c:v>
                </c:pt>
                <c:pt idx="412">
                  <c:v>1.2330000000000001</c:v>
                </c:pt>
                <c:pt idx="413">
                  <c:v>1.236</c:v>
                </c:pt>
                <c:pt idx="414">
                  <c:v>1.2390000000000001</c:v>
                </c:pt>
                <c:pt idx="415">
                  <c:v>1.242</c:v>
                </c:pt>
                <c:pt idx="416">
                  <c:v>1.2450000000000001</c:v>
                </c:pt>
                <c:pt idx="417">
                  <c:v>1.248</c:v>
                </c:pt>
                <c:pt idx="418">
                  <c:v>1.2509999999999999</c:v>
                </c:pt>
                <c:pt idx="419">
                  <c:v>1.254</c:v>
                </c:pt>
                <c:pt idx="420">
                  <c:v>1.2569999999999999</c:v>
                </c:pt>
                <c:pt idx="421">
                  <c:v>1.26</c:v>
                </c:pt>
                <c:pt idx="422">
                  <c:v>1.2629999999999999</c:v>
                </c:pt>
                <c:pt idx="423">
                  <c:v>1.266</c:v>
                </c:pt>
                <c:pt idx="424">
                  <c:v>1.2689999999999999</c:v>
                </c:pt>
                <c:pt idx="425">
                  <c:v>1.272</c:v>
                </c:pt>
                <c:pt idx="426">
                  <c:v>1.2749999999999999</c:v>
                </c:pt>
                <c:pt idx="427">
                  <c:v>1.278</c:v>
                </c:pt>
                <c:pt idx="428">
                  <c:v>1.2809999999999999</c:v>
                </c:pt>
                <c:pt idx="429">
                  <c:v>1.284</c:v>
                </c:pt>
                <c:pt idx="430">
                  <c:v>1.2869999999999999</c:v>
                </c:pt>
                <c:pt idx="431">
                  <c:v>1.29</c:v>
                </c:pt>
                <c:pt idx="432">
                  <c:v>1.2929999999999999</c:v>
                </c:pt>
                <c:pt idx="433">
                  <c:v>1.296</c:v>
                </c:pt>
                <c:pt idx="434">
                  <c:v>1.2989999999999999</c:v>
                </c:pt>
                <c:pt idx="435">
                  <c:v>1.302</c:v>
                </c:pt>
                <c:pt idx="436">
                  <c:v>1.3049999999999999</c:v>
                </c:pt>
                <c:pt idx="437">
                  <c:v>1.3080000000000001</c:v>
                </c:pt>
                <c:pt idx="438">
                  <c:v>1.3109999999999999</c:v>
                </c:pt>
                <c:pt idx="439">
                  <c:v>1.3140000000000001</c:v>
                </c:pt>
                <c:pt idx="440">
                  <c:v>1.3169999999999999</c:v>
                </c:pt>
                <c:pt idx="441">
                  <c:v>1.32</c:v>
                </c:pt>
                <c:pt idx="442">
                  <c:v>1.323</c:v>
                </c:pt>
                <c:pt idx="443">
                  <c:v>1.3260000000000001</c:v>
                </c:pt>
                <c:pt idx="444">
                  <c:v>1.329</c:v>
                </c:pt>
                <c:pt idx="445">
                  <c:v>1.3320000000000001</c:v>
                </c:pt>
                <c:pt idx="446">
                  <c:v>1.335</c:v>
                </c:pt>
                <c:pt idx="447">
                  <c:v>1.3380000000000001</c:v>
                </c:pt>
                <c:pt idx="448">
                  <c:v>1.341</c:v>
                </c:pt>
                <c:pt idx="449">
                  <c:v>1.3440000000000001</c:v>
                </c:pt>
                <c:pt idx="450">
                  <c:v>1.347</c:v>
                </c:pt>
                <c:pt idx="451">
                  <c:v>1.35</c:v>
                </c:pt>
                <c:pt idx="452">
                  <c:v>1.353</c:v>
                </c:pt>
                <c:pt idx="453">
                  <c:v>1.3560000000000001</c:v>
                </c:pt>
                <c:pt idx="454">
                  <c:v>1.359</c:v>
                </c:pt>
                <c:pt idx="455">
                  <c:v>1.3620000000000001</c:v>
                </c:pt>
                <c:pt idx="456">
                  <c:v>1.365</c:v>
                </c:pt>
                <c:pt idx="457">
                  <c:v>1.3680000000000001</c:v>
                </c:pt>
                <c:pt idx="458">
                  <c:v>1.371</c:v>
                </c:pt>
                <c:pt idx="459">
                  <c:v>1.3740000000000001</c:v>
                </c:pt>
                <c:pt idx="460">
                  <c:v>1.377</c:v>
                </c:pt>
                <c:pt idx="461">
                  <c:v>1.38</c:v>
                </c:pt>
                <c:pt idx="462">
                  <c:v>1.383</c:v>
                </c:pt>
                <c:pt idx="463">
                  <c:v>1.3859999999999999</c:v>
                </c:pt>
                <c:pt idx="464">
                  <c:v>1.389</c:v>
                </c:pt>
                <c:pt idx="465">
                  <c:v>1.3919999999999999</c:v>
                </c:pt>
                <c:pt idx="466">
                  <c:v>1.395</c:v>
                </c:pt>
                <c:pt idx="467">
                  <c:v>1.3979999999999999</c:v>
                </c:pt>
                <c:pt idx="468">
                  <c:v>1.401</c:v>
                </c:pt>
                <c:pt idx="469">
                  <c:v>1.4039999999999999</c:v>
                </c:pt>
                <c:pt idx="470">
                  <c:v>1.407</c:v>
                </c:pt>
                <c:pt idx="471">
                  <c:v>1.41</c:v>
                </c:pt>
                <c:pt idx="472">
                  <c:v>1.413</c:v>
                </c:pt>
                <c:pt idx="473">
                  <c:v>1.4159999999999999</c:v>
                </c:pt>
                <c:pt idx="474">
                  <c:v>1.419</c:v>
                </c:pt>
                <c:pt idx="475">
                  <c:v>1.4219999999999999</c:v>
                </c:pt>
                <c:pt idx="476">
                  <c:v>1.425</c:v>
                </c:pt>
                <c:pt idx="477">
                  <c:v>1.4279999999999999</c:v>
                </c:pt>
                <c:pt idx="478">
                  <c:v>1.431</c:v>
                </c:pt>
                <c:pt idx="479">
                  <c:v>1.4339999999999999</c:v>
                </c:pt>
                <c:pt idx="480">
                  <c:v>1.4370000000000001</c:v>
                </c:pt>
                <c:pt idx="481">
                  <c:v>1.44</c:v>
                </c:pt>
                <c:pt idx="482">
                  <c:v>1.4430000000000001</c:v>
                </c:pt>
                <c:pt idx="483">
                  <c:v>1.446</c:v>
                </c:pt>
                <c:pt idx="484">
                  <c:v>1.4490000000000001</c:v>
                </c:pt>
                <c:pt idx="485">
                  <c:v>1.452</c:v>
                </c:pt>
                <c:pt idx="486">
                  <c:v>1.4550000000000001</c:v>
                </c:pt>
                <c:pt idx="487">
                  <c:v>1.458</c:v>
                </c:pt>
                <c:pt idx="488">
                  <c:v>1.4610000000000001</c:v>
                </c:pt>
                <c:pt idx="489">
                  <c:v>1.464</c:v>
                </c:pt>
                <c:pt idx="490">
                  <c:v>1.4670000000000001</c:v>
                </c:pt>
                <c:pt idx="491">
                  <c:v>1.47</c:v>
                </c:pt>
                <c:pt idx="492">
                  <c:v>1.4730000000000001</c:v>
                </c:pt>
                <c:pt idx="493">
                  <c:v>1.476</c:v>
                </c:pt>
                <c:pt idx="494">
                  <c:v>1.4790000000000001</c:v>
                </c:pt>
                <c:pt idx="495">
                  <c:v>1.482</c:v>
                </c:pt>
                <c:pt idx="496">
                  <c:v>1.4850000000000001</c:v>
                </c:pt>
                <c:pt idx="497">
                  <c:v>1.488</c:v>
                </c:pt>
                <c:pt idx="498">
                  <c:v>1.4910000000000001</c:v>
                </c:pt>
                <c:pt idx="499">
                  <c:v>1.494</c:v>
                </c:pt>
                <c:pt idx="500">
                  <c:v>1.4970000000000001</c:v>
                </c:pt>
                <c:pt idx="501">
                  <c:v>1.5</c:v>
                </c:pt>
                <c:pt idx="502">
                  <c:v>1.5029999999999999</c:v>
                </c:pt>
                <c:pt idx="503">
                  <c:v>1.506</c:v>
                </c:pt>
                <c:pt idx="504">
                  <c:v>1.5089999999999999</c:v>
                </c:pt>
                <c:pt idx="505">
                  <c:v>1.512</c:v>
                </c:pt>
                <c:pt idx="506">
                  <c:v>1.5149999999999999</c:v>
                </c:pt>
                <c:pt idx="507">
                  <c:v>1.518</c:v>
                </c:pt>
                <c:pt idx="508">
                  <c:v>1.5209999999999999</c:v>
                </c:pt>
                <c:pt idx="509">
                  <c:v>1.524</c:v>
                </c:pt>
                <c:pt idx="510">
                  <c:v>1.5269999999999999</c:v>
                </c:pt>
                <c:pt idx="511">
                  <c:v>1.53</c:v>
                </c:pt>
                <c:pt idx="512">
                  <c:v>1.5329999999999999</c:v>
                </c:pt>
                <c:pt idx="513">
                  <c:v>1.536</c:v>
                </c:pt>
                <c:pt idx="514">
                  <c:v>1.5389999999999999</c:v>
                </c:pt>
                <c:pt idx="515">
                  <c:v>1.542</c:v>
                </c:pt>
                <c:pt idx="516">
                  <c:v>1.5449999999999999</c:v>
                </c:pt>
                <c:pt idx="517">
                  <c:v>1.548</c:v>
                </c:pt>
                <c:pt idx="518">
                  <c:v>1.5509999999999999</c:v>
                </c:pt>
                <c:pt idx="519">
                  <c:v>1.554</c:v>
                </c:pt>
                <c:pt idx="520">
                  <c:v>1.5569999999999999</c:v>
                </c:pt>
                <c:pt idx="521">
                  <c:v>1.56</c:v>
                </c:pt>
                <c:pt idx="522">
                  <c:v>1.5629999999999999</c:v>
                </c:pt>
                <c:pt idx="523">
                  <c:v>1.5660000000000001</c:v>
                </c:pt>
                <c:pt idx="524">
                  <c:v>1.569</c:v>
                </c:pt>
                <c:pt idx="525">
                  <c:v>1.5720000000000001</c:v>
                </c:pt>
                <c:pt idx="526">
                  <c:v>1.575</c:v>
                </c:pt>
                <c:pt idx="527">
                  <c:v>1.5780000000000001</c:v>
                </c:pt>
                <c:pt idx="528">
                  <c:v>1.581</c:v>
                </c:pt>
                <c:pt idx="529">
                  <c:v>1.5840000000000001</c:v>
                </c:pt>
                <c:pt idx="530">
                  <c:v>1.587</c:v>
                </c:pt>
                <c:pt idx="531">
                  <c:v>1.59</c:v>
                </c:pt>
                <c:pt idx="532">
                  <c:v>1.593</c:v>
                </c:pt>
                <c:pt idx="533">
                  <c:v>1.5960000000000001</c:v>
                </c:pt>
                <c:pt idx="534">
                  <c:v>1.599</c:v>
                </c:pt>
                <c:pt idx="535">
                  <c:v>1.6020000000000001</c:v>
                </c:pt>
                <c:pt idx="536">
                  <c:v>1.605</c:v>
                </c:pt>
                <c:pt idx="537">
                  <c:v>1.6080000000000001</c:v>
                </c:pt>
                <c:pt idx="538">
                  <c:v>1.611</c:v>
                </c:pt>
                <c:pt idx="539">
                  <c:v>1.6140000000000001</c:v>
                </c:pt>
                <c:pt idx="540">
                  <c:v>1.617</c:v>
                </c:pt>
                <c:pt idx="541">
                  <c:v>1.62</c:v>
                </c:pt>
                <c:pt idx="542">
                  <c:v>1.623</c:v>
                </c:pt>
                <c:pt idx="543">
                  <c:v>1.6259999999999999</c:v>
                </c:pt>
                <c:pt idx="544">
                  <c:v>1.629</c:v>
                </c:pt>
                <c:pt idx="545">
                  <c:v>1.6319999999999999</c:v>
                </c:pt>
                <c:pt idx="546">
                  <c:v>1.635</c:v>
                </c:pt>
                <c:pt idx="547">
                  <c:v>1.6379999999999999</c:v>
                </c:pt>
                <c:pt idx="548">
                  <c:v>1.641</c:v>
                </c:pt>
                <c:pt idx="549">
                  <c:v>1.6439999999999999</c:v>
                </c:pt>
                <c:pt idx="550">
                  <c:v>1.647</c:v>
                </c:pt>
                <c:pt idx="551">
                  <c:v>1.65</c:v>
                </c:pt>
                <c:pt idx="552">
                  <c:v>1.653</c:v>
                </c:pt>
                <c:pt idx="553">
                  <c:v>1.6559999999999999</c:v>
                </c:pt>
                <c:pt idx="554">
                  <c:v>1.659</c:v>
                </c:pt>
                <c:pt idx="555">
                  <c:v>1.6619999999999999</c:v>
                </c:pt>
                <c:pt idx="556">
                  <c:v>1.665</c:v>
                </c:pt>
                <c:pt idx="557">
                  <c:v>1.6679999999999999</c:v>
                </c:pt>
                <c:pt idx="558">
                  <c:v>1.671</c:v>
                </c:pt>
                <c:pt idx="559">
                  <c:v>1.6739999999999999</c:v>
                </c:pt>
                <c:pt idx="560">
                  <c:v>1.677</c:v>
                </c:pt>
                <c:pt idx="561">
                  <c:v>1.68</c:v>
                </c:pt>
                <c:pt idx="562">
                  <c:v>1.6830000000000001</c:v>
                </c:pt>
                <c:pt idx="563">
                  <c:v>1.6859999999999999</c:v>
                </c:pt>
                <c:pt idx="564">
                  <c:v>1.6890000000000001</c:v>
                </c:pt>
                <c:pt idx="565">
                  <c:v>1.6919999999999999</c:v>
                </c:pt>
                <c:pt idx="566">
                  <c:v>1.6950000000000001</c:v>
                </c:pt>
                <c:pt idx="567">
                  <c:v>1.698</c:v>
                </c:pt>
                <c:pt idx="568">
                  <c:v>1.7010000000000001</c:v>
                </c:pt>
                <c:pt idx="569">
                  <c:v>1.704</c:v>
                </c:pt>
                <c:pt idx="570">
                  <c:v>1.7070000000000001</c:v>
                </c:pt>
                <c:pt idx="571">
                  <c:v>1.71</c:v>
                </c:pt>
                <c:pt idx="572">
                  <c:v>1.7130000000000001</c:v>
                </c:pt>
                <c:pt idx="573">
                  <c:v>1.716</c:v>
                </c:pt>
                <c:pt idx="574">
                  <c:v>1.7190000000000001</c:v>
                </c:pt>
                <c:pt idx="575">
                  <c:v>1.722</c:v>
                </c:pt>
                <c:pt idx="576">
                  <c:v>1.7250000000000001</c:v>
                </c:pt>
                <c:pt idx="577">
                  <c:v>1.728</c:v>
                </c:pt>
                <c:pt idx="578">
                  <c:v>1.7310000000000001</c:v>
                </c:pt>
                <c:pt idx="579">
                  <c:v>1.734</c:v>
                </c:pt>
                <c:pt idx="580">
                  <c:v>1.7370000000000001</c:v>
                </c:pt>
                <c:pt idx="581">
                  <c:v>1.74</c:v>
                </c:pt>
                <c:pt idx="582">
                  <c:v>1.7430000000000001</c:v>
                </c:pt>
                <c:pt idx="583">
                  <c:v>1.746</c:v>
                </c:pt>
                <c:pt idx="584">
                  <c:v>1.7490000000000001</c:v>
                </c:pt>
                <c:pt idx="585">
                  <c:v>1.752</c:v>
                </c:pt>
                <c:pt idx="586">
                  <c:v>1.7549999999999999</c:v>
                </c:pt>
                <c:pt idx="587">
                  <c:v>1.758</c:v>
                </c:pt>
                <c:pt idx="588">
                  <c:v>1.7609999999999999</c:v>
                </c:pt>
                <c:pt idx="589">
                  <c:v>1.764</c:v>
                </c:pt>
                <c:pt idx="590">
                  <c:v>1.7669999999999999</c:v>
                </c:pt>
                <c:pt idx="591">
                  <c:v>1.77</c:v>
                </c:pt>
                <c:pt idx="592">
                  <c:v>1.7729999999999999</c:v>
                </c:pt>
                <c:pt idx="593">
                  <c:v>1.776</c:v>
                </c:pt>
                <c:pt idx="594">
                  <c:v>1.7789999999999999</c:v>
                </c:pt>
                <c:pt idx="595">
                  <c:v>1.782</c:v>
                </c:pt>
                <c:pt idx="596">
                  <c:v>1.7849999999999999</c:v>
                </c:pt>
                <c:pt idx="597">
                  <c:v>1.788</c:v>
                </c:pt>
                <c:pt idx="598">
                  <c:v>1.7909999999999999</c:v>
                </c:pt>
                <c:pt idx="599">
                  <c:v>1.794</c:v>
                </c:pt>
                <c:pt idx="600">
                  <c:v>1.7969999999999999</c:v>
                </c:pt>
                <c:pt idx="601">
                  <c:v>1.8</c:v>
                </c:pt>
                <c:pt idx="602">
                  <c:v>1.8029999999999999</c:v>
                </c:pt>
                <c:pt idx="603">
                  <c:v>1.806</c:v>
                </c:pt>
                <c:pt idx="604">
                  <c:v>1.8089999999999999</c:v>
                </c:pt>
                <c:pt idx="605">
                  <c:v>1.8120000000000001</c:v>
                </c:pt>
                <c:pt idx="606">
                  <c:v>1.8149999999999999</c:v>
                </c:pt>
                <c:pt idx="607">
                  <c:v>1.8180000000000001</c:v>
                </c:pt>
                <c:pt idx="608">
                  <c:v>1.821</c:v>
                </c:pt>
                <c:pt idx="609">
                  <c:v>1.8240000000000001</c:v>
                </c:pt>
                <c:pt idx="610">
                  <c:v>1.827</c:v>
                </c:pt>
                <c:pt idx="611">
                  <c:v>1.83</c:v>
                </c:pt>
                <c:pt idx="612">
                  <c:v>1.833</c:v>
                </c:pt>
                <c:pt idx="613">
                  <c:v>1.8360000000000001</c:v>
                </c:pt>
                <c:pt idx="614">
                  <c:v>1.839</c:v>
                </c:pt>
                <c:pt idx="615">
                  <c:v>1.8420000000000001</c:v>
                </c:pt>
                <c:pt idx="616">
                  <c:v>1.845</c:v>
                </c:pt>
                <c:pt idx="617">
                  <c:v>1.8480000000000001</c:v>
                </c:pt>
                <c:pt idx="618">
                  <c:v>1.851</c:v>
                </c:pt>
                <c:pt idx="619">
                  <c:v>1.8540000000000001</c:v>
                </c:pt>
                <c:pt idx="620">
                  <c:v>1.857</c:v>
                </c:pt>
                <c:pt idx="621">
                  <c:v>1.86</c:v>
                </c:pt>
                <c:pt idx="622">
                  <c:v>1.863</c:v>
                </c:pt>
                <c:pt idx="623">
                  <c:v>1.8660000000000001</c:v>
                </c:pt>
                <c:pt idx="624">
                  <c:v>1.869</c:v>
                </c:pt>
                <c:pt idx="625">
                  <c:v>1.8720000000000001</c:v>
                </c:pt>
                <c:pt idx="626">
                  <c:v>1.875</c:v>
                </c:pt>
                <c:pt idx="627">
                  <c:v>1.8779999999999999</c:v>
                </c:pt>
                <c:pt idx="628">
                  <c:v>1.881</c:v>
                </c:pt>
                <c:pt idx="629">
                  <c:v>1.8839999999999999</c:v>
                </c:pt>
                <c:pt idx="630">
                  <c:v>1.887</c:v>
                </c:pt>
                <c:pt idx="631">
                  <c:v>1.89</c:v>
                </c:pt>
                <c:pt idx="632">
                  <c:v>1.893</c:v>
                </c:pt>
                <c:pt idx="633">
                  <c:v>1.8959999999999999</c:v>
                </c:pt>
                <c:pt idx="634">
                  <c:v>1.899</c:v>
                </c:pt>
                <c:pt idx="635">
                  <c:v>1.9019999999999999</c:v>
                </c:pt>
                <c:pt idx="636">
                  <c:v>1.905</c:v>
                </c:pt>
                <c:pt idx="637">
                  <c:v>1.9079999999999999</c:v>
                </c:pt>
                <c:pt idx="638">
                  <c:v>1.911</c:v>
                </c:pt>
                <c:pt idx="639">
                  <c:v>1.9139999999999999</c:v>
                </c:pt>
                <c:pt idx="640">
                  <c:v>1.917</c:v>
                </c:pt>
                <c:pt idx="641">
                  <c:v>1.92</c:v>
                </c:pt>
                <c:pt idx="642">
                  <c:v>1.923</c:v>
                </c:pt>
                <c:pt idx="643">
                  <c:v>1.9259999999999999</c:v>
                </c:pt>
                <c:pt idx="644">
                  <c:v>1.929</c:v>
                </c:pt>
                <c:pt idx="645">
                  <c:v>1.9319999999999999</c:v>
                </c:pt>
                <c:pt idx="646">
                  <c:v>1.9350000000000001</c:v>
                </c:pt>
                <c:pt idx="647">
                  <c:v>1.9379999999999999</c:v>
                </c:pt>
                <c:pt idx="648">
                  <c:v>1.9410000000000001</c:v>
                </c:pt>
                <c:pt idx="649">
                  <c:v>1.944</c:v>
                </c:pt>
                <c:pt idx="650">
                  <c:v>1.9470000000000001</c:v>
                </c:pt>
                <c:pt idx="651">
                  <c:v>1.95</c:v>
                </c:pt>
                <c:pt idx="652">
                  <c:v>1.9530000000000001</c:v>
                </c:pt>
                <c:pt idx="653">
                  <c:v>1.956</c:v>
                </c:pt>
                <c:pt idx="654">
                  <c:v>1.9590000000000001</c:v>
                </c:pt>
                <c:pt idx="655">
                  <c:v>1.962</c:v>
                </c:pt>
                <c:pt idx="656">
                  <c:v>1.9650000000000001</c:v>
                </c:pt>
                <c:pt idx="657">
                  <c:v>1.968</c:v>
                </c:pt>
                <c:pt idx="658">
                  <c:v>1.9710000000000001</c:v>
                </c:pt>
                <c:pt idx="659">
                  <c:v>1.974</c:v>
                </c:pt>
                <c:pt idx="660">
                  <c:v>1.9770000000000001</c:v>
                </c:pt>
                <c:pt idx="661">
                  <c:v>1.98</c:v>
                </c:pt>
                <c:pt idx="662">
                  <c:v>1.9830000000000001</c:v>
                </c:pt>
                <c:pt idx="663">
                  <c:v>1.986</c:v>
                </c:pt>
                <c:pt idx="664">
                  <c:v>1.9890000000000001</c:v>
                </c:pt>
                <c:pt idx="665">
                  <c:v>1.992</c:v>
                </c:pt>
                <c:pt idx="666">
                  <c:v>1.9950000000000001</c:v>
                </c:pt>
                <c:pt idx="667">
                  <c:v>1.998</c:v>
                </c:pt>
                <c:pt idx="668">
                  <c:v>2.0009999999999999</c:v>
                </c:pt>
                <c:pt idx="669">
                  <c:v>2.004</c:v>
                </c:pt>
                <c:pt idx="670">
                  <c:v>2.0070000000000001</c:v>
                </c:pt>
                <c:pt idx="671">
                  <c:v>2.0099999999999998</c:v>
                </c:pt>
                <c:pt idx="672">
                  <c:v>2.0129999999999999</c:v>
                </c:pt>
                <c:pt idx="673">
                  <c:v>2.016</c:v>
                </c:pt>
                <c:pt idx="674">
                  <c:v>2.0190000000000001</c:v>
                </c:pt>
                <c:pt idx="675">
                  <c:v>2.0219999999999998</c:v>
                </c:pt>
                <c:pt idx="676">
                  <c:v>2.0249999999999999</c:v>
                </c:pt>
                <c:pt idx="677">
                  <c:v>2.028</c:v>
                </c:pt>
                <c:pt idx="678">
                  <c:v>2.0310000000000001</c:v>
                </c:pt>
                <c:pt idx="679">
                  <c:v>2.0339999999999998</c:v>
                </c:pt>
                <c:pt idx="680">
                  <c:v>2.0369999999999999</c:v>
                </c:pt>
                <c:pt idx="681">
                  <c:v>2.04</c:v>
                </c:pt>
                <c:pt idx="682">
                  <c:v>2.0430000000000001</c:v>
                </c:pt>
                <c:pt idx="683">
                  <c:v>2.0459999999999998</c:v>
                </c:pt>
                <c:pt idx="684">
                  <c:v>2.0489999999999999</c:v>
                </c:pt>
                <c:pt idx="685">
                  <c:v>2.052</c:v>
                </c:pt>
                <c:pt idx="686">
                  <c:v>2.0550000000000002</c:v>
                </c:pt>
                <c:pt idx="687">
                  <c:v>2.0579999999999998</c:v>
                </c:pt>
                <c:pt idx="688">
                  <c:v>2.0609999999999999</c:v>
                </c:pt>
                <c:pt idx="689">
                  <c:v>2.0640000000000001</c:v>
                </c:pt>
                <c:pt idx="690">
                  <c:v>2.0670000000000002</c:v>
                </c:pt>
                <c:pt idx="691">
                  <c:v>2.0699999999999998</c:v>
                </c:pt>
                <c:pt idx="692">
                  <c:v>2.073</c:v>
                </c:pt>
                <c:pt idx="693">
                  <c:v>2.0760000000000001</c:v>
                </c:pt>
                <c:pt idx="694">
                  <c:v>2.0790000000000002</c:v>
                </c:pt>
                <c:pt idx="695">
                  <c:v>2.0819999999999999</c:v>
                </c:pt>
                <c:pt idx="696">
                  <c:v>2.085</c:v>
                </c:pt>
                <c:pt idx="697">
                  <c:v>2.0880000000000001</c:v>
                </c:pt>
                <c:pt idx="698">
                  <c:v>2.0910000000000002</c:v>
                </c:pt>
                <c:pt idx="699">
                  <c:v>2.0939999999999999</c:v>
                </c:pt>
                <c:pt idx="700">
                  <c:v>2.097</c:v>
                </c:pt>
                <c:pt idx="701">
                  <c:v>2.1</c:v>
                </c:pt>
                <c:pt idx="702">
                  <c:v>2.1030000000000002</c:v>
                </c:pt>
                <c:pt idx="703">
                  <c:v>2.1059999999999999</c:v>
                </c:pt>
                <c:pt idx="704">
                  <c:v>2.109</c:v>
                </c:pt>
                <c:pt idx="705">
                  <c:v>2.1120000000000001</c:v>
                </c:pt>
                <c:pt idx="706">
                  <c:v>2.1150000000000002</c:v>
                </c:pt>
                <c:pt idx="707">
                  <c:v>2.1179999999999999</c:v>
                </c:pt>
                <c:pt idx="708">
                  <c:v>2.121</c:v>
                </c:pt>
                <c:pt idx="709">
                  <c:v>2.1240000000000001</c:v>
                </c:pt>
                <c:pt idx="710">
                  <c:v>2.1269999999999998</c:v>
                </c:pt>
                <c:pt idx="711">
                  <c:v>2.13</c:v>
                </c:pt>
                <c:pt idx="712">
                  <c:v>2.133</c:v>
                </c:pt>
                <c:pt idx="713">
                  <c:v>2.1360000000000001</c:v>
                </c:pt>
                <c:pt idx="714">
                  <c:v>2.1389999999999998</c:v>
                </c:pt>
                <c:pt idx="715">
                  <c:v>2.1419999999999999</c:v>
                </c:pt>
                <c:pt idx="716">
                  <c:v>2.145</c:v>
                </c:pt>
                <c:pt idx="717">
                  <c:v>2.1480000000000001</c:v>
                </c:pt>
                <c:pt idx="718">
                  <c:v>2.1509999999999998</c:v>
                </c:pt>
                <c:pt idx="719">
                  <c:v>2.1539999999999999</c:v>
                </c:pt>
                <c:pt idx="720">
                  <c:v>2.157</c:v>
                </c:pt>
                <c:pt idx="721">
                  <c:v>2.16</c:v>
                </c:pt>
                <c:pt idx="722">
                  <c:v>2.1629999999999998</c:v>
                </c:pt>
                <c:pt idx="723">
                  <c:v>2.1659999999999999</c:v>
                </c:pt>
                <c:pt idx="724">
                  <c:v>2.169</c:v>
                </c:pt>
                <c:pt idx="725">
                  <c:v>2.1720000000000002</c:v>
                </c:pt>
                <c:pt idx="726">
                  <c:v>2.1749999999999998</c:v>
                </c:pt>
                <c:pt idx="727">
                  <c:v>2.1779999999999999</c:v>
                </c:pt>
                <c:pt idx="728">
                  <c:v>2.181</c:v>
                </c:pt>
                <c:pt idx="729">
                  <c:v>2.1840000000000002</c:v>
                </c:pt>
                <c:pt idx="730">
                  <c:v>2.1869999999999998</c:v>
                </c:pt>
                <c:pt idx="731">
                  <c:v>2.19</c:v>
                </c:pt>
                <c:pt idx="732">
                  <c:v>2.1930000000000001</c:v>
                </c:pt>
                <c:pt idx="733">
                  <c:v>2.1960000000000002</c:v>
                </c:pt>
                <c:pt idx="734">
                  <c:v>2.1989999999999998</c:v>
                </c:pt>
                <c:pt idx="735">
                  <c:v>2.202</c:v>
                </c:pt>
                <c:pt idx="736">
                  <c:v>2.2050000000000001</c:v>
                </c:pt>
                <c:pt idx="737">
                  <c:v>2.2080000000000002</c:v>
                </c:pt>
                <c:pt idx="738">
                  <c:v>2.2109999999999999</c:v>
                </c:pt>
                <c:pt idx="739">
                  <c:v>2.214</c:v>
                </c:pt>
                <c:pt idx="740">
                  <c:v>2.2170000000000001</c:v>
                </c:pt>
                <c:pt idx="741">
                  <c:v>2.2200000000000002</c:v>
                </c:pt>
                <c:pt idx="742">
                  <c:v>2.2229999999999999</c:v>
                </c:pt>
                <c:pt idx="743">
                  <c:v>2.226</c:v>
                </c:pt>
                <c:pt idx="744">
                  <c:v>2.2290000000000001</c:v>
                </c:pt>
                <c:pt idx="745">
                  <c:v>2.2320000000000002</c:v>
                </c:pt>
                <c:pt idx="746">
                  <c:v>2.2349999999999999</c:v>
                </c:pt>
                <c:pt idx="747">
                  <c:v>2.238</c:v>
                </c:pt>
                <c:pt idx="748">
                  <c:v>2.2410000000000001</c:v>
                </c:pt>
                <c:pt idx="749">
                  <c:v>2.2440000000000002</c:v>
                </c:pt>
                <c:pt idx="750">
                  <c:v>2.2469999999999999</c:v>
                </c:pt>
                <c:pt idx="751">
                  <c:v>2.25</c:v>
                </c:pt>
                <c:pt idx="752">
                  <c:v>2.2530000000000001</c:v>
                </c:pt>
                <c:pt idx="753">
                  <c:v>2.2559999999999998</c:v>
                </c:pt>
                <c:pt idx="754">
                  <c:v>2.2589999999999999</c:v>
                </c:pt>
                <c:pt idx="755">
                  <c:v>2.262</c:v>
                </c:pt>
                <c:pt idx="756">
                  <c:v>2.2650000000000001</c:v>
                </c:pt>
                <c:pt idx="757">
                  <c:v>2.2679999999999998</c:v>
                </c:pt>
                <c:pt idx="758">
                  <c:v>2.2709999999999999</c:v>
                </c:pt>
                <c:pt idx="759">
                  <c:v>2.274</c:v>
                </c:pt>
                <c:pt idx="760">
                  <c:v>2.2770000000000001</c:v>
                </c:pt>
                <c:pt idx="761">
                  <c:v>2.2799999999999998</c:v>
                </c:pt>
                <c:pt idx="762">
                  <c:v>2.2829999999999999</c:v>
                </c:pt>
                <c:pt idx="763">
                  <c:v>2.286</c:v>
                </c:pt>
                <c:pt idx="764">
                  <c:v>2.2890000000000001</c:v>
                </c:pt>
                <c:pt idx="765">
                  <c:v>2.2919999999999998</c:v>
                </c:pt>
                <c:pt idx="766">
                  <c:v>2.2949999999999999</c:v>
                </c:pt>
                <c:pt idx="767">
                  <c:v>2.298</c:v>
                </c:pt>
                <c:pt idx="768">
                  <c:v>2.3010000000000002</c:v>
                </c:pt>
                <c:pt idx="769">
                  <c:v>2.3039999999999998</c:v>
                </c:pt>
                <c:pt idx="770">
                  <c:v>2.3069999999999999</c:v>
                </c:pt>
                <c:pt idx="771">
                  <c:v>2.31</c:v>
                </c:pt>
                <c:pt idx="772">
                  <c:v>2.3130000000000002</c:v>
                </c:pt>
                <c:pt idx="773">
                  <c:v>2.3159999999999998</c:v>
                </c:pt>
                <c:pt idx="774">
                  <c:v>2.319</c:v>
                </c:pt>
                <c:pt idx="775">
                  <c:v>2.3220000000000001</c:v>
                </c:pt>
                <c:pt idx="776">
                  <c:v>2.3250000000000002</c:v>
                </c:pt>
                <c:pt idx="777">
                  <c:v>2.3279999999999998</c:v>
                </c:pt>
                <c:pt idx="778">
                  <c:v>2.331</c:v>
                </c:pt>
                <c:pt idx="779">
                  <c:v>2.3340000000000001</c:v>
                </c:pt>
                <c:pt idx="780">
                  <c:v>2.3370000000000002</c:v>
                </c:pt>
                <c:pt idx="781">
                  <c:v>2.34</c:v>
                </c:pt>
                <c:pt idx="782">
                  <c:v>2.343</c:v>
                </c:pt>
                <c:pt idx="783">
                  <c:v>2.3460000000000001</c:v>
                </c:pt>
                <c:pt idx="784">
                  <c:v>2.3490000000000002</c:v>
                </c:pt>
                <c:pt idx="785">
                  <c:v>2.3519999999999999</c:v>
                </c:pt>
                <c:pt idx="786">
                  <c:v>2.355</c:v>
                </c:pt>
                <c:pt idx="787">
                  <c:v>2.3580000000000001</c:v>
                </c:pt>
                <c:pt idx="788">
                  <c:v>2.3610000000000002</c:v>
                </c:pt>
                <c:pt idx="789">
                  <c:v>2.3639999999999999</c:v>
                </c:pt>
                <c:pt idx="790">
                  <c:v>2.367</c:v>
                </c:pt>
                <c:pt idx="791">
                  <c:v>2.37</c:v>
                </c:pt>
                <c:pt idx="792">
                  <c:v>2.3730000000000002</c:v>
                </c:pt>
                <c:pt idx="793">
                  <c:v>2.3759999999999999</c:v>
                </c:pt>
                <c:pt idx="794">
                  <c:v>2.379</c:v>
                </c:pt>
                <c:pt idx="795">
                  <c:v>2.3820000000000001</c:v>
                </c:pt>
                <c:pt idx="796">
                  <c:v>2.3849999999999998</c:v>
                </c:pt>
                <c:pt idx="797">
                  <c:v>2.3879999999999999</c:v>
                </c:pt>
                <c:pt idx="798">
                  <c:v>2.391</c:v>
                </c:pt>
                <c:pt idx="799">
                  <c:v>2.3940000000000001</c:v>
                </c:pt>
                <c:pt idx="800">
                  <c:v>2.3969999999999998</c:v>
                </c:pt>
                <c:pt idx="801">
                  <c:v>2.4</c:v>
                </c:pt>
                <c:pt idx="802">
                  <c:v>2.403</c:v>
                </c:pt>
                <c:pt idx="803">
                  <c:v>2.4060000000000001</c:v>
                </c:pt>
                <c:pt idx="804">
                  <c:v>2.4089999999999998</c:v>
                </c:pt>
                <c:pt idx="805">
                  <c:v>2.4119999999999999</c:v>
                </c:pt>
                <c:pt idx="806">
                  <c:v>2.415</c:v>
                </c:pt>
                <c:pt idx="807">
                  <c:v>2.4180000000000001</c:v>
                </c:pt>
                <c:pt idx="808">
                  <c:v>2.4209999999999998</c:v>
                </c:pt>
                <c:pt idx="809">
                  <c:v>2.4239999999999999</c:v>
                </c:pt>
                <c:pt idx="810">
                  <c:v>2.427</c:v>
                </c:pt>
                <c:pt idx="811">
                  <c:v>2.4300000000000002</c:v>
                </c:pt>
                <c:pt idx="812">
                  <c:v>2.4329999999999998</c:v>
                </c:pt>
                <c:pt idx="813">
                  <c:v>2.4359999999999999</c:v>
                </c:pt>
                <c:pt idx="814">
                  <c:v>2.4390000000000001</c:v>
                </c:pt>
                <c:pt idx="815">
                  <c:v>2.4420000000000002</c:v>
                </c:pt>
                <c:pt idx="816">
                  <c:v>2.4449999999999998</c:v>
                </c:pt>
                <c:pt idx="817">
                  <c:v>2.448</c:v>
                </c:pt>
                <c:pt idx="818">
                  <c:v>2.4510000000000001</c:v>
                </c:pt>
                <c:pt idx="819">
                  <c:v>2.4540000000000002</c:v>
                </c:pt>
                <c:pt idx="820">
                  <c:v>2.4569999999999999</c:v>
                </c:pt>
                <c:pt idx="821">
                  <c:v>2.46</c:v>
                </c:pt>
                <c:pt idx="822">
                  <c:v>2.4630000000000001</c:v>
                </c:pt>
                <c:pt idx="823">
                  <c:v>2.4660000000000002</c:v>
                </c:pt>
                <c:pt idx="824">
                  <c:v>2.4689999999999999</c:v>
                </c:pt>
                <c:pt idx="825">
                  <c:v>2.472</c:v>
                </c:pt>
                <c:pt idx="826">
                  <c:v>2.4750000000000001</c:v>
                </c:pt>
                <c:pt idx="827">
                  <c:v>2.4780000000000002</c:v>
                </c:pt>
                <c:pt idx="828">
                  <c:v>2.4809999999999999</c:v>
                </c:pt>
                <c:pt idx="829">
                  <c:v>2.484</c:v>
                </c:pt>
                <c:pt idx="830">
                  <c:v>2.4870000000000001</c:v>
                </c:pt>
                <c:pt idx="831">
                  <c:v>2.4900000000000002</c:v>
                </c:pt>
                <c:pt idx="832">
                  <c:v>2.4929999999999999</c:v>
                </c:pt>
                <c:pt idx="833">
                  <c:v>2.496</c:v>
                </c:pt>
                <c:pt idx="834">
                  <c:v>2.4990000000000001</c:v>
                </c:pt>
                <c:pt idx="835">
                  <c:v>2.5019999999999998</c:v>
                </c:pt>
                <c:pt idx="836">
                  <c:v>2.5049999999999999</c:v>
                </c:pt>
                <c:pt idx="837">
                  <c:v>2.508</c:v>
                </c:pt>
                <c:pt idx="838">
                  <c:v>2.5110000000000001</c:v>
                </c:pt>
                <c:pt idx="839">
                  <c:v>2.5139999999999998</c:v>
                </c:pt>
                <c:pt idx="840">
                  <c:v>2.5169999999999999</c:v>
                </c:pt>
                <c:pt idx="841">
                  <c:v>2.52</c:v>
                </c:pt>
                <c:pt idx="842">
                  <c:v>2.5230000000000001</c:v>
                </c:pt>
                <c:pt idx="843">
                  <c:v>2.5259999999999998</c:v>
                </c:pt>
                <c:pt idx="844">
                  <c:v>2.5289999999999999</c:v>
                </c:pt>
                <c:pt idx="845">
                  <c:v>2.532</c:v>
                </c:pt>
                <c:pt idx="846">
                  <c:v>2.5350000000000001</c:v>
                </c:pt>
                <c:pt idx="847">
                  <c:v>2.5379999999999998</c:v>
                </c:pt>
                <c:pt idx="848">
                  <c:v>2.5409999999999999</c:v>
                </c:pt>
                <c:pt idx="849">
                  <c:v>2.544</c:v>
                </c:pt>
                <c:pt idx="850">
                  <c:v>2.5470000000000002</c:v>
                </c:pt>
                <c:pt idx="851">
                  <c:v>2.5499999999999998</c:v>
                </c:pt>
                <c:pt idx="852">
                  <c:v>2.5529999999999999</c:v>
                </c:pt>
                <c:pt idx="853">
                  <c:v>2.556</c:v>
                </c:pt>
                <c:pt idx="854">
                  <c:v>2.5590000000000002</c:v>
                </c:pt>
                <c:pt idx="855">
                  <c:v>2.5619999999999998</c:v>
                </c:pt>
                <c:pt idx="856">
                  <c:v>2.5649999999999999</c:v>
                </c:pt>
                <c:pt idx="857">
                  <c:v>2.5680000000000001</c:v>
                </c:pt>
                <c:pt idx="858">
                  <c:v>2.5710000000000002</c:v>
                </c:pt>
                <c:pt idx="859">
                  <c:v>2.5739999999999998</c:v>
                </c:pt>
                <c:pt idx="860">
                  <c:v>2.577</c:v>
                </c:pt>
                <c:pt idx="861">
                  <c:v>2.58</c:v>
                </c:pt>
                <c:pt idx="862">
                  <c:v>2.5830000000000002</c:v>
                </c:pt>
                <c:pt idx="863">
                  <c:v>2.5859999999999999</c:v>
                </c:pt>
                <c:pt idx="864">
                  <c:v>2.589</c:v>
                </c:pt>
                <c:pt idx="865">
                  <c:v>2.5920000000000001</c:v>
                </c:pt>
                <c:pt idx="866">
                  <c:v>2.5950000000000002</c:v>
                </c:pt>
                <c:pt idx="867">
                  <c:v>2.5979999999999999</c:v>
                </c:pt>
                <c:pt idx="868">
                  <c:v>2.601</c:v>
                </c:pt>
                <c:pt idx="869">
                  <c:v>2.6040000000000001</c:v>
                </c:pt>
                <c:pt idx="870">
                  <c:v>2.6070000000000002</c:v>
                </c:pt>
                <c:pt idx="871">
                  <c:v>2.61</c:v>
                </c:pt>
                <c:pt idx="872">
                  <c:v>2.613</c:v>
                </c:pt>
                <c:pt idx="873">
                  <c:v>2.6160000000000001</c:v>
                </c:pt>
                <c:pt idx="874">
                  <c:v>2.6190000000000002</c:v>
                </c:pt>
                <c:pt idx="875">
                  <c:v>2.6219999999999999</c:v>
                </c:pt>
                <c:pt idx="876">
                  <c:v>2.625</c:v>
                </c:pt>
                <c:pt idx="877">
                  <c:v>2.6280000000000001</c:v>
                </c:pt>
                <c:pt idx="878">
                  <c:v>2.6309999999999998</c:v>
                </c:pt>
                <c:pt idx="879">
                  <c:v>2.6339999999999999</c:v>
                </c:pt>
                <c:pt idx="880">
                  <c:v>2.637</c:v>
                </c:pt>
                <c:pt idx="881">
                  <c:v>2.64</c:v>
                </c:pt>
                <c:pt idx="882">
                  <c:v>2.6429999999999998</c:v>
                </c:pt>
                <c:pt idx="883">
                  <c:v>2.6459999999999999</c:v>
                </c:pt>
                <c:pt idx="884">
                  <c:v>2.649</c:v>
                </c:pt>
                <c:pt idx="885">
                  <c:v>2.6520000000000001</c:v>
                </c:pt>
                <c:pt idx="886">
                  <c:v>2.6549999999999998</c:v>
                </c:pt>
                <c:pt idx="887">
                  <c:v>2.6579999999999999</c:v>
                </c:pt>
                <c:pt idx="888">
                  <c:v>2.661</c:v>
                </c:pt>
                <c:pt idx="889">
                  <c:v>2.6640000000000001</c:v>
                </c:pt>
                <c:pt idx="890">
                  <c:v>2.6669999999999998</c:v>
                </c:pt>
                <c:pt idx="891">
                  <c:v>2.67</c:v>
                </c:pt>
                <c:pt idx="892">
                  <c:v>2.673</c:v>
                </c:pt>
                <c:pt idx="893">
                  <c:v>2.6760000000000002</c:v>
                </c:pt>
                <c:pt idx="894">
                  <c:v>2.6789999999999998</c:v>
                </c:pt>
                <c:pt idx="895">
                  <c:v>2.6819999999999999</c:v>
                </c:pt>
                <c:pt idx="896">
                  <c:v>2.6850000000000001</c:v>
                </c:pt>
                <c:pt idx="897">
                  <c:v>2.6880000000000002</c:v>
                </c:pt>
                <c:pt idx="898">
                  <c:v>2.6909999999999998</c:v>
                </c:pt>
                <c:pt idx="899">
                  <c:v>2.694</c:v>
                </c:pt>
                <c:pt idx="900">
                  <c:v>2.6970000000000001</c:v>
                </c:pt>
                <c:pt idx="901">
                  <c:v>2.7</c:v>
                </c:pt>
                <c:pt idx="902">
                  <c:v>2.7029999999999998</c:v>
                </c:pt>
                <c:pt idx="903">
                  <c:v>2.706</c:v>
                </c:pt>
                <c:pt idx="904">
                  <c:v>2.7090000000000001</c:v>
                </c:pt>
                <c:pt idx="905">
                  <c:v>2.7120000000000002</c:v>
                </c:pt>
                <c:pt idx="906">
                  <c:v>2.7149999999999999</c:v>
                </c:pt>
                <c:pt idx="907">
                  <c:v>2.718</c:v>
                </c:pt>
                <c:pt idx="908">
                  <c:v>2.7210000000000001</c:v>
                </c:pt>
                <c:pt idx="909">
                  <c:v>2.7240000000000002</c:v>
                </c:pt>
                <c:pt idx="910">
                  <c:v>2.7269999999999999</c:v>
                </c:pt>
                <c:pt idx="911">
                  <c:v>2.73</c:v>
                </c:pt>
                <c:pt idx="912">
                  <c:v>2.7330000000000001</c:v>
                </c:pt>
                <c:pt idx="913">
                  <c:v>2.7360000000000002</c:v>
                </c:pt>
                <c:pt idx="914">
                  <c:v>2.7389999999999999</c:v>
                </c:pt>
                <c:pt idx="915">
                  <c:v>2.742</c:v>
                </c:pt>
                <c:pt idx="916">
                  <c:v>2.7450000000000001</c:v>
                </c:pt>
                <c:pt idx="917">
                  <c:v>2.7480000000000002</c:v>
                </c:pt>
                <c:pt idx="918">
                  <c:v>2.7509999999999999</c:v>
                </c:pt>
                <c:pt idx="919">
                  <c:v>2.754</c:v>
                </c:pt>
                <c:pt idx="920">
                  <c:v>2.7570000000000001</c:v>
                </c:pt>
                <c:pt idx="921">
                  <c:v>2.76</c:v>
                </c:pt>
                <c:pt idx="922">
                  <c:v>2.7629999999999999</c:v>
                </c:pt>
                <c:pt idx="923">
                  <c:v>2.766</c:v>
                </c:pt>
                <c:pt idx="924">
                  <c:v>2.7690000000000001</c:v>
                </c:pt>
                <c:pt idx="925">
                  <c:v>2.7719999999999998</c:v>
                </c:pt>
                <c:pt idx="926">
                  <c:v>2.7749999999999999</c:v>
                </c:pt>
                <c:pt idx="927">
                  <c:v>2.778</c:v>
                </c:pt>
                <c:pt idx="928">
                  <c:v>2.7810000000000001</c:v>
                </c:pt>
                <c:pt idx="929">
                  <c:v>2.7839999999999998</c:v>
                </c:pt>
                <c:pt idx="930">
                  <c:v>2.7869999999999999</c:v>
                </c:pt>
                <c:pt idx="931">
                  <c:v>2.79</c:v>
                </c:pt>
                <c:pt idx="932">
                  <c:v>2.7930000000000001</c:v>
                </c:pt>
                <c:pt idx="933">
                  <c:v>2.7959999999999998</c:v>
                </c:pt>
                <c:pt idx="934">
                  <c:v>2.7989999999999999</c:v>
                </c:pt>
                <c:pt idx="935">
                  <c:v>2.802</c:v>
                </c:pt>
                <c:pt idx="936">
                  <c:v>2.8050000000000002</c:v>
                </c:pt>
                <c:pt idx="937">
                  <c:v>2.8079999999999998</c:v>
                </c:pt>
                <c:pt idx="938">
                  <c:v>2.8109999999999999</c:v>
                </c:pt>
                <c:pt idx="939">
                  <c:v>2.8140000000000001</c:v>
                </c:pt>
                <c:pt idx="940">
                  <c:v>2.8170000000000002</c:v>
                </c:pt>
                <c:pt idx="941">
                  <c:v>2.82</c:v>
                </c:pt>
                <c:pt idx="942">
                  <c:v>2.823</c:v>
                </c:pt>
                <c:pt idx="943">
                  <c:v>2.8260000000000001</c:v>
                </c:pt>
                <c:pt idx="944">
                  <c:v>2.8290000000000002</c:v>
                </c:pt>
                <c:pt idx="945">
                  <c:v>2.8319999999999999</c:v>
                </c:pt>
                <c:pt idx="946">
                  <c:v>2.835</c:v>
                </c:pt>
                <c:pt idx="947">
                  <c:v>2.8380000000000001</c:v>
                </c:pt>
                <c:pt idx="948">
                  <c:v>2.8410000000000002</c:v>
                </c:pt>
                <c:pt idx="949">
                  <c:v>2.8439999999999999</c:v>
                </c:pt>
                <c:pt idx="950">
                  <c:v>2.847</c:v>
                </c:pt>
                <c:pt idx="951">
                  <c:v>2.85</c:v>
                </c:pt>
                <c:pt idx="952">
                  <c:v>2.8530000000000002</c:v>
                </c:pt>
                <c:pt idx="953">
                  <c:v>2.8559999999999999</c:v>
                </c:pt>
                <c:pt idx="954">
                  <c:v>2.859</c:v>
                </c:pt>
                <c:pt idx="955">
                  <c:v>2.8620000000000001</c:v>
                </c:pt>
                <c:pt idx="956">
                  <c:v>2.8650000000000002</c:v>
                </c:pt>
                <c:pt idx="957">
                  <c:v>2.8679999999999999</c:v>
                </c:pt>
                <c:pt idx="958">
                  <c:v>2.871</c:v>
                </c:pt>
                <c:pt idx="959">
                  <c:v>2.8740000000000001</c:v>
                </c:pt>
                <c:pt idx="960">
                  <c:v>2.8769999999999998</c:v>
                </c:pt>
                <c:pt idx="961">
                  <c:v>2.88</c:v>
                </c:pt>
                <c:pt idx="962">
                  <c:v>2.883</c:v>
                </c:pt>
                <c:pt idx="963">
                  <c:v>2.8860000000000001</c:v>
                </c:pt>
                <c:pt idx="964">
                  <c:v>2.8889999999999998</c:v>
                </c:pt>
                <c:pt idx="965">
                  <c:v>2.8919999999999999</c:v>
                </c:pt>
                <c:pt idx="966">
                  <c:v>2.895</c:v>
                </c:pt>
                <c:pt idx="967">
                  <c:v>2.8980000000000001</c:v>
                </c:pt>
                <c:pt idx="968">
                  <c:v>2.9009999999999998</c:v>
                </c:pt>
                <c:pt idx="969">
                  <c:v>2.9039999999999999</c:v>
                </c:pt>
                <c:pt idx="970">
                  <c:v>2.907</c:v>
                </c:pt>
                <c:pt idx="971">
                  <c:v>2.91</c:v>
                </c:pt>
                <c:pt idx="972">
                  <c:v>2.9129999999999998</c:v>
                </c:pt>
                <c:pt idx="973">
                  <c:v>2.9159999999999999</c:v>
                </c:pt>
                <c:pt idx="974">
                  <c:v>2.919</c:v>
                </c:pt>
                <c:pt idx="975">
                  <c:v>2.9220000000000002</c:v>
                </c:pt>
                <c:pt idx="976">
                  <c:v>2.9249999999999998</c:v>
                </c:pt>
                <c:pt idx="977">
                  <c:v>2.9279999999999999</c:v>
                </c:pt>
                <c:pt idx="978">
                  <c:v>2.931</c:v>
                </c:pt>
                <c:pt idx="979">
                  <c:v>2.9340000000000002</c:v>
                </c:pt>
                <c:pt idx="980">
                  <c:v>2.9369999999999998</c:v>
                </c:pt>
                <c:pt idx="981">
                  <c:v>2.94</c:v>
                </c:pt>
                <c:pt idx="982">
                  <c:v>2.9430000000000001</c:v>
                </c:pt>
                <c:pt idx="983">
                  <c:v>2.9460000000000002</c:v>
                </c:pt>
                <c:pt idx="984">
                  <c:v>2.9489999999999998</c:v>
                </c:pt>
                <c:pt idx="985">
                  <c:v>2.952</c:v>
                </c:pt>
                <c:pt idx="986">
                  <c:v>2.9550000000000001</c:v>
                </c:pt>
                <c:pt idx="987">
                  <c:v>2.9580000000000002</c:v>
                </c:pt>
                <c:pt idx="988">
                  <c:v>2.9609999999999999</c:v>
                </c:pt>
                <c:pt idx="989">
                  <c:v>2.964</c:v>
                </c:pt>
                <c:pt idx="990">
                  <c:v>2.9670000000000001</c:v>
                </c:pt>
                <c:pt idx="991">
                  <c:v>2.97</c:v>
                </c:pt>
                <c:pt idx="992">
                  <c:v>2.9729999999999999</c:v>
                </c:pt>
                <c:pt idx="993">
                  <c:v>2.976</c:v>
                </c:pt>
                <c:pt idx="994">
                  <c:v>2.9790000000000001</c:v>
                </c:pt>
                <c:pt idx="995">
                  <c:v>2.9820000000000002</c:v>
                </c:pt>
                <c:pt idx="996">
                  <c:v>2.9849999999999999</c:v>
                </c:pt>
                <c:pt idx="997">
                  <c:v>2.988</c:v>
                </c:pt>
                <c:pt idx="998">
                  <c:v>2.9910000000000001</c:v>
                </c:pt>
                <c:pt idx="999">
                  <c:v>2.9940000000000002</c:v>
                </c:pt>
                <c:pt idx="1000">
                  <c:v>2.9969999999999999</c:v>
                </c:pt>
                <c:pt idx="1001">
                  <c:v>3</c:v>
                </c:pt>
              </c:numCache>
            </c:numRef>
          </c:xVal>
          <c:yVal>
            <c:numRef>
              <c:f>'Horizontal lower bars'!$G$19:$G$1020</c:f>
              <c:numCache>
                <c:formatCode>0.000E+00</c:formatCode>
                <c:ptCount val="1002"/>
                <c:pt idx="1">
                  <c:v>0</c:v>
                </c:pt>
                <c:pt idx="2">
                  <c:v>-2.5650891368475053E-7</c:v>
                </c:pt>
                <c:pt idx="3">
                  <c:v>-5.1301782736950105E-7</c:v>
                </c:pt>
                <c:pt idx="4">
                  <c:v>-7.6952674105425153E-7</c:v>
                </c:pt>
                <c:pt idx="5">
                  <c:v>-1.0260356547390021E-6</c:v>
                </c:pt>
                <c:pt idx="6">
                  <c:v>-1.2825445684237525E-6</c:v>
                </c:pt>
                <c:pt idx="7">
                  <c:v>-1.5390534821085031E-6</c:v>
                </c:pt>
                <c:pt idx="8">
                  <c:v>-1.7955623957932536E-6</c:v>
                </c:pt>
                <c:pt idx="9">
                  <c:v>-2.0520713094780042E-6</c:v>
                </c:pt>
                <c:pt idx="10">
                  <c:v>-2.3085802231627546E-6</c:v>
                </c:pt>
                <c:pt idx="11">
                  <c:v>-2.5650891368475049E-6</c:v>
                </c:pt>
                <c:pt idx="12">
                  <c:v>-2.8215980505322562E-6</c:v>
                </c:pt>
                <c:pt idx="13">
                  <c:v>-3.0781069642170061E-6</c:v>
                </c:pt>
                <c:pt idx="14">
                  <c:v>-3.3346158779017573E-6</c:v>
                </c:pt>
                <c:pt idx="15">
                  <c:v>-3.5911247915865073E-6</c:v>
                </c:pt>
                <c:pt idx="16">
                  <c:v>-3.8476337052712581E-6</c:v>
                </c:pt>
                <c:pt idx="17">
                  <c:v>-4.1041426189560084E-6</c:v>
                </c:pt>
                <c:pt idx="18">
                  <c:v>-4.3606515326407596E-6</c:v>
                </c:pt>
                <c:pt idx="19">
                  <c:v>-4.6171604463255092E-6</c:v>
                </c:pt>
                <c:pt idx="20">
                  <c:v>-4.8736693600102604E-6</c:v>
                </c:pt>
                <c:pt idx="21">
                  <c:v>-5.1301782736950099E-6</c:v>
                </c:pt>
                <c:pt idx="22">
                  <c:v>-5.3866871873797603E-6</c:v>
                </c:pt>
                <c:pt idx="23">
                  <c:v>-5.6431961010645123E-6</c:v>
                </c:pt>
                <c:pt idx="24">
                  <c:v>-5.8997050147492627E-6</c:v>
                </c:pt>
                <c:pt idx="25">
                  <c:v>-6.1562139284340122E-6</c:v>
                </c:pt>
                <c:pt idx="26">
                  <c:v>-6.4127228421187634E-6</c:v>
                </c:pt>
                <c:pt idx="27">
                  <c:v>-6.6692317558035146E-6</c:v>
                </c:pt>
                <c:pt idx="28">
                  <c:v>-6.9257406694882659E-6</c:v>
                </c:pt>
                <c:pt idx="29">
                  <c:v>-7.1822495831730145E-6</c:v>
                </c:pt>
                <c:pt idx="30">
                  <c:v>-7.4387584968577657E-6</c:v>
                </c:pt>
                <c:pt idx="31">
                  <c:v>-7.6952674105425161E-6</c:v>
                </c:pt>
                <c:pt idx="32">
                  <c:v>-7.9517763242272665E-6</c:v>
                </c:pt>
                <c:pt idx="33">
                  <c:v>-8.2082852379120168E-6</c:v>
                </c:pt>
                <c:pt idx="34">
                  <c:v>-8.4647941515967672E-6</c:v>
                </c:pt>
                <c:pt idx="35">
                  <c:v>-8.7213030652815193E-6</c:v>
                </c:pt>
                <c:pt idx="36">
                  <c:v>-8.977811978966268E-6</c:v>
                </c:pt>
                <c:pt idx="37">
                  <c:v>-9.2343208926510183E-6</c:v>
                </c:pt>
                <c:pt idx="38">
                  <c:v>-9.4908298063357687E-6</c:v>
                </c:pt>
                <c:pt idx="39">
                  <c:v>-9.7473387200205207E-6</c:v>
                </c:pt>
                <c:pt idx="40">
                  <c:v>-1.0003847633705271E-5</c:v>
                </c:pt>
                <c:pt idx="41">
                  <c:v>-1.026035654739002E-5</c:v>
                </c:pt>
                <c:pt idx="42">
                  <c:v>-1.0516865461074772E-5</c:v>
                </c:pt>
                <c:pt idx="43">
                  <c:v>-1.0773374374759521E-5</c:v>
                </c:pt>
                <c:pt idx="44">
                  <c:v>-1.1029883288444273E-5</c:v>
                </c:pt>
                <c:pt idx="45">
                  <c:v>-1.1286392202129025E-5</c:v>
                </c:pt>
                <c:pt idx="46">
                  <c:v>-1.1542901115813773E-5</c:v>
                </c:pt>
                <c:pt idx="47">
                  <c:v>-1.1799410029498525E-5</c:v>
                </c:pt>
                <c:pt idx="48">
                  <c:v>-1.2055918943183274E-5</c:v>
                </c:pt>
                <c:pt idx="49">
                  <c:v>-1.2312427856868024E-5</c:v>
                </c:pt>
                <c:pt idx="50">
                  <c:v>-1.2568936770552776E-5</c:v>
                </c:pt>
                <c:pt idx="51">
                  <c:v>-1.2825445684237527E-5</c:v>
                </c:pt>
                <c:pt idx="52">
                  <c:v>-1.3081954597922277E-5</c:v>
                </c:pt>
                <c:pt idx="53">
                  <c:v>-1.3338463511607029E-5</c:v>
                </c:pt>
                <c:pt idx="54">
                  <c:v>-1.3594972425291778E-5</c:v>
                </c:pt>
                <c:pt idx="55">
                  <c:v>-1.3851481338976532E-5</c:v>
                </c:pt>
                <c:pt idx="56">
                  <c:v>-1.4107990252661282E-5</c:v>
                </c:pt>
                <c:pt idx="57">
                  <c:v>-1.4364499166346029E-5</c:v>
                </c:pt>
                <c:pt idx="58">
                  <c:v>-1.4621008080030783E-5</c:v>
                </c:pt>
                <c:pt idx="59">
                  <c:v>-1.4877516993715531E-5</c:v>
                </c:pt>
                <c:pt idx="60">
                  <c:v>-1.5134025907400278E-5</c:v>
                </c:pt>
                <c:pt idx="61">
                  <c:v>-1.5390534821085032E-5</c:v>
                </c:pt>
                <c:pt idx="62">
                  <c:v>-1.5647043734769781E-5</c:v>
                </c:pt>
                <c:pt idx="63">
                  <c:v>-1.5903552648454533E-5</c:v>
                </c:pt>
                <c:pt idx="64">
                  <c:v>-1.6160061562139285E-5</c:v>
                </c:pt>
                <c:pt idx="65">
                  <c:v>-1.6416570475824034E-5</c:v>
                </c:pt>
                <c:pt idx="66">
                  <c:v>-1.6673079389508786E-5</c:v>
                </c:pt>
                <c:pt idx="67">
                  <c:v>-1.6929588303193534E-5</c:v>
                </c:pt>
                <c:pt idx="68">
                  <c:v>-1.7186097216878286E-5</c:v>
                </c:pt>
                <c:pt idx="69">
                  <c:v>-1.7442606130563039E-5</c:v>
                </c:pt>
                <c:pt idx="70">
                  <c:v>-1.7699115044247784E-5</c:v>
                </c:pt>
                <c:pt idx="71">
                  <c:v>-1.7955623957932536E-5</c:v>
                </c:pt>
                <c:pt idx="72">
                  <c:v>-1.8212132871617288E-5</c:v>
                </c:pt>
                <c:pt idx="73">
                  <c:v>-1.8468641785302037E-5</c:v>
                </c:pt>
                <c:pt idx="74">
                  <c:v>-1.8725150698986792E-5</c:v>
                </c:pt>
                <c:pt idx="75">
                  <c:v>-1.8981659612671537E-5</c:v>
                </c:pt>
                <c:pt idx="76">
                  <c:v>-1.9238168526356289E-5</c:v>
                </c:pt>
                <c:pt idx="77">
                  <c:v>-1.9494677440041041E-5</c:v>
                </c:pt>
                <c:pt idx="78">
                  <c:v>-1.9751186353725794E-5</c:v>
                </c:pt>
                <c:pt idx="79">
                  <c:v>-2.0007695267410542E-5</c:v>
                </c:pt>
                <c:pt idx="80">
                  <c:v>-2.0264204181095291E-5</c:v>
                </c:pt>
                <c:pt idx="81">
                  <c:v>-2.052071309478004E-5</c:v>
                </c:pt>
                <c:pt idx="82">
                  <c:v>-2.0777222008464792E-5</c:v>
                </c:pt>
                <c:pt idx="83">
                  <c:v>-2.1033730922149544E-5</c:v>
                </c:pt>
                <c:pt idx="84">
                  <c:v>-2.1290239835834296E-5</c:v>
                </c:pt>
                <c:pt idx="85">
                  <c:v>-2.1546748749519041E-5</c:v>
                </c:pt>
                <c:pt idx="86">
                  <c:v>-2.1803257663203797E-5</c:v>
                </c:pt>
                <c:pt idx="87">
                  <c:v>-2.2059766576888545E-5</c:v>
                </c:pt>
                <c:pt idx="88">
                  <c:v>-2.2316275490573297E-5</c:v>
                </c:pt>
                <c:pt idx="89">
                  <c:v>-2.2572784404258049E-5</c:v>
                </c:pt>
                <c:pt idx="90">
                  <c:v>-2.2829293317942801E-5</c:v>
                </c:pt>
                <c:pt idx="91">
                  <c:v>-2.3085802231627547E-5</c:v>
                </c:pt>
                <c:pt idx="92">
                  <c:v>-2.3342311145312299E-5</c:v>
                </c:pt>
                <c:pt idx="93">
                  <c:v>-2.3598820058997051E-5</c:v>
                </c:pt>
                <c:pt idx="94">
                  <c:v>-2.3855328972681803E-5</c:v>
                </c:pt>
                <c:pt idx="95">
                  <c:v>-2.4111837886366548E-5</c:v>
                </c:pt>
                <c:pt idx="96">
                  <c:v>-2.43683468000513E-5</c:v>
                </c:pt>
                <c:pt idx="97">
                  <c:v>-2.4624855713736049E-5</c:v>
                </c:pt>
                <c:pt idx="98">
                  <c:v>-2.4881364627420804E-5</c:v>
                </c:pt>
                <c:pt idx="99">
                  <c:v>-2.5137873541105553E-5</c:v>
                </c:pt>
                <c:pt idx="100">
                  <c:v>-2.5394382454790305E-5</c:v>
                </c:pt>
                <c:pt idx="101">
                  <c:v>-2.5650891368475054E-5</c:v>
                </c:pt>
                <c:pt idx="102">
                  <c:v>-2.5907400282159806E-5</c:v>
                </c:pt>
                <c:pt idx="103">
                  <c:v>-2.6163909195844554E-5</c:v>
                </c:pt>
                <c:pt idx="104">
                  <c:v>-2.6420418109529307E-5</c:v>
                </c:pt>
                <c:pt idx="105">
                  <c:v>-2.6676927023214059E-5</c:v>
                </c:pt>
                <c:pt idx="106">
                  <c:v>-2.6933435936898811E-5</c:v>
                </c:pt>
                <c:pt idx="107">
                  <c:v>-2.7189944850583556E-5</c:v>
                </c:pt>
                <c:pt idx="108">
                  <c:v>-2.7446453764268308E-5</c:v>
                </c:pt>
                <c:pt idx="109">
                  <c:v>-2.7702962677953063E-5</c:v>
                </c:pt>
                <c:pt idx="110">
                  <c:v>-2.7959471591637812E-5</c:v>
                </c:pt>
                <c:pt idx="111">
                  <c:v>-2.8215980505322564E-5</c:v>
                </c:pt>
                <c:pt idx="112">
                  <c:v>-2.8472489419007309E-5</c:v>
                </c:pt>
                <c:pt idx="113">
                  <c:v>-2.8728998332692058E-5</c:v>
                </c:pt>
                <c:pt idx="114">
                  <c:v>-2.8985507246376814E-5</c:v>
                </c:pt>
                <c:pt idx="115">
                  <c:v>-2.9242016160061566E-5</c:v>
                </c:pt>
                <c:pt idx="116">
                  <c:v>-2.9498525073746308E-5</c:v>
                </c:pt>
                <c:pt idx="117">
                  <c:v>-2.9755033987431063E-5</c:v>
                </c:pt>
                <c:pt idx="118">
                  <c:v>-3.0011542901115812E-5</c:v>
                </c:pt>
                <c:pt idx="119">
                  <c:v>-3.0268051814800557E-5</c:v>
                </c:pt>
                <c:pt idx="120">
                  <c:v>-3.0524560728485312E-5</c:v>
                </c:pt>
                <c:pt idx="121">
                  <c:v>-3.0781069642170064E-5</c:v>
                </c:pt>
                <c:pt idx="122">
                  <c:v>-3.1037578555854817E-5</c:v>
                </c:pt>
                <c:pt idx="123">
                  <c:v>-3.1294087469539562E-5</c:v>
                </c:pt>
                <c:pt idx="124">
                  <c:v>-3.1550596383224314E-5</c:v>
                </c:pt>
                <c:pt idx="125">
                  <c:v>-3.1807105296909066E-5</c:v>
                </c:pt>
                <c:pt idx="126">
                  <c:v>-3.2063614210593818E-5</c:v>
                </c:pt>
                <c:pt idx="127">
                  <c:v>-3.232012312427857E-5</c:v>
                </c:pt>
                <c:pt idx="128">
                  <c:v>-3.2576632037963322E-5</c:v>
                </c:pt>
                <c:pt idx="129">
                  <c:v>-3.2833140951648067E-5</c:v>
                </c:pt>
                <c:pt idx="130">
                  <c:v>-3.3089649865332819E-5</c:v>
                </c:pt>
                <c:pt idx="131">
                  <c:v>-3.3346158779017572E-5</c:v>
                </c:pt>
                <c:pt idx="132">
                  <c:v>-3.3602667692702324E-5</c:v>
                </c:pt>
                <c:pt idx="133">
                  <c:v>-3.3859176606387069E-5</c:v>
                </c:pt>
                <c:pt idx="134">
                  <c:v>-3.4115685520071828E-5</c:v>
                </c:pt>
                <c:pt idx="135">
                  <c:v>-3.4372194433756573E-5</c:v>
                </c:pt>
                <c:pt idx="136">
                  <c:v>-3.4628703347441325E-5</c:v>
                </c:pt>
                <c:pt idx="137">
                  <c:v>-3.4885212261126077E-5</c:v>
                </c:pt>
                <c:pt idx="138">
                  <c:v>-3.5141721174810822E-5</c:v>
                </c:pt>
                <c:pt idx="139">
                  <c:v>-3.5398230088495568E-5</c:v>
                </c:pt>
                <c:pt idx="140">
                  <c:v>-3.5654739002180327E-5</c:v>
                </c:pt>
                <c:pt idx="141">
                  <c:v>-3.5911247915865072E-5</c:v>
                </c:pt>
                <c:pt idx="142">
                  <c:v>-3.6167756829549831E-5</c:v>
                </c:pt>
                <c:pt idx="143">
                  <c:v>-3.6424265743234576E-5</c:v>
                </c:pt>
                <c:pt idx="144">
                  <c:v>-3.6680774656919321E-5</c:v>
                </c:pt>
                <c:pt idx="145">
                  <c:v>-3.6937283570604073E-5</c:v>
                </c:pt>
                <c:pt idx="146">
                  <c:v>-3.7193792484288825E-5</c:v>
                </c:pt>
                <c:pt idx="147">
                  <c:v>-3.7450301397973584E-5</c:v>
                </c:pt>
                <c:pt idx="148">
                  <c:v>-3.7706810311658329E-5</c:v>
                </c:pt>
                <c:pt idx="149">
                  <c:v>-3.7963319225343075E-5</c:v>
                </c:pt>
                <c:pt idx="150">
                  <c:v>-3.8219828139027834E-5</c:v>
                </c:pt>
                <c:pt idx="151">
                  <c:v>-3.8476337052712579E-5</c:v>
                </c:pt>
                <c:pt idx="152">
                  <c:v>-3.8732845966397331E-5</c:v>
                </c:pt>
                <c:pt idx="153">
                  <c:v>-3.8989354880082083E-5</c:v>
                </c:pt>
                <c:pt idx="154">
                  <c:v>-3.9245863793766842E-5</c:v>
                </c:pt>
                <c:pt idx="155">
                  <c:v>-3.9502372707451587E-5</c:v>
                </c:pt>
                <c:pt idx="156">
                  <c:v>-3.9758881621136332E-5</c:v>
                </c:pt>
                <c:pt idx="157">
                  <c:v>-4.0015390534821084E-5</c:v>
                </c:pt>
                <c:pt idx="158">
                  <c:v>-4.0271899448505843E-5</c:v>
                </c:pt>
                <c:pt idx="159">
                  <c:v>-4.0528408362190582E-5</c:v>
                </c:pt>
                <c:pt idx="160">
                  <c:v>-4.0784917275875334E-5</c:v>
                </c:pt>
                <c:pt idx="161">
                  <c:v>-4.1041426189560079E-5</c:v>
                </c:pt>
                <c:pt idx="162">
                  <c:v>-4.1297935103244838E-5</c:v>
                </c:pt>
                <c:pt idx="163">
                  <c:v>-4.1554444016929583E-5</c:v>
                </c:pt>
                <c:pt idx="164">
                  <c:v>-4.1810952930614342E-5</c:v>
                </c:pt>
                <c:pt idx="165">
                  <c:v>-4.2067461844299087E-5</c:v>
                </c:pt>
                <c:pt idx="166">
                  <c:v>-4.2323970757983846E-5</c:v>
                </c:pt>
                <c:pt idx="167">
                  <c:v>-4.2580479671668592E-5</c:v>
                </c:pt>
                <c:pt idx="168">
                  <c:v>-4.2836988585353344E-5</c:v>
                </c:pt>
                <c:pt idx="169">
                  <c:v>-4.3093497499038082E-5</c:v>
                </c:pt>
                <c:pt idx="170">
                  <c:v>-4.3350006412722848E-5</c:v>
                </c:pt>
                <c:pt idx="171">
                  <c:v>-4.3606515326407593E-5</c:v>
                </c:pt>
                <c:pt idx="172">
                  <c:v>-4.3863024240092345E-5</c:v>
                </c:pt>
                <c:pt idx="173">
                  <c:v>-4.411953315377709E-5</c:v>
                </c:pt>
                <c:pt idx="174">
                  <c:v>-4.4376042067461842E-5</c:v>
                </c:pt>
                <c:pt idx="175">
                  <c:v>-4.4632550981146594E-5</c:v>
                </c:pt>
                <c:pt idx="176">
                  <c:v>-4.4889059894831347E-5</c:v>
                </c:pt>
                <c:pt idx="177">
                  <c:v>-4.5145568808516099E-5</c:v>
                </c:pt>
                <c:pt idx="178">
                  <c:v>-4.5402077722200851E-5</c:v>
                </c:pt>
                <c:pt idx="179">
                  <c:v>-4.5658586635885603E-5</c:v>
                </c:pt>
                <c:pt idx="180">
                  <c:v>-4.5915095549570355E-5</c:v>
                </c:pt>
                <c:pt idx="181">
                  <c:v>-4.6171604463255093E-5</c:v>
                </c:pt>
                <c:pt idx="182">
                  <c:v>-4.6428113376939845E-5</c:v>
                </c:pt>
                <c:pt idx="183">
                  <c:v>-4.6684622290624597E-5</c:v>
                </c:pt>
                <c:pt idx="184">
                  <c:v>-4.6941131204309356E-5</c:v>
                </c:pt>
                <c:pt idx="185">
                  <c:v>-4.7197640117994102E-5</c:v>
                </c:pt>
                <c:pt idx="186">
                  <c:v>-4.7454149031678854E-5</c:v>
                </c:pt>
                <c:pt idx="187">
                  <c:v>-4.7710657945363606E-5</c:v>
                </c:pt>
                <c:pt idx="188">
                  <c:v>-4.7967166859048358E-5</c:v>
                </c:pt>
                <c:pt idx="189">
                  <c:v>-4.8223675772733096E-5</c:v>
                </c:pt>
                <c:pt idx="190">
                  <c:v>-4.8480184686417848E-5</c:v>
                </c:pt>
                <c:pt idx="191">
                  <c:v>-4.87366936001026E-5</c:v>
                </c:pt>
                <c:pt idx="192">
                  <c:v>-4.8993202513787346E-5</c:v>
                </c:pt>
                <c:pt idx="193">
                  <c:v>-4.9249711427472098E-5</c:v>
                </c:pt>
                <c:pt idx="194">
                  <c:v>-4.950622034115685E-5</c:v>
                </c:pt>
                <c:pt idx="195">
                  <c:v>-4.9762729254841609E-5</c:v>
                </c:pt>
                <c:pt idx="196">
                  <c:v>-5.0019238168526354E-5</c:v>
                </c:pt>
                <c:pt idx="197">
                  <c:v>-5.0275747082211106E-5</c:v>
                </c:pt>
                <c:pt idx="198">
                  <c:v>-5.0532255995895858E-5</c:v>
                </c:pt>
                <c:pt idx="199">
                  <c:v>-5.078876490958061E-5</c:v>
                </c:pt>
                <c:pt idx="200">
                  <c:v>-5.1045273823265349E-5</c:v>
                </c:pt>
                <c:pt idx="201">
                  <c:v>-5.1301782736950107E-5</c:v>
                </c:pt>
                <c:pt idx="202">
                  <c:v>-5.1558291650634859E-5</c:v>
                </c:pt>
                <c:pt idx="203">
                  <c:v>-5.1814800564319612E-5</c:v>
                </c:pt>
                <c:pt idx="204">
                  <c:v>-5.2071309478004357E-5</c:v>
                </c:pt>
                <c:pt idx="205">
                  <c:v>-5.2327818391689109E-5</c:v>
                </c:pt>
                <c:pt idx="206">
                  <c:v>-5.2584327305373854E-5</c:v>
                </c:pt>
                <c:pt idx="207">
                  <c:v>-5.2840836219058613E-5</c:v>
                </c:pt>
                <c:pt idx="208">
                  <c:v>-5.3097345132743365E-5</c:v>
                </c:pt>
                <c:pt idx="209">
                  <c:v>-5.3353854046428117E-5</c:v>
                </c:pt>
                <c:pt idx="210">
                  <c:v>-5.3610362960112856E-5</c:v>
                </c:pt>
                <c:pt idx="211">
                  <c:v>-5.3866871873797621E-5</c:v>
                </c:pt>
                <c:pt idx="212">
                  <c:v>-5.412338078748236E-5</c:v>
                </c:pt>
                <c:pt idx="213">
                  <c:v>-5.4379889701167112E-5</c:v>
                </c:pt>
                <c:pt idx="214">
                  <c:v>-5.4636398614851864E-5</c:v>
                </c:pt>
                <c:pt idx="215">
                  <c:v>-5.4892907528536616E-5</c:v>
                </c:pt>
                <c:pt idx="216">
                  <c:v>-5.5149416442221368E-5</c:v>
                </c:pt>
                <c:pt idx="217">
                  <c:v>-5.5405925355906127E-5</c:v>
                </c:pt>
                <c:pt idx="218">
                  <c:v>-5.5662434269590872E-5</c:v>
                </c:pt>
                <c:pt idx="219">
                  <c:v>-5.5918943183275624E-5</c:v>
                </c:pt>
                <c:pt idx="220">
                  <c:v>-5.6175452096960376E-5</c:v>
                </c:pt>
                <c:pt idx="221">
                  <c:v>-5.6431961010645128E-5</c:v>
                </c:pt>
                <c:pt idx="222">
                  <c:v>-5.668846992432988E-5</c:v>
                </c:pt>
                <c:pt idx="223">
                  <c:v>-5.6944978838014619E-5</c:v>
                </c:pt>
                <c:pt idx="224">
                  <c:v>-5.7201487751699371E-5</c:v>
                </c:pt>
                <c:pt idx="225">
                  <c:v>-5.7457996665384116E-5</c:v>
                </c:pt>
                <c:pt idx="226">
                  <c:v>-5.7714505579068875E-5</c:v>
                </c:pt>
                <c:pt idx="227">
                  <c:v>-5.7971014492753627E-5</c:v>
                </c:pt>
                <c:pt idx="228">
                  <c:v>-5.8227523406438379E-5</c:v>
                </c:pt>
                <c:pt idx="229">
                  <c:v>-5.8484032320123131E-5</c:v>
                </c:pt>
                <c:pt idx="230">
                  <c:v>-5.8740541233807883E-5</c:v>
                </c:pt>
                <c:pt idx="231">
                  <c:v>-5.8997050147492615E-5</c:v>
                </c:pt>
                <c:pt idx="232">
                  <c:v>-5.9253559061177374E-5</c:v>
                </c:pt>
                <c:pt idx="233">
                  <c:v>-5.9510067974862126E-5</c:v>
                </c:pt>
                <c:pt idx="234">
                  <c:v>-5.9766576888546871E-5</c:v>
                </c:pt>
                <c:pt idx="235">
                  <c:v>-6.0023085802231623E-5</c:v>
                </c:pt>
                <c:pt idx="236">
                  <c:v>-6.0279594715916369E-5</c:v>
                </c:pt>
                <c:pt idx="237">
                  <c:v>-6.0536103629601114E-5</c:v>
                </c:pt>
                <c:pt idx="238">
                  <c:v>-6.0792612543285879E-5</c:v>
                </c:pt>
                <c:pt idx="239">
                  <c:v>-6.1049121456970625E-5</c:v>
                </c:pt>
                <c:pt idx="240">
                  <c:v>-6.1305630370655384E-5</c:v>
                </c:pt>
                <c:pt idx="241">
                  <c:v>-6.1562139284340129E-5</c:v>
                </c:pt>
                <c:pt idx="242">
                  <c:v>-6.1818648198024874E-5</c:v>
                </c:pt>
                <c:pt idx="243">
                  <c:v>-6.2075157111709633E-5</c:v>
                </c:pt>
                <c:pt idx="244">
                  <c:v>-6.2331666025394378E-5</c:v>
                </c:pt>
                <c:pt idx="245">
                  <c:v>-6.2588174939079124E-5</c:v>
                </c:pt>
                <c:pt idx="246">
                  <c:v>-6.2844683852763896E-5</c:v>
                </c:pt>
                <c:pt idx="247">
                  <c:v>-6.3101192766448628E-5</c:v>
                </c:pt>
                <c:pt idx="248">
                  <c:v>-6.3357701680133387E-5</c:v>
                </c:pt>
                <c:pt idx="249">
                  <c:v>-6.3614210593818132E-5</c:v>
                </c:pt>
                <c:pt idx="250">
                  <c:v>-6.3870719507502877E-5</c:v>
                </c:pt>
                <c:pt idx="251">
                  <c:v>-6.4127228421187636E-5</c:v>
                </c:pt>
                <c:pt idx="252">
                  <c:v>-6.4383737334872381E-5</c:v>
                </c:pt>
                <c:pt idx="253">
                  <c:v>-6.464024624855714E-5</c:v>
                </c:pt>
                <c:pt idx="254">
                  <c:v>-6.4896755162241899E-5</c:v>
                </c:pt>
                <c:pt idx="255">
                  <c:v>-6.5153264075926644E-5</c:v>
                </c:pt>
                <c:pt idx="256">
                  <c:v>-6.540977298961139E-5</c:v>
                </c:pt>
                <c:pt idx="257">
                  <c:v>-6.5666281903296135E-5</c:v>
                </c:pt>
                <c:pt idx="258">
                  <c:v>-6.5922790816980894E-5</c:v>
                </c:pt>
                <c:pt idx="259">
                  <c:v>-6.6179299730665639E-5</c:v>
                </c:pt>
                <c:pt idx="260">
                  <c:v>-6.6435808644350384E-5</c:v>
                </c:pt>
                <c:pt idx="261">
                  <c:v>-6.6692317558035143E-5</c:v>
                </c:pt>
                <c:pt idx="262">
                  <c:v>-6.6948826471719902E-5</c:v>
                </c:pt>
                <c:pt idx="263">
                  <c:v>-6.7205335385404647E-5</c:v>
                </c:pt>
                <c:pt idx="264">
                  <c:v>-6.7461844299089392E-5</c:v>
                </c:pt>
                <c:pt idx="265">
                  <c:v>-6.7718353212774138E-5</c:v>
                </c:pt>
                <c:pt idx="266">
                  <c:v>-6.7974862126458883E-5</c:v>
                </c:pt>
                <c:pt idx="267">
                  <c:v>-6.8231371040143655E-5</c:v>
                </c:pt>
                <c:pt idx="268">
                  <c:v>-6.8487879953828401E-5</c:v>
                </c:pt>
                <c:pt idx="269">
                  <c:v>-6.8744388867513146E-5</c:v>
                </c:pt>
                <c:pt idx="270">
                  <c:v>-6.9000897781197891E-5</c:v>
                </c:pt>
                <c:pt idx="271">
                  <c:v>-6.925740669488265E-5</c:v>
                </c:pt>
                <c:pt idx="272">
                  <c:v>-6.9513915608567395E-5</c:v>
                </c:pt>
                <c:pt idx="273">
                  <c:v>-6.9770424522252154E-5</c:v>
                </c:pt>
                <c:pt idx="274">
                  <c:v>-7.00269334359369E-5</c:v>
                </c:pt>
                <c:pt idx="275">
                  <c:v>-7.0283442349621645E-5</c:v>
                </c:pt>
                <c:pt idx="276">
                  <c:v>-7.053995126330639E-5</c:v>
                </c:pt>
                <c:pt idx="277">
                  <c:v>-7.0796460176991135E-5</c:v>
                </c:pt>
                <c:pt idx="278">
                  <c:v>-7.1052969090675894E-5</c:v>
                </c:pt>
                <c:pt idx="279">
                  <c:v>-7.1309478004360653E-5</c:v>
                </c:pt>
                <c:pt idx="280">
                  <c:v>-7.1565986918045398E-5</c:v>
                </c:pt>
                <c:pt idx="281">
                  <c:v>-7.1822495831730144E-5</c:v>
                </c:pt>
                <c:pt idx="282">
                  <c:v>-7.2079004745414902E-5</c:v>
                </c:pt>
                <c:pt idx="283">
                  <c:v>-7.2335513659099661E-5</c:v>
                </c:pt>
                <c:pt idx="284">
                  <c:v>-7.2592022572784407E-5</c:v>
                </c:pt>
                <c:pt idx="285">
                  <c:v>-7.2848531486469152E-5</c:v>
                </c:pt>
                <c:pt idx="286">
                  <c:v>-7.3105040400153911E-5</c:v>
                </c:pt>
                <c:pt idx="287">
                  <c:v>-7.3361549313838642E-5</c:v>
                </c:pt>
                <c:pt idx="288">
                  <c:v>-7.3618058227523401E-5</c:v>
                </c:pt>
                <c:pt idx="289">
                  <c:v>-7.3874567141208147E-5</c:v>
                </c:pt>
                <c:pt idx="290">
                  <c:v>-7.4131076054892905E-5</c:v>
                </c:pt>
                <c:pt idx="291">
                  <c:v>-7.4387584968577651E-5</c:v>
                </c:pt>
                <c:pt idx="292">
                  <c:v>-7.464409388226241E-5</c:v>
                </c:pt>
                <c:pt idx="293">
                  <c:v>-7.4900602795947168E-5</c:v>
                </c:pt>
                <c:pt idx="294">
                  <c:v>-7.5157111709631914E-5</c:v>
                </c:pt>
                <c:pt idx="295">
                  <c:v>-7.5413620623316659E-5</c:v>
                </c:pt>
                <c:pt idx="296">
                  <c:v>-7.5670129537001418E-5</c:v>
                </c:pt>
                <c:pt idx="297">
                  <c:v>-7.5926638450686149E-5</c:v>
                </c:pt>
                <c:pt idx="298">
                  <c:v>-7.6183147364370922E-5</c:v>
                </c:pt>
                <c:pt idx="299">
                  <c:v>-7.6439656278055667E-5</c:v>
                </c:pt>
                <c:pt idx="300">
                  <c:v>-7.6696165191740412E-5</c:v>
                </c:pt>
                <c:pt idx="301">
                  <c:v>-7.6952674105425158E-5</c:v>
                </c:pt>
                <c:pt idx="302">
                  <c:v>-7.7209183019109903E-5</c:v>
                </c:pt>
                <c:pt idx="303">
                  <c:v>-7.7465691932794662E-5</c:v>
                </c:pt>
                <c:pt idx="304">
                  <c:v>-7.7722200846479421E-5</c:v>
                </c:pt>
                <c:pt idx="305">
                  <c:v>-7.7978709760164166E-5</c:v>
                </c:pt>
                <c:pt idx="306">
                  <c:v>-7.8235218673848925E-5</c:v>
                </c:pt>
                <c:pt idx="307">
                  <c:v>-7.8491727587533684E-5</c:v>
                </c:pt>
                <c:pt idx="308">
                  <c:v>-7.8748236501218429E-5</c:v>
                </c:pt>
                <c:pt idx="309">
                  <c:v>-7.9004745414903174E-5</c:v>
                </c:pt>
                <c:pt idx="310">
                  <c:v>-7.926125432858792E-5</c:v>
                </c:pt>
                <c:pt idx="311">
                  <c:v>-7.9517763242272665E-5</c:v>
                </c:pt>
                <c:pt idx="312">
                  <c:v>-7.9774272155957424E-5</c:v>
                </c:pt>
                <c:pt idx="313">
                  <c:v>-8.0030781069642169E-5</c:v>
                </c:pt>
                <c:pt idx="314">
                  <c:v>-8.0287289983326901E-5</c:v>
                </c:pt>
                <c:pt idx="315">
                  <c:v>-8.0543798897011687E-5</c:v>
                </c:pt>
                <c:pt idx="316">
                  <c:v>-8.0800307810696405E-5</c:v>
                </c:pt>
                <c:pt idx="317">
                  <c:v>-8.1056816724381164E-5</c:v>
                </c:pt>
                <c:pt idx="318">
                  <c:v>-8.1313325638065936E-5</c:v>
                </c:pt>
                <c:pt idx="319">
                  <c:v>-8.1569834551750668E-5</c:v>
                </c:pt>
                <c:pt idx="320">
                  <c:v>-8.1826343465435413E-5</c:v>
                </c:pt>
                <c:pt idx="321">
                  <c:v>-8.2082852379120158E-5</c:v>
                </c:pt>
                <c:pt idx="322">
                  <c:v>-8.2339361292804917E-5</c:v>
                </c:pt>
                <c:pt idx="323">
                  <c:v>-8.2595870206489676E-5</c:v>
                </c:pt>
                <c:pt idx="324">
                  <c:v>-8.2852379120174421E-5</c:v>
                </c:pt>
                <c:pt idx="325">
                  <c:v>-8.3108888033859167E-5</c:v>
                </c:pt>
                <c:pt idx="326">
                  <c:v>-8.3365396947543925E-5</c:v>
                </c:pt>
                <c:pt idx="327">
                  <c:v>-8.3621905861228684E-5</c:v>
                </c:pt>
                <c:pt idx="328">
                  <c:v>-8.387841477491343E-5</c:v>
                </c:pt>
                <c:pt idx="329">
                  <c:v>-8.4134923688598175E-5</c:v>
                </c:pt>
                <c:pt idx="330">
                  <c:v>-8.4391432602282934E-5</c:v>
                </c:pt>
                <c:pt idx="331">
                  <c:v>-8.4647941515967692E-5</c:v>
                </c:pt>
                <c:pt idx="332">
                  <c:v>-8.4904450429652438E-5</c:v>
                </c:pt>
                <c:pt idx="333">
                  <c:v>-8.5160959343337183E-5</c:v>
                </c:pt>
                <c:pt idx="334">
                  <c:v>-8.5417468257021928E-5</c:v>
                </c:pt>
                <c:pt idx="335">
                  <c:v>-8.5673977170706687E-5</c:v>
                </c:pt>
                <c:pt idx="336">
                  <c:v>-8.5930486084391419E-5</c:v>
                </c:pt>
                <c:pt idx="337">
                  <c:v>-8.6186994998076164E-5</c:v>
                </c:pt>
                <c:pt idx="338">
                  <c:v>-8.6443503911760923E-5</c:v>
                </c:pt>
                <c:pt idx="339">
                  <c:v>-8.6700012825445695E-5</c:v>
                </c:pt>
                <c:pt idx="340">
                  <c:v>-8.6956521739130427E-5</c:v>
                </c:pt>
                <c:pt idx="341">
                  <c:v>-8.7213030652815186E-5</c:v>
                </c:pt>
                <c:pt idx="342">
                  <c:v>-8.7469539566499931E-5</c:v>
                </c:pt>
                <c:pt idx="343">
                  <c:v>-8.772604848018469E-5</c:v>
                </c:pt>
                <c:pt idx="344">
                  <c:v>-8.7982557393869435E-5</c:v>
                </c:pt>
                <c:pt idx="345">
                  <c:v>-8.8239066307554181E-5</c:v>
                </c:pt>
                <c:pt idx="346">
                  <c:v>-8.8495575221238926E-5</c:v>
                </c:pt>
                <c:pt idx="347">
                  <c:v>-8.8752084134923685E-5</c:v>
                </c:pt>
                <c:pt idx="348">
                  <c:v>-8.900859304860843E-5</c:v>
                </c:pt>
                <c:pt idx="349">
                  <c:v>-8.9265101962293189E-5</c:v>
                </c:pt>
                <c:pt idx="350">
                  <c:v>-8.9521610875977934E-5</c:v>
                </c:pt>
                <c:pt idx="351">
                  <c:v>-8.9778119789662693E-5</c:v>
                </c:pt>
                <c:pt idx="352">
                  <c:v>-9.0034628703347452E-5</c:v>
                </c:pt>
                <c:pt idx="353">
                  <c:v>-9.0291137617032197E-5</c:v>
                </c:pt>
                <c:pt idx="354">
                  <c:v>-9.0547646530716942E-5</c:v>
                </c:pt>
                <c:pt idx="355">
                  <c:v>-9.0804155444401701E-5</c:v>
                </c:pt>
                <c:pt idx="356">
                  <c:v>-9.1060664358086447E-5</c:v>
                </c:pt>
                <c:pt idx="357">
                  <c:v>-9.1317173271771205E-5</c:v>
                </c:pt>
                <c:pt idx="358">
                  <c:v>-9.1573682185455924E-5</c:v>
                </c:pt>
                <c:pt idx="359">
                  <c:v>-9.183019109914071E-5</c:v>
                </c:pt>
                <c:pt idx="360">
                  <c:v>-9.2086700012825441E-5</c:v>
                </c:pt>
                <c:pt idx="361">
                  <c:v>-9.2343208926510187E-5</c:v>
                </c:pt>
                <c:pt idx="362">
                  <c:v>-9.2599717840194932E-5</c:v>
                </c:pt>
                <c:pt idx="363">
                  <c:v>-9.2856226753879691E-5</c:v>
                </c:pt>
                <c:pt idx="364">
                  <c:v>-9.311273566756445E-5</c:v>
                </c:pt>
                <c:pt idx="365">
                  <c:v>-9.3369244581249195E-5</c:v>
                </c:pt>
                <c:pt idx="366">
                  <c:v>-9.362575349493394E-5</c:v>
                </c:pt>
                <c:pt idx="367">
                  <c:v>-9.3882262408618713E-5</c:v>
                </c:pt>
                <c:pt idx="368">
                  <c:v>-9.4138771322303458E-5</c:v>
                </c:pt>
                <c:pt idx="369">
                  <c:v>-9.4395280235988203E-5</c:v>
                </c:pt>
                <c:pt idx="370">
                  <c:v>-9.4651789149672948E-5</c:v>
                </c:pt>
                <c:pt idx="371">
                  <c:v>-9.4908298063357707E-5</c:v>
                </c:pt>
                <c:pt idx="372">
                  <c:v>-9.5164806977042452E-5</c:v>
                </c:pt>
                <c:pt idx="373">
                  <c:v>-9.5421315890727211E-5</c:v>
                </c:pt>
                <c:pt idx="374">
                  <c:v>-9.567782480441193E-5</c:v>
                </c:pt>
                <c:pt idx="375">
                  <c:v>-9.5934333718096715E-5</c:v>
                </c:pt>
                <c:pt idx="376">
                  <c:v>-9.6190842631781461E-5</c:v>
                </c:pt>
                <c:pt idx="377">
                  <c:v>-9.6447351545466192E-5</c:v>
                </c:pt>
                <c:pt idx="378">
                  <c:v>-9.6703860459150965E-5</c:v>
                </c:pt>
                <c:pt idx="379">
                  <c:v>-9.6960369372835697E-5</c:v>
                </c:pt>
                <c:pt idx="380">
                  <c:v>-9.7216878286520469E-5</c:v>
                </c:pt>
                <c:pt idx="381">
                  <c:v>-9.7473387200205201E-5</c:v>
                </c:pt>
                <c:pt idx="382">
                  <c:v>-9.7729896113889946E-5</c:v>
                </c:pt>
                <c:pt idx="383">
                  <c:v>-9.7986405027574691E-5</c:v>
                </c:pt>
                <c:pt idx="384">
                  <c:v>-9.8242913941259464E-5</c:v>
                </c:pt>
                <c:pt idx="385">
                  <c:v>-9.8499422854944195E-5</c:v>
                </c:pt>
                <c:pt idx="386">
                  <c:v>-9.8755931768628954E-5</c:v>
                </c:pt>
                <c:pt idx="387">
                  <c:v>-9.90124406823137E-5</c:v>
                </c:pt>
                <c:pt idx="388">
                  <c:v>-9.9268949595998458E-5</c:v>
                </c:pt>
                <c:pt idx="389">
                  <c:v>-9.9525458509683217E-5</c:v>
                </c:pt>
                <c:pt idx="390">
                  <c:v>-9.9781967423367962E-5</c:v>
                </c:pt>
                <c:pt idx="391">
                  <c:v>-1.0003847633705271E-4</c:v>
                </c:pt>
                <c:pt idx="392">
                  <c:v>-1.0029498525073748E-4</c:v>
                </c:pt>
                <c:pt idx="393">
                  <c:v>-1.0055149416442221E-4</c:v>
                </c:pt>
                <c:pt idx="394">
                  <c:v>-1.0080800307810697E-4</c:v>
                </c:pt>
                <c:pt idx="395">
                  <c:v>-1.0106451199179172E-4</c:v>
                </c:pt>
                <c:pt idx="396">
                  <c:v>-1.0132102090547647E-4</c:v>
                </c:pt>
                <c:pt idx="397">
                  <c:v>-1.0157752981916122E-4</c:v>
                </c:pt>
                <c:pt idx="398">
                  <c:v>-1.0183403873284598E-4</c:v>
                </c:pt>
                <c:pt idx="399">
                  <c:v>-1.020905476465307E-4</c:v>
                </c:pt>
                <c:pt idx="400">
                  <c:v>-1.0234705656021546E-4</c:v>
                </c:pt>
                <c:pt idx="401">
                  <c:v>-1.0260356547390021E-4</c:v>
                </c:pt>
                <c:pt idx="402">
                  <c:v>-1.0286007438758496E-4</c:v>
                </c:pt>
                <c:pt idx="403">
                  <c:v>-1.0311658330126972E-4</c:v>
                </c:pt>
                <c:pt idx="404">
                  <c:v>-1.0337309221495449E-4</c:v>
                </c:pt>
                <c:pt idx="405">
                  <c:v>-1.0362960112863922E-4</c:v>
                </c:pt>
                <c:pt idx="406">
                  <c:v>-1.0388611004232397E-4</c:v>
                </c:pt>
                <c:pt idx="407">
                  <c:v>-1.0414261895600871E-4</c:v>
                </c:pt>
                <c:pt idx="408">
                  <c:v>-1.0439912786969347E-4</c:v>
                </c:pt>
                <c:pt idx="409">
                  <c:v>-1.0465563678337822E-4</c:v>
                </c:pt>
                <c:pt idx="410">
                  <c:v>-1.0491214569706298E-4</c:v>
                </c:pt>
                <c:pt idx="411">
                  <c:v>-1.0516865461074771E-4</c:v>
                </c:pt>
                <c:pt idx="412">
                  <c:v>-1.0542516352443248E-4</c:v>
                </c:pt>
                <c:pt idx="413">
                  <c:v>-1.0568167243811723E-4</c:v>
                </c:pt>
                <c:pt idx="414">
                  <c:v>-1.0593818135180198E-4</c:v>
                </c:pt>
                <c:pt idx="415">
                  <c:v>-1.0619469026548673E-4</c:v>
                </c:pt>
                <c:pt idx="416">
                  <c:v>-1.0645119917917149E-4</c:v>
                </c:pt>
                <c:pt idx="417">
                  <c:v>-1.0670770809285623E-4</c:v>
                </c:pt>
                <c:pt idx="418">
                  <c:v>-1.0696421700654097E-4</c:v>
                </c:pt>
                <c:pt idx="419">
                  <c:v>-1.0722072592022571E-4</c:v>
                </c:pt>
                <c:pt idx="420">
                  <c:v>-1.0747723483391047E-4</c:v>
                </c:pt>
                <c:pt idx="421">
                  <c:v>-1.0773374374759524E-4</c:v>
                </c:pt>
                <c:pt idx="422">
                  <c:v>-1.0799025266127996E-4</c:v>
                </c:pt>
                <c:pt idx="423">
                  <c:v>-1.0824676157496472E-4</c:v>
                </c:pt>
                <c:pt idx="424">
                  <c:v>-1.0850327048864946E-4</c:v>
                </c:pt>
                <c:pt idx="425">
                  <c:v>-1.0875977940233422E-4</c:v>
                </c:pt>
                <c:pt idx="426">
                  <c:v>-1.0901628831601897E-4</c:v>
                </c:pt>
                <c:pt idx="427">
                  <c:v>-1.0927279722970373E-4</c:v>
                </c:pt>
                <c:pt idx="428">
                  <c:v>-1.0952930614338847E-4</c:v>
                </c:pt>
                <c:pt idx="429">
                  <c:v>-1.0978581505707323E-4</c:v>
                </c:pt>
                <c:pt idx="430">
                  <c:v>-1.1004232397075799E-4</c:v>
                </c:pt>
                <c:pt idx="431">
                  <c:v>-1.1029883288444274E-4</c:v>
                </c:pt>
                <c:pt idx="432">
                  <c:v>-1.1055534179812745E-4</c:v>
                </c:pt>
                <c:pt idx="433">
                  <c:v>-1.1081185071181225E-4</c:v>
                </c:pt>
                <c:pt idx="434">
                  <c:v>-1.1106835962549699E-4</c:v>
                </c:pt>
                <c:pt idx="435">
                  <c:v>-1.1132486853918174E-4</c:v>
                </c:pt>
                <c:pt idx="436">
                  <c:v>-1.1158137745286649E-4</c:v>
                </c:pt>
                <c:pt idx="437">
                  <c:v>-1.1183788636655125E-4</c:v>
                </c:pt>
                <c:pt idx="438">
                  <c:v>-1.1209439528023599E-4</c:v>
                </c:pt>
                <c:pt idx="439">
                  <c:v>-1.1235090419392075E-4</c:v>
                </c:pt>
                <c:pt idx="440">
                  <c:v>-1.126074131076055E-4</c:v>
                </c:pt>
                <c:pt idx="441">
                  <c:v>-1.1286392202129026E-4</c:v>
                </c:pt>
                <c:pt idx="442">
                  <c:v>-1.1312043093497497E-4</c:v>
                </c:pt>
                <c:pt idx="443">
                  <c:v>-1.1337693984865976E-4</c:v>
                </c:pt>
                <c:pt idx="444">
                  <c:v>-1.1363344876234448E-4</c:v>
                </c:pt>
                <c:pt idx="445">
                  <c:v>-1.1388995767602924E-4</c:v>
                </c:pt>
                <c:pt idx="446">
                  <c:v>-1.14146466589714E-4</c:v>
                </c:pt>
                <c:pt idx="447">
                  <c:v>-1.1440297550339874E-4</c:v>
                </c:pt>
                <c:pt idx="448">
                  <c:v>-1.1465948441708349E-4</c:v>
                </c:pt>
                <c:pt idx="449">
                  <c:v>-1.1491599333076823E-4</c:v>
                </c:pt>
                <c:pt idx="450">
                  <c:v>-1.1517250224445299E-4</c:v>
                </c:pt>
                <c:pt idx="451">
                  <c:v>-1.1542901115813775E-4</c:v>
                </c:pt>
                <c:pt idx="452">
                  <c:v>-1.156855200718225E-4</c:v>
                </c:pt>
                <c:pt idx="453">
                  <c:v>-1.1594202898550725E-4</c:v>
                </c:pt>
                <c:pt idx="454">
                  <c:v>-1.16198537899192E-4</c:v>
                </c:pt>
                <c:pt idx="455">
                  <c:v>-1.1645504681287676E-4</c:v>
                </c:pt>
                <c:pt idx="456">
                  <c:v>-1.167115557265615E-4</c:v>
                </c:pt>
                <c:pt idx="457">
                  <c:v>-1.1696806464024626E-4</c:v>
                </c:pt>
                <c:pt idx="458">
                  <c:v>-1.1722457355393098E-4</c:v>
                </c:pt>
                <c:pt idx="459">
                  <c:v>-1.1748108246761577E-4</c:v>
                </c:pt>
                <c:pt idx="460">
                  <c:v>-1.1773759138130048E-4</c:v>
                </c:pt>
                <c:pt idx="461">
                  <c:v>-1.1799410029498523E-4</c:v>
                </c:pt>
                <c:pt idx="462">
                  <c:v>-1.1825060920867002E-4</c:v>
                </c:pt>
                <c:pt idx="463">
                  <c:v>-1.1850711812235475E-4</c:v>
                </c:pt>
                <c:pt idx="464">
                  <c:v>-1.1876362703603949E-4</c:v>
                </c:pt>
                <c:pt idx="465">
                  <c:v>-1.1902013594972425E-4</c:v>
                </c:pt>
                <c:pt idx="466">
                  <c:v>-1.1927664486340901E-4</c:v>
                </c:pt>
                <c:pt idx="467">
                  <c:v>-1.1953315377709374E-4</c:v>
                </c:pt>
                <c:pt idx="468">
                  <c:v>-1.197896626907785E-4</c:v>
                </c:pt>
                <c:pt idx="469">
                  <c:v>-1.2004617160446325E-4</c:v>
                </c:pt>
                <c:pt idx="470">
                  <c:v>-1.2030268051814801E-4</c:v>
                </c:pt>
                <c:pt idx="471">
                  <c:v>-1.2055918943183274E-4</c:v>
                </c:pt>
                <c:pt idx="472">
                  <c:v>-1.2081569834551751E-4</c:v>
                </c:pt>
                <c:pt idx="473">
                  <c:v>-1.2107220725920223E-4</c:v>
                </c:pt>
                <c:pt idx="474">
                  <c:v>-1.21328716172887E-4</c:v>
                </c:pt>
                <c:pt idx="475">
                  <c:v>-1.2158522508657176E-4</c:v>
                </c:pt>
                <c:pt idx="476">
                  <c:v>-1.2184173400025652E-4</c:v>
                </c:pt>
                <c:pt idx="477">
                  <c:v>-1.2209824291394125E-4</c:v>
                </c:pt>
                <c:pt idx="478">
                  <c:v>-1.2235475182762601E-4</c:v>
                </c:pt>
                <c:pt idx="479">
                  <c:v>-1.2261126074131077E-4</c:v>
                </c:pt>
                <c:pt idx="480">
                  <c:v>-1.2286776965499553E-4</c:v>
                </c:pt>
                <c:pt idx="481">
                  <c:v>-1.2312427856868026E-4</c:v>
                </c:pt>
                <c:pt idx="482">
                  <c:v>-1.2338078748236502E-4</c:v>
                </c:pt>
                <c:pt idx="483">
                  <c:v>-1.2363729639604975E-4</c:v>
                </c:pt>
                <c:pt idx="484">
                  <c:v>-1.2389380530973451E-4</c:v>
                </c:pt>
                <c:pt idx="485">
                  <c:v>-1.2415031422341927E-4</c:v>
                </c:pt>
                <c:pt idx="486">
                  <c:v>-1.2440682313710402E-4</c:v>
                </c:pt>
                <c:pt idx="487">
                  <c:v>-1.2466333205078876E-4</c:v>
                </c:pt>
                <c:pt idx="488">
                  <c:v>-1.2491984096447354E-4</c:v>
                </c:pt>
                <c:pt idx="489">
                  <c:v>-1.2517634987815825E-4</c:v>
                </c:pt>
                <c:pt idx="490">
                  <c:v>-1.2543285879184303E-4</c:v>
                </c:pt>
                <c:pt idx="491">
                  <c:v>-1.2568936770552779E-4</c:v>
                </c:pt>
                <c:pt idx="492">
                  <c:v>-1.2594587661921252E-4</c:v>
                </c:pt>
                <c:pt idx="493">
                  <c:v>-1.2620238553289726E-4</c:v>
                </c:pt>
                <c:pt idx="494">
                  <c:v>-1.2645889444658201E-4</c:v>
                </c:pt>
                <c:pt idx="495">
                  <c:v>-1.2671540336026677E-4</c:v>
                </c:pt>
                <c:pt idx="496">
                  <c:v>-1.2697191227395153E-4</c:v>
                </c:pt>
                <c:pt idx="497">
                  <c:v>-1.2722842118763626E-4</c:v>
                </c:pt>
                <c:pt idx="498">
                  <c:v>-1.2748493010132102E-4</c:v>
                </c:pt>
                <c:pt idx="499">
                  <c:v>-1.2774143901500575E-4</c:v>
                </c:pt>
                <c:pt idx="500">
                  <c:v>-1.2799794792869051E-4</c:v>
                </c:pt>
                <c:pt idx="501">
                  <c:v>-1.2825445684237527E-4</c:v>
                </c:pt>
                <c:pt idx="502">
                  <c:v>-1.2799794792869054E-4</c:v>
                </c:pt>
                <c:pt idx="503">
                  <c:v>-1.2774143901500581E-4</c:v>
                </c:pt>
                <c:pt idx="504">
                  <c:v>-1.2748493010132102E-4</c:v>
                </c:pt>
                <c:pt idx="505">
                  <c:v>-1.2722842118763626E-4</c:v>
                </c:pt>
                <c:pt idx="506">
                  <c:v>-1.2697191227395156E-4</c:v>
                </c:pt>
                <c:pt idx="507">
                  <c:v>-1.2671540336026677E-4</c:v>
                </c:pt>
                <c:pt idx="508">
                  <c:v>-1.2645889444658204E-4</c:v>
                </c:pt>
                <c:pt idx="509">
                  <c:v>-1.2620238553289728E-4</c:v>
                </c:pt>
                <c:pt idx="510">
                  <c:v>-1.2594587661921252E-4</c:v>
                </c:pt>
                <c:pt idx="511">
                  <c:v>-1.2568936770552779E-4</c:v>
                </c:pt>
                <c:pt idx="512">
                  <c:v>-1.2543285879184303E-4</c:v>
                </c:pt>
                <c:pt idx="513">
                  <c:v>-1.2517634987815827E-4</c:v>
                </c:pt>
                <c:pt idx="514">
                  <c:v>-1.2491984096447354E-4</c:v>
                </c:pt>
                <c:pt idx="515">
                  <c:v>-1.2466333205078878E-4</c:v>
                </c:pt>
                <c:pt idx="516">
                  <c:v>-1.2440682313710405E-4</c:v>
                </c:pt>
                <c:pt idx="517">
                  <c:v>-1.2415031422341927E-4</c:v>
                </c:pt>
                <c:pt idx="518">
                  <c:v>-1.2389380530973453E-4</c:v>
                </c:pt>
                <c:pt idx="519">
                  <c:v>-1.2363729639604978E-4</c:v>
                </c:pt>
                <c:pt idx="520">
                  <c:v>-1.2338078748236502E-4</c:v>
                </c:pt>
                <c:pt idx="521">
                  <c:v>-1.2312427856868026E-4</c:v>
                </c:pt>
                <c:pt idx="522">
                  <c:v>-1.2286776965499553E-4</c:v>
                </c:pt>
                <c:pt idx="523">
                  <c:v>-1.2261126074131077E-4</c:v>
                </c:pt>
                <c:pt idx="524">
                  <c:v>-1.2235475182762601E-4</c:v>
                </c:pt>
                <c:pt idx="525">
                  <c:v>-1.2209824291394125E-4</c:v>
                </c:pt>
                <c:pt idx="526">
                  <c:v>-1.2184173400025652E-4</c:v>
                </c:pt>
                <c:pt idx="527">
                  <c:v>-1.2158522508657176E-4</c:v>
                </c:pt>
                <c:pt idx="528">
                  <c:v>-1.2132871617288703E-4</c:v>
                </c:pt>
                <c:pt idx="529">
                  <c:v>-1.2107220725920227E-4</c:v>
                </c:pt>
                <c:pt idx="530">
                  <c:v>-1.2081569834551751E-4</c:v>
                </c:pt>
                <c:pt idx="531">
                  <c:v>-1.2055918943183276E-4</c:v>
                </c:pt>
                <c:pt idx="532">
                  <c:v>-1.2030268051814805E-4</c:v>
                </c:pt>
                <c:pt idx="533">
                  <c:v>-1.2004617160446325E-4</c:v>
                </c:pt>
                <c:pt idx="534">
                  <c:v>-1.1978966269077851E-4</c:v>
                </c:pt>
                <c:pt idx="535">
                  <c:v>-1.1953315377709378E-4</c:v>
                </c:pt>
                <c:pt idx="536">
                  <c:v>-1.1927664486340901E-4</c:v>
                </c:pt>
                <c:pt idx="537">
                  <c:v>-1.1902013594972425E-4</c:v>
                </c:pt>
                <c:pt idx="538">
                  <c:v>-1.1876362703603952E-4</c:v>
                </c:pt>
                <c:pt idx="539">
                  <c:v>-1.1850711812235477E-4</c:v>
                </c:pt>
                <c:pt idx="540">
                  <c:v>-1.1825060920867002E-4</c:v>
                </c:pt>
                <c:pt idx="541">
                  <c:v>-1.1799410029498524E-4</c:v>
                </c:pt>
                <c:pt idx="542">
                  <c:v>-1.1773759138130048E-4</c:v>
                </c:pt>
                <c:pt idx="543">
                  <c:v>-1.1748108246761577E-4</c:v>
                </c:pt>
                <c:pt idx="544">
                  <c:v>-1.1722457355393102E-4</c:v>
                </c:pt>
                <c:pt idx="545">
                  <c:v>-1.1696806464024626E-4</c:v>
                </c:pt>
                <c:pt idx="546">
                  <c:v>-1.167115557265615E-4</c:v>
                </c:pt>
                <c:pt idx="547">
                  <c:v>-1.1645504681287676E-4</c:v>
                </c:pt>
                <c:pt idx="548">
                  <c:v>-1.1619853789919201E-4</c:v>
                </c:pt>
                <c:pt idx="549">
                  <c:v>-1.1594202898550725E-4</c:v>
                </c:pt>
                <c:pt idx="550">
                  <c:v>-1.156855200718225E-4</c:v>
                </c:pt>
                <c:pt idx="551">
                  <c:v>-1.1542901115813776E-4</c:v>
                </c:pt>
                <c:pt idx="552">
                  <c:v>-1.1517250224445299E-4</c:v>
                </c:pt>
                <c:pt idx="553">
                  <c:v>-1.1491599333076826E-4</c:v>
                </c:pt>
                <c:pt idx="554">
                  <c:v>-1.146594844170835E-4</c:v>
                </c:pt>
                <c:pt idx="555">
                  <c:v>-1.1440297550339874E-4</c:v>
                </c:pt>
                <c:pt idx="556">
                  <c:v>-1.14146466589714E-4</c:v>
                </c:pt>
                <c:pt idx="557">
                  <c:v>-1.1388995767602928E-4</c:v>
                </c:pt>
                <c:pt idx="558">
                  <c:v>-1.1363344876234452E-4</c:v>
                </c:pt>
                <c:pt idx="559">
                  <c:v>-1.1337693984865976E-4</c:v>
                </c:pt>
                <c:pt idx="560">
                  <c:v>-1.1312043093497502E-4</c:v>
                </c:pt>
                <c:pt idx="561">
                  <c:v>-1.1286392202129027E-4</c:v>
                </c:pt>
                <c:pt idx="562">
                  <c:v>-1.126074131076055E-4</c:v>
                </c:pt>
                <c:pt idx="563">
                  <c:v>-1.1235090419392075E-4</c:v>
                </c:pt>
                <c:pt idx="564">
                  <c:v>-1.1209439528023601E-4</c:v>
                </c:pt>
                <c:pt idx="565">
                  <c:v>-1.1183788636655125E-4</c:v>
                </c:pt>
                <c:pt idx="566">
                  <c:v>-1.1158137745286649E-4</c:v>
                </c:pt>
                <c:pt idx="567">
                  <c:v>-1.1132486853918176E-4</c:v>
                </c:pt>
                <c:pt idx="568">
                  <c:v>-1.1106835962549699E-4</c:v>
                </c:pt>
                <c:pt idx="569">
                  <c:v>-1.1081185071181225E-4</c:v>
                </c:pt>
                <c:pt idx="570">
                  <c:v>-1.1055534179812749E-4</c:v>
                </c:pt>
                <c:pt idx="571">
                  <c:v>-1.1029883288444274E-4</c:v>
                </c:pt>
                <c:pt idx="572">
                  <c:v>-1.1004232397075799E-4</c:v>
                </c:pt>
                <c:pt idx="573">
                  <c:v>-1.0978581505707325E-4</c:v>
                </c:pt>
                <c:pt idx="574">
                  <c:v>-1.0952930614338849E-4</c:v>
                </c:pt>
                <c:pt idx="575">
                  <c:v>-1.0927279722970373E-4</c:v>
                </c:pt>
                <c:pt idx="576">
                  <c:v>-1.0901628831601898E-4</c:v>
                </c:pt>
                <c:pt idx="577">
                  <c:v>-1.0875977940233426E-4</c:v>
                </c:pt>
                <c:pt idx="578">
                  <c:v>-1.0850327048864946E-4</c:v>
                </c:pt>
                <c:pt idx="579">
                  <c:v>-1.0824676157496473E-4</c:v>
                </c:pt>
                <c:pt idx="580">
                  <c:v>-1.0799025266128E-4</c:v>
                </c:pt>
                <c:pt idx="581">
                  <c:v>-1.0773374374759524E-4</c:v>
                </c:pt>
                <c:pt idx="582">
                  <c:v>-1.0747723483391047E-4</c:v>
                </c:pt>
                <c:pt idx="583">
                  <c:v>-1.0722072592022575E-4</c:v>
                </c:pt>
                <c:pt idx="584">
                  <c:v>-1.0696421700654097E-4</c:v>
                </c:pt>
                <c:pt idx="585">
                  <c:v>-1.0670770809285625E-4</c:v>
                </c:pt>
                <c:pt idx="586">
                  <c:v>-1.064511991791715E-4</c:v>
                </c:pt>
                <c:pt idx="587">
                  <c:v>-1.0619469026548673E-4</c:v>
                </c:pt>
                <c:pt idx="588">
                  <c:v>-1.0593818135180198E-4</c:v>
                </c:pt>
                <c:pt idx="589">
                  <c:v>-1.0568167243811724E-4</c:v>
                </c:pt>
                <c:pt idx="590">
                  <c:v>-1.0542516352443248E-4</c:v>
                </c:pt>
                <c:pt idx="591">
                  <c:v>-1.0516865461074772E-4</c:v>
                </c:pt>
                <c:pt idx="592">
                  <c:v>-1.0491214569706299E-4</c:v>
                </c:pt>
                <c:pt idx="593">
                  <c:v>-1.0465563678337826E-4</c:v>
                </c:pt>
                <c:pt idx="594">
                  <c:v>-1.0439912786969349E-4</c:v>
                </c:pt>
                <c:pt idx="595">
                  <c:v>-1.0414261895600873E-4</c:v>
                </c:pt>
                <c:pt idx="596">
                  <c:v>-1.0388611004232398E-4</c:v>
                </c:pt>
                <c:pt idx="597">
                  <c:v>-1.0362960112863922E-4</c:v>
                </c:pt>
                <c:pt idx="598">
                  <c:v>-1.0337309221495449E-4</c:v>
                </c:pt>
                <c:pt idx="599">
                  <c:v>-1.0311658330126972E-4</c:v>
                </c:pt>
                <c:pt idx="600">
                  <c:v>-1.0286007438758496E-4</c:v>
                </c:pt>
                <c:pt idx="601">
                  <c:v>-1.0260356547390021E-4</c:v>
                </c:pt>
                <c:pt idx="602">
                  <c:v>-1.023470565602155E-4</c:v>
                </c:pt>
                <c:pt idx="603">
                  <c:v>-1.0209054764653074E-4</c:v>
                </c:pt>
                <c:pt idx="604">
                  <c:v>-1.0183403873284598E-4</c:v>
                </c:pt>
                <c:pt idx="605">
                  <c:v>-1.0157752981916123E-4</c:v>
                </c:pt>
                <c:pt idx="606">
                  <c:v>-1.0132102090547647E-4</c:v>
                </c:pt>
                <c:pt idx="607">
                  <c:v>-1.0106451199179172E-4</c:v>
                </c:pt>
                <c:pt idx="608">
                  <c:v>-1.0080800307810698E-4</c:v>
                </c:pt>
                <c:pt idx="609">
                  <c:v>-1.0055149416442224E-4</c:v>
                </c:pt>
                <c:pt idx="610">
                  <c:v>-1.0029498525073748E-4</c:v>
                </c:pt>
                <c:pt idx="611">
                  <c:v>-1.0003847633705272E-4</c:v>
                </c:pt>
                <c:pt idx="612">
                  <c:v>-9.9781967423367976E-5</c:v>
                </c:pt>
                <c:pt idx="613">
                  <c:v>-9.9525458509683217E-5</c:v>
                </c:pt>
                <c:pt idx="614">
                  <c:v>-9.9268949595998472E-5</c:v>
                </c:pt>
                <c:pt idx="615">
                  <c:v>-9.9012440682313713E-5</c:v>
                </c:pt>
                <c:pt idx="616">
                  <c:v>-9.8755931768628954E-5</c:v>
                </c:pt>
                <c:pt idx="617">
                  <c:v>-9.8499422854944209E-5</c:v>
                </c:pt>
                <c:pt idx="618">
                  <c:v>-9.8242913941259491E-5</c:v>
                </c:pt>
                <c:pt idx="619">
                  <c:v>-9.7986405027574732E-5</c:v>
                </c:pt>
                <c:pt idx="620">
                  <c:v>-9.772989611388996E-5</c:v>
                </c:pt>
                <c:pt idx="621">
                  <c:v>-9.7473387200205228E-5</c:v>
                </c:pt>
                <c:pt idx="622">
                  <c:v>-9.7216878286520483E-5</c:v>
                </c:pt>
                <c:pt idx="623">
                  <c:v>-9.6960369372835697E-5</c:v>
                </c:pt>
                <c:pt idx="624">
                  <c:v>-9.6703860459150965E-5</c:v>
                </c:pt>
                <c:pt idx="625">
                  <c:v>-9.644735154546622E-5</c:v>
                </c:pt>
                <c:pt idx="626">
                  <c:v>-9.6190842631781461E-5</c:v>
                </c:pt>
                <c:pt idx="627">
                  <c:v>-9.5934333718096729E-5</c:v>
                </c:pt>
                <c:pt idx="628">
                  <c:v>-9.567782480441197E-5</c:v>
                </c:pt>
                <c:pt idx="629">
                  <c:v>-9.5421315890727211E-5</c:v>
                </c:pt>
                <c:pt idx="630">
                  <c:v>-9.5164806977042466E-5</c:v>
                </c:pt>
                <c:pt idx="631">
                  <c:v>-9.4908298063357748E-5</c:v>
                </c:pt>
                <c:pt idx="632">
                  <c:v>-9.4651789149672948E-5</c:v>
                </c:pt>
                <c:pt idx="633">
                  <c:v>-9.4395280235988217E-5</c:v>
                </c:pt>
                <c:pt idx="634">
                  <c:v>-9.4138771322303485E-5</c:v>
                </c:pt>
                <c:pt idx="635">
                  <c:v>-9.3882262408618713E-5</c:v>
                </c:pt>
                <c:pt idx="636">
                  <c:v>-9.3625753494933954E-5</c:v>
                </c:pt>
                <c:pt idx="637">
                  <c:v>-9.3369244581249208E-5</c:v>
                </c:pt>
                <c:pt idx="638">
                  <c:v>-9.3112735667564477E-5</c:v>
                </c:pt>
                <c:pt idx="639">
                  <c:v>-9.2856226753879718E-5</c:v>
                </c:pt>
                <c:pt idx="640">
                  <c:v>-9.2599717840194945E-5</c:v>
                </c:pt>
                <c:pt idx="641">
                  <c:v>-9.2343208926510227E-5</c:v>
                </c:pt>
                <c:pt idx="642">
                  <c:v>-9.2086700012825441E-5</c:v>
                </c:pt>
                <c:pt idx="643">
                  <c:v>-9.1830191099140723E-5</c:v>
                </c:pt>
                <c:pt idx="644">
                  <c:v>-9.1573682185455964E-5</c:v>
                </c:pt>
                <c:pt idx="645">
                  <c:v>-9.1317173271771205E-5</c:v>
                </c:pt>
                <c:pt idx="646">
                  <c:v>-9.106066435808646E-5</c:v>
                </c:pt>
                <c:pt idx="647">
                  <c:v>-9.0804155444401715E-5</c:v>
                </c:pt>
                <c:pt idx="648">
                  <c:v>-9.0547646530716956E-5</c:v>
                </c:pt>
                <c:pt idx="649">
                  <c:v>-9.0291137617032197E-5</c:v>
                </c:pt>
                <c:pt idx="650">
                  <c:v>-9.0034628703347452E-5</c:v>
                </c:pt>
                <c:pt idx="651">
                  <c:v>-8.9778119789662693E-5</c:v>
                </c:pt>
                <c:pt idx="652">
                  <c:v>-8.9521610875977934E-5</c:v>
                </c:pt>
                <c:pt idx="653">
                  <c:v>-8.9265101962293202E-5</c:v>
                </c:pt>
                <c:pt idx="654">
                  <c:v>-8.9008593048608457E-5</c:v>
                </c:pt>
                <c:pt idx="655">
                  <c:v>-8.8752084134923698E-5</c:v>
                </c:pt>
                <c:pt idx="656">
                  <c:v>-8.849557522123894E-5</c:v>
                </c:pt>
                <c:pt idx="657">
                  <c:v>-8.8239066307554221E-5</c:v>
                </c:pt>
                <c:pt idx="658">
                  <c:v>-8.7982557393869435E-5</c:v>
                </c:pt>
                <c:pt idx="659">
                  <c:v>-8.7726048480184717E-5</c:v>
                </c:pt>
                <c:pt idx="660">
                  <c:v>-8.7469539566499958E-5</c:v>
                </c:pt>
                <c:pt idx="661">
                  <c:v>-8.7213030652815186E-5</c:v>
                </c:pt>
                <c:pt idx="662">
                  <c:v>-8.6956521739130454E-5</c:v>
                </c:pt>
                <c:pt idx="663">
                  <c:v>-8.6700012825445709E-5</c:v>
                </c:pt>
                <c:pt idx="664">
                  <c:v>-8.644350391176095E-5</c:v>
                </c:pt>
                <c:pt idx="665">
                  <c:v>-8.6186994998076191E-5</c:v>
                </c:pt>
                <c:pt idx="666">
                  <c:v>-8.5930486084391446E-5</c:v>
                </c:pt>
                <c:pt idx="667">
                  <c:v>-8.5673977170706714E-5</c:v>
                </c:pt>
                <c:pt idx="668">
                  <c:v>-8.5417468257021955E-5</c:v>
                </c:pt>
                <c:pt idx="669">
                  <c:v>-8.5160959343337197E-5</c:v>
                </c:pt>
                <c:pt idx="670">
                  <c:v>-8.4904450429652438E-5</c:v>
                </c:pt>
                <c:pt idx="671">
                  <c:v>-8.4647941515967706E-5</c:v>
                </c:pt>
                <c:pt idx="672">
                  <c:v>-8.4391432602282947E-5</c:v>
                </c:pt>
                <c:pt idx="673">
                  <c:v>-8.4134923688598188E-5</c:v>
                </c:pt>
                <c:pt idx="674">
                  <c:v>-8.387841477491343E-5</c:v>
                </c:pt>
                <c:pt idx="675">
                  <c:v>-8.3621905861228698E-5</c:v>
                </c:pt>
                <c:pt idx="676">
                  <c:v>-8.3365396947543966E-5</c:v>
                </c:pt>
                <c:pt idx="677">
                  <c:v>-8.3108888033859167E-5</c:v>
                </c:pt>
                <c:pt idx="678">
                  <c:v>-8.2852379120174421E-5</c:v>
                </c:pt>
                <c:pt idx="679">
                  <c:v>-8.2595870206489717E-5</c:v>
                </c:pt>
                <c:pt idx="680">
                  <c:v>-8.2339361292804931E-5</c:v>
                </c:pt>
                <c:pt idx="681">
                  <c:v>-8.2082852379120172E-5</c:v>
                </c:pt>
                <c:pt idx="682">
                  <c:v>-8.1826343465435413E-5</c:v>
                </c:pt>
                <c:pt idx="683">
                  <c:v>-8.1569834551750695E-5</c:v>
                </c:pt>
                <c:pt idx="684">
                  <c:v>-8.131332563806595E-5</c:v>
                </c:pt>
                <c:pt idx="685">
                  <c:v>-8.1056816724381191E-5</c:v>
                </c:pt>
                <c:pt idx="686">
                  <c:v>-8.0800307810696432E-5</c:v>
                </c:pt>
                <c:pt idx="687">
                  <c:v>-8.0543798897011687E-5</c:v>
                </c:pt>
                <c:pt idx="688">
                  <c:v>-8.0287289983326941E-5</c:v>
                </c:pt>
                <c:pt idx="689">
                  <c:v>-8.0030781069642182E-5</c:v>
                </c:pt>
                <c:pt idx="690">
                  <c:v>-7.9774272155957424E-5</c:v>
                </c:pt>
                <c:pt idx="691">
                  <c:v>-7.9517763242272705E-5</c:v>
                </c:pt>
                <c:pt idx="692">
                  <c:v>-7.9261254328587947E-5</c:v>
                </c:pt>
                <c:pt idx="693">
                  <c:v>-7.9004745414903188E-5</c:v>
                </c:pt>
                <c:pt idx="694">
                  <c:v>-7.8748236501218402E-5</c:v>
                </c:pt>
                <c:pt idx="695">
                  <c:v>-7.8491727587533697E-5</c:v>
                </c:pt>
                <c:pt idx="696">
                  <c:v>-7.8235218673848925E-5</c:v>
                </c:pt>
                <c:pt idx="697">
                  <c:v>-7.7978709760164166E-5</c:v>
                </c:pt>
                <c:pt idx="698">
                  <c:v>-7.7722200846479421E-5</c:v>
                </c:pt>
                <c:pt idx="699">
                  <c:v>-7.7465691932794675E-5</c:v>
                </c:pt>
                <c:pt idx="700">
                  <c:v>-7.7209183019109917E-5</c:v>
                </c:pt>
                <c:pt idx="701">
                  <c:v>-7.6952674105425158E-5</c:v>
                </c:pt>
                <c:pt idx="702">
                  <c:v>-7.6696165191740412E-5</c:v>
                </c:pt>
                <c:pt idx="703">
                  <c:v>-7.6439656278055681E-5</c:v>
                </c:pt>
                <c:pt idx="704">
                  <c:v>-7.6183147364370922E-5</c:v>
                </c:pt>
                <c:pt idx="705">
                  <c:v>-7.5926638450686177E-5</c:v>
                </c:pt>
                <c:pt idx="706">
                  <c:v>-7.5670129537001418E-5</c:v>
                </c:pt>
                <c:pt idx="707">
                  <c:v>-7.5413620623316672E-5</c:v>
                </c:pt>
                <c:pt idx="708">
                  <c:v>-7.5157111709631914E-5</c:v>
                </c:pt>
                <c:pt idx="709">
                  <c:v>-7.4900602795947168E-5</c:v>
                </c:pt>
                <c:pt idx="710">
                  <c:v>-7.4644093882262437E-5</c:v>
                </c:pt>
                <c:pt idx="711">
                  <c:v>-7.4387584968577678E-5</c:v>
                </c:pt>
                <c:pt idx="712">
                  <c:v>-7.4131076054892932E-5</c:v>
                </c:pt>
                <c:pt idx="713">
                  <c:v>-7.3874567141208147E-5</c:v>
                </c:pt>
                <c:pt idx="714">
                  <c:v>-7.3618058227523455E-5</c:v>
                </c:pt>
                <c:pt idx="715">
                  <c:v>-7.3361549313838697E-5</c:v>
                </c:pt>
                <c:pt idx="716">
                  <c:v>-7.3105040400153911E-5</c:v>
                </c:pt>
                <c:pt idx="717">
                  <c:v>-7.2848531486469152E-5</c:v>
                </c:pt>
                <c:pt idx="718">
                  <c:v>-7.2592022572784434E-5</c:v>
                </c:pt>
                <c:pt idx="719">
                  <c:v>-7.2335513659099675E-5</c:v>
                </c:pt>
                <c:pt idx="720">
                  <c:v>-7.2079004745414916E-5</c:v>
                </c:pt>
                <c:pt idx="721">
                  <c:v>-7.1822495831730157E-5</c:v>
                </c:pt>
                <c:pt idx="722">
                  <c:v>-7.1565986918045425E-5</c:v>
                </c:pt>
                <c:pt idx="723">
                  <c:v>-7.1309478004360667E-5</c:v>
                </c:pt>
                <c:pt idx="724">
                  <c:v>-7.1052969090675908E-5</c:v>
                </c:pt>
                <c:pt idx="725">
                  <c:v>-7.0796460176991162E-5</c:v>
                </c:pt>
                <c:pt idx="726">
                  <c:v>-7.0539951263306431E-5</c:v>
                </c:pt>
                <c:pt idx="727">
                  <c:v>-7.0283442349621672E-5</c:v>
                </c:pt>
                <c:pt idx="728">
                  <c:v>-7.0026933435936913E-5</c:v>
                </c:pt>
                <c:pt idx="729">
                  <c:v>-6.9770424522252127E-5</c:v>
                </c:pt>
                <c:pt idx="730">
                  <c:v>-6.9513915608567422E-5</c:v>
                </c:pt>
                <c:pt idx="731">
                  <c:v>-6.9257406694882664E-5</c:v>
                </c:pt>
                <c:pt idx="732">
                  <c:v>-6.9000897781197891E-5</c:v>
                </c:pt>
                <c:pt idx="733">
                  <c:v>-6.8744388867513146E-5</c:v>
                </c:pt>
                <c:pt idx="734">
                  <c:v>-6.8487879953828428E-5</c:v>
                </c:pt>
                <c:pt idx="735">
                  <c:v>-6.8231371040143655E-5</c:v>
                </c:pt>
                <c:pt idx="736">
                  <c:v>-6.7974862126458883E-5</c:v>
                </c:pt>
                <c:pt idx="737">
                  <c:v>-6.7718353212774138E-5</c:v>
                </c:pt>
                <c:pt idx="738">
                  <c:v>-6.7461844299089406E-5</c:v>
                </c:pt>
                <c:pt idx="739">
                  <c:v>-6.7205335385404647E-5</c:v>
                </c:pt>
                <c:pt idx="740">
                  <c:v>-6.6948826471719902E-5</c:v>
                </c:pt>
                <c:pt idx="741">
                  <c:v>-6.6692317558035143E-5</c:v>
                </c:pt>
                <c:pt idx="742">
                  <c:v>-6.6435808644350411E-5</c:v>
                </c:pt>
                <c:pt idx="743">
                  <c:v>-6.6179299730665652E-5</c:v>
                </c:pt>
                <c:pt idx="744">
                  <c:v>-6.5922790816980907E-5</c:v>
                </c:pt>
                <c:pt idx="745">
                  <c:v>-6.5666281903296121E-5</c:v>
                </c:pt>
                <c:pt idx="746">
                  <c:v>-6.5409772989611417E-5</c:v>
                </c:pt>
                <c:pt idx="747">
                  <c:v>-6.5153264075926658E-5</c:v>
                </c:pt>
                <c:pt idx="748">
                  <c:v>-6.4896755162241872E-5</c:v>
                </c:pt>
                <c:pt idx="749">
                  <c:v>-6.4640246248557127E-5</c:v>
                </c:pt>
                <c:pt idx="750">
                  <c:v>-6.4383737334872422E-5</c:v>
                </c:pt>
                <c:pt idx="751">
                  <c:v>-6.4127228421187636E-5</c:v>
                </c:pt>
                <c:pt idx="752">
                  <c:v>-6.3870719507502877E-5</c:v>
                </c:pt>
                <c:pt idx="753">
                  <c:v>-6.3614210593818186E-5</c:v>
                </c:pt>
                <c:pt idx="754">
                  <c:v>-6.33577016801334E-5</c:v>
                </c:pt>
                <c:pt idx="755">
                  <c:v>-6.3101192766448641E-5</c:v>
                </c:pt>
                <c:pt idx="756">
                  <c:v>-6.2844683852763896E-5</c:v>
                </c:pt>
                <c:pt idx="757">
                  <c:v>-6.2588174939079151E-5</c:v>
                </c:pt>
                <c:pt idx="758">
                  <c:v>-6.2331666025394392E-5</c:v>
                </c:pt>
                <c:pt idx="759">
                  <c:v>-6.2075157111709647E-5</c:v>
                </c:pt>
                <c:pt idx="760">
                  <c:v>-6.1818648198024888E-5</c:v>
                </c:pt>
                <c:pt idx="761">
                  <c:v>-6.1562139284340156E-5</c:v>
                </c:pt>
                <c:pt idx="762">
                  <c:v>-6.1305630370655397E-5</c:v>
                </c:pt>
                <c:pt idx="763">
                  <c:v>-6.1049121456970652E-5</c:v>
                </c:pt>
                <c:pt idx="764">
                  <c:v>-6.0792612543285866E-5</c:v>
                </c:pt>
                <c:pt idx="765">
                  <c:v>-6.0536103629601161E-5</c:v>
                </c:pt>
                <c:pt idx="766">
                  <c:v>-6.0279594715916402E-5</c:v>
                </c:pt>
                <c:pt idx="767">
                  <c:v>-6.0023085802231623E-5</c:v>
                </c:pt>
                <c:pt idx="768">
                  <c:v>-5.9766576888546871E-5</c:v>
                </c:pt>
                <c:pt idx="769">
                  <c:v>-5.9510067974862167E-5</c:v>
                </c:pt>
                <c:pt idx="770">
                  <c:v>-5.9253559061177387E-5</c:v>
                </c:pt>
                <c:pt idx="771">
                  <c:v>-5.8997050147492622E-5</c:v>
                </c:pt>
                <c:pt idx="772">
                  <c:v>-5.874054123380787E-5</c:v>
                </c:pt>
                <c:pt idx="773">
                  <c:v>-5.8484032320123138E-5</c:v>
                </c:pt>
                <c:pt idx="774">
                  <c:v>-5.8227523406438379E-5</c:v>
                </c:pt>
                <c:pt idx="775">
                  <c:v>-5.7971014492753627E-5</c:v>
                </c:pt>
                <c:pt idx="776">
                  <c:v>-5.7714505579068875E-5</c:v>
                </c:pt>
                <c:pt idx="777">
                  <c:v>-5.745799666538415E-5</c:v>
                </c:pt>
                <c:pt idx="778">
                  <c:v>-5.7201487751699391E-5</c:v>
                </c:pt>
                <c:pt idx="779">
                  <c:v>-5.6944978838014639E-5</c:v>
                </c:pt>
                <c:pt idx="780">
                  <c:v>-5.668846992432988E-5</c:v>
                </c:pt>
                <c:pt idx="781">
                  <c:v>-5.6431961010645142E-5</c:v>
                </c:pt>
                <c:pt idx="782">
                  <c:v>-5.617545209696039E-5</c:v>
                </c:pt>
                <c:pt idx="783">
                  <c:v>-5.5918943183275611E-5</c:v>
                </c:pt>
                <c:pt idx="784">
                  <c:v>-5.5662434269590865E-5</c:v>
                </c:pt>
                <c:pt idx="785">
                  <c:v>-5.5405925355906147E-5</c:v>
                </c:pt>
                <c:pt idx="786">
                  <c:v>-5.5149416442221368E-5</c:v>
                </c:pt>
                <c:pt idx="787">
                  <c:v>-5.4892907528536616E-5</c:v>
                </c:pt>
                <c:pt idx="788">
                  <c:v>-5.4636398614851864E-5</c:v>
                </c:pt>
                <c:pt idx="789">
                  <c:v>-5.4379889701167132E-5</c:v>
                </c:pt>
                <c:pt idx="790">
                  <c:v>-5.4123380787482367E-5</c:v>
                </c:pt>
                <c:pt idx="791">
                  <c:v>-5.3866871873797621E-5</c:v>
                </c:pt>
                <c:pt idx="792">
                  <c:v>-5.3610362960112856E-5</c:v>
                </c:pt>
                <c:pt idx="793">
                  <c:v>-5.3353854046428131E-5</c:v>
                </c:pt>
                <c:pt idx="794">
                  <c:v>-5.3097345132743372E-5</c:v>
                </c:pt>
                <c:pt idx="795">
                  <c:v>-5.284083621905862E-5</c:v>
                </c:pt>
                <c:pt idx="796">
                  <c:v>-5.2584327305373888E-5</c:v>
                </c:pt>
                <c:pt idx="797">
                  <c:v>-5.2327818391689129E-5</c:v>
                </c:pt>
                <c:pt idx="798">
                  <c:v>-5.2071309478004377E-5</c:v>
                </c:pt>
                <c:pt idx="799">
                  <c:v>-5.1814800564319625E-5</c:v>
                </c:pt>
                <c:pt idx="800">
                  <c:v>-5.15582916506349E-5</c:v>
                </c:pt>
                <c:pt idx="801">
                  <c:v>-5.1301782736950135E-5</c:v>
                </c:pt>
                <c:pt idx="802">
                  <c:v>-5.1045273823265382E-5</c:v>
                </c:pt>
                <c:pt idx="803">
                  <c:v>-5.0788764909580597E-5</c:v>
                </c:pt>
                <c:pt idx="804">
                  <c:v>-5.0532255995895892E-5</c:v>
                </c:pt>
                <c:pt idx="805">
                  <c:v>-5.027574708221112E-5</c:v>
                </c:pt>
                <c:pt idx="806">
                  <c:v>-5.0019238168526361E-5</c:v>
                </c:pt>
                <c:pt idx="807">
                  <c:v>-4.9762729254841609E-5</c:v>
                </c:pt>
                <c:pt idx="808">
                  <c:v>-4.9506220341156877E-5</c:v>
                </c:pt>
                <c:pt idx="809">
                  <c:v>-4.9249711427472118E-5</c:v>
                </c:pt>
                <c:pt idx="810">
                  <c:v>-4.8993202513787366E-5</c:v>
                </c:pt>
                <c:pt idx="811">
                  <c:v>-4.8736693600102614E-5</c:v>
                </c:pt>
                <c:pt idx="812">
                  <c:v>-4.8480184686417875E-5</c:v>
                </c:pt>
                <c:pt idx="813">
                  <c:v>-4.8223675772733117E-5</c:v>
                </c:pt>
                <c:pt idx="814">
                  <c:v>-4.7967166859048364E-5</c:v>
                </c:pt>
                <c:pt idx="815">
                  <c:v>-4.7710657945363606E-5</c:v>
                </c:pt>
                <c:pt idx="816">
                  <c:v>-4.7454149031678881E-5</c:v>
                </c:pt>
                <c:pt idx="817">
                  <c:v>-4.7197640117994122E-5</c:v>
                </c:pt>
                <c:pt idx="818">
                  <c:v>-4.694113120430937E-5</c:v>
                </c:pt>
                <c:pt idx="819">
                  <c:v>-4.6684622290624591E-5</c:v>
                </c:pt>
                <c:pt idx="820">
                  <c:v>-4.6428113376939872E-5</c:v>
                </c:pt>
                <c:pt idx="821">
                  <c:v>-4.617160446325512E-5</c:v>
                </c:pt>
                <c:pt idx="822">
                  <c:v>-4.5915095549570341E-5</c:v>
                </c:pt>
                <c:pt idx="823">
                  <c:v>-4.5658586635885589E-5</c:v>
                </c:pt>
                <c:pt idx="824">
                  <c:v>-4.5402077722200885E-5</c:v>
                </c:pt>
                <c:pt idx="825">
                  <c:v>-4.5145568808516099E-5</c:v>
                </c:pt>
                <c:pt idx="826">
                  <c:v>-4.4889059894831347E-5</c:v>
                </c:pt>
                <c:pt idx="827">
                  <c:v>-4.4632550981146594E-5</c:v>
                </c:pt>
                <c:pt idx="828">
                  <c:v>-4.4376042067461863E-5</c:v>
                </c:pt>
                <c:pt idx="829">
                  <c:v>-4.4119533153777111E-5</c:v>
                </c:pt>
                <c:pt idx="830">
                  <c:v>-4.3863024240092359E-5</c:v>
                </c:pt>
                <c:pt idx="831">
                  <c:v>-4.3606515326407593E-5</c:v>
                </c:pt>
                <c:pt idx="832">
                  <c:v>-4.3350006412722861E-5</c:v>
                </c:pt>
                <c:pt idx="833">
                  <c:v>-4.3093497499038109E-5</c:v>
                </c:pt>
                <c:pt idx="834">
                  <c:v>-4.2836988585353357E-5</c:v>
                </c:pt>
                <c:pt idx="835">
                  <c:v>-4.2580479671668625E-5</c:v>
                </c:pt>
                <c:pt idx="836">
                  <c:v>-4.2323970757983867E-5</c:v>
                </c:pt>
                <c:pt idx="837">
                  <c:v>-4.2067461844299115E-5</c:v>
                </c:pt>
                <c:pt idx="838">
                  <c:v>-4.1810952930614335E-5</c:v>
                </c:pt>
                <c:pt idx="839">
                  <c:v>-4.1554444016929604E-5</c:v>
                </c:pt>
                <c:pt idx="840">
                  <c:v>-4.1297935103244865E-5</c:v>
                </c:pt>
                <c:pt idx="841">
                  <c:v>-4.1041426189560086E-5</c:v>
                </c:pt>
                <c:pt idx="842">
                  <c:v>-4.0784917275875354E-5</c:v>
                </c:pt>
                <c:pt idx="843">
                  <c:v>-4.0528408362190622E-5</c:v>
                </c:pt>
                <c:pt idx="844">
                  <c:v>-4.0271899448505843E-5</c:v>
                </c:pt>
                <c:pt idx="845">
                  <c:v>-4.0015390534821118E-5</c:v>
                </c:pt>
                <c:pt idx="846">
                  <c:v>-3.9758881621136332E-5</c:v>
                </c:pt>
                <c:pt idx="847">
                  <c:v>-3.9502372707451601E-5</c:v>
                </c:pt>
                <c:pt idx="848">
                  <c:v>-3.9245863793766869E-5</c:v>
                </c:pt>
                <c:pt idx="849">
                  <c:v>-3.898935488008209E-5</c:v>
                </c:pt>
                <c:pt idx="850">
                  <c:v>-3.8732845966397317E-5</c:v>
                </c:pt>
                <c:pt idx="851">
                  <c:v>-3.8476337052712633E-5</c:v>
                </c:pt>
                <c:pt idx="852">
                  <c:v>-3.8219828139027847E-5</c:v>
                </c:pt>
                <c:pt idx="853">
                  <c:v>-3.7963319225343075E-5</c:v>
                </c:pt>
                <c:pt idx="854">
                  <c:v>-3.7706810311658336E-5</c:v>
                </c:pt>
                <c:pt idx="855">
                  <c:v>-3.7450301397973611E-5</c:v>
                </c:pt>
                <c:pt idx="856">
                  <c:v>-3.7193792484288825E-5</c:v>
                </c:pt>
                <c:pt idx="857">
                  <c:v>-3.69372835706041E-5</c:v>
                </c:pt>
                <c:pt idx="858">
                  <c:v>-3.6680774656919314E-5</c:v>
                </c:pt>
                <c:pt idx="859">
                  <c:v>-3.6424265743234589E-5</c:v>
                </c:pt>
                <c:pt idx="860">
                  <c:v>-3.6167756829549858E-5</c:v>
                </c:pt>
                <c:pt idx="861">
                  <c:v>-3.5911247915865079E-5</c:v>
                </c:pt>
                <c:pt idx="862">
                  <c:v>-3.5654739002180293E-5</c:v>
                </c:pt>
                <c:pt idx="863">
                  <c:v>-3.5398230088495615E-5</c:v>
                </c:pt>
                <c:pt idx="864">
                  <c:v>-3.5141721174810836E-5</c:v>
                </c:pt>
                <c:pt idx="865">
                  <c:v>-3.4885212261126057E-5</c:v>
                </c:pt>
                <c:pt idx="866">
                  <c:v>-3.4628703347441325E-5</c:v>
                </c:pt>
                <c:pt idx="867">
                  <c:v>-3.4372194433756593E-5</c:v>
                </c:pt>
                <c:pt idx="868">
                  <c:v>-3.4115685520071814E-5</c:v>
                </c:pt>
                <c:pt idx="869">
                  <c:v>-3.3859176606387082E-5</c:v>
                </c:pt>
                <c:pt idx="870">
                  <c:v>-3.3602667692702303E-5</c:v>
                </c:pt>
                <c:pt idx="871">
                  <c:v>-3.3346158779017572E-5</c:v>
                </c:pt>
                <c:pt idx="872">
                  <c:v>-3.308964986533284E-5</c:v>
                </c:pt>
                <c:pt idx="873">
                  <c:v>-3.2833140951648061E-5</c:v>
                </c:pt>
                <c:pt idx="874">
                  <c:v>-3.2576632037963329E-5</c:v>
                </c:pt>
                <c:pt idx="875">
                  <c:v>-3.2320123124278597E-5</c:v>
                </c:pt>
                <c:pt idx="876">
                  <c:v>-3.2063614210593818E-5</c:v>
                </c:pt>
                <c:pt idx="877">
                  <c:v>-3.1807105296909093E-5</c:v>
                </c:pt>
                <c:pt idx="878">
                  <c:v>-3.1550596383224355E-5</c:v>
                </c:pt>
                <c:pt idx="879">
                  <c:v>-3.1294087469539575E-5</c:v>
                </c:pt>
                <c:pt idx="880">
                  <c:v>-3.1037578555854844E-5</c:v>
                </c:pt>
                <c:pt idx="881">
                  <c:v>-3.0781069642170064E-5</c:v>
                </c:pt>
                <c:pt idx="882">
                  <c:v>-3.0524560728485333E-5</c:v>
                </c:pt>
                <c:pt idx="883">
                  <c:v>-3.0268051814800608E-5</c:v>
                </c:pt>
                <c:pt idx="884">
                  <c:v>-3.0011542901115825E-5</c:v>
                </c:pt>
                <c:pt idx="885">
                  <c:v>-2.9755033987431046E-5</c:v>
                </c:pt>
                <c:pt idx="886">
                  <c:v>-2.9498525073746362E-5</c:v>
                </c:pt>
                <c:pt idx="887">
                  <c:v>-2.9242016160061583E-5</c:v>
                </c:pt>
                <c:pt idx="888">
                  <c:v>-2.8985507246376803E-5</c:v>
                </c:pt>
                <c:pt idx="889">
                  <c:v>-2.8728998332692075E-5</c:v>
                </c:pt>
                <c:pt idx="890">
                  <c:v>-2.847248941900734E-5</c:v>
                </c:pt>
                <c:pt idx="891">
                  <c:v>-2.8215980505322564E-5</c:v>
                </c:pt>
                <c:pt idx="892">
                  <c:v>-2.7959471591637829E-5</c:v>
                </c:pt>
                <c:pt idx="893">
                  <c:v>-2.770296267795305E-5</c:v>
                </c:pt>
                <c:pt idx="894">
                  <c:v>-2.7446453764268322E-5</c:v>
                </c:pt>
                <c:pt idx="895">
                  <c:v>-2.7189944850583586E-5</c:v>
                </c:pt>
                <c:pt idx="896">
                  <c:v>-2.6933435936898811E-5</c:v>
                </c:pt>
                <c:pt idx="897">
                  <c:v>-2.6676927023214076E-5</c:v>
                </c:pt>
                <c:pt idx="898">
                  <c:v>-2.6420418109529347E-5</c:v>
                </c:pt>
                <c:pt idx="899">
                  <c:v>-2.6163909195844565E-5</c:v>
                </c:pt>
                <c:pt idx="900">
                  <c:v>-2.5907400282159833E-5</c:v>
                </c:pt>
                <c:pt idx="901">
                  <c:v>-2.5650891368475054E-5</c:v>
                </c:pt>
                <c:pt idx="902">
                  <c:v>-2.5394382454790325E-5</c:v>
                </c:pt>
                <c:pt idx="903">
                  <c:v>-2.5137873541105543E-5</c:v>
                </c:pt>
                <c:pt idx="904">
                  <c:v>-2.4881364627420814E-5</c:v>
                </c:pt>
                <c:pt idx="905">
                  <c:v>-2.4624855713736035E-5</c:v>
                </c:pt>
                <c:pt idx="906">
                  <c:v>-2.4368346800051307E-5</c:v>
                </c:pt>
                <c:pt idx="907">
                  <c:v>-2.4111837886366572E-5</c:v>
                </c:pt>
                <c:pt idx="908">
                  <c:v>-2.3855328972681793E-5</c:v>
                </c:pt>
                <c:pt idx="909">
                  <c:v>-2.3598820058997061E-5</c:v>
                </c:pt>
                <c:pt idx="910">
                  <c:v>-2.3342311145312329E-5</c:v>
                </c:pt>
                <c:pt idx="911">
                  <c:v>-2.3085802231627547E-5</c:v>
                </c:pt>
                <c:pt idx="912">
                  <c:v>-2.2829293317942822E-5</c:v>
                </c:pt>
                <c:pt idx="913">
                  <c:v>-2.2572784404258039E-5</c:v>
                </c:pt>
                <c:pt idx="914">
                  <c:v>-2.2316275490573311E-5</c:v>
                </c:pt>
                <c:pt idx="915">
                  <c:v>-2.2059766576888576E-5</c:v>
                </c:pt>
                <c:pt idx="916">
                  <c:v>-2.1803257663203797E-5</c:v>
                </c:pt>
                <c:pt idx="917">
                  <c:v>-2.1546748749519021E-5</c:v>
                </c:pt>
                <c:pt idx="918">
                  <c:v>-2.1290239835834333E-5</c:v>
                </c:pt>
                <c:pt idx="919">
                  <c:v>-2.1033730922149557E-5</c:v>
                </c:pt>
                <c:pt idx="920">
                  <c:v>-2.0777222008464778E-5</c:v>
                </c:pt>
                <c:pt idx="921">
                  <c:v>-2.0520713094780094E-5</c:v>
                </c:pt>
                <c:pt idx="922">
                  <c:v>-2.0264204181095311E-5</c:v>
                </c:pt>
                <c:pt idx="923">
                  <c:v>-2.0007695267410535E-5</c:v>
                </c:pt>
                <c:pt idx="924">
                  <c:v>-1.97511863537258E-5</c:v>
                </c:pt>
                <c:pt idx="925">
                  <c:v>-1.9494677440041072E-5</c:v>
                </c:pt>
                <c:pt idx="926">
                  <c:v>-1.9238168526356289E-5</c:v>
                </c:pt>
                <c:pt idx="927">
                  <c:v>-1.8981659612671561E-5</c:v>
                </c:pt>
                <c:pt idx="928">
                  <c:v>-1.8725150698986782E-5</c:v>
                </c:pt>
                <c:pt idx="929">
                  <c:v>-1.846864178530205E-5</c:v>
                </c:pt>
                <c:pt idx="930">
                  <c:v>-1.8212132871617318E-5</c:v>
                </c:pt>
                <c:pt idx="931">
                  <c:v>-1.7955623957932539E-5</c:v>
                </c:pt>
                <c:pt idx="932">
                  <c:v>-1.7699115044247808E-5</c:v>
                </c:pt>
                <c:pt idx="933">
                  <c:v>-1.7442606130563076E-5</c:v>
                </c:pt>
                <c:pt idx="934">
                  <c:v>-1.7186097216878297E-5</c:v>
                </c:pt>
                <c:pt idx="935">
                  <c:v>-1.6929588303193562E-5</c:v>
                </c:pt>
                <c:pt idx="936">
                  <c:v>-1.6673079389508786E-5</c:v>
                </c:pt>
                <c:pt idx="937">
                  <c:v>-1.6416570475824054E-5</c:v>
                </c:pt>
                <c:pt idx="938">
                  <c:v>-1.6160061562139322E-5</c:v>
                </c:pt>
                <c:pt idx="939">
                  <c:v>-1.5903552648454547E-5</c:v>
                </c:pt>
                <c:pt idx="940">
                  <c:v>-1.5647043734769764E-5</c:v>
                </c:pt>
                <c:pt idx="941">
                  <c:v>-1.539053482108508E-5</c:v>
                </c:pt>
                <c:pt idx="942">
                  <c:v>-1.5134025907400304E-5</c:v>
                </c:pt>
                <c:pt idx="943">
                  <c:v>-1.4877516993715523E-5</c:v>
                </c:pt>
                <c:pt idx="944">
                  <c:v>-1.4621008080030791E-5</c:v>
                </c:pt>
                <c:pt idx="945">
                  <c:v>-1.436449916634606E-5</c:v>
                </c:pt>
                <c:pt idx="946">
                  <c:v>-1.4107990252661282E-5</c:v>
                </c:pt>
                <c:pt idx="947">
                  <c:v>-1.3851481338976547E-5</c:v>
                </c:pt>
                <c:pt idx="948">
                  <c:v>-1.3594972425291771E-5</c:v>
                </c:pt>
                <c:pt idx="949">
                  <c:v>-1.3338463511607038E-5</c:v>
                </c:pt>
                <c:pt idx="950">
                  <c:v>-1.3081954597922306E-5</c:v>
                </c:pt>
                <c:pt idx="951">
                  <c:v>-1.2825445684237527E-5</c:v>
                </c:pt>
                <c:pt idx="952">
                  <c:v>-1.2568936770552749E-5</c:v>
                </c:pt>
                <c:pt idx="953">
                  <c:v>-1.2312427856868063E-5</c:v>
                </c:pt>
                <c:pt idx="954">
                  <c:v>-1.2055918943183286E-5</c:v>
                </c:pt>
                <c:pt idx="955">
                  <c:v>-1.1799410029498505E-5</c:v>
                </c:pt>
                <c:pt idx="956">
                  <c:v>-1.1542901115813773E-5</c:v>
                </c:pt>
                <c:pt idx="957">
                  <c:v>-1.1286392202129045E-5</c:v>
                </c:pt>
                <c:pt idx="958">
                  <c:v>-1.1029883288444264E-5</c:v>
                </c:pt>
                <c:pt idx="959">
                  <c:v>-1.0773374374759532E-5</c:v>
                </c:pt>
                <c:pt idx="960">
                  <c:v>-1.0516865461074802E-5</c:v>
                </c:pt>
                <c:pt idx="961">
                  <c:v>-1.0260356547390021E-5</c:v>
                </c:pt>
                <c:pt idx="962">
                  <c:v>-1.000384763370529E-5</c:v>
                </c:pt>
                <c:pt idx="963">
                  <c:v>-9.7473387200205123E-6</c:v>
                </c:pt>
                <c:pt idx="964">
                  <c:v>-9.4908298063357805E-6</c:v>
                </c:pt>
                <c:pt idx="965">
                  <c:v>-9.2343208926510471E-6</c:v>
                </c:pt>
                <c:pt idx="966">
                  <c:v>-8.9778119789662696E-6</c:v>
                </c:pt>
                <c:pt idx="967">
                  <c:v>-8.7213030652815379E-6</c:v>
                </c:pt>
                <c:pt idx="968">
                  <c:v>-8.4647941515968062E-6</c:v>
                </c:pt>
                <c:pt idx="969">
                  <c:v>-8.208285237912027E-6</c:v>
                </c:pt>
                <c:pt idx="970">
                  <c:v>-7.9517763242272953E-6</c:v>
                </c:pt>
                <c:pt idx="971">
                  <c:v>-7.6952674105425161E-6</c:v>
                </c:pt>
                <c:pt idx="972">
                  <c:v>-7.4387584968577852E-6</c:v>
                </c:pt>
                <c:pt idx="973">
                  <c:v>-7.1822495831730535E-6</c:v>
                </c:pt>
                <c:pt idx="974">
                  <c:v>-6.9257406694882735E-6</c:v>
                </c:pt>
                <c:pt idx="975">
                  <c:v>-6.6692317558034952E-6</c:v>
                </c:pt>
                <c:pt idx="976">
                  <c:v>-6.4127228421188117E-6</c:v>
                </c:pt>
                <c:pt idx="977">
                  <c:v>-6.1562139284340317E-6</c:v>
                </c:pt>
                <c:pt idx="978">
                  <c:v>-5.8997050147492525E-6</c:v>
                </c:pt>
                <c:pt idx="979">
                  <c:v>-5.6431961010645225E-6</c:v>
                </c:pt>
                <c:pt idx="980">
                  <c:v>-5.3866871873797908E-6</c:v>
                </c:pt>
                <c:pt idx="981">
                  <c:v>-5.1301782736950107E-6</c:v>
                </c:pt>
                <c:pt idx="982">
                  <c:v>-4.873669360010279E-6</c:v>
                </c:pt>
                <c:pt idx="983">
                  <c:v>-4.6171604463255007E-6</c:v>
                </c:pt>
                <c:pt idx="984">
                  <c:v>-4.360651532640769E-6</c:v>
                </c:pt>
                <c:pt idx="985">
                  <c:v>-4.1041426189560381E-6</c:v>
                </c:pt>
                <c:pt idx="986">
                  <c:v>-3.8476337052712581E-6</c:v>
                </c:pt>
                <c:pt idx="987">
                  <c:v>-3.5911247915865267E-6</c:v>
                </c:pt>
                <c:pt idx="988">
                  <c:v>-3.3346158779017954E-6</c:v>
                </c:pt>
                <c:pt idx="989">
                  <c:v>-3.0781069642170158E-6</c:v>
                </c:pt>
                <c:pt idx="990">
                  <c:v>-2.821598050532285E-6</c:v>
                </c:pt>
                <c:pt idx="991">
                  <c:v>-2.5650891368475054E-6</c:v>
                </c:pt>
                <c:pt idx="992">
                  <c:v>-2.3085802231627741E-6</c:v>
                </c:pt>
                <c:pt idx="993">
                  <c:v>-2.0520713094779949E-6</c:v>
                </c:pt>
                <c:pt idx="994">
                  <c:v>-1.7955623957932634E-6</c:v>
                </c:pt>
                <c:pt idx="995">
                  <c:v>-1.5390534821084844E-6</c:v>
                </c:pt>
                <c:pt idx="996">
                  <c:v>-1.2825445684237527E-6</c:v>
                </c:pt>
                <c:pt idx="997">
                  <c:v>-1.0260356547390212E-6</c:v>
                </c:pt>
                <c:pt idx="998">
                  <c:v>-7.6952674105424221E-7</c:v>
                </c:pt>
                <c:pt idx="999">
                  <c:v>-5.1301782736951058E-7</c:v>
                </c:pt>
                <c:pt idx="1000">
                  <c:v>-2.5650891368477911E-7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B-477C-AB3F-4270598E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04922"/>
        <c:axId val="259037391"/>
      </c:scatterChart>
      <c:valAx>
        <c:axId val="6668049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37391"/>
        <c:crosses val="autoZero"/>
        <c:crossBetween val="midCat"/>
      </c:valAx>
      <c:valAx>
        <c:axId val="2590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049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'Horizontal lower bars'!$D$18</c:f>
              <c:strCache>
                <c:ptCount val="1"/>
                <c:pt idx="0">
                  <c:v>Shear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'Horizontal lower bars'!$D$19:$D$1020</c:f>
              <c:numCache>
                <c:formatCode>General</c:formatCode>
                <c:ptCount val="1002"/>
                <c:pt idx="1">
                  <c:v>3266.6666666666665</c:v>
                </c:pt>
                <c:pt idx="2">
                  <c:v>3266.6666666666665</c:v>
                </c:pt>
                <c:pt idx="3">
                  <c:v>3266.6666666666665</c:v>
                </c:pt>
                <c:pt idx="4">
                  <c:v>3266.6666666666665</c:v>
                </c:pt>
                <c:pt idx="5">
                  <c:v>3266.6666666666665</c:v>
                </c:pt>
                <c:pt idx="6">
                  <c:v>3266.6666666666665</c:v>
                </c:pt>
                <c:pt idx="7">
                  <c:v>3266.6666666666665</c:v>
                </c:pt>
                <c:pt idx="8">
                  <c:v>3266.6666666666665</c:v>
                </c:pt>
                <c:pt idx="9">
                  <c:v>3266.6666666666665</c:v>
                </c:pt>
                <c:pt idx="10">
                  <c:v>3266.6666666666665</c:v>
                </c:pt>
                <c:pt idx="11">
                  <c:v>3266.6666666666665</c:v>
                </c:pt>
                <c:pt idx="12">
                  <c:v>3266.6666666666665</c:v>
                </c:pt>
                <c:pt idx="13">
                  <c:v>3266.6666666666665</c:v>
                </c:pt>
                <c:pt idx="14">
                  <c:v>3266.6666666666665</c:v>
                </c:pt>
                <c:pt idx="15">
                  <c:v>3266.6666666666665</c:v>
                </c:pt>
                <c:pt idx="16">
                  <c:v>3266.6666666666665</c:v>
                </c:pt>
                <c:pt idx="17">
                  <c:v>3266.6666666666665</c:v>
                </c:pt>
                <c:pt idx="18">
                  <c:v>3266.6666666666665</c:v>
                </c:pt>
                <c:pt idx="19">
                  <c:v>3266.6666666666665</c:v>
                </c:pt>
                <c:pt idx="20">
                  <c:v>3266.6666666666665</c:v>
                </c:pt>
                <c:pt idx="21">
                  <c:v>3266.6666666666665</c:v>
                </c:pt>
                <c:pt idx="22">
                  <c:v>3266.6666666666665</c:v>
                </c:pt>
                <c:pt idx="23">
                  <c:v>3266.6666666666665</c:v>
                </c:pt>
                <c:pt idx="24">
                  <c:v>3266.6666666666665</c:v>
                </c:pt>
                <c:pt idx="25">
                  <c:v>3266.6666666666665</c:v>
                </c:pt>
                <c:pt idx="26">
                  <c:v>3266.6666666666665</c:v>
                </c:pt>
                <c:pt idx="27">
                  <c:v>3266.6666666666665</c:v>
                </c:pt>
                <c:pt idx="28">
                  <c:v>3266.6666666666665</c:v>
                </c:pt>
                <c:pt idx="29">
                  <c:v>3266.6666666666665</c:v>
                </c:pt>
                <c:pt idx="30">
                  <c:v>3266.6666666666665</c:v>
                </c:pt>
                <c:pt idx="31">
                  <c:v>3266.6666666666665</c:v>
                </c:pt>
                <c:pt idx="32">
                  <c:v>3266.6666666666665</c:v>
                </c:pt>
                <c:pt idx="33">
                  <c:v>3266.6666666666665</c:v>
                </c:pt>
                <c:pt idx="34">
                  <c:v>3266.6666666666665</c:v>
                </c:pt>
                <c:pt idx="35">
                  <c:v>3266.6666666666665</c:v>
                </c:pt>
                <c:pt idx="36">
                  <c:v>3266.6666666666665</c:v>
                </c:pt>
                <c:pt idx="37">
                  <c:v>3266.6666666666665</c:v>
                </c:pt>
                <c:pt idx="38">
                  <c:v>3266.6666666666665</c:v>
                </c:pt>
                <c:pt idx="39">
                  <c:v>3266.6666666666665</c:v>
                </c:pt>
                <c:pt idx="40">
                  <c:v>3266.6666666666665</c:v>
                </c:pt>
                <c:pt idx="41">
                  <c:v>3266.6666666666665</c:v>
                </c:pt>
                <c:pt idx="42">
                  <c:v>3266.6666666666665</c:v>
                </c:pt>
                <c:pt idx="43">
                  <c:v>3266.6666666666665</c:v>
                </c:pt>
                <c:pt idx="44">
                  <c:v>3266.6666666666665</c:v>
                </c:pt>
                <c:pt idx="45">
                  <c:v>3266.6666666666665</c:v>
                </c:pt>
                <c:pt idx="46">
                  <c:v>3266.6666666666665</c:v>
                </c:pt>
                <c:pt idx="47">
                  <c:v>3266.6666666666665</c:v>
                </c:pt>
                <c:pt idx="48">
                  <c:v>3266.6666666666665</c:v>
                </c:pt>
                <c:pt idx="49">
                  <c:v>3266.6666666666665</c:v>
                </c:pt>
                <c:pt idx="50">
                  <c:v>3266.6666666666665</c:v>
                </c:pt>
                <c:pt idx="51">
                  <c:v>3266.6666666666665</c:v>
                </c:pt>
                <c:pt idx="52">
                  <c:v>3266.6666666666665</c:v>
                </c:pt>
                <c:pt idx="53">
                  <c:v>3266.6666666666665</c:v>
                </c:pt>
                <c:pt idx="54">
                  <c:v>3266.6666666666665</c:v>
                </c:pt>
                <c:pt idx="55">
                  <c:v>3266.6666666666665</c:v>
                </c:pt>
                <c:pt idx="56">
                  <c:v>3266.6666666666665</c:v>
                </c:pt>
                <c:pt idx="57">
                  <c:v>3266.6666666666665</c:v>
                </c:pt>
                <c:pt idx="58">
                  <c:v>3266.6666666666665</c:v>
                </c:pt>
                <c:pt idx="59">
                  <c:v>3266.6666666666665</c:v>
                </c:pt>
                <c:pt idx="60">
                  <c:v>3266.6666666666665</c:v>
                </c:pt>
                <c:pt idx="61">
                  <c:v>3266.6666666666665</c:v>
                </c:pt>
                <c:pt idx="62">
                  <c:v>3266.6666666666665</c:v>
                </c:pt>
                <c:pt idx="63">
                  <c:v>3266.6666666666665</c:v>
                </c:pt>
                <c:pt idx="64">
                  <c:v>3266.6666666666665</c:v>
                </c:pt>
                <c:pt idx="65">
                  <c:v>3266.6666666666665</c:v>
                </c:pt>
                <c:pt idx="66">
                  <c:v>3266.6666666666665</c:v>
                </c:pt>
                <c:pt idx="67">
                  <c:v>3266.6666666666665</c:v>
                </c:pt>
                <c:pt idx="68">
                  <c:v>3266.6666666666665</c:v>
                </c:pt>
                <c:pt idx="69">
                  <c:v>3266.6666666666665</c:v>
                </c:pt>
                <c:pt idx="70">
                  <c:v>3266.6666666666665</c:v>
                </c:pt>
                <c:pt idx="71">
                  <c:v>3266.6666666666665</c:v>
                </c:pt>
                <c:pt idx="72">
                  <c:v>3266.6666666666665</c:v>
                </c:pt>
                <c:pt idx="73">
                  <c:v>3266.6666666666665</c:v>
                </c:pt>
                <c:pt idx="74">
                  <c:v>3266.6666666666665</c:v>
                </c:pt>
                <c:pt idx="75">
                  <c:v>3266.6666666666665</c:v>
                </c:pt>
                <c:pt idx="76">
                  <c:v>3266.6666666666665</c:v>
                </c:pt>
                <c:pt idx="77">
                  <c:v>3266.6666666666665</c:v>
                </c:pt>
                <c:pt idx="78">
                  <c:v>3266.6666666666665</c:v>
                </c:pt>
                <c:pt idx="79">
                  <c:v>3266.6666666666665</c:v>
                </c:pt>
                <c:pt idx="80">
                  <c:v>3266.6666666666665</c:v>
                </c:pt>
                <c:pt idx="81">
                  <c:v>3266.6666666666665</c:v>
                </c:pt>
                <c:pt idx="82">
                  <c:v>3266.6666666666665</c:v>
                </c:pt>
                <c:pt idx="83">
                  <c:v>3266.6666666666665</c:v>
                </c:pt>
                <c:pt idx="84">
                  <c:v>3266.6666666666665</c:v>
                </c:pt>
                <c:pt idx="85">
                  <c:v>3266.6666666666665</c:v>
                </c:pt>
                <c:pt idx="86">
                  <c:v>3266.6666666666665</c:v>
                </c:pt>
                <c:pt idx="87">
                  <c:v>3266.6666666666665</c:v>
                </c:pt>
                <c:pt idx="88">
                  <c:v>3266.6666666666665</c:v>
                </c:pt>
                <c:pt idx="89">
                  <c:v>3266.6666666666665</c:v>
                </c:pt>
                <c:pt idx="90">
                  <c:v>3266.6666666666665</c:v>
                </c:pt>
                <c:pt idx="91">
                  <c:v>3266.6666666666665</c:v>
                </c:pt>
                <c:pt idx="92">
                  <c:v>3266.6666666666665</c:v>
                </c:pt>
                <c:pt idx="93">
                  <c:v>3266.6666666666665</c:v>
                </c:pt>
                <c:pt idx="94">
                  <c:v>3266.6666666666665</c:v>
                </c:pt>
                <c:pt idx="95">
                  <c:v>3266.6666666666665</c:v>
                </c:pt>
                <c:pt idx="96">
                  <c:v>3266.6666666666665</c:v>
                </c:pt>
                <c:pt idx="97">
                  <c:v>3266.6666666666665</c:v>
                </c:pt>
                <c:pt idx="98">
                  <c:v>3266.6666666666665</c:v>
                </c:pt>
                <c:pt idx="99">
                  <c:v>3266.6666666666665</c:v>
                </c:pt>
                <c:pt idx="100">
                  <c:v>3266.6666666666665</c:v>
                </c:pt>
                <c:pt idx="101">
                  <c:v>3266.6666666666665</c:v>
                </c:pt>
                <c:pt idx="102">
                  <c:v>3266.6666666666665</c:v>
                </c:pt>
                <c:pt idx="103">
                  <c:v>3266.6666666666665</c:v>
                </c:pt>
                <c:pt idx="104">
                  <c:v>3266.6666666666665</c:v>
                </c:pt>
                <c:pt idx="105">
                  <c:v>3266.6666666666665</c:v>
                </c:pt>
                <c:pt idx="106">
                  <c:v>3266.6666666666665</c:v>
                </c:pt>
                <c:pt idx="107">
                  <c:v>3266.6666666666665</c:v>
                </c:pt>
                <c:pt idx="108">
                  <c:v>3266.6666666666665</c:v>
                </c:pt>
                <c:pt idx="109">
                  <c:v>3266.6666666666665</c:v>
                </c:pt>
                <c:pt idx="110">
                  <c:v>3266.6666666666665</c:v>
                </c:pt>
                <c:pt idx="111">
                  <c:v>3266.6666666666665</c:v>
                </c:pt>
                <c:pt idx="112">
                  <c:v>3266.6666666666665</c:v>
                </c:pt>
                <c:pt idx="113">
                  <c:v>3266.6666666666665</c:v>
                </c:pt>
                <c:pt idx="114">
                  <c:v>3266.6666666666665</c:v>
                </c:pt>
                <c:pt idx="115">
                  <c:v>3266.6666666666665</c:v>
                </c:pt>
                <c:pt idx="116">
                  <c:v>3266.6666666666665</c:v>
                </c:pt>
                <c:pt idx="117">
                  <c:v>3266.6666666666665</c:v>
                </c:pt>
                <c:pt idx="118">
                  <c:v>3266.6666666666665</c:v>
                </c:pt>
                <c:pt idx="119">
                  <c:v>3266.6666666666665</c:v>
                </c:pt>
                <c:pt idx="120">
                  <c:v>3266.6666666666665</c:v>
                </c:pt>
                <c:pt idx="121">
                  <c:v>3266.6666666666665</c:v>
                </c:pt>
                <c:pt idx="122">
                  <c:v>3266.6666666666665</c:v>
                </c:pt>
                <c:pt idx="123">
                  <c:v>3266.6666666666665</c:v>
                </c:pt>
                <c:pt idx="124">
                  <c:v>3266.6666666666665</c:v>
                </c:pt>
                <c:pt idx="125">
                  <c:v>3266.6666666666665</c:v>
                </c:pt>
                <c:pt idx="126">
                  <c:v>3266.6666666666665</c:v>
                </c:pt>
                <c:pt idx="127">
                  <c:v>3266.6666666666665</c:v>
                </c:pt>
                <c:pt idx="128">
                  <c:v>3266.6666666666665</c:v>
                </c:pt>
                <c:pt idx="129">
                  <c:v>3266.6666666666665</c:v>
                </c:pt>
                <c:pt idx="130">
                  <c:v>3266.6666666666665</c:v>
                </c:pt>
                <c:pt idx="131">
                  <c:v>3266.6666666666665</c:v>
                </c:pt>
                <c:pt idx="132">
                  <c:v>3266.6666666666665</c:v>
                </c:pt>
                <c:pt idx="133">
                  <c:v>3266.6666666666665</c:v>
                </c:pt>
                <c:pt idx="134">
                  <c:v>3266.6666666666665</c:v>
                </c:pt>
                <c:pt idx="135">
                  <c:v>3266.6666666666665</c:v>
                </c:pt>
                <c:pt idx="136">
                  <c:v>3266.6666666666665</c:v>
                </c:pt>
                <c:pt idx="137">
                  <c:v>3266.6666666666665</c:v>
                </c:pt>
                <c:pt idx="138">
                  <c:v>3266.6666666666665</c:v>
                </c:pt>
                <c:pt idx="139">
                  <c:v>3266.6666666666665</c:v>
                </c:pt>
                <c:pt idx="140">
                  <c:v>3266.6666666666665</c:v>
                </c:pt>
                <c:pt idx="141">
                  <c:v>3266.6666666666665</c:v>
                </c:pt>
                <c:pt idx="142">
                  <c:v>3266.6666666666665</c:v>
                </c:pt>
                <c:pt idx="143">
                  <c:v>3266.6666666666665</c:v>
                </c:pt>
                <c:pt idx="144">
                  <c:v>3266.6666666666665</c:v>
                </c:pt>
                <c:pt idx="145">
                  <c:v>3266.6666666666665</c:v>
                </c:pt>
                <c:pt idx="146">
                  <c:v>3266.6666666666665</c:v>
                </c:pt>
                <c:pt idx="147">
                  <c:v>3266.6666666666665</c:v>
                </c:pt>
                <c:pt idx="148">
                  <c:v>3266.6666666666665</c:v>
                </c:pt>
                <c:pt idx="149">
                  <c:v>3266.6666666666665</c:v>
                </c:pt>
                <c:pt idx="150">
                  <c:v>3266.6666666666665</c:v>
                </c:pt>
                <c:pt idx="151">
                  <c:v>3266.6666666666665</c:v>
                </c:pt>
                <c:pt idx="152">
                  <c:v>3266.6666666666665</c:v>
                </c:pt>
                <c:pt idx="153">
                  <c:v>3266.6666666666665</c:v>
                </c:pt>
                <c:pt idx="154">
                  <c:v>3266.6666666666665</c:v>
                </c:pt>
                <c:pt idx="155">
                  <c:v>3266.6666666666665</c:v>
                </c:pt>
                <c:pt idx="156">
                  <c:v>3266.6666666666665</c:v>
                </c:pt>
                <c:pt idx="157">
                  <c:v>3266.6666666666665</c:v>
                </c:pt>
                <c:pt idx="158">
                  <c:v>3266.6666666666665</c:v>
                </c:pt>
                <c:pt idx="159">
                  <c:v>3266.6666666666665</c:v>
                </c:pt>
                <c:pt idx="160">
                  <c:v>3266.6666666666665</c:v>
                </c:pt>
                <c:pt idx="161">
                  <c:v>3266.6666666666665</c:v>
                </c:pt>
                <c:pt idx="162">
                  <c:v>3266.6666666666665</c:v>
                </c:pt>
                <c:pt idx="163">
                  <c:v>3266.6666666666665</c:v>
                </c:pt>
                <c:pt idx="164">
                  <c:v>3266.6666666666665</c:v>
                </c:pt>
                <c:pt idx="165">
                  <c:v>3266.6666666666665</c:v>
                </c:pt>
                <c:pt idx="166">
                  <c:v>3266.6666666666665</c:v>
                </c:pt>
                <c:pt idx="167">
                  <c:v>3266.6666666666665</c:v>
                </c:pt>
                <c:pt idx="168">
                  <c:v>3266.6666666666665</c:v>
                </c:pt>
                <c:pt idx="169">
                  <c:v>3266.6666666666665</c:v>
                </c:pt>
                <c:pt idx="170">
                  <c:v>3266.6666666666665</c:v>
                </c:pt>
                <c:pt idx="171">
                  <c:v>3266.6666666666665</c:v>
                </c:pt>
                <c:pt idx="172">
                  <c:v>3266.6666666666665</c:v>
                </c:pt>
                <c:pt idx="173">
                  <c:v>3266.6666666666665</c:v>
                </c:pt>
                <c:pt idx="174">
                  <c:v>3266.6666666666665</c:v>
                </c:pt>
                <c:pt idx="175">
                  <c:v>3266.6666666666665</c:v>
                </c:pt>
                <c:pt idx="176">
                  <c:v>3266.6666666666665</c:v>
                </c:pt>
                <c:pt idx="177">
                  <c:v>3266.6666666666665</c:v>
                </c:pt>
                <c:pt idx="178">
                  <c:v>3266.6666666666665</c:v>
                </c:pt>
                <c:pt idx="179">
                  <c:v>3266.6666666666665</c:v>
                </c:pt>
                <c:pt idx="180">
                  <c:v>3266.6666666666665</c:v>
                </c:pt>
                <c:pt idx="181">
                  <c:v>3266.6666666666665</c:v>
                </c:pt>
                <c:pt idx="182">
                  <c:v>3266.6666666666665</c:v>
                </c:pt>
                <c:pt idx="183">
                  <c:v>3266.6666666666665</c:v>
                </c:pt>
                <c:pt idx="184">
                  <c:v>3266.6666666666665</c:v>
                </c:pt>
                <c:pt idx="185">
                  <c:v>3266.6666666666665</c:v>
                </c:pt>
                <c:pt idx="186">
                  <c:v>3266.6666666666665</c:v>
                </c:pt>
                <c:pt idx="187">
                  <c:v>3266.6666666666665</c:v>
                </c:pt>
                <c:pt idx="188">
                  <c:v>3266.6666666666665</c:v>
                </c:pt>
                <c:pt idx="189">
                  <c:v>3266.6666666666665</c:v>
                </c:pt>
                <c:pt idx="190">
                  <c:v>3266.6666666666665</c:v>
                </c:pt>
                <c:pt idx="191">
                  <c:v>3266.6666666666665</c:v>
                </c:pt>
                <c:pt idx="192">
                  <c:v>3266.6666666666665</c:v>
                </c:pt>
                <c:pt idx="193">
                  <c:v>3266.6666666666665</c:v>
                </c:pt>
                <c:pt idx="194">
                  <c:v>3266.6666666666665</c:v>
                </c:pt>
                <c:pt idx="195">
                  <c:v>3266.6666666666665</c:v>
                </c:pt>
                <c:pt idx="196">
                  <c:v>3266.6666666666665</c:v>
                </c:pt>
                <c:pt idx="197">
                  <c:v>3266.6666666666665</c:v>
                </c:pt>
                <c:pt idx="198">
                  <c:v>3266.6666666666665</c:v>
                </c:pt>
                <c:pt idx="199">
                  <c:v>3266.6666666666665</c:v>
                </c:pt>
                <c:pt idx="200">
                  <c:v>3266.6666666666665</c:v>
                </c:pt>
                <c:pt idx="201">
                  <c:v>3266.6666666666665</c:v>
                </c:pt>
                <c:pt idx="202">
                  <c:v>3266.6666666666665</c:v>
                </c:pt>
                <c:pt idx="203">
                  <c:v>3266.6666666666665</c:v>
                </c:pt>
                <c:pt idx="204">
                  <c:v>3266.6666666666665</c:v>
                </c:pt>
                <c:pt idx="205">
                  <c:v>3266.6666666666665</c:v>
                </c:pt>
                <c:pt idx="206">
                  <c:v>3266.6666666666665</c:v>
                </c:pt>
                <c:pt idx="207">
                  <c:v>3266.6666666666665</c:v>
                </c:pt>
                <c:pt idx="208">
                  <c:v>3266.6666666666665</c:v>
                </c:pt>
                <c:pt idx="209">
                  <c:v>3266.6666666666665</c:v>
                </c:pt>
                <c:pt idx="210">
                  <c:v>3266.6666666666665</c:v>
                </c:pt>
                <c:pt idx="211">
                  <c:v>3266.6666666666665</c:v>
                </c:pt>
                <c:pt idx="212">
                  <c:v>3266.6666666666665</c:v>
                </c:pt>
                <c:pt idx="213">
                  <c:v>3266.6666666666665</c:v>
                </c:pt>
                <c:pt idx="214">
                  <c:v>3266.6666666666665</c:v>
                </c:pt>
                <c:pt idx="215">
                  <c:v>3266.6666666666665</c:v>
                </c:pt>
                <c:pt idx="216">
                  <c:v>3266.6666666666665</c:v>
                </c:pt>
                <c:pt idx="217">
                  <c:v>3266.6666666666665</c:v>
                </c:pt>
                <c:pt idx="218">
                  <c:v>3266.6666666666665</c:v>
                </c:pt>
                <c:pt idx="219">
                  <c:v>3266.6666666666665</c:v>
                </c:pt>
                <c:pt idx="220">
                  <c:v>3266.6666666666665</c:v>
                </c:pt>
                <c:pt idx="221">
                  <c:v>3266.6666666666665</c:v>
                </c:pt>
                <c:pt idx="222">
                  <c:v>3266.6666666666665</c:v>
                </c:pt>
                <c:pt idx="223">
                  <c:v>3266.6666666666665</c:v>
                </c:pt>
                <c:pt idx="224">
                  <c:v>3266.6666666666665</c:v>
                </c:pt>
                <c:pt idx="225">
                  <c:v>3266.6666666666665</c:v>
                </c:pt>
                <c:pt idx="226">
                  <c:v>3266.6666666666665</c:v>
                </c:pt>
                <c:pt idx="227">
                  <c:v>3266.6666666666665</c:v>
                </c:pt>
                <c:pt idx="228">
                  <c:v>3266.6666666666665</c:v>
                </c:pt>
                <c:pt idx="229">
                  <c:v>3266.6666666666665</c:v>
                </c:pt>
                <c:pt idx="230">
                  <c:v>3266.6666666666665</c:v>
                </c:pt>
                <c:pt idx="231">
                  <c:v>3266.6666666666665</c:v>
                </c:pt>
                <c:pt idx="232">
                  <c:v>3266.6666666666665</c:v>
                </c:pt>
                <c:pt idx="233">
                  <c:v>3266.6666666666665</c:v>
                </c:pt>
                <c:pt idx="234">
                  <c:v>3266.6666666666665</c:v>
                </c:pt>
                <c:pt idx="235">
                  <c:v>3266.6666666666665</c:v>
                </c:pt>
                <c:pt idx="236">
                  <c:v>3266.6666666666665</c:v>
                </c:pt>
                <c:pt idx="237">
                  <c:v>3266.6666666666665</c:v>
                </c:pt>
                <c:pt idx="238">
                  <c:v>3266.6666666666665</c:v>
                </c:pt>
                <c:pt idx="239">
                  <c:v>3266.6666666666665</c:v>
                </c:pt>
                <c:pt idx="240">
                  <c:v>3266.6666666666665</c:v>
                </c:pt>
                <c:pt idx="241">
                  <c:v>3266.6666666666665</c:v>
                </c:pt>
                <c:pt idx="242">
                  <c:v>3266.6666666666665</c:v>
                </c:pt>
                <c:pt idx="243">
                  <c:v>3266.6666666666665</c:v>
                </c:pt>
                <c:pt idx="244">
                  <c:v>3266.6666666666665</c:v>
                </c:pt>
                <c:pt idx="245">
                  <c:v>3266.6666666666665</c:v>
                </c:pt>
                <c:pt idx="246">
                  <c:v>3266.6666666666665</c:v>
                </c:pt>
                <c:pt idx="247">
                  <c:v>3266.6666666666665</c:v>
                </c:pt>
                <c:pt idx="248">
                  <c:v>3266.6666666666665</c:v>
                </c:pt>
                <c:pt idx="249">
                  <c:v>3266.6666666666665</c:v>
                </c:pt>
                <c:pt idx="250">
                  <c:v>3266.6666666666665</c:v>
                </c:pt>
                <c:pt idx="251">
                  <c:v>3266.6666666666665</c:v>
                </c:pt>
                <c:pt idx="252">
                  <c:v>3266.6666666666665</c:v>
                </c:pt>
                <c:pt idx="253">
                  <c:v>3266.6666666666665</c:v>
                </c:pt>
                <c:pt idx="254">
                  <c:v>3266.6666666666665</c:v>
                </c:pt>
                <c:pt idx="255">
                  <c:v>3266.6666666666665</c:v>
                </c:pt>
                <c:pt idx="256">
                  <c:v>3266.6666666666665</c:v>
                </c:pt>
                <c:pt idx="257">
                  <c:v>3266.6666666666665</c:v>
                </c:pt>
                <c:pt idx="258">
                  <c:v>3266.6666666666665</c:v>
                </c:pt>
                <c:pt idx="259">
                  <c:v>3266.6666666666665</c:v>
                </c:pt>
                <c:pt idx="260">
                  <c:v>3266.6666666666665</c:v>
                </c:pt>
                <c:pt idx="261">
                  <c:v>3266.6666666666665</c:v>
                </c:pt>
                <c:pt idx="262">
                  <c:v>3266.6666666666665</c:v>
                </c:pt>
                <c:pt idx="263">
                  <c:v>3266.6666666666665</c:v>
                </c:pt>
                <c:pt idx="264">
                  <c:v>3266.6666666666665</c:v>
                </c:pt>
                <c:pt idx="265">
                  <c:v>3266.6666666666665</c:v>
                </c:pt>
                <c:pt idx="266">
                  <c:v>3266.6666666666665</c:v>
                </c:pt>
                <c:pt idx="267">
                  <c:v>3266.6666666666665</c:v>
                </c:pt>
                <c:pt idx="268">
                  <c:v>3266.6666666666665</c:v>
                </c:pt>
                <c:pt idx="269">
                  <c:v>3266.6666666666665</c:v>
                </c:pt>
                <c:pt idx="270">
                  <c:v>3266.6666666666665</c:v>
                </c:pt>
                <c:pt idx="271">
                  <c:v>3266.6666666666665</c:v>
                </c:pt>
                <c:pt idx="272">
                  <c:v>3266.6666666666665</c:v>
                </c:pt>
                <c:pt idx="273">
                  <c:v>3266.6666666666665</c:v>
                </c:pt>
                <c:pt idx="274">
                  <c:v>3266.6666666666665</c:v>
                </c:pt>
                <c:pt idx="275">
                  <c:v>3266.6666666666665</c:v>
                </c:pt>
                <c:pt idx="276">
                  <c:v>3266.6666666666665</c:v>
                </c:pt>
                <c:pt idx="277">
                  <c:v>3266.6666666666665</c:v>
                </c:pt>
                <c:pt idx="278">
                  <c:v>3266.6666666666665</c:v>
                </c:pt>
                <c:pt idx="279">
                  <c:v>3266.6666666666665</c:v>
                </c:pt>
                <c:pt idx="280">
                  <c:v>3266.6666666666665</c:v>
                </c:pt>
                <c:pt idx="281">
                  <c:v>3266.6666666666665</c:v>
                </c:pt>
                <c:pt idx="282">
                  <c:v>3266.6666666666665</c:v>
                </c:pt>
                <c:pt idx="283">
                  <c:v>3266.6666666666665</c:v>
                </c:pt>
                <c:pt idx="284">
                  <c:v>3266.6666666666665</c:v>
                </c:pt>
                <c:pt idx="285">
                  <c:v>3266.6666666666665</c:v>
                </c:pt>
                <c:pt idx="286">
                  <c:v>3266.6666666666665</c:v>
                </c:pt>
                <c:pt idx="287">
                  <c:v>3266.6666666666665</c:v>
                </c:pt>
                <c:pt idx="288">
                  <c:v>3266.6666666666665</c:v>
                </c:pt>
                <c:pt idx="289">
                  <c:v>3266.6666666666665</c:v>
                </c:pt>
                <c:pt idx="290">
                  <c:v>3266.6666666666665</c:v>
                </c:pt>
                <c:pt idx="291">
                  <c:v>3266.6666666666665</c:v>
                </c:pt>
                <c:pt idx="292">
                  <c:v>3266.6666666666665</c:v>
                </c:pt>
                <c:pt idx="293">
                  <c:v>3266.6666666666665</c:v>
                </c:pt>
                <c:pt idx="294">
                  <c:v>3266.6666666666665</c:v>
                </c:pt>
                <c:pt idx="295">
                  <c:v>3266.6666666666665</c:v>
                </c:pt>
                <c:pt idx="296">
                  <c:v>3266.6666666666665</c:v>
                </c:pt>
                <c:pt idx="297">
                  <c:v>3266.6666666666665</c:v>
                </c:pt>
                <c:pt idx="298">
                  <c:v>3266.6666666666665</c:v>
                </c:pt>
                <c:pt idx="299">
                  <c:v>3266.6666666666665</c:v>
                </c:pt>
                <c:pt idx="300">
                  <c:v>3266.6666666666665</c:v>
                </c:pt>
                <c:pt idx="301">
                  <c:v>3266.6666666666665</c:v>
                </c:pt>
                <c:pt idx="302">
                  <c:v>3266.6666666666665</c:v>
                </c:pt>
                <c:pt idx="303">
                  <c:v>3266.6666666666665</c:v>
                </c:pt>
                <c:pt idx="304">
                  <c:v>3266.6666666666665</c:v>
                </c:pt>
                <c:pt idx="305">
                  <c:v>3266.6666666666665</c:v>
                </c:pt>
                <c:pt idx="306">
                  <c:v>3266.6666666666665</c:v>
                </c:pt>
                <c:pt idx="307">
                  <c:v>3266.6666666666665</c:v>
                </c:pt>
                <c:pt idx="308">
                  <c:v>3266.6666666666665</c:v>
                </c:pt>
                <c:pt idx="309">
                  <c:v>3266.6666666666665</c:v>
                </c:pt>
                <c:pt idx="310">
                  <c:v>3266.6666666666665</c:v>
                </c:pt>
                <c:pt idx="311">
                  <c:v>3266.6666666666665</c:v>
                </c:pt>
                <c:pt idx="312">
                  <c:v>3266.6666666666665</c:v>
                </c:pt>
                <c:pt idx="313">
                  <c:v>3266.6666666666665</c:v>
                </c:pt>
                <c:pt idx="314">
                  <c:v>3266.6666666666665</c:v>
                </c:pt>
                <c:pt idx="315">
                  <c:v>3266.6666666666665</c:v>
                </c:pt>
                <c:pt idx="316">
                  <c:v>3266.6666666666665</c:v>
                </c:pt>
                <c:pt idx="317">
                  <c:v>3266.6666666666665</c:v>
                </c:pt>
                <c:pt idx="318">
                  <c:v>3266.6666666666665</c:v>
                </c:pt>
                <c:pt idx="319">
                  <c:v>3266.6666666666665</c:v>
                </c:pt>
                <c:pt idx="320">
                  <c:v>3266.6666666666665</c:v>
                </c:pt>
                <c:pt idx="321">
                  <c:v>3266.6666666666665</c:v>
                </c:pt>
                <c:pt idx="322">
                  <c:v>3266.6666666666665</c:v>
                </c:pt>
                <c:pt idx="323">
                  <c:v>3266.6666666666665</c:v>
                </c:pt>
                <c:pt idx="324">
                  <c:v>3266.6666666666665</c:v>
                </c:pt>
                <c:pt idx="325">
                  <c:v>3266.6666666666665</c:v>
                </c:pt>
                <c:pt idx="326">
                  <c:v>3266.6666666666665</c:v>
                </c:pt>
                <c:pt idx="327">
                  <c:v>3266.6666666666665</c:v>
                </c:pt>
                <c:pt idx="328">
                  <c:v>3266.6666666666665</c:v>
                </c:pt>
                <c:pt idx="329">
                  <c:v>3266.6666666666665</c:v>
                </c:pt>
                <c:pt idx="330">
                  <c:v>3266.6666666666665</c:v>
                </c:pt>
                <c:pt idx="331">
                  <c:v>3266.6666666666665</c:v>
                </c:pt>
                <c:pt idx="332">
                  <c:v>3266.6666666666665</c:v>
                </c:pt>
                <c:pt idx="333">
                  <c:v>3266.6666666666665</c:v>
                </c:pt>
                <c:pt idx="334">
                  <c:v>3266.6666666666665</c:v>
                </c:pt>
                <c:pt idx="335">
                  <c:v>3266.6666666666665</c:v>
                </c:pt>
                <c:pt idx="336">
                  <c:v>3266.6666666666665</c:v>
                </c:pt>
                <c:pt idx="337">
                  <c:v>3266.6666666666665</c:v>
                </c:pt>
                <c:pt idx="338">
                  <c:v>3266.6666666666665</c:v>
                </c:pt>
                <c:pt idx="339">
                  <c:v>3266.6666666666665</c:v>
                </c:pt>
                <c:pt idx="340">
                  <c:v>3266.6666666666665</c:v>
                </c:pt>
                <c:pt idx="341">
                  <c:v>3266.6666666666665</c:v>
                </c:pt>
                <c:pt idx="342">
                  <c:v>3266.6666666666665</c:v>
                </c:pt>
                <c:pt idx="343">
                  <c:v>3266.6666666666665</c:v>
                </c:pt>
                <c:pt idx="344">
                  <c:v>3266.6666666666665</c:v>
                </c:pt>
                <c:pt idx="345">
                  <c:v>3266.6666666666665</c:v>
                </c:pt>
                <c:pt idx="346">
                  <c:v>3266.6666666666665</c:v>
                </c:pt>
                <c:pt idx="347">
                  <c:v>3266.6666666666665</c:v>
                </c:pt>
                <c:pt idx="348">
                  <c:v>3266.6666666666665</c:v>
                </c:pt>
                <c:pt idx="349">
                  <c:v>3266.6666666666665</c:v>
                </c:pt>
                <c:pt idx="350">
                  <c:v>3266.6666666666665</c:v>
                </c:pt>
                <c:pt idx="351">
                  <c:v>3266.6666666666665</c:v>
                </c:pt>
                <c:pt idx="352">
                  <c:v>3266.6666666666665</c:v>
                </c:pt>
                <c:pt idx="353">
                  <c:v>3266.6666666666665</c:v>
                </c:pt>
                <c:pt idx="354">
                  <c:v>3266.6666666666665</c:v>
                </c:pt>
                <c:pt idx="355">
                  <c:v>3266.6666666666665</c:v>
                </c:pt>
                <c:pt idx="356">
                  <c:v>3266.6666666666665</c:v>
                </c:pt>
                <c:pt idx="357">
                  <c:v>3266.6666666666665</c:v>
                </c:pt>
                <c:pt idx="358">
                  <c:v>3266.6666666666665</c:v>
                </c:pt>
                <c:pt idx="359">
                  <c:v>3266.6666666666665</c:v>
                </c:pt>
                <c:pt idx="360">
                  <c:v>3266.6666666666665</c:v>
                </c:pt>
                <c:pt idx="361">
                  <c:v>3266.6666666666665</c:v>
                </c:pt>
                <c:pt idx="362">
                  <c:v>3266.6666666666665</c:v>
                </c:pt>
                <c:pt idx="363">
                  <c:v>3266.6666666666665</c:v>
                </c:pt>
                <c:pt idx="364">
                  <c:v>3266.6666666666665</c:v>
                </c:pt>
                <c:pt idx="365">
                  <c:v>3266.6666666666665</c:v>
                </c:pt>
                <c:pt idx="366">
                  <c:v>3266.6666666666665</c:v>
                </c:pt>
                <c:pt idx="367">
                  <c:v>3266.6666666666665</c:v>
                </c:pt>
                <c:pt idx="368">
                  <c:v>3266.6666666666665</c:v>
                </c:pt>
                <c:pt idx="369">
                  <c:v>3266.6666666666665</c:v>
                </c:pt>
                <c:pt idx="370">
                  <c:v>3266.6666666666665</c:v>
                </c:pt>
                <c:pt idx="371">
                  <c:v>3266.6666666666665</c:v>
                </c:pt>
                <c:pt idx="372">
                  <c:v>3266.6666666666665</c:v>
                </c:pt>
                <c:pt idx="373">
                  <c:v>3266.6666666666665</c:v>
                </c:pt>
                <c:pt idx="374">
                  <c:v>3266.6666666666665</c:v>
                </c:pt>
                <c:pt idx="375">
                  <c:v>3266.6666666666665</c:v>
                </c:pt>
                <c:pt idx="376">
                  <c:v>3266.6666666666665</c:v>
                </c:pt>
                <c:pt idx="377">
                  <c:v>3266.6666666666665</c:v>
                </c:pt>
                <c:pt idx="378">
                  <c:v>3266.6666666666665</c:v>
                </c:pt>
                <c:pt idx="379">
                  <c:v>3266.6666666666665</c:v>
                </c:pt>
                <c:pt idx="380">
                  <c:v>3266.6666666666665</c:v>
                </c:pt>
                <c:pt idx="381">
                  <c:v>3266.6666666666665</c:v>
                </c:pt>
                <c:pt idx="382">
                  <c:v>3266.6666666666665</c:v>
                </c:pt>
                <c:pt idx="383">
                  <c:v>3266.6666666666665</c:v>
                </c:pt>
                <c:pt idx="384">
                  <c:v>3266.6666666666665</c:v>
                </c:pt>
                <c:pt idx="385">
                  <c:v>3266.6666666666665</c:v>
                </c:pt>
                <c:pt idx="386">
                  <c:v>3266.6666666666665</c:v>
                </c:pt>
                <c:pt idx="387">
                  <c:v>3266.6666666666665</c:v>
                </c:pt>
                <c:pt idx="388">
                  <c:v>3266.6666666666665</c:v>
                </c:pt>
                <c:pt idx="389">
                  <c:v>3266.6666666666665</c:v>
                </c:pt>
                <c:pt idx="390">
                  <c:v>3266.6666666666665</c:v>
                </c:pt>
                <c:pt idx="391">
                  <c:v>3266.6666666666665</c:v>
                </c:pt>
                <c:pt idx="392">
                  <c:v>3266.6666666666665</c:v>
                </c:pt>
                <c:pt idx="393">
                  <c:v>3266.6666666666665</c:v>
                </c:pt>
                <c:pt idx="394">
                  <c:v>3266.6666666666665</c:v>
                </c:pt>
                <c:pt idx="395">
                  <c:v>3266.6666666666665</c:v>
                </c:pt>
                <c:pt idx="396">
                  <c:v>3266.6666666666665</c:v>
                </c:pt>
                <c:pt idx="397">
                  <c:v>3266.6666666666665</c:v>
                </c:pt>
                <c:pt idx="398">
                  <c:v>3266.6666666666665</c:v>
                </c:pt>
                <c:pt idx="399">
                  <c:v>3266.6666666666665</c:v>
                </c:pt>
                <c:pt idx="400">
                  <c:v>3266.6666666666665</c:v>
                </c:pt>
                <c:pt idx="401">
                  <c:v>3266.6666666666665</c:v>
                </c:pt>
                <c:pt idx="402">
                  <c:v>3266.6666666666665</c:v>
                </c:pt>
                <c:pt idx="403">
                  <c:v>3266.6666666666665</c:v>
                </c:pt>
                <c:pt idx="404">
                  <c:v>3266.6666666666665</c:v>
                </c:pt>
                <c:pt idx="405">
                  <c:v>3266.6666666666665</c:v>
                </c:pt>
                <c:pt idx="406">
                  <c:v>3266.6666666666665</c:v>
                </c:pt>
                <c:pt idx="407">
                  <c:v>3266.6666666666665</c:v>
                </c:pt>
                <c:pt idx="408">
                  <c:v>3266.6666666666665</c:v>
                </c:pt>
                <c:pt idx="409">
                  <c:v>3266.6666666666665</c:v>
                </c:pt>
                <c:pt idx="410">
                  <c:v>3266.6666666666665</c:v>
                </c:pt>
                <c:pt idx="411">
                  <c:v>3266.6666666666665</c:v>
                </c:pt>
                <c:pt idx="412">
                  <c:v>3266.6666666666665</c:v>
                </c:pt>
                <c:pt idx="413">
                  <c:v>3266.6666666666665</c:v>
                </c:pt>
                <c:pt idx="414">
                  <c:v>3266.6666666666665</c:v>
                </c:pt>
                <c:pt idx="415">
                  <c:v>3266.6666666666665</c:v>
                </c:pt>
                <c:pt idx="416">
                  <c:v>3266.6666666666665</c:v>
                </c:pt>
                <c:pt idx="417">
                  <c:v>3266.6666666666665</c:v>
                </c:pt>
                <c:pt idx="418">
                  <c:v>3266.6666666666665</c:v>
                </c:pt>
                <c:pt idx="419">
                  <c:v>3266.6666666666665</c:v>
                </c:pt>
                <c:pt idx="420">
                  <c:v>3266.6666666666665</c:v>
                </c:pt>
                <c:pt idx="421">
                  <c:v>3266.6666666666665</c:v>
                </c:pt>
                <c:pt idx="422">
                  <c:v>3266.6666666666665</c:v>
                </c:pt>
                <c:pt idx="423">
                  <c:v>3266.6666666666665</c:v>
                </c:pt>
                <c:pt idx="424">
                  <c:v>3266.6666666666665</c:v>
                </c:pt>
                <c:pt idx="425">
                  <c:v>3266.6666666666665</c:v>
                </c:pt>
                <c:pt idx="426">
                  <c:v>3266.6666666666665</c:v>
                </c:pt>
                <c:pt idx="427">
                  <c:v>3266.6666666666665</c:v>
                </c:pt>
                <c:pt idx="428">
                  <c:v>3266.6666666666665</c:v>
                </c:pt>
                <c:pt idx="429">
                  <c:v>3266.6666666666665</c:v>
                </c:pt>
                <c:pt idx="430">
                  <c:v>3266.6666666666665</c:v>
                </c:pt>
                <c:pt idx="431">
                  <c:v>3266.6666666666665</c:v>
                </c:pt>
                <c:pt idx="432">
                  <c:v>3266.6666666666665</c:v>
                </c:pt>
                <c:pt idx="433">
                  <c:v>3266.6666666666665</c:v>
                </c:pt>
                <c:pt idx="434">
                  <c:v>3266.6666666666665</c:v>
                </c:pt>
                <c:pt idx="435">
                  <c:v>3266.6666666666665</c:v>
                </c:pt>
                <c:pt idx="436">
                  <c:v>3266.6666666666665</c:v>
                </c:pt>
                <c:pt idx="437">
                  <c:v>3266.6666666666665</c:v>
                </c:pt>
                <c:pt idx="438">
                  <c:v>3266.6666666666665</c:v>
                </c:pt>
                <c:pt idx="439">
                  <c:v>3266.6666666666665</c:v>
                </c:pt>
                <c:pt idx="440">
                  <c:v>3266.6666666666665</c:v>
                </c:pt>
                <c:pt idx="441">
                  <c:v>3266.6666666666665</c:v>
                </c:pt>
                <c:pt idx="442">
                  <c:v>3266.6666666666665</c:v>
                </c:pt>
                <c:pt idx="443">
                  <c:v>3266.6666666666665</c:v>
                </c:pt>
                <c:pt idx="444">
                  <c:v>3266.6666666666665</c:v>
                </c:pt>
                <c:pt idx="445">
                  <c:v>3266.6666666666665</c:v>
                </c:pt>
                <c:pt idx="446">
                  <c:v>3266.6666666666665</c:v>
                </c:pt>
                <c:pt idx="447">
                  <c:v>3266.6666666666665</c:v>
                </c:pt>
                <c:pt idx="448">
                  <c:v>3266.6666666666665</c:v>
                </c:pt>
                <c:pt idx="449">
                  <c:v>3266.6666666666665</c:v>
                </c:pt>
                <c:pt idx="450">
                  <c:v>3266.6666666666665</c:v>
                </c:pt>
                <c:pt idx="451">
                  <c:v>3266.6666666666665</c:v>
                </c:pt>
                <c:pt idx="452">
                  <c:v>3266.6666666666665</c:v>
                </c:pt>
                <c:pt idx="453">
                  <c:v>3266.6666666666665</c:v>
                </c:pt>
                <c:pt idx="454">
                  <c:v>3266.6666666666665</c:v>
                </c:pt>
                <c:pt idx="455">
                  <c:v>3266.6666666666665</c:v>
                </c:pt>
                <c:pt idx="456">
                  <c:v>3266.6666666666665</c:v>
                </c:pt>
                <c:pt idx="457">
                  <c:v>3266.6666666666665</c:v>
                </c:pt>
                <c:pt idx="458">
                  <c:v>3266.6666666666665</c:v>
                </c:pt>
                <c:pt idx="459">
                  <c:v>3266.6666666666665</c:v>
                </c:pt>
                <c:pt idx="460">
                  <c:v>3266.6666666666665</c:v>
                </c:pt>
                <c:pt idx="461">
                  <c:v>3266.6666666666665</c:v>
                </c:pt>
                <c:pt idx="462">
                  <c:v>3266.6666666666665</c:v>
                </c:pt>
                <c:pt idx="463">
                  <c:v>3266.6666666666665</c:v>
                </c:pt>
                <c:pt idx="464">
                  <c:v>3266.6666666666665</c:v>
                </c:pt>
                <c:pt idx="465">
                  <c:v>3266.6666666666665</c:v>
                </c:pt>
                <c:pt idx="466">
                  <c:v>3266.6666666666665</c:v>
                </c:pt>
                <c:pt idx="467">
                  <c:v>3266.6666666666665</c:v>
                </c:pt>
                <c:pt idx="468">
                  <c:v>3266.6666666666665</c:v>
                </c:pt>
                <c:pt idx="469">
                  <c:v>3266.6666666666665</c:v>
                </c:pt>
                <c:pt idx="470">
                  <c:v>3266.6666666666665</c:v>
                </c:pt>
                <c:pt idx="471">
                  <c:v>3266.6666666666665</c:v>
                </c:pt>
                <c:pt idx="472">
                  <c:v>3266.6666666666665</c:v>
                </c:pt>
                <c:pt idx="473">
                  <c:v>3266.6666666666665</c:v>
                </c:pt>
                <c:pt idx="474">
                  <c:v>3266.6666666666665</c:v>
                </c:pt>
                <c:pt idx="475">
                  <c:v>3266.6666666666665</c:v>
                </c:pt>
                <c:pt idx="476">
                  <c:v>3266.6666666666665</c:v>
                </c:pt>
                <c:pt idx="477">
                  <c:v>3266.6666666666665</c:v>
                </c:pt>
                <c:pt idx="478">
                  <c:v>3266.6666666666665</c:v>
                </c:pt>
                <c:pt idx="479">
                  <c:v>3266.6666666666665</c:v>
                </c:pt>
                <c:pt idx="480">
                  <c:v>3266.6666666666665</c:v>
                </c:pt>
                <c:pt idx="481">
                  <c:v>3266.6666666666665</c:v>
                </c:pt>
                <c:pt idx="482">
                  <c:v>3266.6666666666665</c:v>
                </c:pt>
                <c:pt idx="483">
                  <c:v>3266.6666666666665</c:v>
                </c:pt>
                <c:pt idx="484">
                  <c:v>3266.6666666666665</c:v>
                </c:pt>
                <c:pt idx="485">
                  <c:v>3266.6666666666665</c:v>
                </c:pt>
                <c:pt idx="486">
                  <c:v>3266.6666666666665</c:v>
                </c:pt>
                <c:pt idx="487">
                  <c:v>3266.6666666666665</c:v>
                </c:pt>
                <c:pt idx="488">
                  <c:v>3266.6666666666665</c:v>
                </c:pt>
                <c:pt idx="489">
                  <c:v>3266.6666666666665</c:v>
                </c:pt>
                <c:pt idx="490">
                  <c:v>3266.6666666666665</c:v>
                </c:pt>
                <c:pt idx="491">
                  <c:v>3266.6666666666665</c:v>
                </c:pt>
                <c:pt idx="492">
                  <c:v>3266.6666666666665</c:v>
                </c:pt>
                <c:pt idx="493">
                  <c:v>3266.6666666666665</c:v>
                </c:pt>
                <c:pt idx="494">
                  <c:v>3266.6666666666665</c:v>
                </c:pt>
                <c:pt idx="495">
                  <c:v>3266.6666666666665</c:v>
                </c:pt>
                <c:pt idx="496">
                  <c:v>3266.6666666666665</c:v>
                </c:pt>
                <c:pt idx="497">
                  <c:v>3266.6666666666665</c:v>
                </c:pt>
                <c:pt idx="498">
                  <c:v>3266.6666666666665</c:v>
                </c:pt>
                <c:pt idx="499">
                  <c:v>3266.6666666666665</c:v>
                </c:pt>
                <c:pt idx="500">
                  <c:v>3266.6666666666665</c:v>
                </c:pt>
                <c:pt idx="501">
                  <c:v>3266.6666666666665</c:v>
                </c:pt>
                <c:pt idx="502">
                  <c:v>-3266.6666666666665</c:v>
                </c:pt>
                <c:pt idx="503">
                  <c:v>-3266.6666666666665</c:v>
                </c:pt>
                <c:pt idx="504">
                  <c:v>-3266.6666666666665</c:v>
                </c:pt>
                <c:pt idx="505">
                  <c:v>-3266.6666666666665</c:v>
                </c:pt>
                <c:pt idx="506">
                  <c:v>-3266.6666666666665</c:v>
                </c:pt>
                <c:pt idx="507">
                  <c:v>-3266.6666666666665</c:v>
                </c:pt>
                <c:pt idx="508">
                  <c:v>-3266.6666666666665</c:v>
                </c:pt>
                <c:pt idx="509">
                  <c:v>-3266.6666666666665</c:v>
                </c:pt>
                <c:pt idx="510">
                  <c:v>-3266.6666666666665</c:v>
                </c:pt>
                <c:pt idx="511">
                  <c:v>-3266.6666666666665</c:v>
                </c:pt>
                <c:pt idx="512">
                  <c:v>-3266.6666666666665</c:v>
                </c:pt>
                <c:pt idx="513">
                  <c:v>-3266.6666666666665</c:v>
                </c:pt>
                <c:pt idx="514">
                  <c:v>-3266.6666666666665</c:v>
                </c:pt>
                <c:pt idx="515">
                  <c:v>-3266.6666666666665</c:v>
                </c:pt>
                <c:pt idx="516">
                  <c:v>-3266.6666666666665</c:v>
                </c:pt>
                <c:pt idx="517">
                  <c:v>-3266.6666666666665</c:v>
                </c:pt>
                <c:pt idx="518">
                  <c:v>-3266.6666666666665</c:v>
                </c:pt>
                <c:pt idx="519">
                  <c:v>-3266.6666666666665</c:v>
                </c:pt>
                <c:pt idx="520">
                  <c:v>-3266.6666666666665</c:v>
                </c:pt>
                <c:pt idx="521">
                  <c:v>-3266.6666666666665</c:v>
                </c:pt>
                <c:pt idx="522">
                  <c:v>-3266.6666666666665</c:v>
                </c:pt>
                <c:pt idx="523">
                  <c:v>-3266.6666666666665</c:v>
                </c:pt>
                <c:pt idx="524">
                  <c:v>-3266.6666666666665</c:v>
                </c:pt>
                <c:pt idx="525">
                  <c:v>-3266.6666666666665</c:v>
                </c:pt>
                <c:pt idx="526">
                  <c:v>-3266.6666666666665</c:v>
                </c:pt>
                <c:pt idx="527">
                  <c:v>-3266.6666666666665</c:v>
                </c:pt>
                <c:pt idx="528">
                  <c:v>-3266.6666666666665</c:v>
                </c:pt>
                <c:pt idx="529">
                  <c:v>-3266.6666666666665</c:v>
                </c:pt>
                <c:pt idx="530">
                  <c:v>-3266.6666666666665</c:v>
                </c:pt>
                <c:pt idx="531">
                  <c:v>-3266.6666666666665</c:v>
                </c:pt>
                <c:pt idx="532">
                  <c:v>-3266.6666666666665</c:v>
                </c:pt>
                <c:pt idx="533">
                  <c:v>-3266.6666666666665</c:v>
                </c:pt>
                <c:pt idx="534">
                  <c:v>-3266.6666666666665</c:v>
                </c:pt>
                <c:pt idx="535">
                  <c:v>-3266.6666666666665</c:v>
                </c:pt>
                <c:pt idx="536">
                  <c:v>-3266.6666666666665</c:v>
                </c:pt>
                <c:pt idx="537">
                  <c:v>-3266.6666666666665</c:v>
                </c:pt>
                <c:pt idx="538">
                  <c:v>-3266.6666666666665</c:v>
                </c:pt>
                <c:pt idx="539">
                  <c:v>-3266.6666666666665</c:v>
                </c:pt>
                <c:pt idx="540">
                  <c:v>-3266.6666666666665</c:v>
                </c:pt>
                <c:pt idx="541">
                  <c:v>-3266.6666666666665</c:v>
                </c:pt>
                <c:pt idx="542">
                  <c:v>-3266.6666666666665</c:v>
                </c:pt>
                <c:pt idx="543">
                  <c:v>-3266.6666666666665</c:v>
                </c:pt>
                <c:pt idx="544">
                  <c:v>-3266.6666666666665</c:v>
                </c:pt>
                <c:pt idx="545">
                  <c:v>-3266.6666666666665</c:v>
                </c:pt>
                <c:pt idx="546">
                  <c:v>-3266.6666666666665</c:v>
                </c:pt>
                <c:pt idx="547">
                  <c:v>-3266.6666666666665</c:v>
                </c:pt>
                <c:pt idx="548">
                  <c:v>-3266.6666666666665</c:v>
                </c:pt>
                <c:pt idx="549">
                  <c:v>-3266.6666666666665</c:v>
                </c:pt>
                <c:pt idx="550">
                  <c:v>-3266.6666666666665</c:v>
                </c:pt>
                <c:pt idx="551">
                  <c:v>-3266.6666666666665</c:v>
                </c:pt>
                <c:pt idx="552">
                  <c:v>-3266.6666666666665</c:v>
                </c:pt>
                <c:pt idx="553">
                  <c:v>-3266.6666666666665</c:v>
                </c:pt>
                <c:pt idx="554">
                  <c:v>-3266.6666666666665</c:v>
                </c:pt>
                <c:pt idx="555">
                  <c:v>-3266.6666666666665</c:v>
                </c:pt>
                <c:pt idx="556">
                  <c:v>-3266.6666666666665</c:v>
                </c:pt>
                <c:pt idx="557">
                  <c:v>-3266.6666666666665</c:v>
                </c:pt>
                <c:pt idx="558">
                  <c:v>-3266.6666666666665</c:v>
                </c:pt>
                <c:pt idx="559">
                  <c:v>-3266.6666666666665</c:v>
                </c:pt>
                <c:pt idx="560">
                  <c:v>-3266.6666666666665</c:v>
                </c:pt>
                <c:pt idx="561">
                  <c:v>-3266.6666666666665</c:v>
                </c:pt>
                <c:pt idx="562">
                  <c:v>-3266.6666666666665</c:v>
                </c:pt>
                <c:pt idx="563">
                  <c:v>-3266.6666666666665</c:v>
                </c:pt>
                <c:pt idx="564">
                  <c:v>-3266.6666666666665</c:v>
                </c:pt>
                <c:pt idx="565">
                  <c:v>-3266.6666666666665</c:v>
                </c:pt>
                <c:pt idx="566">
                  <c:v>-3266.6666666666665</c:v>
                </c:pt>
                <c:pt idx="567">
                  <c:v>-3266.6666666666665</c:v>
                </c:pt>
                <c:pt idx="568">
                  <c:v>-3266.6666666666665</c:v>
                </c:pt>
                <c:pt idx="569">
                  <c:v>-3266.6666666666665</c:v>
                </c:pt>
                <c:pt idx="570">
                  <c:v>-3266.6666666666665</c:v>
                </c:pt>
                <c:pt idx="571">
                  <c:v>-3266.6666666666665</c:v>
                </c:pt>
                <c:pt idx="572">
                  <c:v>-3266.6666666666665</c:v>
                </c:pt>
                <c:pt idx="573">
                  <c:v>-3266.6666666666665</c:v>
                </c:pt>
                <c:pt idx="574">
                  <c:v>-3266.6666666666665</c:v>
                </c:pt>
                <c:pt idx="575">
                  <c:v>-3266.6666666666665</c:v>
                </c:pt>
                <c:pt idx="576">
                  <c:v>-3266.6666666666665</c:v>
                </c:pt>
                <c:pt idx="577">
                  <c:v>-3266.6666666666665</c:v>
                </c:pt>
                <c:pt idx="578">
                  <c:v>-3266.6666666666665</c:v>
                </c:pt>
                <c:pt idx="579">
                  <c:v>-3266.6666666666665</c:v>
                </c:pt>
                <c:pt idx="580">
                  <c:v>-3266.6666666666665</c:v>
                </c:pt>
                <c:pt idx="581">
                  <c:v>-3266.6666666666665</c:v>
                </c:pt>
                <c:pt idx="582">
                  <c:v>-3266.6666666666665</c:v>
                </c:pt>
                <c:pt idx="583">
                  <c:v>-3266.6666666666665</c:v>
                </c:pt>
                <c:pt idx="584">
                  <c:v>-3266.6666666666665</c:v>
                </c:pt>
                <c:pt idx="585">
                  <c:v>-3266.6666666666665</c:v>
                </c:pt>
                <c:pt idx="586">
                  <c:v>-3266.6666666666665</c:v>
                </c:pt>
                <c:pt idx="587">
                  <c:v>-3266.6666666666665</c:v>
                </c:pt>
                <c:pt idx="588">
                  <c:v>-3266.6666666666665</c:v>
                </c:pt>
                <c:pt idx="589">
                  <c:v>-3266.6666666666665</c:v>
                </c:pt>
                <c:pt idx="590">
                  <c:v>-3266.6666666666665</c:v>
                </c:pt>
                <c:pt idx="591">
                  <c:v>-3266.6666666666665</c:v>
                </c:pt>
                <c:pt idx="592">
                  <c:v>-3266.6666666666665</c:v>
                </c:pt>
                <c:pt idx="593">
                  <c:v>-3266.6666666666665</c:v>
                </c:pt>
                <c:pt idx="594">
                  <c:v>-3266.6666666666665</c:v>
                </c:pt>
                <c:pt idx="595">
                  <c:v>-3266.6666666666665</c:v>
                </c:pt>
                <c:pt idx="596">
                  <c:v>-3266.6666666666665</c:v>
                </c:pt>
                <c:pt idx="597">
                  <c:v>-3266.6666666666665</c:v>
                </c:pt>
                <c:pt idx="598">
                  <c:v>-3266.6666666666665</c:v>
                </c:pt>
                <c:pt idx="599">
                  <c:v>-3266.6666666666665</c:v>
                </c:pt>
                <c:pt idx="600">
                  <c:v>-3266.6666666666665</c:v>
                </c:pt>
                <c:pt idx="601">
                  <c:v>-3266.6666666666665</c:v>
                </c:pt>
                <c:pt idx="602">
                  <c:v>-3266.6666666666665</c:v>
                </c:pt>
                <c:pt idx="603">
                  <c:v>-3266.6666666666665</c:v>
                </c:pt>
                <c:pt idx="604">
                  <c:v>-3266.6666666666665</c:v>
                </c:pt>
                <c:pt idx="605">
                  <c:v>-3266.6666666666665</c:v>
                </c:pt>
                <c:pt idx="606">
                  <c:v>-3266.6666666666665</c:v>
                </c:pt>
                <c:pt idx="607">
                  <c:v>-3266.6666666666665</c:v>
                </c:pt>
                <c:pt idx="608">
                  <c:v>-3266.6666666666665</c:v>
                </c:pt>
                <c:pt idx="609">
                  <c:v>-3266.6666666666665</c:v>
                </c:pt>
                <c:pt idx="610">
                  <c:v>-3266.6666666666665</c:v>
                </c:pt>
                <c:pt idx="611">
                  <c:v>-3266.6666666666665</c:v>
                </c:pt>
                <c:pt idx="612">
                  <c:v>-3266.6666666666665</c:v>
                </c:pt>
                <c:pt idx="613">
                  <c:v>-3266.6666666666665</c:v>
                </c:pt>
                <c:pt idx="614">
                  <c:v>-3266.6666666666665</c:v>
                </c:pt>
                <c:pt idx="615">
                  <c:v>-3266.6666666666665</c:v>
                </c:pt>
                <c:pt idx="616">
                  <c:v>-3266.6666666666665</c:v>
                </c:pt>
                <c:pt idx="617">
                  <c:v>-3266.6666666666665</c:v>
                </c:pt>
                <c:pt idx="618">
                  <c:v>-3266.6666666666665</c:v>
                </c:pt>
                <c:pt idx="619">
                  <c:v>-3266.6666666666665</c:v>
                </c:pt>
                <c:pt idx="620">
                  <c:v>-3266.6666666666665</c:v>
                </c:pt>
                <c:pt idx="621">
                  <c:v>-3266.6666666666665</c:v>
                </c:pt>
                <c:pt idx="622">
                  <c:v>-3266.6666666666665</c:v>
                </c:pt>
                <c:pt idx="623">
                  <c:v>-3266.6666666666665</c:v>
                </c:pt>
                <c:pt idx="624">
                  <c:v>-3266.6666666666665</c:v>
                </c:pt>
                <c:pt idx="625">
                  <c:v>-3266.6666666666665</c:v>
                </c:pt>
                <c:pt idx="626">
                  <c:v>-3266.6666666666665</c:v>
                </c:pt>
                <c:pt idx="627">
                  <c:v>-3266.6666666666665</c:v>
                </c:pt>
                <c:pt idx="628">
                  <c:v>-3266.6666666666665</c:v>
                </c:pt>
                <c:pt idx="629">
                  <c:v>-3266.6666666666665</c:v>
                </c:pt>
                <c:pt idx="630">
                  <c:v>-3266.6666666666665</c:v>
                </c:pt>
                <c:pt idx="631">
                  <c:v>-3266.6666666666665</c:v>
                </c:pt>
                <c:pt idx="632">
                  <c:v>-3266.6666666666665</c:v>
                </c:pt>
                <c:pt idx="633">
                  <c:v>-3266.6666666666665</c:v>
                </c:pt>
                <c:pt idx="634">
                  <c:v>-3266.6666666666665</c:v>
                </c:pt>
                <c:pt idx="635">
                  <c:v>-3266.6666666666665</c:v>
                </c:pt>
                <c:pt idx="636">
                  <c:v>-3266.6666666666665</c:v>
                </c:pt>
                <c:pt idx="637">
                  <c:v>-3266.6666666666665</c:v>
                </c:pt>
                <c:pt idx="638">
                  <c:v>-3266.6666666666665</c:v>
                </c:pt>
                <c:pt idx="639">
                  <c:v>-3266.6666666666665</c:v>
                </c:pt>
                <c:pt idx="640">
                  <c:v>-3266.6666666666665</c:v>
                </c:pt>
                <c:pt idx="641">
                  <c:v>-3266.6666666666665</c:v>
                </c:pt>
                <c:pt idx="642">
                  <c:v>-3266.6666666666665</c:v>
                </c:pt>
                <c:pt idx="643">
                  <c:v>-3266.6666666666665</c:v>
                </c:pt>
                <c:pt idx="644">
                  <c:v>-3266.6666666666665</c:v>
                </c:pt>
                <c:pt idx="645">
                  <c:v>-3266.6666666666665</c:v>
                </c:pt>
                <c:pt idx="646">
                  <c:v>-3266.6666666666665</c:v>
                </c:pt>
                <c:pt idx="647">
                  <c:v>-3266.6666666666665</c:v>
                </c:pt>
                <c:pt idx="648">
                  <c:v>-3266.6666666666665</c:v>
                </c:pt>
                <c:pt idx="649">
                  <c:v>-3266.6666666666665</c:v>
                </c:pt>
                <c:pt idx="650">
                  <c:v>-3266.6666666666665</c:v>
                </c:pt>
                <c:pt idx="651">
                  <c:v>-3266.6666666666665</c:v>
                </c:pt>
                <c:pt idx="652">
                  <c:v>-3266.6666666666665</c:v>
                </c:pt>
                <c:pt idx="653">
                  <c:v>-3266.6666666666665</c:v>
                </c:pt>
                <c:pt idx="654">
                  <c:v>-3266.6666666666665</c:v>
                </c:pt>
                <c:pt idx="655">
                  <c:v>-3266.6666666666665</c:v>
                </c:pt>
                <c:pt idx="656">
                  <c:v>-3266.6666666666665</c:v>
                </c:pt>
                <c:pt idx="657">
                  <c:v>-3266.6666666666665</c:v>
                </c:pt>
                <c:pt idx="658">
                  <c:v>-3266.6666666666665</c:v>
                </c:pt>
                <c:pt idx="659">
                  <c:v>-3266.6666666666665</c:v>
                </c:pt>
                <c:pt idx="660">
                  <c:v>-3266.6666666666665</c:v>
                </c:pt>
                <c:pt idx="661">
                  <c:v>-3266.6666666666665</c:v>
                </c:pt>
                <c:pt idx="662">
                  <c:v>-3266.6666666666665</c:v>
                </c:pt>
                <c:pt idx="663">
                  <c:v>-3266.6666666666665</c:v>
                </c:pt>
                <c:pt idx="664">
                  <c:v>-3266.6666666666665</c:v>
                </c:pt>
                <c:pt idx="665">
                  <c:v>-3266.6666666666665</c:v>
                </c:pt>
                <c:pt idx="666">
                  <c:v>-3266.6666666666665</c:v>
                </c:pt>
                <c:pt idx="667">
                  <c:v>-3266.6666666666665</c:v>
                </c:pt>
                <c:pt idx="668">
                  <c:v>-3266.6666666666665</c:v>
                </c:pt>
                <c:pt idx="669">
                  <c:v>-3266.6666666666665</c:v>
                </c:pt>
                <c:pt idx="670">
                  <c:v>-3266.6666666666665</c:v>
                </c:pt>
                <c:pt idx="671">
                  <c:v>-3266.6666666666665</c:v>
                </c:pt>
                <c:pt idx="672">
                  <c:v>-3266.6666666666665</c:v>
                </c:pt>
                <c:pt idx="673">
                  <c:v>-3266.6666666666665</c:v>
                </c:pt>
                <c:pt idx="674">
                  <c:v>-3266.6666666666665</c:v>
                </c:pt>
                <c:pt idx="675">
                  <c:v>-3266.6666666666665</c:v>
                </c:pt>
                <c:pt idx="676">
                  <c:v>-3266.6666666666665</c:v>
                </c:pt>
                <c:pt idx="677">
                  <c:v>-3266.6666666666665</c:v>
                </c:pt>
                <c:pt idx="678">
                  <c:v>-3266.6666666666665</c:v>
                </c:pt>
                <c:pt idx="679">
                  <c:v>-3266.6666666666665</c:v>
                </c:pt>
                <c:pt idx="680">
                  <c:v>-3266.6666666666665</c:v>
                </c:pt>
                <c:pt idx="681">
                  <c:v>-3266.6666666666665</c:v>
                </c:pt>
                <c:pt idx="682">
                  <c:v>-3266.6666666666665</c:v>
                </c:pt>
                <c:pt idx="683">
                  <c:v>-3266.6666666666665</c:v>
                </c:pt>
                <c:pt idx="684">
                  <c:v>-3266.6666666666665</c:v>
                </c:pt>
                <c:pt idx="685">
                  <c:v>-3266.6666666666665</c:v>
                </c:pt>
                <c:pt idx="686">
                  <c:v>-3266.6666666666665</c:v>
                </c:pt>
                <c:pt idx="687">
                  <c:v>-3266.6666666666665</c:v>
                </c:pt>
                <c:pt idx="688">
                  <c:v>-3266.6666666666665</c:v>
                </c:pt>
                <c:pt idx="689">
                  <c:v>-3266.6666666666665</c:v>
                </c:pt>
                <c:pt idx="690">
                  <c:v>-3266.6666666666665</c:v>
                </c:pt>
                <c:pt idx="691">
                  <c:v>-3266.6666666666665</c:v>
                </c:pt>
                <c:pt idx="692">
                  <c:v>-3266.6666666666665</c:v>
                </c:pt>
                <c:pt idx="693">
                  <c:v>-3266.6666666666665</c:v>
                </c:pt>
                <c:pt idx="694">
                  <c:v>-3266.6666666666665</c:v>
                </c:pt>
                <c:pt idx="695">
                  <c:v>-3266.6666666666665</c:v>
                </c:pt>
                <c:pt idx="696">
                  <c:v>-3266.6666666666665</c:v>
                </c:pt>
                <c:pt idx="697">
                  <c:v>-3266.6666666666665</c:v>
                </c:pt>
                <c:pt idx="698">
                  <c:v>-3266.6666666666665</c:v>
                </c:pt>
                <c:pt idx="699">
                  <c:v>-3266.6666666666665</c:v>
                </c:pt>
                <c:pt idx="700">
                  <c:v>-3266.6666666666665</c:v>
                </c:pt>
                <c:pt idx="701">
                  <c:v>-3266.6666666666665</c:v>
                </c:pt>
                <c:pt idx="702">
                  <c:v>-3266.6666666666665</c:v>
                </c:pt>
                <c:pt idx="703">
                  <c:v>-3266.6666666666665</c:v>
                </c:pt>
                <c:pt idx="704">
                  <c:v>-3266.6666666666665</c:v>
                </c:pt>
                <c:pt idx="705">
                  <c:v>-3266.6666666666665</c:v>
                </c:pt>
                <c:pt idx="706">
                  <c:v>-3266.6666666666665</c:v>
                </c:pt>
                <c:pt idx="707">
                  <c:v>-3266.6666666666665</c:v>
                </c:pt>
                <c:pt idx="708">
                  <c:v>-3266.6666666666665</c:v>
                </c:pt>
                <c:pt idx="709">
                  <c:v>-3266.6666666666665</c:v>
                </c:pt>
                <c:pt idx="710">
                  <c:v>-3266.6666666666665</c:v>
                </c:pt>
                <c:pt idx="711">
                  <c:v>-3266.6666666666665</c:v>
                </c:pt>
                <c:pt idx="712">
                  <c:v>-3266.6666666666665</c:v>
                </c:pt>
                <c:pt idx="713">
                  <c:v>-3266.6666666666665</c:v>
                </c:pt>
                <c:pt idx="714">
                  <c:v>-3266.6666666666665</c:v>
                </c:pt>
                <c:pt idx="715">
                  <c:v>-3266.6666666666665</c:v>
                </c:pt>
                <c:pt idx="716">
                  <c:v>-3266.6666666666665</c:v>
                </c:pt>
                <c:pt idx="717">
                  <c:v>-3266.6666666666665</c:v>
                </c:pt>
                <c:pt idx="718">
                  <c:v>-3266.6666666666665</c:v>
                </c:pt>
                <c:pt idx="719">
                  <c:v>-3266.6666666666665</c:v>
                </c:pt>
                <c:pt idx="720">
                  <c:v>-3266.6666666666665</c:v>
                </c:pt>
                <c:pt idx="721">
                  <c:v>-3266.6666666666665</c:v>
                </c:pt>
                <c:pt idx="722">
                  <c:v>-3266.6666666666665</c:v>
                </c:pt>
                <c:pt idx="723">
                  <c:v>-3266.6666666666665</c:v>
                </c:pt>
                <c:pt idx="724">
                  <c:v>-3266.6666666666665</c:v>
                </c:pt>
                <c:pt idx="725">
                  <c:v>-3266.6666666666665</c:v>
                </c:pt>
                <c:pt idx="726">
                  <c:v>-3266.6666666666665</c:v>
                </c:pt>
                <c:pt idx="727">
                  <c:v>-3266.6666666666665</c:v>
                </c:pt>
                <c:pt idx="728">
                  <c:v>-3266.6666666666665</c:v>
                </c:pt>
                <c:pt idx="729">
                  <c:v>-3266.6666666666665</c:v>
                </c:pt>
                <c:pt idx="730">
                  <c:v>-3266.6666666666665</c:v>
                </c:pt>
                <c:pt idx="731">
                  <c:v>-3266.6666666666665</c:v>
                </c:pt>
                <c:pt idx="732">
                  <c:v>-3266.6666666666665</c:v>
                </c:pt>
                <c:pt idx="733">
                  <c:v>-3266.6666666666665</c:v>
                </c:pt>
                <c:pt idx="734">
                  <c:v>-3266.6666666666665</c:v>
                </c:pt>
                <c:pt idx="735">
                  <c:v>-3266.6666666666665</c:v>
                </c:pt>
                <c:pt idx="736">
                  <c:v>-3266.6666666666665</c:v>
                </c:pt>
                <c:pt idx="737">
                  <c:v>-3266.6666666666665</c:v>
                </c:pt>
                <c:pt idx="738">
                  <c:v>-3266.6666666666665</c:v>
                </c:pt>
                <c:pt idx="739">
                  <c:v>-3266.6666666666665</c:v>
                </c:pt>
                <c:pt idx="740">
                  <c:v>-3266.6666666666665</c:v>
                </c:pt>
                <c:pt idx="741">
                  <c:v>-3266.6666666666665</c:v>
                </c:pt>
                <c:pt idx="742">
                  <c:v>-3266.6666666666665</c:v>
                </c:pt>
                <c:pt idx="743">
                  <c:v>-3266.6666666666665</c:v>
                </c:pt>
                <c:pt idx="744">
                  <c:v>-3266.6666666666665</c:v>
                </c:pt>
                <c:pt idx="745">
                  <c:v>-3266.6666666666665</c:v>
                </c:pt>
                <c:pt idx="746">
                  <c:v>-3266.6666666666665</c:v>
                </c:pt>
                <c:pt idx="747">
                  <c:v>-3266.6666666666665</c:v>
                </c:pt>
                <c:pt idx="748">
                  <c:v>-3266.6666666666665</c:v>
                </c:pt>
                <c:pt idx="749">
                  <c:v>-3266.6666666666665</c:v>
                </c:pt>
                <c:pt idx="750">
                  <c:v>-3266.6666666666665</c:v>
                </c:pt>
                <c:pt idx="751">
                  <c:v>-3266.6666666666665</c:v>
                </c:pt>
                <c:pt idx="752">
                  <c:v>-3266.6666666666665</c:v>
                </c:pt>
                <c:pt idx="753">
                  <c:v>-3266.6666666666665</c:v>
                </c:pt>
                <c:pt idx="754">
                  <c:v>-3266.6666666666665</c:v>
                </c:pt>
                <c:pt idx="755">
                  <c:v>-3266.6666666666665</c:v>
                </c:pt>
                <c:pt idx="756">
                  <c:v>-3266.6666666666665</c:v>
                </c:pt>
                <c:pt idx="757">
                  <c:v>-3266.6666666666665</c:v>
                </c:pt>
                <c:pt idx="758">
                  <c:v>-3266.6666666666665</c:v>
                </c:pt>
                <c:pt idx="759">
                  <c:v>-3266.6666666666665</c:v>
                </c:pt>
                <c:pt idx="760">
                  <c:v>-3266.6666666666665</c:v>
                </c:pt>
                <c:pt idx="761">
                  <c:v>-3266.6666666666665</c:v>
                </c:pt>
                <c:pt idx="762">
                  <c:v>-3266.6666666666665</c:v>
                </c:pt>
                <c:pt idx="763">
                  <c:v>-3266.6666666666665</c:v>
                </c:pt>
                <c:pt idx="764">
                  <c:v>-3266.6666666666665</c:v>
                </c:pt>
                <c:pt idx="765">
                  <c:v>-3266.6666666666665</c:v>
                </c:pt>
                <c:pt idx="766">
                  <c:v>-3266.6666666666665</c:v>
                </c:pt>
                <c:pt idx="767">
                  <c:v>-3266.6666666666665</c:v>
                </c:pt>
                <c:pt idx="768">
                  <c:v>-3266.6666666666665</c:v>
                </c:pt>
                <c:pt idx="769">
                  <c:v>-3266.6666666666665</c:v>
                </c:pt>
                <c:pt idx="770">
                  <c:v>-3266.6666666666665</c:v>
                </c:pt>
                <c:pt idx="771">
                  <c:v>-3266.6666666666665</c:v>
                </c:pt>
                <c:pt idx="772">
                  <c:v>-3266.6666666666665</c:v>
                </c:pt>
                <c:pt idx="773">
                  <c:v>-3266.6666666666665</c:v>
                </c:pt>
                <c:pt idx="774">
                  <c:v>-3266.6666666666665</c:v>
                </c:pt>
                <c:pt idx="775">
                  <c:v>-3266.6666666666665</c:v>
                </c:pt>
                <c:pt idx="776">
                  <c:v>-3266.6666666666665</c:v>
                </c:pt>
                <c:pt idx="777">
                  <c:v>-3266.6666666666665</c:v>
                </c:pt>
                <c:pt idx="778">
                  <c:v>-3266.6666666666665</c:v>
                </c:pt>
                <c:pt idx="779">
                  <c:v>-3266.6666666666665</c:v>
                </c:pt>
                <c:pt idx="780">
                  <c:v>-3266.6666666666665</c:v>
                </c:pt>
                <c:pt idx="781">
                  <c:v>-3266.6666666666665</c:v>
                </c:pt>
                <c:pt idx="782">
                  <c:v>-3266.6666666666665</c:v>
                </c:pt>
                <c:pt idx="783">
                  <c:v>-3266.6666666666665</c:v>
                </c:pt>
                <c:pt idx="784">
                  <c:v>-3266.6666666666665</c:v>
                </c:pt>
                <c:pt idx="785">
                  <c:v>-3266.6666666666665</c:v>
                </c:pt>
                <c:pt idx="786">
                  <c:v>-3266.6666666666665</c:v>
                </c:pt>
                <c:pt idx="787">
                  <c:v>-3266.6666666666665</c:v>
                </c:pt>
                <c:pt idx="788">
                  <c:v>-3266.6666666666665</c:v>
                </c:pt>
                <c:pt idx="789">
                  <c:v>-3266.6666666666665</c:v>
                </c:pt>
                <c:pt idx="790">
                  <c:v>-3266.6666666666665</c:v>
                </c:pt>
                <c:pt idx="791">
                  <c:v>-3266.6666666666665</c:v>
                </c:pt>
                <c:pt idx="792">
                  <c:v>-3266.6666666666665</c:v>
                </c:pt>
                <c:pt idx="793">
                  <c:v>-3266.6666666666665</c:v>
                </c:pt>
                <c:pt idx="794">
                  <c:v>-3266.6666666666665</c:v>
                </c:pt>
                <c:pt idx="795">
                  <c:v>-3266.6666666666665</c:v>
                </c:pt>
                <c:pt idx="796">
                  <c:v>-3266.6666666666665</c:v>
                </c:pt>
                <c:pt idx="797">
                  <c:v>-3266.6666666666665</c:v>
                </c:pt>
                <c:pt idx="798">
                  <c:v>-3266.6666666666665</c:v>
                </c:pt>
                <c:pt idx="799">
                  <c:v>-3266.6666666666665</c:v>
                </c:pt>
                <c:pt idx="800">
                  <c:v>-3266.6666666666665</c:v>
                </c:pt>
                <c:pt idx="801">
                  <c:v>-3266.6666666666665</c:v>
                </c:pt>
                <c:pt idx="802">
                  <c:v>-3266.6666666666665</c:v>
                </c:pt>
                <c:pt idx="803">
                  <c:v>-3266.6666666666665</c:v>
                </c:pt>
                <c:pt idx="804">
                  <c:v>-3266.6666666666665</c:v>
                </c:pt>
                <c:pt idx="805">
                  <c:v>-3266.6666666666665</c:v>
                </c:pt>
                <c:pt idx="806">
                  <c:v>-3266.6666666666665</c:v>
                </c:pt>
                <c:pt idx="807">
                  <c:v>-3266.6666666666665</c:v>
                </c:pt>
                <c:pt idx="808">
                  <c:v>-3266.6666666666665</c:v>
                </c:pt>
                <c:pt idx="809">
                  <c:v>-3266.6666666666665</c:v>
                </c:pt>
                <c:pt idx="810">
                  <c:v>-3266.6666666666665</c:v>
                </c:pt>
                <c:pt idx="811">
                  <c:v>-3266.6666666666665</c:v>
                </c:pt>
                <c:pt idx="812">
                  <c:v>-3266.6666666666665</c:v>
                </c:pt>
                <c:pt idx="813">
                  <c:v>-3266.6666666666665</c:v>
                </c:pt>
                <c:pt idx="814">
                  <c:v>-3266.6666666666665</c:v>
                </c:pt>
                <c:pt idx="815">
                  <c:v>-3266.6666666666665</c:v>
                </c:pt>
                <c:pt idx="816">
                  <c:v>-3266.6666666666665</c:v>
                </c:pt>
                <c:pt idx="817">
                  <c:v>-3266.6666666666665</c:v>
                </c:pt>
                <c:pt idx="818">
                  <c:v>-3266.6666666666665</c:v>
                </c:pt>
                <c:pt idx="819">
                  <c:v>-3266.6666666666665</c:v>
                </c:pt>
                <c:pt idx="820">
                  <c:v>-3266.6666666666665</c:v>
                </c:pt>
                <c:pt idx="821">
                  <c:v>-3266.6666666666665</c:v>
                </c:pt>
                <c:pt idx="822">
                  <c:v>-3266.6666666666665</c:v>
                </c:pt>
                <c:pt idx="823">
                  <c:v>-3266.6666666666665</c:v>
                </c:pt>
                <c:pt idx="824">
                  <c:v>-3266.6666666666665</c:v>
                </c:pt>
                <c:pt idx="825">
                  <c:v>-3266.6666666666665</c:v>
                </c:pt>
                <c:pt idx="826">
                  <c:v>-3266.6666666666665</c:v>
                </c:pt>
                <c:pt idx="827">
                  <c:v>-3266.6666666666665</c:v>
                </c:pt>
                <c:pt idx="828">
                  <c:v>-3266.6666666666665</c:v>
                </c:pt>
                <c:pt idx="829">
                  <c:v>-3266.6666666666665</c:v>
                </c:pt>
                <c:pt idx="830">
                  <c:v>-3266.6666666666665</c:v>
                </c:pt>
                <c:pt idx="831">
                  <c:v>-3266.6666666666665</c:v>
                </c:pt>
                <c:pt idx="832">
                  <c:v>-3266.6666666666665</c:v>
                </c:pt>
                <c:pt idx="833">
                  <c:v>-3266.6666666666665</c:v>
                </c:pt>
                <c:pt idx="834">
                  <c:v>-3266.6666666666665</c:v>
                </c:pt>
                <c:pt idx="835">
                  <c:v>-3266.6666666666665</c:v>
                </c:pt>
                <c:pt idx="836">
                  <c:v>-3266.6666666666665</c:v>
                </c:pt>
                <c:pt idx="837">
                  <c:v>-3266.6666666666665</c:v>
                </c:pt>
                <c:pt idx="838">
                  <c:v>-3266.6666666666665</c:v>
                </c:pt>
                <c:pt idx="839">
                  <c:v>-3266.6666666666665</c:v>
                </c:pt>
                <c:pt idx="840">
                  <c:v>-3266.6666666666665</c:v>
                </c:pt>
                <c:pt idx="841">
                  <c:v>-3266.6666666666665</c:v>
                </c:pt>
                <c:pt idx="842">
                  <c:v>-3266.6666666666665</c:v>
                </c:pt>
                <c:pt idx="843">
                  <c:v>-3266.6666666666665</c:v>
                </c:pt>
                <c:pt idx="844">
                  <c:v>-3266.6666666666665</c:v>
                </c:pt>
                <c:pt idx="845">
                  <c:v>-3266.6666666666665</c:v>
                </c:pt>
                <c:pt idx="846">
                  <c:v>-3266.6666666666665</c:v>
                </c:pt>
                <c:pt idx="847">
                  <c:v>-3266.6666666666665</c:v>
                </c:pt>
                <c:pt idx="848">
                  <c:v>-3266.6666666666665</c:v>
                </c:pt>
                <c:pt idx="849">
                  <c:v>-3266.6666666666665</c:v>
                </c:pt>
                <c:pt idx="850">
                  <c:v>-3266.6666666666665</c:v>
                </c:pt>
                <c:pt idx="851">
                  <c:v>-3266.6666666666665</c:v>
                </c:pt>
                <c:pt idx="852">
                  <c:v>-3266.6666666666665</c:v>
                </c:pt>
                <c:pt idx="853">
                  <c:v>-3266.6666666666665</c:v>
                </c:pt>
                <c:pt idx="854">
                  <c:v>-3266.6666666666665</c:v>
                </c:pt>
                <c:pt idx="855">
                  <c:v>-3266.6666666666665</c:v>
                </c:pt>
                <c:pt idx="856">
                  <c:v>-3266.6666666666665</c:v>
                </c:pt>
                <c:pt idx="857">
                  <c:v>-3266.6666666666665</c:v>
                </c:pt>
                <c:pt idx="858">
                  <c:v>-3266.6666666666665</c:v>
                </c:pt>
                <c:pt idx="859">
                  <c:v>-3266.6666666666665</c:v>
                </c:pt>
                <c:pt idx="860">
                  <c:v>-3266.6666666666665</c:v>
                </c:pt>
                <c:pt idx="861">
                  <c:v>-3266.6666666666665</c:v>
                </c:pt>
                <c:pt idx="862">
                  <c:v>-3266.6666666666665</c:v>
                </c:pt>
                <c:pt idx="863">
                  <c:v>-3266.6666666666665</c:v>
                </c:pt>
                <c:pt idx="864">
                  <c:v>-3266.6666666666665</c:v>
                </c:pt>
                <c:pt idx="865">
                  <c:v>-3266.6666666666665</c:v>
                </c:pt>
                <c:pt idx="866">
                  <c:v>-3266.6666666666665</c:v>
                </c:pt>
                <c:pt idx="867">
                  <c:v>-3266.6666666666665</c:v>
                </c:pt>
                <c:pt idx="868">
                  <c:v>-3266.6666666666665</c:v>
                </c:pt>
                <c:pt idx="869">
                  <c:v>-3266.6666666666665</c:v>
                </c:pt>
                <c:pt idx="870">
                  <c:v>-3266.6666666666665</c:v>
                </c:pt>
                <c:pt idx="871">
                  <c:v>-3266.6666666666665</c:v>
                </c:pt>
                <c:pt idx="872">
                  <c:v>-3266.6666666666665</c:v>
                </c:pt>
                <c:pt idx="873">
                  <c:v>-3266.6666666666665</c:v>
                </c:pt>
                <c:pt idx="874">
                  <c:v>-3266.6666666666665</c:v>
                </c:pt>
                <c:pt idx="875">
                  <c:v>-3266.6666666666665</c:v>
                </c:pt>
                <c:pt idx="876">
                  <c:v>-3266.6666666666665</c:v>
                </c:pt>
                <c:pt idx="877">
                  <c:v>-3266.6666666666665</c:v>
                </c:pt>
                <c:pt idx="878">
                  <c:v>-3266.6666666666665</c:v>
                </c:pt>
                <c:pt idx="879">
                  <c:v>-3266.6666666666665</c:v>
                </c:pt>
                <c:pt idx="880">
                  <c:v>-3266.6666666666665</c:v>
                </c:pt>
                <c:pt idx="881">
                  <c:v>-3266.6666666666665</c:v>
                </c:pt>
                <c:pt idx="882">
                  <c:v>-3266.6666666666665</c:v>
                </c:pt>
                <c:pt idx="883">
                  <c:v>-3266.6666666666665</c:v>
                </c:pt>
                <c:pt idx="884">
                  <c:v>-3266.6666666666665</c:v>
                </c:pt>
                <c:pt idx="885">
                  <c:v>-3266.6666666666665</c:v>
                </c:pt>
                <c:pt idx="886">
                  <c:v>-3266.6666666666665</c:v>
                </c:pt>
                <c:pt idx="887">
                  <c:v>-3266.6666666666665</c:v>
                </c:pt>
                <c:pt idx="888">
                  <c:v>-3266.6666666666665</c:v>
                </c:pt>
                <c:pt idx="889">
                  <c:v>-3266.6666666666665</c:v>
                </c:pt>
                <c:pt idx="890">
                  <c:v>-3266.6666666666665</c:v>
                </c:pt>
                <c:pt idx="891">
                  <c:v>-3266.6666666666665</c:v>
                </c:pt>
                <c:pt idx="892">
                  <c:v>-3266.6666666666665</c:v>
                </c:pt>
                <c:pt idx="893">
                  <c:v>-3266.6666666666665</c:v>
                </c:pt>
                <c:pt idx="894">
                  <c:v>-3266.6666666666665</c:v>
                </c:pt>
                <c:pt idx="895">
                  <c:v>-3266.6666666666665</c:v>
                </c:pt>
                <c:pt idx="896">
                  <c:v>-3266.6666666666665</c:v>
                </c:pt>
                <c:pt idx="897">
                  <c:v>-3266.6666666666665</c:v>
                </c:pt>
                <c:pt idx="898">
                  <c:v>-3266.6666666666665</c:v>
                </c:pt>
                <c:pt idx="899">
                  <c:v>-3266.6666666666665</c:v>
                </c:pt>
                <c:pt idx="900">
                  <c:v>-3266.6666666666665</c:v>
                </c:pt>
                <c:pt idx="901">
                  <c:v>-3266.6666666666665</c:v>
                </c:pt>
                <c:pt idx="902">
                  <c:v>-3266.6666666666665</c:v>
                </c:pt>
                <c:pt idx="903">
                  <c:v>-3266.6666666666665</c:v>
                </c:pt>
                <c:pt idx="904">
                  <c:v>-3266.6666666666665</c:v>
                </c:pt>
                <c:pt idx="905">
                  <c:v>-3266.6666666666665</c:v>
                </c:pt>
                <c:pt idx="906">
                  <c:v>-3266.6666666666665</c:v>
                </c:pt>
                <c:pt idx="907">
                  <c:v>-3266.6666666666665</c:v>
                </c:pt>
                <c:pt idx="908">
                  <c:v>-3266.6666666666665</c:v>
                </c:pt>
                <c:pt idx="909">
                  <c:v>-3266.6666666666665</c:v>
                </c:pt>
                <c:pt idx="910">
                  <c:v>-3266.6666666666665</c:v>
                </c:pt>
                <c:pt idx="911">
                  <c:v>-3266.6666666666665</c:v>
                </c:pt>
                <c:pt idx="912">
                  <c:v>-3266.6666666666665</c:v>
                </c:pt>
                <c:pt idx="913">
                  <c:v>-3266.6666666666665</c:v>
                </c:pt>
                <c:pt idx="914">
                  <c:v>-3266.6666666666665</c:v>
                </c:pt>
                <c:pt idx="915">
                  <c:v>-3266.6666666666665</c:v>
                </c:pt>
                <c:pt idx="916">
                  <c:v>-3266.6666666666665</c:v>
                </c:pt>
                <c:pt idx="917">
                  <c:v>-3266.6666666666665</c:v>
                </c:pt>
                <c:pt idx="918">
                  <c:v>-3266.6666666666665</c:v>
                </c:pt>
                <c:pt idx="919">
                  <c:v>-3266.6666666666665</c:v>
                </c:pt>
                <c:pt idx="920">
                  <c:v>-3266.6666666666665</c:v>
                </c:pt>
                <c:pt idx="921">
                  <c:v>-3266.6666666666665</c:v>
                </c:pt>
                <c:pt idx="922">
                  <c:v>-3266.6666666666665</c:v>
                </c:pt>
                <c:pt idx="923">
                  <c:v>-3266.6666666666665</c:v>
                </c:pt>
                <c:pt idx="924">
                  <c:v>-3266.6666666666665</c:v>
                </c:pt>
                <c:pt idx="925">
                  <c:v>-3266.6666666666665</c:v>
                </c:pt>
                <c:pt idx="926">
                  <c:v>-3266.6666666666665</c:v>
                </c:pt>
                <c:pt idx="927">
                  <c:v>-3266.6666666666665</c:v>
                </c:pt>
                <c:pt idx="928">
                  <c:v>-3266.6666666666665</c:v>
                </c:pt>
                <c:pt idx="929">
                  <c:v>-3266.6666666666665</c:v>
                </c:pt>
                <c:pt idx="930">
                  <c:v>-3266.6666666666665</c:v>
                </c:pt>
                <c:pt idx="931">
                  <c:v>-3266.6666666666665</c:v>
                </c:pt>
                <c:pt idx="932">
                  <c:v>-3266.6666666666665</c:v>
                </c:pt>
                <c:pt idx="933">
                  <c:v>-3266.6666666666665</c:v>
                </c:pt>
                <c:pt idx="934">
                  <c:v>-3266.6666666666665</c:v>
                </c:pt>
                <c:pt idx="935">
                  <c:v>-3266.6666666666665</c:v>
                </c:pt>
                <c:pt idx="936">
                  <c:v>-3266.6666666666665</c:v>
                </c:pt>
                <c:pt idx="937">
                  <c:v>-3266.6666666666665</c:v>
                </c:pt>
                <c:pt idx="938">
                  <c:v>-3266.6666666666665</c:v>
                </c:pt>
                <c:pt idx="939">
                  <c:v>-3266.6666666666665</c:v>
                </c:pt>
                <c:pt idx="940">
                  <c:v>-3266.6666666666665</c:v>
                </c:pt>
                <c:pt idx="941">
                  <c:v>-3266.6666666666665</c:v>
                </c:pt>
                <c:pt idx="942">
                  <c:v>-3266.6666666666665</c:v>
                </c:pt>
                <c:pt idx="943">
                  <c:v>-3266.6666666666665</c:v>
                </c:pt>
                <c:pt idx="944">
                  <c:v>-3266.6666666666665</c:v>
                </c:pt>
                <c:pt idx="945">
                  <c:v>-3266.6666666666665</c:v>
                </c:pt>
                <c:pt idx="946">
                  <c:v>-3266.6666666666665</c:v>
                </c:pt>
                <c:pt idx="947">
                  <c:v>-3266.6666666666665</c:v>
                </c:pt>
                <c:pt idx="948">
                  <c:v>-3266.6666666666665</c:v>
                </c:pt>
                <c:pt idx="949">
                  <c:v>-3266.6666666666665</c:v>
                </c:pt>
                <c:pt idx="950">
                  <c:v>-3266.6666666666665</c:v>
                </c:pt>
                <c:pt idx="951">
                  <c:v>-3266.6666666666665</c:v>
                </c:pt>
                <c:pt idx="952">
                  <c:v>-3266.6666666666665</c:v>
                </c:pt>
                <c:pt idx="953">
                  <c:v>-3266.6666666666665</c:v>
                </c:pt>
                <c:pt idx="954">
                  <c:v>-3266.6666666666665</c:v>
                </c:pt>
                <c:pt idx="955">
                  <c:v>-3266.6666666666665</c:v>
                </c:pt>
                <c:pt idx="956">
                  <c:v>-3266.6666666666665</c:v>
                </c:pt>
                <c:pt idx="957">
                  <c:v>-3266.6666666666665</c:v>
                </c:pt>
                <c:pt idx="958">
                  <c:v>-3266.6666666666665</c:v>
                </c:pt>
                <c:pt idx="959">
                  <c:v>-3266.6666666666665</c:v>
                </c:pt>
                <c:pt idx="960">
                  <c:v>-3266.6666666666665</c:v>
                </c:pt>
                <c:pt idx="961">
                  <c:v>-3266.6666666666665</c:v>
                </c:pt>
                <c:pt idx="962">
                  <c:v>-3266.6666666666665</c:v>
                </c:pt>
                <c:pt idx="963">
                  <c:v>-3266.6666666666665</c:v>
                </c:pt>
                <c:pt idx="964">
                  <c:v>-3266.6666666666665</c:v>
                </c:pt>
                <c:pt idx="965">
                  <c:v>-3266.6666666666665</c:v>
                </c:pt>
                <c:pt idx="966">
                  <c:v>-3266.6666666666665</c:v>
                </c:pt>
                <c:pt idx="967">
                  <c:v>-3266.6666666666665</c:v>
                </c:pt>
                <c:pt idx="968">
                  <c:v>-3266.6666666666665</c:v>
                </c:pt>
                <c:pt idx="969">
                  <c:v>-3266.6666666666665</c:v>
                </c:pt>
                <c:pt idx="970">
                  <c:v>-3266.6666666666665</c:v>
                </c:pt>
                <c:pt idx="971">
                  <c:v>-3266.6666666666665</c:v>
                </c:pt>
                <c:pt idx="972">
                  <c:v>-3266.6666666666665</c:v>
                </c:pt>
                <c:pt idx="973">
                  <c:v>-3266.6666666666665</c:v>
                </c:pt>
                <c:pt idx="974">
                  <c:v>-3266.6666666666665</c:v>
                </c:pt>
                <c:pt idx="975">
                  <c:v>-3266.6666666666665</c:v>
                </c:pt>
                <c:pt idx="976">
                  <c:v>-3266.6666666666665</c:v>
                </c:pt>
                <c:pt idx="977">
                  <c:v>-3266.6666666666665</c:v>
                </c:pt>
                <c:pt idx="978">
                  <c:v>-3266.6666666666665</c:v>
                </c:pt>
                <c:pt idx="979">
                  <c:v>-3266.6666666666665</c:v>
                </c:pt>
                <c:pt idx="980">
                  <c:v>-3266.6666666666665</c:v>
                </c:pt>
                <c:pt idx="981">
                  <c:v>-3266.6666666666665</c:v>
                </c:pt>
                <c:pt idx="982">
                  <c:v>-3266.6666666666665</c:v>
                </c:pt>
                <c:pt idx="983">
                  <c:v>-3266.6666666666665</c:v>
                </c:pt>
                <c:pt idx="984">
                  <c:v>-3266.6666666666665</c:v>
                </c:pt>
                <c:pt idx="985">
                  <c:v>-3266.6666666666665</c:v>
                </c:pt>
                <c:pt idx="986">
                  <c:v>-3266.6666666666665</c:v>
                </c:pt>
                <c:pt idx="987">
                  <c:v>-3266.6666666666665</c:v>
                </c:pt>
                <c:pt idx="988">
                  <c:v>-3266.6666666666665</c:v>
                </c:pt>
                <c:pt idx="989">
                  <c:v>-3266.6666666666665</c:v>
                </c:pt>
                <c:pt idx="990">
                  <c:v>-3266.6666666666665</c:v>
                </c:pt>
                <c:pt idx="991">
                  <c:v>-3266.6666666666665</c:v>
                </c:pt>
                <c:pt idx="992">
                  <c:v>-3266.6666666666665</c:v>
                </c:pt>
                <c:pt idx="993">
                  <c:v>-3266.6666666666665</c:v>
                </c:pt>
                <c:pt idx="994">
                  <c:v>-3266.6666666666665</c:v>
                </c:pt>
                <c:pt idx="995">
                  <c:v>-3266.6666666666665</c:v>
                </c:pt>
                <c:pt idx="996">
                  <c:v>-3266.6666666666665</c:v>
                </c:pt>
                <c:pt idx="997">
                  <c:v>-3266.6666666666665</c:v>
                </c:pt>
                <c:pt idx="998">
                  <c:v>-3266.6666666666665</c:v>
                </c:pt>
                <c:pt idx="999">
                  <c:v>-3266.6666666666665</c:v>
                </c:pt>
                <c:pt idx="1000">
                  <c:v>-3266.6666666666665</c:v>
                </c:pt>
                <c:pt idx="1001">
                  <c:v>-3266.6666666666665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0-4A60-BDE1-A5E330D9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19952"/>
        <c:axId val="637605088"/>
      </c:scatterChart>
      <c:valAx>
        <c:axId val="8318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05088"/>
        <c:crosses val="autoZero"/>
        <c:crossBetween val="midCat"/>
      </c:valAx>
      <c:valAx>
        <c:axId val="6376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5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184595</xdr:colOff>
      <xdr:row>6</xdr:row>
      <xdr:rowOff>73387</xdr:rowOff>
    </xdr:from>
    <xdr:ext cx="7277100" cy="28135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9579147" y="-832485"/>
          <a:ext cx="2813595" cy="72771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twoCellAnchor editAs="oneCell">
    <xdr:from>
      <xdr:col>9</xdr:col>
      <xdr:colOff>495300</xdr:colOff>
      <xdr:row>25</xdr:row>
      <xdr:rowOff>0</xdr:rowOff>
    </xdr:from>
    <xdr:to>
      <xdr:col>20</xdr:col>
      <xdr:colOff>332336</xdr:colOff>
      <xdr:row>37</xdr:row>
      <xdr:rowOff>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BB386-EB45-4ACC-B424-A88451EC6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800600"/>
          <a:ext cx="6695036" cy="21983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86</xdr:row>
      <xdr:rowOff>80010</xdr:rowOff>
    </xdr:from>
    <xdr:to>
      <xdr:col>20</xdr:col>
      <xdr:colOff>396240</xdr:colOff>
      <xdr:row>103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44</xdr:row>
      <xdr:rowOff>137160</xdr:rowOff>
    </xdr:from>
    <xdr:to>
      <xdr:col>20</xdr:col>
      <xdr:colOff>388620</xdr:colOff>
      <xdr:row>60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64</xdr:row>
      <xdr:rowOff>118110</xdr:rowOff>
    </xdr:from>
    <xdr:to>
      <xdr:col>20</xdr:col>
      <xdr:colOff>495300</xdr:colOff>
      <xdr:row>82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358140</xdr:colOff>
      <xdr:row>0</xdr:row>
      <xdr:rowOff>137161</xdr:rowOff>
    </xdr:from>
    <xdr:to>
      <xdr:col>22</xdr:col>
      <xdr:colOff>579120</xdr:colOff>
      <xdr:row>16</xdr:row>
      <xdr:rowOff>99957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DD0C9C-8C05-4CB6-AF08-F6525052F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5520" y="137161"/>
          <a:ext cx="6858000" cy="319367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499110</xdr:colOff>
      <xdr:row>23</xdr:row>
      <xdr:rowOff>97154</xdr:rowOff>
    </xdr:from>
    <xdr:to>
      <xdr:col>15</xdr:col>
      <xdr:colOff>434340</xdr:colOff>
      <xdr:row>41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624840</xdr:colOff>
      <xdr:row>43</xdr:row>
      <xdr:rowOff>77152</xdr:rowOff>
    </xdr:from>
    <xdr:to>
      <xdr:col>15</xdr:col>
      <xdr:colOff>434340</xdr:colOff>
      <xdr:row>62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556260</xdr:colOff>
      <xdr:row>8</xdr:row>
      <xdr:rowOff>32385</xdr:rowOff>
    </xdr:from>
    <xdr:to>
      <xdr:col>14</xdr:col>
      <xdr:colOff>533400</xdr:colOff>
      <xdr:row>22</xdr:row>
      <xdr:rowOff>21872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4280" y="1624965"/>
          <a:ext cx="4137660" cy="27324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44</xdr:row>
      <xdr:rowOff>10160</xdr:rowOff>
    </xdr:from>
    <xdr:to>
      <xdr:col>12</xdr:col>
      <xdr:colOff>1042035</xdr:colOff>
      <xdr:row>63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189865</xdr:colOff>
      <xdr:row>67</xdr:row>
      <xdr:rowOff>114935</xdr:rowOff>
    </xdr:from>
    <xdr:to>
      <xdr:col>12</xdr:col>
      <xdr:colOff>1104265</xdr:colOff>
      <xdr:row>88</xdr:row>
      <xdr:rowOff>57785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153035</xdr:colOff>
      <xdr:row>92</xdr:row>
      <xdr:rowOff>41275</xdr:rowOff>
    </xdr:from>
    <xdr:to>
      <xdr:col>12</xdr:col>
      <xdr:colOff>1242695</xdr:colOff>
      <xdr:row>112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239889</xdr:colOff>
      <xdr:row>1038</xdr:row>
      <xdr:rowOff>81844</xdr:rowOff>
    </xdr:from>
    <xdr:to>
      <xdr:col>23</xdr:col>
      <xdr:colOff>578555</xdr:colOff>
      <xdr:row>1054</xdr:row>
      <xdr:rowOff>115711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345440</xdr:colOff>
      <xdr:row>43</xdr:row>
      <xdr:rowOff>169545</xdr:rowOff>
    </xdr:from>
    <xdr:to>
      <xdr:col>17</xdr:col>
      <xdr:colOff>256103</xdr:colOff>
      <xdr:row>63</xdr:row>
      <xdr:rowOff>110749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164016</xdr:colOff>
      <xdr:row>67</xdr:row>
      <xdr:rowOff>97104</xdr:rowOff>
    </xdr:from>
    <xdr:to>
      <xdr:col>17</xdr:col>
      <xdr:colOff>125436</xdr:colOff>
      <xdr:row>88</xdr:row>
      <xdr:rowOff>65772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547370</xdr:colOff>
      <xdr:row>19</xdr:row>
      <xdr:rowOff>15240</xdr:rowOff>
    </xdr:from>
    <xdr:to>
      <xdr:col>12</xdr:col>
      <xdr:colOff>1168400</xdr:colOff>
      <xdr:row>35</xdr:row>
      <xdr:rowOff>121920</xdr:rowOff>
    </xdr:to>
    <xdr:pic>
      <xdr:nvPicPr>
        <xdr:cNvPr id="5" name="Picture 4" descr="WhatsApp Image 2020-12-04 at 21.42.3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 b="49848"/>
        <a:stretch>
          <a:fillRect/>
        </a:stretch>
      </xdr:blipFill>
      <xdr:spPr>
        <a:xfrm>
          <a:off x="13166090" y="2423160"/>
          <a:ext cx="4827270" cy="30327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269240</xdr:colOff>
      <xdr:row>19</xdr:row>
      <xdr:rowOff>15875</xdr:rowOff>
    </xdr:from>
    <xdr:to>
      <xdr:col>16</xdr:col>
      <xdr:colOff>1176020</xdr:colOff>
      <xdr:row>35</xdr:row>
      <xdr:rowOff>166370</xdr:rowOff>
    </xdr:to>
    <xdr:pic>
      <xdr:nvPicPr>
        <xdr:cNvPr id="9" name="Picture 8" descr="WhatsApp Image 2020-12-04 at 21.42.3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 t="52109"/>
        <a:stretch>
          <a:fillRect/>
        </a:stretch>
      </xdr:blipFill>
      <xdr:spPr>
        <a:xfrm>
          <a:off x="18496280" y="2423795"/>
          <a:ext cx="5113020" cy="30765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952850</xdr:colOff>
      <xdr:row>23</xdr:row>
      <xdr:rowOff>170684</xdr:rowOff>
    </xdr:from>
    <xdr:ext cx="6124215" cy="43700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4505960"/>
          <a:ext cx="6123940" cy="43700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10</xdr:col>
      <xdr:colOff>542899</xdr:colOff>
      <xdr:row>8</xdr:row>
      <xdr:rowOff>87210</xdr:rowOff>
    </xdr:from>
    <xdr:ext cx="6508529" cy="6764921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1330" y="1679575"/>
          <a:ext cx="6508750" cy="67646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6" sqref="E6"/>
    </sheetView>
  </sheetViews>
  <sheetFormatPr defaultColWidth="9" defaultRowHeight="14.4"/>
  <cols>
    <col min="1" max="1" width="8.88671875" customWidth="1"/>
    <col min="2" max="2" width="6.33203125" customWidth="1"/>
    <col min="3" max="3" width="27.5546875" customWidth="1"/>
  </cols>
  <sheetData>
    <row r="1" spans="1:5" ht="21">
      <c r="A1" s="47" t="s">
        <v>0</v>
      </c>
      <c r="B1" s="47"/>
      <c r="C1" s="47"/>
    </row>
    <row r="2" spans="1:5" ht="18">
      <c r="A2" s="48" t="s">
        <v>1</v>
      </c>
      <c r="B2" s="48"/>
      <c r="C2" s="48"/>
    </row>
    <row r="5" spans="1:5">
      <c r="C5" s="10" t="s">
        <v>2</v>
      </c>
      <c r="D5" s="42" t="s">
        <v>3</v>
      </c>
      <c r="E5" s="9">
        <f>10000*9.8</f>
        <v>98000</v>
      </c>
    </row>
    <row r="6" spans="1:5">
      <c r="D6" s="43"/>
    </row>
    <row r="7" spans="1:5">
      <c r="C7" s="10" t="s">
        <v>4</v>
      </c>
      <c r="D7" s="45"/>
      <c r="E7" s="46"/>
    </row>
    <row r="8" spans="1:5">
      <c r="C8" s="10" t="s">
        <v>5</v>
      </c>
      <c r="D8" s="42" t="s">
        <v>6</v>
      </c>
      <c r="E8" s="11">
        <v>210000000000</v>
      </c>
    </row>
    <row r="9" spans="1:5">
      <c r="C9" s="10" t="s">
        <v>7</v>
      </c>
      <c r="D9" s="42" t="s">
        <v>8</v>
      </c>
      <c r="E9" s="11">
        <v>2.04584E-4</v>
      </c>
    </row>
    <row r="10" spans="1:5">
      <c r="C10" s="10" t="s">
        <v>9</v>
      </c>
      <c r="D10" s="42" t="s">
        <v>10</v>
      </c>
      <c r="E10" s="11">
        <v>7.8460000000000005E-3</v>
      </c>
    </row>
    <row r="11" spans="1:5">
      <c r="D11" s="43"/>
    </row>
    <row r="12" spans="1:5">
      <c r="C12" s="10" t="s">
        <v>11</v>
      </c>
      <c r="D12" s="45"/>
      <c r="E12" s="46"/>
    </row>
    <row r="13" spans="1:5">
      <c r="C13" s="10" t="s">
        <v>5</v>
      </c>
      <c r="D13" s="42" t="s">
        <v>6</v>
      </c>
      <c r="E13" s="11">
        <v>210000000000</v>
      </c>
    </row>
    <row r="14" spans="1:5">
      <c r="C14" s="10" t="s">
        <v>7</v>
      </c>
      <c r="D14" s="42" t="s">
        <v>8</v>
      </c>
      <c r="E14" s="11">
        <v>1.8193E-5</v>
      </c>
    </row>
    <row r="15" spans="1:5">
      <c r="C15" s="10" t="s">
        <v>9</v>
      </c>
      <c r="D15" s="42" t="s">
        <v>10</v>
      </c>
      <c r="E15" s="11">
        <v>2.8210000000000002E-3</v>
      </c>
    </row>
    <row r="17" spans="3:3">
      <c r="C17" s="35" t="s">
        <v>12</v>
      </c>
    </row>
  </sheetData>
  <mergeCells count="2">
    <mergeCell ref="A1:C1"/>
    <mergeCell ref="A2:C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0"/>
  <sheetViews>
    <sheetView workbookViewId="0">
      <selection activeCell="E23" sqref="E23"/>
    </sheetView>
  </sheetViews>
  <sheetFormatPr defaultColWidth="9" defaultRowHeight="14.4"/>
  <cols>
    <col min="3" max="3" width="14.44140625" customWidth="1"/>
    <col min="5" max="5" width="14.109375" customWidth="1"/>
    <col min="6" max="6" width="12.77734375" customWidth="1"/>
    <col min="7" max="7" width="11.6640625" customWidth="1"/>
    <col min="8" max="8" width="15.44140625" customWidth="1"/>
    <col min="10" max="10" width="10" customWidth="1"/>
  </cols>
  <sheetData>
    <row r="1" spans="1:8" ht="21">
      <c r="A1" s="47" t="s">
        <v>0</v>
      </c>
      <c r="B1" s="47"/>
      <c r="C1" s="47"/>
    </row>
    <row r="2" spans="1:8" ht="18">
      <c r="A2" s="50" t="s">
        <v>45</v>
      </c>
      <c r="B2" s="50"/>
      <c r="C2" s="50"/>
      <c r="D2" s="50"/>
    </row>
    <row r="3" spans="1:8" ht="18">
      <c r="B3" s="1"/>
      <c r="C3" s="1"/>
      <c r="D3" s="1"/>
    </row>
    <row r="4" spans="1:8" ht="18.600000000000001" customHeight="1">
      <c r="B4" s="1"/>
      <c r="C4" s="1"/>
      <c r="D4" s="1"/>
    </row>
    <row r="5" spans="1:8" ht="14.4" customHeight="1">
      <c r="B5" s="1"/>
    </row>
    <row r="6" spans="1:8">
      <c r="D6" s="36" t="s">
        <v>3</v>
      </c>
      <c r="E6" s="9">
        <f>Parameters!E5</f>
        <v>98000</v>
      </c>
      <c r="G6" s="36" t="s">
        <v>146</v>
      </c>
      <c r="H6" s="10">
        <f>E6/28</f>
        <v>3500</v>
      </c>
    </row>
    <row r="7" spans="1:8">
      <c r="D7" s="24" t="s">
        <v>10</v>
      </c>
      <c r="E7" s="11">
        <f>Parameters!E15</f>
        <v>2.8210000000000002E-3</v>
      </c>
      <c r="G7" s="36" t="s">
        <v>46</v>
      </c>
      <c r="H7" s="10">
        <f>E6/4</f>
        <v>24500</v>
      </c>
    </row>
    <row r="8" spans="1:8">
      <c r="B8" s="51"/>
      <c r="C8" s="52"/>
      <c r="D8" s="24" t="s">
        <v>6</v>
      </c>
      <c r="E8" s="11">
        <f>Parameters!E13</f>
        <v>210000000000</v>
      </c>
      <c r="G8" s="36" t="s">
        <v>47</v>
      </c>
      <c r="H8" s="10">
        <f>E6/4</f>
        <v>24500</v>
      </c>
    </row>
    <row r="9" spans="1:8">
      <c r="D9" s="24" t="s">
        <v>48</v>
      </c>
      <c r="E9" s="9">
        <v>3</v>
      </c>
    </row>
    <row r="12" spans="1:8">
      <c r="D12" s="53" t="s">
        <v>34</v>
      </c>
      <c r="E12" s="53"/>
      <c r="F12" s="53"/>
      <c r="G12" s="53"/>
      <c r="H12" s="53"/>
    </row>
    <row r="13" spans="1:8">
      <c r="D13" s="7" t="s">
        <v>49</v>
      </c>
      <c r="E13" s="7" t="s">
        <v>50</v>
      </c>
      <c r="F13" s="7" t="s">
        <v>51</v>
      </c>
      <c r="G13" s="7" t="s">
        <v>52</v>
      </c>
      <c r="H13" s="7" t="s">
        <v>53</v>
      </c>
    </row>
    <row r="14" spans="1:8">
      <c r="D14" s="25" t="s">
        <v>54</v>
      </c>
      <c r="E14" s="26">
        <f>(-H7)/SIN(PI()/3)</f>
        <v>-28290.163190291663</v>
      </c>
      <c r="F14" s="26">
        <f t="shared" ref="F14:F40" si="0">E14/($E$7)</f>
        <v>-10028416.586420298</v>
      </c>
      <c r="G14" s="26">
        <f t="shared" ref="G14:G40" si="1">F14/$E$8</f>
        <v>-4.7754364697239514E-5</v>
      </c>
      <c r="H14" s="26">
        <f t="shared" ref="H14:H40" si="2">G14*$E$9</f>
        <v>-1.4326309409171855E-4</v>
      </c>
    </row>
    <row r="15" spans="1:8">
      <c r="D15" s="25" t="s">
        <v>55</v>
      </c>
      <c r="E15" s="26">
        <f>7*H6/TAN(PI()/3)</f>
        <v>14145.081595145835</v>
      </c>
      <c r="F15" s="26">
        <f t="shared" si="0"/>
        <v>5014208.2932101507</v>
      </c>
      <c r="G15" s="26">
        <f t="shared" si="1"/>
        <v>2.3877182348619764E-5</v>
      </c>
      <c r="H15" s="26">
        <f t="shared" si="2"/>
        <v>7.1631547045859287E-5</v>
      </c>
    </row>
    <row r="16" spans="1:8">
      <c r="D16" s="25" t="s">
        <v>56</v>
      </c>
      <c r="E16" s="26">
        <f>-E14</f>
        <v>28290.163190291663</v>
      </c>
      <c r="F16" s="26">
        <f t="shared" si="0"/>
        <v>10028416.586420298</v>
      </c>
      <c r="G16" s="26">
        <f t="shared" si="1"/>
        <v>4.7754364697239514E-5</v>
      </c>
      <c r="H16" s="26">
        <f t="shared" si="2"/>
        <v>1.4326309409171855E-4</v>
      </c>
    </row>
    <row r="17" spans="4:21">
      <c r="D17" s="25" t="s">
        <v>57</v>
      </c>
      <c r="E17" s="26">
        <f>(E14-E16)*SIN(PI()/6)</f>
        <v>-28290.16319029166</v>
      </c>
      <c r="F17" s="26">
        <f t="shared" si="0"/>
        <v>-10028416.586420298</v>
      </c>
      <c r="G17" s="26">
        <f t="shared" si="1"/>
        <v>-4.7754364697239514E-5</v>
      </c>
      <c r="H17" s="26">
        <f t="shared" si="2"/>
        <v>-1.4326309409171855E-4</v>
      </c>
    </row>
    <row r="18" spans="4:21">
      <c r="D18" s="25" t="s">
        <v>58</v>
      </c>
      <c r="E18" s="26">
        <f>((7*H6)/(3*SIN(PI()/3)))-E16</f>
        <v>-18860.108793527776</v>
      </c>
      <c r="F18" s="26">
        <f t="shared" si="0"/>
        <v>-6685611.0576135321</v>
      </c>
      <c r="G18" s="26">
        <f t="shared" si="1"/>
        <v>-3.1836243131493011E-5</v>
      </c>
      <c r="H18" s="26">
        <f t="shared" si="2"/>
        <v>-9.5508729394479041E-5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4:21">
      <c r="D19" s="25" t="s">
        <v>59</v>
      </c>
      <c r="E19" s="26">
        <f>E15+(E16-E18)*COS(PI()/3)</f>
        <v>37720.217587055558</v>
      </c>
      <c r="F19" s="26">
        <f t="shared" si="0"/>
        <v>13371222.115227068</v>
      </c>
      <c r="G19" s="26">
        <f t="shared" si="1"/>
        <v>6.3672486262986036E-5</v>
      </c>
      <c r="H19" s="26">
        <f t="shared" si="2"/>
        <v>1.9101745878895811E-4</v>
      </c>
    </row>
    <row r="20" spans="4:21">
      <c r="D20" s="25" t="s">
        <v>60</v>
      </c>
      <c r="E20" s="26">
        <f>-E18</f>
        <v>18860.108793527776</v>
      </c>
      <c r="F20" s="26">
        <f t="shared" si="0"/>
        <v>6685611.0576135321</v>
      </c>
      <c r="G20" s="26">
        <f t="shared" si="1"/>
        <v>3.1836243131493011E-5</v>
      </c>
      <c r="H20" s="26">
        <f t="shared" si="2"/>
        <v>9.5508729394479041E-5</v>
      </c>
    </row>
    <row r="21" spans="4:21">
      <c r="D21" s="25" t="s">
        <v>61</v>
      </c>
      <c r="E21" s="26">
        <f>E17+(E18-E20)*SIN(PI()/6)</f>
        <v>-47150.271983819432</v>
      </c>
      <c r="F21" s="26">
        <f t="shared" si="0"/>
        <v>-16714027.644033829</v>
      </c>
      <c r="G21" s="26">
        <f t="shared" si="1"/>
        <v>-7.9590607828732511E-5</v>
      </c>
      <c r="H21" s="26">
        <f t="shared" si="2"/>
        <v>-2.3877182348619753E-4</v>
      </c>
    </row>
    <row r="22" spans="4:21">
      <c r="D22" s="25" t="s">
        <v>62</v>
      </c>
      <c r="E22" s="26">
        <f>((7*H6/(3*SIN(PI()/3)))-E18)</f>
        <v>28290.163190291663</v>
      </c>
      <c r="F22" s="26">
        <f t="shared" si="0"/>
        <v>10028416.586420298</v>
      </c>
      <c r="G22" s="26">
        <f t="shared" si="1"/>
        <v>4.7754364697239514E-5</v>
      </c>
      <c r="H22" s="26">
        <f t="shared" si="2"/>
        <v>1.4326309409171855E-4</v>
      </c>
    </row>
    <row r="23" spans="4:21">
      <c r="D23" s="25" t="s">
        <v>63</v>
      </c>
      <c r="E23" s="26">
        <f>E19+(E17-E22)*COS(PI()/3)</f>
        <v>9430.0543967638878</v>
      </c>
      <c r="F23" s="26">
        <f t="shared" si="0"/>
        <v>3342805.528806766</v>
      </c>
      <c r="G23" s="26">
        <f t="shared" si="1"/>
        <v>1.5918121565746506E-5</v>
      </c>
      <c r="H23" s="26">
        <f t="shared" si="2"/>
        <v>4.775436469723952E-5</v>
      </c>
    </row>
    <row r="24" spans="4:21">
      <c r="D24" s="25" t="s">
        <v>64</v>
      </c>
      <c r="E24" s="26">
        <f>-E22</f>
        <v>-28290.163190291663</v>
      </c>
      <c r="F24" s="26">
        <f t="shared" si="0"/>
        <v>-10028416.586420298</v>
      </c>
      <c r="G24" s="26">
        <f t="shared" si="1"/>
        <v>-4.7754364697239514E-5</v>
      </c>
      <c r="H24" s="26">
        <f t="shared" si="2"/>
        <v>-1.4326309409171855E-4</v>
      </c>
    </row>
    <row r="25" spans="4:21">
      <c r="D25" s="25" t="s">
        <v>65</v>
      </c>
      <c r="E25" s="26">
        <f>E21+(E22-E24)*SIN(PI()/6)</f>
        <v>-18860.108793527772</v>
      </c>
      <c r="F25" s="26">
        <f t="shared" si="0"/>
        <v>-6685611.0576135311</v>
      </c>
      <c r="G25" s="26">
        <f t="shared" si="1"/>
        <v>-3.1836243131493005E-5</v>
      </c>
      <c r="H25" s="26">
        <f t="shared" si="2"/>
        <v>-9.5508729394479014E-5</v>
      </c>
    </row>
    <row r="26" spans="4:21">
      <c r="D26" s="25" t="s">
        <v>66</v>
      </c>
      <c r="E26" s="26">
        <f>((7*H6/(3*SIN(PI()/3)))-E24)</f>
        <v>37720.217587055551</v>
      </c>
      <c r="F26" s="26">
        <f t="shared" si="0"/>
        <v>13371222.115227064</v>
      </c>
      <c r="G26" s="26">
        <f t="shared" si="1"/>
        <v>6.3672486262986023E-5</v>
      </c>
      <c r="H26" s="26">
        <f t="shared" si="2"/>
        <v>1.9101745878895808E-4</v>
      </c>
    </row>
    <row r="27" spans="4:21">
      <c r="D27" s="25" t="s">
        <v>67</v>
      </c>
      <c r="E27" s="26">
        <f>E23+(E24-E26)*COS(PI()/3)</f>
        <v>-23575.13599190973</v>
      </c>
      <c r="F27" s="26">
        <f t="shared" si="0"/>
        <v>-8357013.822016919</v>
      </c>
      <c r="G27" s="26">
        <f t="shared" si="1"/>
        <v>-3.9795303914366283E-5</v>
      </c>
      <c r="H27" s="26">
        <f t="shared" si="2"/>
        <v>-1.1938591174309885E-4</v>
      </c>
    </row>
    <row r="28" spans="4:21">
      <c r="D28" s="25" t="s">
        <v>68</v>
      </c>
      <c r="E28" s="26">
        <f>-E26</f>
        <v>-37720.217587055551</v>
      </c>
      <c r="F28" s="26">
        <f t="shared" si="0"/>
        <v>-13371222.115227064</v>
      </c>
      <c r="G28" s="26">
        <f t="shared" si="1"/>
        <v>-6.3672486262986023E-5</v>
      </c>
      <c r="H28" s="26">
        <f t="shared" si="2"/>
        <v>-1.9101745878895808E-4</v>
      </c>
    </row>
    <row r="29" spans="4:21">
      <c r="D29" s="25" t="s">
        <v>69</v>
      </c>
      <c r="E29" s="26">
        <f>E25+(E26-E28)*SIN(PI()/6)</f>
        <v>18860.108793527772</v>
      </c>
      <c r="F29" s="26">
        <f t="shared" si="0"/>
        <v>6685611.0576135311</v>
      </c>
      <c r="G29" s="26">
        <f t="shared" si="1"/>
        <v>3.1836243131493005E-5</v>
      </c>
      <c r="H29" s="26">
        <f t="shared" si="2"/>
        <v>9.5508729394479014E-5</v>
      </c>
    </row>
    <row r="30" spans="4:21">
      <c r="D30" s="25" t="s">
        <v>70</v>
      </c>
      <c r="E30" s="26">
        <f>((7*H6/(3*SIN(PI()/3)))-E28)</f>
        <v>47150.271983819439</v>
      </c>
      <c r="F30" s="26">
        <f t="shared" si="0"/>
        <v>16714027.644033831</v>
      </c>
      <c r="G30" s="26">
        <f t="shared" si="1"/>
        <v>7.9590607828732525E-5</v>
      </c>
      <c r="H30" s="26">
        <f t="shared" si="2"/>
        <v>2.3877182348619756E-4</v>
      </c>
    </row>
    <row r="31" spans="4:21">
      <c r="D31" s="25" t="s">
        <v>71</v>
      </c>
      <c r="E31" s="26">
        <f>E27+(E28-E30)*COS(PI()/3)</f>
        <v>-66010.380777347222</v>
      </c>
      <c r="F31" s="26">
        <f t="shared" si="0"/>
        <v>-23399638.701647367</v>
      </c>
      <c r="G31" s="26">
        <f t="shared" si="1"/>
        <v>-1.1142685096022556E-4</v>
      </c>
      <c r="H31" s="26">
        <f t="shared" si="2"/>
        <v>-3.3428055288067668E-4</v>
      </c>
    </row>
    <row r="32" spans="4:21">
      <c r="D32" s="25" t="s">
        <v>72</v>
      </c>
      <c r="E32" s="26">
        <f>-E30</f>
        <v>-47150.271983819439</v>
      </c>
      <c r="F32" s="26">
        <f t="shared" si="0"/>
        <v>-16714027.644033831</v>
      </c>
      <c r="G32" s="26">
        <f t="shared" si="1"/>
        <v>-7.9590607828732525E-5</v>
      </c>
      <c r="H32" s="26">
        <f t="shared" si="2"/>
        <v>-2.3877182348619756E-4</v>
      </c>
    </row>
    <row r="33" spans="4:8">
      <c r="D33" s="25" t="s">
        <v>73</v>
      </c>
      <c r="E33" s="26">
        <f>E29+(E30-E32)*SIN(PI()/6)</f>
        <v>66010.380777347207</v>
      </c>
      <c r="F33" s="26">
        <f t="shared" si="0"/>
        <v>23399638.70164736</v>
      </c>
      <c r="G33" s="26">
        <f t="shared" si="1"/>
        <v>1.1142685096022553E-4</v>
      </c>
      <c r="H33" s="26">
        <f t="shared" si="2"/>
        <v>3.3428055288067658E-4</v>
      </c>
    </row>
    <row r="34" spans="4:8">
      <c r="D34" s="25" t="s">
        <v>74</v>
      </c>
      <c r="E34" s="26">
        <f>((7*H6/(3*SIN(PI()/3)))-E32)</f>
        <v>56580.326380583327</v>
      </c>
      <c r="F34" s="26">
        <f t="shared" si="0"/>
        <v>20056833.172840595</v>
      </c>
      <c r="G34" s="26">
        <f t="shared" si="1"/>
        <v>9.5508729394479027E-5</v>
      </c>
      <c r="H34" s="26">
        <f t="shared" si="2"/>
        <v>2.865261881834371E-4</v>
      </c>
    </row>
    <row r="35" spans="4:8">
      <c r="D35" s="25" t="s">
        <v>75</v>
      </c>
      <c r="E35" s="26">
        <f>E31+(E32-E34)*COS(PI()/3)</f>
        <v>-117875.67995954862</v>
      </c>
      <c r="F35" s="26">
        <f t="shared" si="0"/>
        <v>-41785069.110084586</v>
      </c>
      <c r="G35" s="26">
        <f t="shared" si="1"/>
        <v>-1.9897651957183137E-4</v>
      </c>
      <c r="H35" s="26">
        <f t="shared" si="2"/>
        <v>-5.9692955871549418E-4</v>
      </c>
    </row>
    <row r="36" spans="4:8">
      <c r="D36" s="25" t="s">
        <v>76</v>
      </c>
      <c r="E36" s="26">
        <f>-E34</f>
        <v>-56580.326380583327</v>
      </c>
      <c r="F36" s="26">
        <f t="shared" si="0"/>
        <v>-20056833.172840595</v>
      </c>
      <c r="G36" s="26">
        <f t="shared" si="1"/>
        <v>-9.5508729394479027E-5</v>
      </c>
      <c r="H36" s="26">
        <f t="shared" si="2"/>
        <v>-2.865261881834371E-4</v>
      </c>
    </row>
    <row r="37" spans="4:8">
      <c r="D37" s="25" t="s">
        <v>77</v>
      </c>
      <c r="E37" s="26">
        <f>E33+((E34-E36)*SIN(PI()/6))</f>
        <v>122590.70715793053</v>
      </c>
      <c r="F37" s="26">
        <f t="shared" si="0"/>
        <v>43456471.874487959</v>
      </c>
      <c r="G37" s="26">
        <f t="shared" si="1"/>
        <v>2.0693558035470456E-4</v>
      </c>
      <c r="H37" s="26">
        <f t="shared" si="2"/>
        <v>6.2080674106411373E-4</v>
      </c>
    </row>
    <row r="38" spans="4:8">
      <c r="D38" s="25" t="s">
        <v>78</v>
      </c>
      <c r="E38" s="26">
        <f>((7*H6/(3*SIN(PI()/3)))-E36)</f>
        <v>66010.380777347222</v>
      </c>
      <c r="F38" s="26">
        <f t="shared" si="0"/>
        <v>23399638.701647367</v>
      </c>
      <c r="G38" s="26">
        <f t="shared" si="1"/>
        <v>1.1142685096022556E-4</v>
      </c>
      <c r="H38" s="26">
        <f t="shared" si="2"/>
        <v>3.3428055288067668E-4</v>
      </c>
    </row>
    <row r="39" spans="4:8">
      <c r="D39" s="25" t="s">
        <v>79</v>
      </c>
      <c r="E39" s="26">
        <f>-E38</f>
        <v>-66010.380777347222</v>
      </c>
      <c r="F39" s="26">
        <f t="shared" si="0"/>
        <v>-23399638.701647367</v>
      </c>
      <c r="G39" s="26">
        <f t="shared" si="1"/>
        <v>-1.1142685096022556E-4</v>
      </c>
      <c r="H39" s="26">
        <f t="shared" si="2"/>
        <v>-3.3428055288067668E-4</v>
      </c>
    </row>
    <row r="40" spans="4:8">
      <c r="D40" s="25" t="s">
        <v>80</v>
      </c>
      <c r="E40" s="26">
        <f>E39*COS(PI()/3)</f>
        <v>-33005.190388673618</v>
      </c>
      <c r="F40" s="26">
        <f t="shared" si="0"/>
        <v>-11699819.350823686</v>
      </c>
      <c r="G40" s="26">
        <f t="shared" si="1"/>
        <v>-5.5713425480112785E-5</v>
      </c>
      <c r="H40" s="26">
        <f t="shared" si="2"/>
        <v>-1.6714027644033837E-4</v>
      </c>
    </row>
  </sheetData>
  <mergeCells count="5">
    <mergeCell ref="J18:U18"/>
    <mergeCell ref="A1:C1"/>
    <mergeCell ref="A2:D2"/>
    <mergeCell ref="B8:C8"/>
    <mergeCell ref="D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4"/>
  <sheetViews>
    <sheetView workbookViewId="0">
      <selection activeCell="A17" sqref="A17"/>
    </sheetView>
  </sheetViews>
  <sheetFormatPr defaultColWidth="9" defaultRowHeight="14.4"/>
  <cols>
    <col min="2" max="2" width="12" customWidth="1"/>
    <col min="9" max="9" width="13.5546875" customWidth="1"/>
    <col min="10" max="10" width="11.6640625" customWidth="1"/>
    <col min="11" max="11" width="20.5546875" customWidth="1"/>
    <col min="12" max="12" width="18" customWidth="1"/>
    <col min="13" max="13" width="11.5546875" customWidth="1"/>
    <col min="14" max="14" width="12.33203125" customWidth="1"/>
    <col min="19" max="19" width="9.88671875" customWidth="1"/>
  </cols>
  <sheetData>
    <row r="1" spans="1:11" ht="21">
      <c r="A1" s="47" t="s">
        <v>0</v>
      </c>
      <c r="B1" s="47"/>
      <c r="C1" s="47"/>
    </row>
    <row r="2" spans="1:11" ht="18">
      <c r="A2" s="48" t="s">
        <v>109</v>
      </c>
      <c r="B2" s="48"/>
      <c r="C2" s="48"/>
    </row>
    <row r="3" spans="1:11" ht="18">
      <c r="A3" s="1"/>
      <c r="B3" s="1"/>
      <c r="C3" s="1"/>
    </row>
    <row r="4" spans="1:11" ht="15.6">
      <c r="A4" s="2"/>
      <c r="B4" s="2"/>
      <c r="C4" s="2"/>
      <c r="D4" s="3"/>
      <c r="E4" s="3"/>
      <c r="F4" s="3"/>
      <c r="G4" s="3"/>
      <c r="H4" s="3"/>
    </row>
    <row r="5" spans="1:11" ht="15.6">
      <c r="A5" s="63" t="s">
        <v>14</v>
      </c>
      <c r="B5" s="64"/>
      <c r="C5" s="4"/>
      <c r="D5" s="4"/>
      <c r="E5" s="4"/>
      <c r="F5" s="4"/>
      <c r="G5" s="4"/>
      <c r="H5" s="3"/>
    </row>
    <row r="6" spans="1:11" ht="16.2" customHeight="1">
      <c r="A6" s="60" t="s">
        <v>110</v>
      </c>
      <c r="B6" s="60"/>
      <c r="C6" s="60"/>
      <c r="D6" s="60"/>
      <c r="E6" s="60"/>
      <c r="F6" s="60"/>
      <c r="G6" s="60"/>
      <c r="H6" s="6"/>
    </row>
    <row r="7" spans="1:11" ht="15.6">
      <c r="A7" s="65" t="s">
        <v>111</v>
      </c>
      <c r="B7" s="65"/>
      <c r="C7" s="65"/>
      <c r="D7" s="65"/>
      <c r="E7" s="4"/>
      <c r="F7" s="4"/>
      <c r="G7" s="4"/>
      <c r="H7" s="3"/>
    </row>
    <row r="8" spans="1:11" ht="14.4" customHeight="1">
      <c r="A8" s="60" t="s">
        <v>112</v>
      </c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 ht="14.4" customHeight="1">
      <c r="A9" s="60" t="s">
        <v>113</v>
      </c>
      <c r="B9" s="60"/>
      <c r="C9" s="60"/>
      <c r="D9" s="60"/>
      <c r="E9" s="60"/>
      <c r="F9" s="60"/>
      <c r="G9" s="60"/>
      <c r="H9" s="5"/>
      <c r="I9" s="5"/>
      <c r="J9" s="5"/>
      <c r="K9" s="5"/>
    </row>
    <row r="10" spans="1:11" ht="15.6" customHeight="1">
      <c r="A10" s="61" t="s">
        <v>114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</row>
    <row r="11" spans="1:11" ht="15.6">
      <c r="A11" s="62" t="s">
        <v>115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</row>
    <row r="12" spans="1:11" ht="15.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.6">
      <c r="A13" s="3"/>
      <c r="B13" s="3"/>
      <c r="C13" s="3"/>
      <c r="D13" s="3"/>
      <c r="E13" s="3"/>
      <c r="F13" s="3"/>
      <c r="G13" s="3"/>
      <c r="H13" s="3"/>
    </row>
    <row r="14" spans="1:11">
      <c r="A14" s="54" t="s">
        <v>1</v>
      </c>
      <c r="B14" s="54"/>
      <c r="D14" s="8"/>
      <c r="E14" s="8"/>
    </row>
    <row r="15" spans="1:11">
      <c r="A15" s="7" t="s">
        <v>3</v>
      </c>
      <c r="B15" s="9">
        <f>Parameters!E5</f>
        <v>98000</v>
      </c>
      <c r="D15" s="7" t="s">
        <v>146</v>
      </c>
      <c r="E15" s="10">
        <f>B15/30</f>
        <v>3266.6666666666665</v>
      </c>
    </row>
    <row r="16" spans="1:11">
      <c r="A16" s="7" t="s">
        <v>6</v>
      </c>
      <c r="B16" s="11">
        <f>Parameters!E8</f>
        <v>210000000000</v>
      </c>
      <c r="D16" s="7" t="s">
        <v>46</v>
      </c>
      <c r="E16" s="10">
        <f>B15/4</f>
        <v>24500</v>
      </c>
    </row>
    <row r="17" spans="1:21">
      <c r="A17" s="36" t="s">
        <v>10</v>
      </c>
      <c r="B17" s="11">
        <f>Parameters!E10</f>
        <v>7.8460000000000005E-3</v>
      </c>
      <c r="D17" s="7" t="s">
        <v>47</v>
      </c>
      <c r="E17" s="10">
        <f>B15/4</f>
        <v>24500</v>
      </c>
    </row>
    <row r="18" spans="1:21">
      <c r="A18" s="7" t="s">
        <v>8</v>
      </c>
      <c r="B18" s="11">
        <f>Parameters!E9</f>
        <v>2.04584E-4</v>
      </c>
    </row>
    <row r="19" spans="1:21">
      <c r="A19" s="7" t="s">
        <v>116</v>
      </c>
      <c r="B19" s="11">
        <v>7.0000000000000007E-2</v>
      </c>
    </row>
    <row r="23" spans="1:21">
      <c r="G23" s="54" t="s">
        <v>34</v>
      </c>
      <c r="H23" s="54"/>
      <c r="I23" s="54"/>
      <c r="J23" s="54"/>
      <c r="K23" s="54"/>
      <c r="L23" s="54"/>
      <c r="M23" s="54"/>
      <c r="N23" s="13"/>
      <c r="T23" s="44"/>
      <c r="U23" s="40"/>
    </row>
    <row r="24" spans="1:21" ht="14.4" customHeight="1">
      <c r="A24" s="54" t="s">
        <v>117</v>
      </c>
      <c r="B24" s="54"/>
      <c r="C24" s="54"/>
      <c r="D24" s="54"/>
      <c r="G24" s="54" t="s">
        <v>118</v>
      </c>
      <c r="H24" s="54"/>
      <c r="I24" s="7" t="s">
        <v>119</v>
      </c>
      <c r="J24" s="7" t="s">
        <v>120</v>
      </c>
      <c r="K24" s="7" t="s">
        <v>121</v>
      </c>
      <c r="L24" s="56" t="s">
        <v>122</v>
      </c>
      <c r="M24" s="58" t="s">
        <v>123</v>
      </c>
      <c r="N24" s="14"/>
      <c r="P24" s="51"/>
      <c r="Q24" s="51"/>
      <c r="R24" s="51"/>
    </row>
    <row r="25" spans="1:21">
      <c r="A25" s="10"/>
      <c r="B25" s="7" t="s">
        <v>124</v>
      </c>
      <c r="C25" s="7" t="s">
        <v>125</v>
      </c>
      <c r="D25" s="7" t="s">
        <v>126</v>
      </c>
      <c r="G25" s="7" t="s">
        <v>127</v>
      </c>
      <c r="H25" s="7" t="s">
        <v>128</v>
      </c>
      <c r="I25" s="7" t="s">
        <v>10</v>
      </c>
      <c r="J25" s="7" t="s">
        <v>129</v>
      </c>
      <c r="K25" s="7" t="s">
        <v>130</v>
      </c>
      <c r="L25" s="57"/>
      <c r="M25" s="59"/>
      <c r="P25" s="15"/>
    </row>
    <row r="26" spans="1:21">
      <c r="A26" s="7" t="s">
        <v>131</v>
      </c>
      <c r="B26" s="12">
        <f>'Triangular members'!E14</f>
        <v>-28290.163190291663</v>
      </c>
      <c r="C26" s="10">
        <f>B26*COS(Theta)</f>
        <v>-14145.081595145835</v>
      </c>
      <c r="D26" s="10">
        <f>B26*SIN(Theta)</f>
        <v>-24500</v>
      </c>
      <c r="G26" s="10">
        <v>0</v>
      </c>
      <c r="H26" s="10">
        <v>1.5</v>
      </c>
      <c r="I26" s="10">
        <f>SUM(C26)</f>
        <v>-14145.081595145835</v>
      </c>
      <c r="J26" s="10">
        <f>E16+SUM(D26)-1*E15</f>
        <v>-3266.6666666666665</v>
      </c>
      <c r="K26" s="10">
        <f>J26*H26+E15*G26</f>
        <v>-4900</v>
      </c>
      <c r="L26" s="16">
        <f>K26*$B$19/$B$18</f>
        <v>-1676572.9480311268</v>
      </c>
      <c r="M26" s="16">
        <f>L26/B16</f>
        <v>-7.9836807049101274E-6</v>
      </c>
      <c r="N26" s="17"/>
      <c r="P26" s="15"/>
    </row>
    <row r="27" spans="1:21">
      <c r="A27" s="7" t="s">
        <v>132</v>
      </c>
      <c r="B27" s="12">
        <f>'Triangular members'!E16</f>
        <v>28290.163190291663</v>
      </c>
      <c r="C27" s="10">
        <f>B27*COS(2*Theta)</f>
        <v>-14145.081595145826</v>
      </c>
      <c r="D27" s="10">
        <f>B27*SIN(2*Theta)</f>
        <v>24500.000000000004</v>
      </c>
      <c r="G27" s="10">
        <v>1.5</v>
      </c>
      <c r="H27" s="10">
        <v>3</v>
      </c>
      <c r="I27" s="10">
        <f>SUM(C26)</f>
        <v>-14145.081595145835</v>
      </c>
      <c r="J27" s="10">
        <f>E16+SUM(D26)-2*E15</f>
        <v>-6533.333333333333</v>
      </c>
      <c r="K27" s="10">
        <f>K26+J27*(H27-G27)</f>
        <v>-14700</v>
      </c>
      <c r="L27" s="16">
        <f t="shared" ref="L27:L39" si="0">K27*$B$19/$B$18</f>
        <v>-5029718.8440933796</v>
      </c>
      <c r="M27" s="16">
        <f>L27/B16</f>
        <v>-2.3951042114730379E-5</v>
      </c>
      <c r="N27" s="17"/>
    </row>
    <row r="28" spans="1:21">
      <c r="A28" s="7" t="s">
        <v>133</v>
      </c>
      <c r="B28" s="12">
        <f>'Triangular members'!E18</f>
        <v>-18860.108793527776</v>
      </c>
      <c r="C28" s="10">
        <f t="shared" ref="C28" si="1">B28*COS(Theta)</f>
        <v>-9430.0543967638896</v>
      </c>
      <c r="D28" s="10">
        <f t="shared" ref="D28" si="2">B28*SIN(Theta)</f>
        <v>-16333.333333333332</v>
      </c>
      <c r="G28" s="10">
        <v>3</v>
      </c>
      <c r="H28" s="10">
        <v>4.5</v>
      </c>
      <c r="I28" s="10">
        <f>SUM(C26:C28)</f>
        <v>-37720.217587055551</v>
      </c>
      <c r="J28" s="10">
        <f>E16+SUM(D26:D28)-3*E15</f>
        <v>-1633.3333333333285</v>
      </c>
      <c r="K28" s="10">
        <f t="shared" ref="K28:K39" si="3">K27+J28*(H28-G28)</f>
        <v>-17149.999999999993</v>
      </c>
      <c r="L28" s="16">
        <f t="shared" si="0"/>
        <v>-5868005.3181089405</v>
      </c>
      <c r="M28" s="16">
        <f>L28/B16</f>
        <v>-2.7942882467185431E-5</v>
      </c>
      <c r="N28" s="17"/>
    </row>
    <row r="29" spans="1:21">
      <c r="A29" s="7" t="s">
        <v>134</v>
      </c>
      <c r="B29" s="12">
        <f>'Triangular members'!E20</f>
        <v>18860.108793527776</v>
      </c>
      <c r="C29" s="10">
        <f t="shared" ref="C29" si="4">B29*COS(2*Theta)</f>
        <v>-9430.0543967638841</v>
      </c>
      <c r="D29" s="10">
        <f t="shared" ref="D29" si="5">B29*SIN(2*Theta)</f>
        <v>16333.333333333336</v>
      </c>
      <c r="G29" s="10">
        <v>4.5</v>
      </c>
      <c r="H29" s="10">
        <v>6</v>
      </c>
      <c r="I29" s="10">
        <f>SUM(C26:C28)</f>
        <v>-37720.217587055551</v>
      </c>
      <c r="J29" s="10">
        <f>E16+SUM(D26:D28)-4*E15</f>
        <v>-4899.9999999999945</v>
      </c>
      <c r="K29" s="10">
        <f t="shared" si="3"/>
        <v>-24499.999999999985</v>
      </c>
      <c r="L29" s="16">
        <f t="shared" si="0"/>
        <v>-8382864.740155628</v>
      </c>
      <c r="M29" s="16">
        <f>L29/B16</f>
        <v>-3.9918403524550606E-5</v>
      </c>
      <c r="N29" s="17"/>
    </row>
    <row r="30" spans="1:21">
      <c r="A30" s="7" t="s">
        <v>135</v>
      </c>
      <c r="B30" s="12">
        <f>'Triangular members'!E22</f>
        <v>28290.163190291663</v>
      </c>
      <c r="C30" s="10">
        <f t="shared" ref="C30" si="6">B30*COS(Theta)</f>
        <v>14145.081595145835</v>
      </c>
      <c r="D30" s="10">
        <f t="shared" ref="D30" si="7">B30*SIN(Theta)</f>
        <v>24500</v>
      </c>
      <c r="G30" s="10">
        <v>6</v>
      </c>
      <c r="H30" s="10">
        <v>7.5</v>
      </c>
      <c r="I30" s="10">
        <f>SUM(C26:C30)</f>
        <v>-33005.190388673596</v>
      </c>
      <c r="J30" s="10">
        <f>E16+SUM(D26:D30)-5*E15</f>
        <v>32666.666666666675</v>
      </c>
      <c r="K30" s="10">
        <f t="shared" si="3"/>
        <v>24500.000000000029</v>
      </c>
      <c r="L30" s="16">
        <f t="shared" si="0"/>
        <v>8382864.7401556438</v>
      </c>
      <c r="M30" s="16">
        <f>L30/B16</f>
        <v>3.9918403524550688E-5</v>
      </c>
      <c r="N30" s="17"/>
    </row>
    <row r="31" spans="1:21">
      <c r="A31" s="7" t="s">
        <v>136</v>
      </c>
      <c r="B31" s="12">
        <f>'Triangular members'!E24</f>
        <v>-28290.163190291663</v>
      </c>
      <c r="C31" s="10">
        <f t="shared" ref="C31" si="8">B31*COS(2*Theta)</f>
        <v>14145.081595145826</v>
      </c>
      <c r="D31" s="10">
        <f t="shared" ref="D31" si="9">B31*SIN(2*Theta)</f>
        <v>-24500.000000000004</v>
      </c>
      <c r="G31" s="10">
        <v>7.5</v>
      </c>
      <c r="H31" s="10">
        <v>9</v>
      </c>
      <c r="I31" s="10">
        <f>SUM(C26:C30)</f>
        <v>-33005.190388673596</v>
      </c>
      <c r="J31" s="10">
        <f>E16+SUM(D26:D30)-6*E15</f>
        <v>29400.000000000007</v>
      </c>
      <c r="K31" s="10">
        <f t="shared" si="3"/>
        <v>68600.000000000044</v>
      </c>
      <c r="L31" s="16">
        <f t="shared" si="0"/>
        <v>23472021.272435788</v>
      </c>
      <c r="M31" s="16">
        <f>L31/B16</f>
        <v>1.1177152986874184E-4</v>
      </c>
      <c r="N31" s="17"/>
    </row>
    <row r="32" spans="1:21">
      <c r="A32" s="7" t="s">
        <v>137</v>
      </c>
      <c r="B32" s="12">
        <f>'Triangular members'!E26</f>
        <v>37720.217587055551</v>
      </c>
      <c r="C32" s="10">
        <f t="shared" ref="C32" si="10">B32*COS(Theta)</f>
        <v>18860.108793527779</v>
      </c>
      <c r="D32" s="10">
        <f t="shared" ref="D32" si="11">B32*SIN(Theta)</f>
        <v>32666.666666666664</v>
      </c>
      <c r="G32" s="10">
        <v>9</v>
      </c>
      <c r="H32" s="10">
        <v>10.5</v>
      </c>
      <c r="I32" s="10">
        <f>SUM(C26:C32)</f>
        <v>0</v>
      </c>
      <c r="J32" s="10">
        <f>E16+SUM(D26:D32)-7*E15</f>
        <v>34300.000000000007</v>
      </c>
      <c r="K32" s="10">
        <f t="shared" si="3"/>
        <v>120050.00000000006</v>
      </c>
      <c r="L32" s="16">
        <f t="shared" si="0"/>
        <v>41076037.22676263</v>
      </c>
      <c r="M32" s="16">
        <f>L32/B16</f>
        <v>1.9560017727029825E-4</v>
      </c>
      <c r="N32" s="17"/>
    </row>
    <row r="33" spans="1:21">
      <c r="A33" s="7" t="s">
        <v>138</v>
      </c>
      <c r="B33" s="12">
        <f>'Triangular members'!E28</f>
        <v>-37720.217587055551</v>
      </c>
      <c r="C33" s="10">
        <f t="shared" ref="C33" si="12">B33*COS(2*Theta)</f>
        <v>18860.108793527768</v>
      </c>
      <c r="D33" s="10">
        <f t="shared" ref="D33" si="13">B33*SIN(2*Theta)</f>
        <v>-32666.666666666672</v>
      </c>
      <c r="G33" s="10">
        <v>10.5</v>
      </c>
      <c r="H33" s="10">
        <v>12</v>
      </c>
      <c r="I33" s="10">
        <f>SUM(C26:C32)</f>
        <v>0</v>
      </c>
      <c r="J33" s="10">
        <f>E16+SUM(D26:D32)-8*E15</f>
        <v>31033.333333333339</v>
      </c>
      <c r="K33" s="10">
        <f t="shared" si="3"/>
        <v>166600.00000000006</v>
      </c>
      <c r="L33" s="16">
        <f t="shared" si="0"/>
        <v>57003480.233058326</v>
      </c>
      <c r="M33" s="16">
        <f>L33/B16</f>
        <v>2.7144514396694442E-4</v>
      </c>
      <c r="N33" s="17"/>
    </row>
    <row r="34" spans="1:21">
      <c r="A34" s="7" t="s">
        <v>139</v>
      </c>
      <c r="B34" s="12">
        <f>'Triangular members'!E30</f>
        <v>47150.271983819439</v>
      </c>
      <c r="C34" s="10">
        <f t="shared" ref="C34" si="14">B34*COS(Theta)</f>
        <v>23575.135991909723</v>
      </c>
      <c r="D34" s="10">
        <f t="shared" ref="D34" si="15">B34*SIN(Theta)</f>
        <v>40833.333333333336</v>
      </c>
      <c r="G34" s="10">
        <v>12</v>
      </c>
      <c r="H34" s="10">
        <v>13.5</v>
      </c>
      <c r="I34" s="10">
        <f>SUM(C26:C34)</f>
        <v>42435.244785437506</v>
      </c>
      <c r="J34" s="10">
        <f>E16+SUM(D26:D34)-9*E15</f>
        <v>35933.333333333328</v>
      </c>
      <c r="K34" s="10">
        <f t="shared" si="3"/>
        <v>220500.00000000006</v>
      </c>
      <c r="L34" s="16">
        <f t="shared" si="0"/>
        <v>75445782.66140072</v>
      </c>
      <c r="M34" s="16">
        <f>L34/B16</f>
        <v>3.5926563172095582E-4</v>
      </c>
      <c r="N34" s="17"/>
    </row>
    <row r="35" spans="1:21">
      <c r="A35" s="7" t="s">
        <v>140</v>
      </c>
      <c r="B35" s="12">
        <f>'Triangular members'!E32</f>
        <v>-47150.271983819439</v>
      </c>
      <c r="C35" s="10">
        <f t="shared" ref="C35" si="16">B35*COS(2*Theta)</f>
        <v>23575.135991909709</v>
      </c>
      <c r="D35" s="10">
        <f t="shared" ref="D35" si="17">B35*SIN(2*Theta)</f>
        <v>-40833.333333333336</v>
      </c>
      <c r="G35" s="10">
        <v>13.5</v>
      </c>
      <c r="H35" s="10">
        <v>15</v>
      </c>
      <c r="I35" s="10">
        <f>SUM(C26:C34)</f>
        <v>42435.244785437506</v>
      </c>
      <c r="J35" s="10">
        <f>E16+SUM(D26:D34)-10*E15</f>
        <v>32666.666666666664</v>
      </c>
      <c r="K35" s="10">
        <f t="shared" si="3"/>
        <v>269500.00000000006</v>
      </c>
      <c r="L35" s="16">
        <f t="shared" si="0"/>
        <v>92211512.141711995</v>
      </c>
      <c r="M35" s="16">
        <f>L35/B16</f>
        <v>4.391024387700571E-4</v>
      </c>
      <c r="N35" s="17"/>
    </row>
    <row r="36" spans="1:21">
      <c r="A36" s="7" t="s">
        <v>141</v>
      </c>
      <c r="B36" s="12">
        <f>'Triangular members'!E34</f>
        <v>56580.326380583327</v>
      </c>
      <c r="C36" s="10">
        <f t="shared" ref="C36" si="18">B36*COS(Theta)</f>
        <v>28290.163190291671</v>
      </c>
      <c r="D36" s="10">
        <f t="shared" ref="D36" si="19">B36*SIN(Theta)</f>
        <v>49000</v>
      </c>
      <c r="G36" s="10">
        <v>15</v>
      </c>
      <c r="H36" s="10">
        <v>16.5</v>
      </c>
      <c r="I36" s="10">
        <f>SUM(C26:C36)</f>
        <v>94300.543967638892</v>
      </c>
      <c r="J36" s="10">
        <f>E16+SUM(D26:D36)-11*E15</f>
        <v>37566.666666666672</v>
      </c>
      <c r="K36" s="10">
        <f t="shared" si="3"/>
        <v>325850.00000000006</v>
      </c>
      <c r="L36" s="16">
        <f t="shared" si="0"/>
        <v>111492101.04406995</v>
      </c>
      <c r="M36" s="16">
        <f>L36/B16</f>
        <v>5.309147668765235E-4</v>
      </c>
      <c r="N36" s="17"/>
    </row>
    <row r="37" spans="1:21">
      <c r="A37" s="7" t="s">
        <v>142</v>
      </c>
      <c r="B37" s="12">
        <f>'Triangular members'!E36</f>
        <v>-56580.326380583327</v>
      </c>
      <c r="C37" s="10">
        <f t="shared" ref="C37" si="20">B37*COS(2*Theta)</f>
        <v>28290.163190291652</v>
      </c>
      <c r="D37" s="10">
        <f t="shared" ref="D37" si="21">B37*SIN(2*Theta)</f>
        <v>-49000.000000000007</v>
      </c>
      <c r="G37" s="10">
        <v>16.5</v>
      </c>
      <c r="H37" s="10">
        <v>18</v>
      </c>
      <c r="I37" s="10">
        <f>SUM(C26:C36)</f>
        <v>94300.543967638892</v>
      </c>
      <c r="J37" s="10">
        <f>E16+SUM(D26:D36)-12*E15</f>
        <v>34300</v>
      </c>
      <c r="K37" s="10">
        <f t="shared" si="3"/>
        <v>377300.00000000006</v>
      </c>
      <c r="L37" s="16">
        <f t="shared" si="0"/>
        <v>129096116.99839678</v>
      </c>
      <c r="M37" s="16">
        <f>L37/B16</f>
        <v>6.1474341427807989E-4</v>
      </c>
      <c r="N37" s="17"/>
    </row>
    <row r="38" spans="1:21">
      <c r="A38" s="7" t="s">
        <v>143</v>
      </c>
      <c r="B38" s="12">
        <f>'Triangular members'!E38</f>
        <v>66010.380777347222</v>
      </c>
      <c r="C38" s="10">
        <f t="shared" ref="C38" si="22">B38*COS(Theta)</f>
        <v>33005.190388673618</v>
      </c>
      <c r="D38" s="10">
        <f t="shared" ref="D38" si="23">B38*SIN(Theta)</f>
        <v>57166.666666666672</v>
      </c>
      <c r="G38" s="10">
        <v>18</v>
      </c>
      <c r="H38" s="10">
        <v>19.5</v>
      </c>
      <c r="I38" s="10">
        <f>SUM(C26:C38)</f>
        <v>155595.89754660416</v>
      </c>
      <c r="J38" s="10">
        <f>E16+SUM(D26:D38)-13*E15</f>
        <v>39199.999999999993</v>
      </c>
      <c r="K38" s="10">
        <f t="shared" si="3"/>
        <v>436100.00000000006</v>
      </c>
      <c r="L38" s="16">
        <f t="shared" si="0"/>
        <v>149214992.37477028</v>
      </c>
      <c r="M38" s="16">
        <f>L38/B16</f>
        <v>7.105475827370013E-4</v>
      </c>
      <c r="N38" s="17"/>
    </row>
    <row r="39" spans="1:21">
      <c r="A39" s="7" t="s">
        <v>144</v>
      </c>
      <c r="B39" s="12">
        <f>'Triangular members'!E39</f>
        <v>-66010.380777347222</v>
      </c>
      <c r="C39" s="10">
        <f t="shared" ref="C39" si="24">B39*COS(2*Theta)</f>
        <v>33005.190388673596</v>
      </c>
      <c r="D39" s="10">
        <f t="shared" ref="D39" si="25">B39*SIN(2*Theta)</f>
        <v>-57166.666666666679</v>
      </c>
      <c r="G39" s="10">
        <v>19.5</v>
      </c>
      <c r="H39" s="10">
        <v>21</v>
      </c>
      <c r="I39" s="10">
        <f>SUM(C26:C38)</f>
        <v>155595.89754660416</v>
      </c>
      <c r="J39" s="10">
        <f>E16+SUM(D26:D38)-14*E15</f>
        <v>35933.333333333328</v>
      </c>
      <c r="K39" s="10">
        <f t="shared" si="3"/>
        <v>490000.00000000006</v>
      </c>
      <c r="L39" s="16">
        <f t="shared" si="0"/>
        <v>167657294.80311269</v>
      </c>
      <c r="M39" s="16">
        <f>L39/B16</f>
        <v>7.983680704910128E-4</v>
      </c>
      <c r="N39" s="17"/>
    </row>
    <row r="43" spans="1:21" ht="18">
      <c r="C43" s="55" t="s">
        <v>145</v>
      </c>
      <c r="D43" s="51"/>
      <c r="E43" s="51"/>
      <c r="F43" s="51"/>
    </row>
    <row r="44" spans="1:21">
      <c r="H44" s="7" t="s">
        <v>108</v>
      </c>
      <c r="I44" s="7" t="s">
        <v>10</v>
      </c>
      <c r="J44" s="7" t="s">
        <v>129</v>
      </c>
    </row>
    <row r="45" spans="1:21">
      <c r="H45" s="10">
        <v>0</v>
      </c>
      <c r="I45" s="10">
        <f>I26</f>
        <v>-14145.081595145835</v>
      </c>
      <c r="J45" s="10">
        <f>J26</f>
        <v>-3266.6666666666665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</row>
    <row r="46" spans="1:21">
      <c r="H46" s="10">
        <v>1.5</v>
      </c>
      <c r="I46" s="10">
        <f>I26</f>
        <v>-14145.081595145835</v>
      </c>
      <c r="J46" s="10">
        <f>J26</f>
        <v>-3266.6666666666665</v>
      </c>
      <c r="L46" s="51"/>
      <c r="M46" s="51"/>
      <c r="N46" s="51"/>
      <c r="O46" s="51"/>
      <c r="P46" s="51"/>
      <c r="Q46" s="51"/>
      <c r="R46" s="51"/>
      <c r="S46" s="51"/>
      <c r="T46" s="51"/>
      <c r="U46" s="51"/>
    </row>
    <row r="47" spans="1:21">
      <c r="H47" s="10"/>
      <c r="I47" s="10"/>
      <c r="J47" s="10"/>
      <c r="L47" s="51"/>
      <c r="M47" s="51"/>
      <c r="N47" s="51"/>
      <c r="O47" s="51"/>
      <c r="P47" s="51"/>
      <c r="Q47" s="51"/>
      <c r="R47" s="51"/>
      <c r="S47" s="51"/>
      <c r="T47" s="51"/>
      <c r="U47" s="51"/>
    </row>
    <row r="48" spans="1:21">
      <c r="H48" s="10">
        <v>1.5</v>
      </c>
      <c r="I48" s="10">
        <f>I27</f>
        <v>-14145.081595145835</v>
      </c>
      <c r="J48" s="10">
        <f>J27</f>
        <v>-6533.333333333333</v>
      </c>
      <c r="L48" s="51"/>
      <c r="M48" s="51"/>
      <c r="N48" s="51"/>
      <c r="O48" s="51"/>
      <c r="P48" s="51"/>
      <c r="Q48" s="51"/>
      <c r="R48" s="51"/>
      <c r="S48" s="51"/>
      <c r="T48" s="51"/>
      <c r="U48" s="51"/>
    </row>
    <row r="49" spans="8:21">
      <c r="H49" s="10">
        <v>3</v>
      </c>
      <c r="I49" s="10">
        <f>I27</f>
        <v>-14145.081595145835</v>
      </c>
      <c r="J49" s="10">
        <f>J27</f>
        <v>-6533.333333333333</v>
      </c>
      <c r="L49" s="51"/>
      <c r="M49" s="51"/>
      <c r="N49" s="51"/>
      <c r="O49" s="51"/>
      <c r="P49" s="51"/>
      <c r="Q49" s="51"/>
      <c r="R49" s="51"/>
      <c r="S49" s="51"/>
      <c r="T49" s="51"/>
      <c r="U49" s="51"/>
    </row>
    <row r="50" spans="8:21">
      <c r="H50" s="10"/>
      <c r="I50" s="10"/>
      <c r="J50" s="10"/>
      <c r="L50" s="51"/>
      <c r="M50" s="51"/>
      <c r="N50" s="51"/>
      <c r="O50" s="51"/>
      <c r="P50" s="51"/>
      <c r="Q50" s="51"/>
      <c r="R50" s="51"/>
      <c r="S50" s="51"/>
      <c r="T50" s="51"/>
      <c r="U50" s="51"/>
    </row>
    <row r="51" spans="8:21">
      <c r="H51" s="10">
        <v>3</v>
      </c>
      <c r="I51" s="10">
        <f>I28</f>
        <v>-37720.217587055551</v>
      </c>
      <c r="J51" s="10">
        <f>J28</f>
        <v>-1633.3333333333285</v>
      </c>
      <c r="L51" s="51"/>
      <c r="M51" s="51"/>
      <c r="N51" s="51"/>
      <c r="O51" s="51"/>
      <c r="P51" s="51"/>
      <c r="Q51" s="51"/>
      <c r="R51" s="51"/>
      <c r="S51" s="51"/>
      <c r="T51" s="51"/>
      <c r="U51" s="51"/>
    </row>
    <row r="52" spans="8:21">
      <c r="H52" s="10">
        <v>4.5</v>
      </c>
      <c r="I52" s="10">
        <f>I28</f>
        <v>-37720.217587055551</v>
      </c>
      <c r="J52" s="10">
        <f>J28</f>
        <v>-1633.3333333333285</v>
      </c>
      <c r="L52" s="51"/>
      <c r="M52" s="51"/>
      <c r="N52" s="51"/>
      <c r="O52" s="51"/>
      <c r="P52" s="51"/>
      <c r="Q52" s="51"/>
      <c r="R52" s="51"/>
      <c r="S52" s="51"/>
      <c r="T52" s="51"/>
      <c r="U52" s="51"/>
    </row>
    <row r="53" spans="8:21">
      <c r="H53" s="10"/>
      <c r="I53" s="10"/>
      <c r="J53" s="10"/>
      <c r="L53" s="51"/>
      <c r="M53" s="51"/>
      <c r="N53" s="51"/>
      <c r="O53" s="51"/>
      <c r="P53" s="51"/>
      <c r="Q53" s="51"/>
      <c r="R53" s="51"/>
      <c r="S53" s="51"/>
      <c r="T53" s="51"/>
      <c r="U53" s="51"/>
    </row>
    <row r="54" spans="8:21">
      <c r="H54" s="10">
        <v>4.5</v>
      </c>
      <c r="I54" s="10">
        <f>I29</f>
        <v>-37720.217587055551</v>
      </c>
      <c r="J54" s="10">
        <f>J29</f>
        <v>-4899.9999999999945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</row>
    <row r="55" spans="8:21">
      <c r="H55" s="10">
        <v>6</v>
      </c>
      <c r="I55" s="10">
        <f>I29</f>
        <v>-37720.217587055551</v>
      </c>
      <c r="J55" s="10">
        <f>J29</f>
        <v>-4899.9999999999945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</row>
    <row r="56" spans="8:21">
      <c r="H56" s="10"/>
      <c r="I56" s="10"/>
      <c r="J56" s="10"/>
      <c r="L56" s="51"/>
      <c r="M56" s="51"/>
      <c r="N56" s="51"/>
      <c r="O56" s="51"/>
      <c r="P56" s="51"/>
      <c r="Q56" s="51"/>
      <c r="R56" s="51"/>
      <c r="S56" s="51"/>
      <c r="T56" s="51"/>
      <c r="U56" s="51"/>
    </row>
    <row r="57" spans="8:21">
      <c r="H57" s="10">
        <v>6</v>
      </c>
      <c r="I57" s="10">
        <f>I30</f>
        <v>-33005.190388673596</v>
      </c>
      <c r="J57" s="10">
        <f>J30</f>
        <v>32666.666666666675</v>
      </c>
      <c r="L57" s="51"/>
      <c r="M57" s="51"/>
      <c r="N57" s="51"/>
      <c r="O57" s="51"/>
      <c r="P57" s="51"/>
      <c r="Q57" s="51"/>
      <c r="R57" s="51"/>
      <c r="S57" s="51"/>
      <c r="T57" s="51"/>
      <c r="U57" s="51"/>
    </row>
    <row r="58" spans="8:21">
      <c r="H58" s="10">
        <v>7.5</v>
      </c>
      <c r="I58" s="10">
        <f>I30</f>
        <v>-33005.190388673596</v>
      </c>
      <c r="J58" s="10">
        <f>J30</f>
        <v>32666.666666666675</v>
      </c>
      <c r="L58" s="51"/>
      <c r="M58" s="51"/>
      <c r="N58" s="51"/>
      <c r="O58" s="51"/>
      <c r="P58" s="51"/>
      <c r="Q58" s="51"/>
      <c r="R58" s="51"/>
      <c r="S58" s="51"/>
      <c r="T58" s="51"/>
      <c r="U58" s="51"/>
    </row>
    <row r="59" spans="8:21">
      <c r="H59" s="10"/>
      <c r="I59" s="10"/>
      <c r="J59" s="10"/>
      <c r="L59" s="51"/>
      <c r="M59" s="51"/>
      <c r="N59" s="51"/>
      <c r="O59" s="51"/>
      <c r="P59" s="51"/>
      <c r="Q59" s="51"/>
      <c r="R59" s="51"/>
      <c r="S59" s="51"/>
      <c r="T59" s="51"/>
      <c r="U59" s="51"/>
    </row>
    <row r="60" spans="8:21">
      <c r="H60" s="10">
        <v>7.5</v>
      </c>
      <c r="I60" s="10">
        <f>I31</f>
        <v>-33005.190388673596</v>
      </c>
      <c r="J60" s="10">
        <f>J31</f>
        <v>29400.000000000007</v>
      </c>
      <c r="L60" s="51"/>
      <c r="M60" s="51"/>
      <c r="N60" s="51"/>
      <c r="O60" s="51"/>
      <c r="P60" s="51"/>
      <c r="Q60" s="51"/>
      <c r="R60" s="51"/>
      <c r="S60" s="51"/>
      <c r="T60" s="51"/>
      <c r="U60" s="51"/>
    </row>
    <row r="61" spans="8:21">
      <c r="H61" s="10">
        <v>9</v>
      </c>
      <c r="I61" s="10">
        <f>I31</f>
        <v>-33005.190388673596</v>
      </c>
      <c r="J61" s="10">
        <f>J31</f>
        <v>29400.000000000007</v>
      </c>
      <c r="L61" s="51"/>
      <c r="M61" s="51"/>
      <c r="N61" s="51"/>
      <c r="O61" s="51"/>
      <c r="P61" s="51"/>
      <c r="Q61" s="51"/>
      <c r="R61" s="51"/>
      <c r="S61" s="51"/>
      <c r="T61" s="51"/>
      <c r="U61" s="51"/>
    </row>
    <row r="62" spans="8:21">
      <c r="H62" s="10"/>
      <c r="I62" s="10"/>
      <c r="J62" s="10"/>
    </row>
    <row r="63" spans="8:21">
      <c r="H63" s="10">
        <v>9</v>
      </c>
      <c r="I63" s="10">
        <f>I32</f>
        <v>0</v>
      </c>
      <c r="J63" s="10">
        <f>J32</f>
        <v>34300.000000000007</v>
      </c>
    </row>
    <row r="64" spans="8:21">
      <c r="H64" s="10">
        <v>10.5</v>
      </c>
      <c r="I64" s="10">
        <f>I32</f>
        <v>0</v>
      </c>
      <c r="J64" s="10">
        <f>J32</f>
        <v>34300.000000000007</v>
      </c>
    </row>
    <row r="65" spans="8:21">
      <c r="H65" s="10"/>
      <c r="I65" s="10"/>
      <c r="J65" s="10"/>
      <c r="L65" s="51"/>
      <c r="M65" s="51"/>
      <c r="N65" s="51"/>
      <c r="O65" s="51"/>
      <c r="P65" s="51"/>
      <c r="Q65" s="51"/>
      <c r="R65" s="51"/>
      <c r="S65" s="51"/>
      <c r="T65" s="51"/>
      <c r="U65" s="51"/>
    </row>
    <row r="66" spans="8:21">
      <c r="H66" s="10">
        <v>10.5</v>
      </c>
      <c r="I66" s="10">
        <f>I33</f>
        <v>0</v>
      </c>
      <c r="J66" s="10">
        <f>J33</f>
        <v>31033.333333333339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</row>
    <row r="67" spans="8:21">
      <c r="H67" s="10">
        <v>12</v>
      </c>
      <c r="I67" s="10">
        <f>I33</f>
        <v>0</v>
      </c>
      <c r="J67" s="10">
        <f>J33</f>
        <v>31033.333333333339</v>
      </c>
      <c r="L67" s="51"/>
      <c r="M67" s="51"/>
      <c r="N67" s="51"/>
      <c r="O67" s="51"/>
      <c r="P67" s="51"/>
      <c r="Q67" s="51"/>
      <c r="R67" s="51"/>
      <c r="S67" s="51"/>
      <c r="T67" s="51"/>
      <c r="U67" s="51"/>
    </row>
    <row r="68" spans="8:21">
      <c r="H68" s="10"/>
      <c r="I68" s="10"/>
      <c r="J68" s="10"/>
      <c r="L68" s="51"/>
      <c r="M68" s="51"/>
      <c r="N68" s="51"/>
      <c r="O68" s="51"/>
      <c r="P68" s="51"/>
      <c r="Q68" s="51"/>
      <c r="R68" s="51"/>
      <c r="S68" s="51"/>
      <c r="T68" s="51"/>
      <c r="U68" s="51"/>
    </row>
    <row r="69" spans="8:21">
      <c r="H69" s="10">
        <v>12</v>
      </c>
      <c r="I69" s="10">
        <f>I34</f>
        <v>42435.244785437506</v>
      </c>
      <c r="J69" s="10">
        <f>J34</f>
        <v>35933.333333333328</v>
      </c>
      <c r="L69" s="51"/>
      <c r="M69" s="51"/>
      <c r="N69" s="51"/>
      <c r="O69" s="51"/>
      <c r="P69" s="51"/>
      <c r="Q69" s="51"/>
      <c r="R69" s="51"/>
      <c r="S69" s="51"/>
      <c r="T69" s="51"/>
      <c r="U69" s="51"/>
    </row>
    <row r="70" spans="8:21">
      <c r="H70" s="10">
        <v>13.5</v>
      </c>
      <c r="I70" s="10">
        <f>I34</f>
        <v>42435.244785437506</v>
      </c>
      <c r="J70" s="10">
        <f>J34</f>
        <v>35933.333333333328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</row>
    <row r="71" spans="8:21">
      <c r="H71" s="10"/>
      <c r="I71" s="10"/>
      <c r="J71" s="10"/>
      <c r="L71" s="51"/>
      <c r="M71" s="51"/>
      <c r="N71" s="51"/>
      <c r="O71" s="51"/>
      <c r="P71" s="51"/>
      <c r="Q71" s="51"/>
      <c r="R71" s="51"/>
      <c r="S71" s="51"/>
      <c r="T71" s="51"/>
      <c r="U71" s="51"/>
    </row>
    <row r="72" spans="8:21">
      <c r="H72" s="10">
        <v>13.5</v>
      </c>
      <c r="I72" s="10">
        <f>I35</f>
        <v>42435.244785437506</v>
      </c>
      <c r="J72" s="10">
        <f>J35</f>
        <v>32666.666666666664</v>
      </c>
      <c r="L72" s="51"/>
      <c r="M72" s="51"/>
      <c r="N72" s="51"/>
      <c r="O72" s="51"/>
      <c r="P72" s="51"/>
      <c r="Q72" s="51"/>
      <c r="R72" s="51"/>
      <c r="S72" s="51"/>
      <c r="T72" s="51"/>
      <c r="U72" s="51"/>
    </row>
    <row r="73" spans="8:21">
      <c r="H73" s="10">
        <v>15</v>
      </c>
      <c r="I73" s="10">
        <f>I35</f>
        <v>42435.244785437506</v>
      </c>
      <c r="J73" s="10">
        <f>J35</f>
        <v>32666.666666666664</v>
      </c>
      <c r="L73" s="51"/>
      <c r="M73" s="51"/>
      <c r="N73" s="51"/>
      <c r="O73" s="51"/>
      <c r="P73" s="51"/>
      <c r="Q73" s="51"/>
      <c r="R73" s="51"/>
      <c r="S73" s="51"/>
      <c r="T73" s="51"/>
      <c r="U73" s="51"/>
    </row>
    <row r="74" spans="8:21">
      <c r="H74" s="10"/>
      <c r="I74" s="10"/>
      <c r="J74" s="10"/>
      <c r="L74" s="51"/>
      <c r="M74" s="51"/>
      <c r="N74" s="51"/>
      <c r="O74" s="51"/>
      <c r="P74" s="51"/>
      <c r="Q74" s="51"/>
      <c r="R74" s="51"/>
      <c r="S74" s="51"/>
      <c r="T74" s="51"/>
      <c r="U74" s="51"/>
    </row>
    <row r="75" spans="8:21">
      <c r="H75" s="10">
        <v>15</v>
      </c>
      <c r="I75" s="10">
        <f>I36</f>
        <v>94300.543967638892</v>
      </c>
      <c r="J75" s="10">
        <f>J36</f>
        <v>37566.666666666672</v>
      </c>
      <c r="L75" s="51"/>
      <c r="M75" s="51"/>
      <c r="N75" s="51"/>
      <c r="O75" s="51"/>
      <c r="P75" s="51"/>
      <c r="Q75" s="51"/>
      <c r="R75" s="51"/>
      <c r="S75" s="51"/>
      <c r="T75" s="51"/>
      <c r="U75" s="51"/>
    </row>
    <row r="76" spans="8:21">
      <c r="H76" s="10">
        <v>16.5</v>
      </c>
      <c r="I76" s="10">
        <f>I36</f>
        <v>94300.543967638892</v>
      </c>
      <c r="J76" s="10">
        <f>J36</f>
        <v>37566.666666666672</v>
      </c>
      <c r="L76" s="51"/>
      <c r="M76" s="51"/>
      <c r="N76" s="51"/>
      <c r="O76" s="51"/>
      <c r="P76" s="51"/>
      <c r="Q76" s="51"/>
      <c r="R76" s="51"/>
      <c r="S76" s="51"/>
      <c r="T76" s="51"/>
      <c r="U76" s="51"/>
    </row>
    <row r="77" spans="8:21">
      <c r="H77" s="10"/>
      <c r="I77" s="10"/>
      <c r="J77" s="10"/>
      <c r="L77" s="51"/>
      <c r="M77" s="51"/>
      <c r="N77" s="51"/>
      <c r="O77" s="51"/>
      <c r="P77" s="51"/>
      <c r="Q77" s="51"/>
      <c r="R77" s="51"/>
      <c r="S77" s="51"/>
      <c r="T77" s="51"/>
      <c r="U77" s="51"/>
    </row>
    <row r="78" spans="8:21">
      <c r="H78" s="10">
        <v>16.5</v>
      </c>
      <c r="I78" s="10">
        <f>I37</f>
        <v>94300.543967638892</v>
      </c>
      <c r="J78" s="10">
        <f>J37</f>
        <v>34300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</row>
    <row r="79" spans="8:21">
      <c r="H79" s="10">
        <v>18</v>
      </c>
      <c r="I79" s="10">
        <f>I37</f>
        <v>94300.543967638892</v>
      </c>
      <c r="J79" s="10">
        <f>J37</f>
        <v>34300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</row>
    <row r="80" spans="8:21">
      <c r="H80" s="10"/>
      <c r="I80" s="10"/>
      <c r="J80" s="10"/>
      <c r="L80" s="51"/>
      <c r="M80" s="51"/>
      <c r="N80" s="51"/>
      <c r="O80" s="51"/>
      <c r="P80" s="51"/>
      <c r="Q80" s="51"/>
      <c r="R80" s="51"/>
      <c r="S80" s="51"/>
      <c r="T80" s="51"/>
      <c r="U80" s="51"/>
    </row>
    <row r="81" spans="8:21">
      <c r="H81" s="10">
        <v>18</v>
      </c>
      <c r="I81" s="10">
        <f>I38</f>
        <v>155595.89754660416</v>
      </c>
      <c r="J81" s="10">
        <f>J38</f>
        <v>39199.999999999993</v>
      </c>
      <c r="L81" s="51"/>
      <c r="M81" s="51"/>
      <c r="N81" s="51"/>
      <c r="O81" s="51"/>
      <c r="P81" s="51"/>
      <c r="Q81" s="51"/>
      <c r="R81" s="51"/>
      <c r="S81" s="51"/>
      <c r="T81" s="51"/>
      <c r="U81" s="51"/>
    </row>
    <row r="82" spans="8:21">
      <c r="H82" s="10">
        <v>19.5</v>
      </c>
      <c r="I82" s="10">
        <f>I38</f>
        <v>155595.89754660416</v>
      </c>
      <c r="J82" s="10">
        <f>J38</f>
        <v>39199.999999999993</v>
      </c>
      <c r="L82" s="51"/>
      <c r="M82" s="51"/>
      <c r="N82" s="51"/>
      <c r="O82" s="51"/>
      <c r="P82" s="51"/>
      <c r="Q82" s="51"/>
      <c r="R82" s="51"/>
      <c r="S82" s="51"/>
      <c r="T82" s="51"/>
      <c r="U82" s="51"/>
    </row>
    <row r="83" spans="8:21">
      <c r="H83" s="10"/>
      <c r="I83" s="10"/>
      <c r="J83" s="10"/>
      <c r="L83" s="51"/>
      <c r="M83" s="51"/>
      <c r="N83" s="51"/>
      <c r="O83" s="51"/>
      <c r="P83" s="51"/>
      <c r="Q83" s="51"/>
      <c r="R83" s="51"/>
      <c r="S83" s="51"/>
      <c r="T83" s="51"/>
      <c r="U83" s="51"/>
    </row>
    <row r="84" spans="8:21">
      <c r="H84" s="10">
        <v>19.5</v>
      </c>
      <c r="I84" s="10">
        <f>I39</f>
        <v>155595.89754660416</v>
      </c>
      <c r="J84" s="10">
        <f>J39</f>
        <v>35933.333333333328</v>
      </c>
    </row>
    <row r="85" spans="8:21">
      <c r="H85" s="10">
        <v>21</v>
      </c>
      <c r="I85" s="10">
        <f>I39</f>
        <v>155595.89754660416</v>
      </c>
      <c r="J85" s="10">
        <f>J39</f>
        <v>35933.333333333328</v>
      </c>
    </row>
    <row r="87" spans="8:21">
      <c r="H87" s="7" t="s">
        <v>108</v>
      </c>
      <c r="I87" s="7" t="s">
        <v>130</v>
      </c>
      <c r="L87" s="51"/>
      <c r="M87" s="51"/>
      <c r="N87" s="51"/>
      <c r="O87" s="51"/>
      <c r="P87" s="51"/>
      <c r="Q87" s="51"/>
      <c r="R87" s="51"/>
      <c r="S87" s="51"/>
      <c r="T87" s="51"/>
      <c r="U87" s="51"/>
    </row>
    <row r="88" spans="8:21">
      <c r="H88" s="10">
        <v>0</v>
      </c>
      <c r="I88" s="10">
        <v>0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</row>
    <row r="89" spans="8:21">
      <c r="H89" s="10">
        <v>1.5</v>
      </c>
      <c r="I89" s="10">
        <f t="shared" ref="I89:I102" si="26">K26</f>
        <v>-4900</v>
      </c>
      <c r="L89" s="51"/>
      <c r="M89" s="51"/>
      <c r="N89" s="51"/>
      <c r="O89" s="51"/>
      <c r="P89" s="51"/>
      <c r="Q89" s="51"/>
      <c r="R89" s="51"/>
      <c r="S89" s="51"/>
      <c r="T89" s="51"/>
      <c r="U89" s="51"/>
    </row>
    <row r="90" spans="8:21">
      <c r="H90" s="10">
        <v>3</v>
      </c>
      <c r="I90" s="10">
        <f t="shared" si="26"/>
        <v>-14700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</row>
    <row r="91" spans="8:21">
      <c r="H91" s="10">
        <v>4.5</v>
      </c>
      <c r="I91" s="10">
        <f t="shared" si="26"/>
        <v>-17149.999999999993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</row>
    <row r="92" spans="8:21">
      <c r="H92" s="10">
        <v>6</v>
      </c>
      <c r="I92" s="10">
        <f t="shared" si="26"/>
        <v>-24499.999999999985</v>
      </c>
      <c r="L92" s="51"/>
      <c r="M92" s="51"/>
      <c r="N92" s="51"/>
      <c r="O92" s="51"/>
      <c r="P92" s="51"/>
      <c r="Q92" s="51"/>
      <c r="R92" s="51"/>
      <c r="S92" s="51"/>
      <c r="T92" s="51"/>
      <c r="U92" s="51"/>
    </row>
    <row r="93" spans="8:21">
      <c r="H93" s="10">
        <v>7.5</v>
      </c>
      <c r="I93" s="10">
        <f t="shared" si="26"/>
        <v>24500.000000000029</v>
      </c>
      <c r="L93" s="51"/>
      <c r="M93" s="51"/>
      <c r="N93" s="51"/>
      <c r="O93" s="51"/>
      <c r="P93" s="51"/>
      <c r="Q93" s="51"/>
      <c r="R93" s="51"/>
      <c r="S93" s="51"/>
      <c r="T93" s="51"/>
      <c r="U93" s="51"/>
    </row>
    <row r="94" spans="8:21">
      <c r="H94" s="10">
        <v>9</v>
      </c>
      <c r="I94" s="10">
        <f t="shared" si="26"/>
        <v>68600.000000000044</v>
      </c>
      <c r="L94" s="51"/>
      <c r="M94" s="51"/>
      <c r="N94" s="51"/>
      <c r="O94" s="51"/>
      <c r="P94" s="51"/>
      <c r="Q94" s="51"/>
      <c r="R94" s="51"/>
      <c r="S94" s="51"/>
      <c r="T94" s="51"/>
      <c r="U94" s="51"/>
    </row>
    <row r="95" spans="8:21">
      <c r="H95" s="10">
        <v>10.5</v>
      </c>
      <c r="I95" s="10">
        <f t="shared" si="26"/>
        <v>120050.00000000006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</row>
    <row r="96" spans="8:21">
      <c r="H96" s="10">
        <v>12</v>
      </c>
      <c r="I96" s="10">
        <f t="shared" si="26"/>
        <v>166600.00000000006</v>
      </c>
      <c r="L96" s="51"/>
      <c r="M96" s="51"/>
      <c r="N96" s="51"/>
      <c r="O96" s="51"/>
      <c r="P96" s="51"/>
      <c r="Q96" s="51"/>
      <c r="R96" s="51"/>
      <c r="S96" s="51"/>
      <c r="T96" s="51"/>
      <c r="U96" s="51"/>
    </row>
    <row r="97" spans="8:21">
      <c r="H97" s="10">
        <v>13.5</v>
      </c>
      <c r="I97" s="10">
        <f t="shared" si="26"/>
        <v>220500.00000000006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</row>
    <row r="98" spans="8:21">
      <c r="H98" s="10">
        <v>15</v>
      </c>
      <c r="I98" s="10">
        <f t="shared" si="26"/>
        <v>269500.00000000006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</row>
    <row r="99" spans="8:21">
      <c r="H99" s="10">
        <v>16.5</v>
      </c>
      <c r="I99" s="10">
        <f t="shared" si="26"/>
        <v>325850.00000000006</v>
      </c>
      <c r="L99" s="51"/>
      <c r="M99" s="51"/>
      <c r="N99" s="51"/>
      <c r="O99" s="51"/>
      <c r="P99" s="51"/>
      <c r="Q99" s="51"/>
      <c r="R99" s="51"/>
      <c r="S99" s="51"/>
      <c r="T99" s="51"/>
      <c r="U99" s="51"/>
    </row>
    <row r="100" spans="8:21">
      <c r="H100" s="10">
        <v>18</v>
      </c>
      <c r="I100" s="10">
        <f t="shared" si="26"/>
        <v>377300.00000000006</v>
      </c>
      <c r="L100" s="51"/>
      <c r="M100" s="51"/>
      <c r="N100" s="51"/>
      <c r="O100" s="51"/>
      <c r="P100" s="51"/>
      <c r="Q100" s="51"/>
      <c r="R100" s="51"/>
      <c r="S100" s="51"/>
      <c r="T100" s="51"/>
      <c r="U100" s="51"/>
    </row>
    <row r="101" spans="8:21">
      <c r="H101" s="10">
        <v>19.5</v>
      </c>
      <c r="I101" s="10">
        <f t="shared" si="26"/>
        <v>436100.00000000006</v>
      </c>
      <c r="L101" s="51"/>
      <c r="M101" s="51"/>
      <c r="N101" s="51"/>
      <c r="O101" s="51"/>
      <c r="P101" s="51"/>
      <c r="Q101" s="51"/>
      <c r="R101" s="51"/>
      <c r="S101" s="51"/>
      <c r="T101" s="51"/>
      <c r="U101" s="51"/>
    </row>
    <row r="102" spans="8:21">
      <c r="H102" s="10">
        <v>21</v>
      </c>
      <c r="I102" s="10">
        <f t="shared" si="26"/>
        <v>490000.00000000006</v>
      </c>
      <c r="L102" s="51"/>
      <c r="M102" s="51"/>
      <c r="N102" s="51"/>
      <c r="O102" s="51"/>
      <c r="P102" s="51"/>
      <c r="Q102" s="51"/>
      <c r="R102" s="51"/>
      <c r="S102" s="51"/>
      <c r="T102" s="51"/>
      <c r="U102" s="51"/>
    </row>
    <row r="103" spans="8:21">
      <c r="L103" s="51"/>
      <c r="M103" s="51"/>
      <c r="N103" s="51"/>
      <c r="O103" s="51"/>
      <c r="P103" s="51"/>
      <c r="Q103" s="51"/>
      <c r="R103" s="51"/>
      <c r="S103" s="51"/>
      <c r="T103" s="51"/>
      <c r="U103" s="51"/>
    </row>
    <row r="104" spans="8:21">
      <c r="L104" s="51"/>
      <c r="M104" s="51"/>
      <c r="N104" s="51"/>
      <c r="O104" s="51"/>
      <c r="P104" s="51"/>
      <c r="Q104" s="51"/>
      <c r="R104" s="51"/>
      <c r="S104" s="51"/>
      <c r="T104" s="51"/>
      <c r="U104" s="51"/>
    </row>
  </sheetData>
  <mergeCells count="20">
    <mergeCell ref="A1:C1"/>
    <mergeCell ref="A2:C2"/>
    <mergeCell ref="A5:B5"/>
    <mergeCell ref="A6:G6"/>
    <mergeCell ref="A7:D7"/>
    <mergeCell ref="A8:K8"/>
    <mergeCell ref="A9:G9"/>
    <mergeCell ref="A10:K10"/>
    <mergeCell ref="A11:K11"/>
    <mergeCell ref="A14:B14"/>
    <mergeCell ref="C43:F43"/>
    <mergeCell ref="L24:L25"/>
    <mergeCell ref="M24:M25"/>
    <mergeCell ref="G23:M23"/>
    <mergeCell ref="A24:D24"/>
    <mergeCell ref="G24:H24"/>
    <mergeCell ref="L87:U104"/>
    <mergeCell ref="L45:U61"/>
    <mergeCell ref="L65:U83"/>
    <mergeCell ref="P24:R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>
      <selection activeCell="H32" sqref="H32"/>
    </sheetView>
  </sheetViews>
  <sheetFormatPr defaultColWidth="9" defaultRowHeight="14.4"/>
  <cols>
    <col min="1" max="1" width="12.109375" customWidth="1"/>
    <col min="2" max="2" width="14.44140625" customWidth="1"/>
    <col min="3" max="3" width="12" customWidth="1"/>
    <col min="4" max="4" width="12.33203125" customWidth="1"/>
    <col min="5" max="5" width="10.5546875" customWidth="1"/>
    <col min="6" max="6" width="12.44140625" customWidth="1"/>
    <col min="7" max="7" width="12.5546875" customWidth="1"/>
    <col min="8" max="8" width="12.6640625" customWidth="1"/>
    <col min="9" max="9" width="11.5546875" customWidth="1"/>
    <col min="10" max="10" width="12.21875" customWidth="1"/>
    <col min="11" max="11" width="11.5546875" customWidth="1"/>
    <col min="12" max="12" width="12.21875" customWidth="1"/>
    <col min="13" max="13" width="12.5546875" customWidth="1"/>
    <col min="14" max="14" width="12.109375" customWidth="1"/>
    <col min="16" max="16" width="11.44140625" customWidth="1"/>
  </cols>
  <sheetData>
    <row r="1" spans="1:16" ht="21">
      <c r="A1" s="47" t="s">
        <v>0</v>
      </c>
      <c r="B1" s="47"/>
      <c r="C1" s="47"/>
    </row>
    <row r="2" spans="1:16" ht="18">
      <c r="A2" s="48" t="s">
        <v>81</v>
      </c>
      <c r="B2" s="48"/>
      <c r="C2" s="48"/>
    </row>
    <row r="6" spans="1:16">
      <c r="A6" s="18" t="s">
        <v>82</v>
      </c>
      <c r="B6" s="18" t="s">
        <v>83</v>
      </c>
      <c r="C6" s="18" t="s">
        <v>84</v>
      </c>
      <c r="D6" s="18" t="s">
        <v>85</v>
      </c>
      <c r="E6" s="18" t="s">
        <v>86</v>
      </c>
      <c r="F6" s="18" t="s">
        <v>87</v>
      </c>
      <c r="G6" s="18" t="s">
        <v>88</v>
      </c>
      <c r="H6" s="18" t="s">
        <v>89</v>
      </c>
      <c r="I6" s="18" t="s">
        <v>90</v>
      </c>
      <c r="J6" s="18" t="s">
        <v>91</v>
      </c>
      <c r="K6" s="18" t="s">
        <v>92</v>
      </c>
      <c r="L6" s="18" t="s">
        <v>93</v>
      </c>
      <c r="M6" s="18" t="s">
        <v>94</v>
      </c>
      <c r="N6" s="18" t="s">
        <v>95</v>
      </c>
      <c r="O6" s="18"/>
      <c r="P6" s="18" t="s">
        <v>96</v>
      </c>
    </row>
    <row r="7" spans="1:16">
      <c r="A7" s="12">
        <f>'Triangular members'!E14</f>
        <v>-28290.163190291663</v>
      </c>
      <c r="B7" s="12">
        <f>'Triangular members'!E16</f>
        <v>28290.163190291663</v>
      </c>
      <c r="C7" s="12">
        <f>'Triangular members'!E18</f>
        <v>-18860.108793527776</v>
      </c>
      <c r="D7" s="12">
        <f>'Triangular members'!E20</f>
        <v>18860.108793527776</v>
      </c>
      <c r="E7" s="12">
        <f>'Triangular members'!E22</f>
        <v>28290.163190291663</v>
      </c>
      <c r="F7" s="12">
        <f>'Triangular members'!E24</f>
        <v>-28290.163190291663</v>
      </c>
      <c r="G7" s="12">
        <f>'Triangular members'!E26</f>
        <v>37720.217587055551</v>
      </c>
      <c r="H7" s="12">
        <f>'Triangular members'!E28</f>
        <v>-37720.217587055551</v>
      </c>
      <c r="I7" s="12">
        <f>'Triangular members'!E30</f>
        <v>47150.271983819439</v>
      </c>
      <c r="J7" s="12">
        <f>'Triangular members'!E32</f>
        <v>-47150.271983819439</v>
      </c>
      <c r="K7" s="12">
        <f>'Triangular members'!E34</f>
        <v>56580.326380583327</v>
      </c>
      <c r="L7" s="12">
        <f>'Triangular members'!E36</f>
        <v>-56580.326380583327</v>
      </c>
      <c r="M7" s="12">
        <f>'Triangular members'!E38</f>
        <v>66010.380777347222</v>
      </c>
      <c r="N7" s="12">
        <f>'Triangular members'!E39</f>
        <v>-66010.380777347222</v>
      </c>
      <c r="O7" s="9"/>
      <c r="P7" s="12">
        <f>SUM(A7:N7)*0.866/7</f>
        <v>0</v>
      </c>
    </row>
    <row r="8" spans="1:16">
      <c r="A8" s="18" t="s">
        <v>97</v>
      </c>
      <c r="B8" s="18" t="s">
        <v>98</v>
      </c>
      <c r="C8" s="18" t="s">
        <v>99</v>
      </c>
    </row>
    <row r="9" spans="1:16">
      <c r="A9" s="11">
        <f>Parameters!E15</f>
        <v>2.8210000000000002E-3</v>
      </c>
      <c r="B9" s="9">
        <v>18</v>
      </c>
      <c r="C9" s="11">
        <f>Parameters!E13</f>
        <v>210000000000</v>
      </c>
    </row>
    <row r="11" spans="1:16" ht="28.8" customHeight="1">
      <c r="A11" s="19" t="s">
        <v>100</v>
      </c>
      <c r="B11" s="19" t="s">
        <v>101</v>
      </c>
      <c r="C11" s="19" t="s">
        <v>102</v>
      </c>
      <c r="D11" s="19" t="s">
        <v>103</v>
      </c>
      <c r="E11" s="19" t="s">
        <v>104</v>
      </c>
    </row>
    <row r="12" spans="1:16">
      <c r="A12" s="10" t="s">
        <v>105</v>
      </c>
      <c r="B12" s="20">
        <f>SUM(A7:B7)*0.866-P7</f>
        <v>0</v>
      </c>
      <c r="C12" s="20">
        <f>B12/($A$9*1000000)</f>
        <v>0</v>
      </c>
      <c r="D12" s="21">
        <f>0.5*(A7-B7)</f>
        <v>-28290.163190291663</v>
      </c>
      <c r="E12" s="21">
        <f>D12/($A$9*1000000)</f>
        <v>-10.028416586420299</v>
      </c>
      <c r="F12" s="22"/>
    </row>
    <row r="13" spans="1:16">
      <c r="A13" s="10" t="s">
        <v>106</v>
      </c>
      <c r="B13" s="20">
        <f>B12+SUM(C7:D7)*0.866-P7</f>
        <v>0</v>
      </c>
      <c r="C13" s="20">
        <f t="shared" ref="C13:C17" si="0">B13/($A$9*1000000)</f>
        <v>0</v>
      </c>
      <c r="D13" s="21">
        <f>D12+0.5*(C7-D7)</f>
        <v>-47150.271983819439</v>
      </c>
      <c r="E13" s="21">
        <f t="shared" ref="E13:E17" si="1">D13/($A$9*1000000)</f>
        <v>-16.71402764403383</v>
      </c>
      <c r="F13" s="22"/>
    </row>
    <row r="14" spans="1:16">
      <c r="A14" s="10" t="s">
        <v>107</v>
      </c>
      <c r="B14" s="20">
        <f>B13+SUM(E7:F7)*0.866-P7</f>
        <v>0</v>
      </c>
      <c r="C14" s="20">
        <f t="shared" si="0"/>
        <v>0</v>
      </c>
      <c r="D14" s="21">
        <f>D13+0.5*(E7-F7)</f>
        <v>-18860.108793527776</v>
      </c>
      <c r="E14" s="21">
        <f t="shared" si="1"/>
        <v>-6.6856110576135324</v>
      </c>
      <c r="F14" s="22"/>
    </row>
    <row r="15" spans="1:16">
      <c r="A15" s="10" t="s">
        <v>69</v>
      </c>
      <c r="B15" s="20">
        <f>B14+SUM(G7:H7)*0.866-P7</f>
        <v>0</v>
      </c>
      <c r="C15" s="20">
        <f t="shared" si="0"/>
        <v>0</v>
      </c>
      <c r="D15" s="21">
        <f>D14+0.5*(G7-H7)</f>
        <v>18860.108793527776</v>
      </c>
      <c r="E15" s="21">
        <f t="shared" si="1"/>
        <v>6.6856110576135324</v>
      </c>
      <c r="F15" s="22"/>
    </row>
    <row r="16" spans="1:16">
      <c r="A16" s="10" t="s">
        <v>73</v>
      </c>
      <c r="B16" s="20">
        <f>B15+SUM(I7:J7)*0.866-P7</f>
        <v>0</v>
      </c>
      <c r="C16" s="20">
        <f t="shared" si="0"/>
        <v>0</v>
      </c>
      <c r="D16" s="21">
        <f>D15+0.5*(I7-J7)</f>
        <v>66010.380777347222</v>
      </c>
      <c r="E16" s="21">
        <f t="shared" si="1"/>
        <v>23.399638701647365</v>
      </c>
      <c r="F16" s="22"/>
    </row>
    <row r="17" spans="1:6">
      <c r="A17" s="10" t="s">
        <v>77</v>
      </c>
      <c r="B17" s="20">
        <f>B16+SUM(K7:L7)*0.866-P7</f>
        <v>0</v>
      </c>
      <c r="C17" s="20">
        <f t="shared" si="0"/>
        <v>0</v>
      </c>
      <c r="D17" s="21">
        <f>D16+0.5*(K7-L7)</f>
        <v>122590.70715793055</v>
      </c>
      <c r="E17" s="21">
        <f t="shared" si="1"/>
        <v>43.456471874487967</v>
      </c>
      <c r="F17" s="22"/>
    </row>
    <row r="19" spans="1:6">
      <c r="A19" s="18" t="s">
        <v>108</v>
      </c>
      <c r="B19" s="18" t="s">
        <v>101</v>
      </c>
      <c r="C19" s="18" t="s">
        <v>103</v>
      </c>
    </row>
    <row r="20" spans="1:6">
      <c r="A20" s="10">
        <v>0</v>
      </c>
      <c r="B20" s="23">
        <f>B12</f>
        <v>0</v>
      </c>
      <c r="C20" s="10">
        <f>D12</f>
        <v>-28290.163190291663</v>
      </c>
    </row>
    <row r="21" spans="1:6">
      <c r="A21" s="10">
        <f>0.999*B9</f>
        <v>17.981999999999999</v>
      </c>
      <c r="B21" s="23">
        <f>B12</f>
        <v>0</v>
      </c>
      <c r="C21" s="10">
        <f>D12</f>
        <v>-28290.163190291663</v>
      </c>
    </row>
    <row r="22" spans="1:6">
      <c r="A22" s="10">
        <f>1.001*B9</f>
        <v>18.017999999999997</v>
      </c>
      <c r="B22" s="23">
        <f>B13</f>
        <v>0</v>
      </c>
      <c r="C22" s="10">
        <f>D13</f>
        <v>-47150.271983819439</v>
      </c>
    </row>
    <row r="23" spans="1:6">
      <c r="A23" s="10">
        <f>1.999*B9</f>
        <v>35.981999999999999</v>
      </c>
      <c r="B23" s="23">
        <f>B13</f>
        <v>0</v>
      </c>
      <c r="C23" s="10">
        <f>D13</f>
        <v>-47150.271983819439</v>
      </c>
    </row>
    <row r="24" spans="1:6">
      <c r="A24" s="10">
        <f>2.001*B9</f>
        <v>36.018000000000001</v>
      </c>
      <c r="B24" s="23">
        <f>B14</f>
        <v>0</v>
      </c>
      <c r="C24" s="10">
        <f>D14</f>
        <v>-18860.108793527776</v>
      </c>
    </row>
    <row r="25" spans="1:6">
      <c r="A25" s="10">
        <f>2.999*B9</f>
        <v>53.981999999999999</v>
      </c>
      <c r="B25" s="23">
        <f>B14</f>
        <v>0</v>
      </c>
      <c r="C25" s="10">
        <f>D14</f>
        <v>-18860.108793527776</v>
      </c>
    </row>
    <row r="26" spans="1:6">
      <c r="A26" s="10">
        <f>3.001*B9</f>
        <v>54.018000000000001</v>
      </c>
      <c r="B26" s="23">
        <f>B15</f>
        <v>0</v>
      </c>
      <c r="C26" s="10">
        <f>D15</f>
        <v>18860.108793527776</v>
      </c>
    </row>
    <row r="27" spans="1:6">
      <c r="A27" s="10">
        <f>3.999*B9</f>
        <v>71.981999999999999</v>
      </c>
      <c r="B27" s="23">
        <f>B15</f>
        <v>0</v>
      </c>
      <c r="C27" s="10">
        <f>D15</f>
        <v>18860.108793527776</v>
      </c>
    </row>
    <row r="28" spans="1:6">
      <c r="A28" s="10">
        <f>4.001*B9</f>
        <v>72.018000000000001</v>
      </c>
      <c r="B28" s="23">
        <f>B16</f>
        <v>0</v>
      </c>
      <c r="C28" s="10">
        <f>D16</f>
        <v>66010.380777347222</v>
      </c>
    </row>
    <row r="29" spans="1:6">
      <c r="A29" s="10">
        <f>4.999*B9</f>
        <v>89.981999999999999</v>
      </c>
      <c r="B29" s="23">
        <f>B16</f>
        <v>0</v>
      </c>
      <c r="C29" s="10">
        <f>D16</f>
        <v>66010.380777347222</v>
      </c>
    </row>
    <row r="30" spans="1:6">
      <c r="A30" s="10">
        <f>5.001*B9</f>
        <v>90.018000000000001</v>
      </c>
      <c r="B30" s="23">
        <f>B17</f>
        <v>0</v>
      </c>
      <c r="C30" s="10">
        <f>D17</f>
        <v>122590.70715793055</v>
      </c>
    </row>
    <row r="31" spans="1:6">
      <c r="A31" s="10">
        <f>5.999*B9</f>
        <v>107.982</v>
      </c>
      <c r="B31" s="23">
        <f>B17</f>
        <v>0</v>
      </c>
      <c r="C31" s="10">
        <f>D17</f>
        <v>122590.70715793055</v>
      </c>
    </row>
  </sheetData>
  <mergeCells count="2">
    <mergeCell ref="A1:C1"/>
    <mergeCell ref="A2:C2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042"/>
  <sheetViews>
    <sheetView zoomScaleNormal="100" workbookViewId="0">
      <selection activeCell="D71" sqref="D71"/>
    </sheetView>
  </sheetViews>
  <sheetFormatPr defaultColWidth="20.44140625" defaultRowHeight="14.4"/>
  <cols>
    <col min="1" max="16383" width="20.44140625" style="27" customWidth="1"/>
    <col min="16384" max="16384" width="20.44140625" style="28"/>
  </cols>
  <sheetData>
    <row r="1" spans="1:10" s="27" customFormat="1" ht="21">
      <c r="A1" s="47" t="s">
        <v>0</v>
      </c>
      <c r="B1" s="47"/>
      <c r="C1" s="47"/>
    </row>
    <row r="2" spans="1:10" s="27" customFormat="1" ht="24.6" customHeight="1">
      <c r="A2" s="48" t="s">
        <v>28</v>
      </c>
      <c r="B2" s="48"/>
      <c r="C2" s="48"/>
    </row>
    <row r="3" spans="1:10" s="27" customFormat="1"/>
    <row r="4" spans="1:10" s="27" customFormat="1"/>
    <row r="5" spans="1:10" s="27" customFormat="1"/>
    <row r="6" spans="1:10" s="27" customFormat="1" ht="15.6">
      <c r="A6" s="39" t="s">
        <v>14</v>
      </c>
      <c r="B6" s="38"/>
      <c r="C6" s="38"/>
      <c r="D6" s="38"/>
    </row>
    <row r="7" spans="1:10" s="27" customFormat="1" ht="15.6">
      <c r="A7" s="75" t="s">
        <v>29</v>
      </c>
      <c r="B7" s="75"/>
      <c r="C7" s="38"/>
      <c r="D7" s="38"/>
    </row>
    <row r="8" spans="1:10" s="27" customFormat="1" ht="15.6">
      <c r="A8" s="75" t="s">
        <v>33</v>
      </c>
      <c r="B8" s="75"/>
      <c r="C8" s="75"/>
      <c r="D8" s="75"/>
    </row>
    <row r="9" spans="1:10" s="27" customFormat="1">
      <c r="A9" s="37"/>
      <c r="B9" s="37"/>
      <c r="C9" s="37"/>
      <c r="D9" s="37"/>
    </row>
    <row r="10" spans="1:10" s="27" customFormat="1">
      <c r="A10" s="37"/>
      <c r="B10" s="37"/>
      <c r="C10" s="37"/>
      <c r="D10" s="37"/>
    </row>
    <row r="11" spans="1:10" s="27" customFormat="1"/>
    <row r="12" spans="1:10" s="27" customFormat="1">
      <c r="A12" s="71" t="s">
        <v>1</v>
      </c>
      <c r="B12" s="72"/>
      <c r="C12" s="72"/>
      <c r="D12" s="72"/>
      <c r="E12" s="72"/>
      <c r="F12" s="72"/>
      <c r="G12" s="72"/>
      <c r="H12" s="72"/>
      <c r="I12" s="73"/>
      <c r="J12" s="33"/>
    </row>
    <row r="13" spans="1:10" s="27" customFormat="1">
      <c r="A13" s="66" t="s">
        <v>18</v>
      </c>
      <c r="B13" s="76" t="s">
        <v>147</v>
      </c>
      <c r="C13" s="66" t="s">
        <v>30</v>
      </c>
      <c r="D13" s="66" t="s">
        <v>31</v>
      </c>
      <c r="E13" s="66" t="s">
        <v>21</v>
      </c>
      <c r="F13" s="67" t="s">
        <v>22</v>
      </c>
      <c r="G13" s="68"/>
      <c r="H13" s="66" t="s">
        <v>32</v>
      </c>
      <c r="I13" s="66"/>
    </row>
    <row r="14" spans="1:10" s="27" customFormat="1">
      <c r="A14" s="66"/>
      <c r="B14" s="66"/>
      <c r="C14" s="66"/>
      <c r="D14" s="66"/>
      <c r="E14" s="66"/>
      <c r="F14" s="69"/>
      <c r="G14" s="70"/>
      <c r="H14" s="66"/>
      <c r="I14" s="66"/>
    </row>
    <row r="15" spans="1:10" s="27" customFormat="1">
      <c r="A15" s="29">
        <f>Parameters!E5</f>
        <v>98000</v>
      </c>
      <c r="B15" s="29">
        <f>A15/15</f>
        <v>6533.333333333333</v>
      </c>
      <c r="C15" s="29">
        <v>3</v>
      </c>
      <c r="D15" s="30">
        <f>Parameters!E15</f>
        <v>2.8210000000000002E-3</v>
      </c>
      <c r="E15" s="30">
        <f>Parameters!E13</f>
        <v>210000000000</v>
      </c>
      <c r="F15" s="80">
        <f>Parameters!E14</f>
        <v>1.8193E-5</v>
      </c>
      <c r="G15" s="81"/>
      <c r="H15" s="80">
        <v>0.1</v>
      </c>
      <c r="I15" s="82"/>
    </row>
    <row r="16" spans="1:10" s="27" customFormat="1"/>
    <row r="17" spans="2:16" s="27" customFormat="1">
      <c r="B17" s="71" t="s">
        <v>34</v>
      </c>
      <c r="C17" s="72"/>
      <c r="D17" s="72"/>
      <c r="E17" s="72"/>
      <c r="F17" s="72"/>
      <c r="G17" s="72"/>
      <c r="H17" s="73"/>
      <c r="K17" s="74" t="s">
        <v>35</v>
      </c>
      <c r="L17" s="74"/>
      <c r="M17" s="74"/>
      <c r="N17" s="74"/>
      <c r="O17" s="74"/>
      <c r="P17" s="74"/>
    </row>
    <row r="18" spans="2:16" s="27" customFormat="1">
      <c r="B18" s="66" t="s">
        <v>36</v>
      </c>
      <c r="C18" s="66" t="s">
        <v>37</v>
      </c>
      <c r="D18" s="66" t="s">
        <v>38</v>
      </c>
      <c r="E18" s="66" t="s">
        <v>39</v>
      </c>
      <c r="F18" s="77" t="s">
        <v>40</v>
      </c>
      <c r="G18" s="79" t="s">
        <v>41</v>
      </c>
      <c r="H18" s="66" t="s">
        <v>42</v>
      </c>
    </row>
    <row r="19" spans="2:16" s="27" customFormat="1">
      <c r="B19" s="66"/>
      <c r="C19" s="66"/>
      <c r="D19" s="66"/>
      <c r="E19" s="66"/>
      <c r="F19" s="78"/>
      <c r="G19" s="78"/>
      <c r="H19" s="66"/>
    </row>
    <row r="20" spans="2:16" s="27" customFormat="1">
      <c r="B20" s="31">
        <v>0</v>
      </c>
      <c r="C20" s="31">
        <v>0</v>
      </c>
      <c r="D20" s="31">
        <f t="shared" ref="D20:D83" si="0">$B$15/2</f>
        <v>3266.6666666666665</v>
      </c>
      <c r="E20" s="31">
        <f t="shared" ref="E20:E83" si="1">$B$15*$C20/2</f>
        <v>0</v>
      </c>
      <c r="F20" s="32">
        <f t="shared" ref="F20:F83" si="2">-1*$E20*$H$15/$F$15</f>
        <v>0</v>
      </c>
      <c r="G20" s="32">
        <f t="shared" ref="G20:G83" si="3">$F20/$E$15</f>
        <v>0</v>
      </c>
      <c r="H20" s="32">
        <f t="shared" ref="H20:H83" si="4">-1*($B$15*$C20/(48*$E$15*$F$15))*(((3*($C$15*$C$15))-(4*($C20*$C20))))</f>
        <v>0</v>
      </c>
    </row>
    <row r="21" spans="2:16" s="27" customFormat="1">
      <c r="B21" s="31">
        <v>1</v>
      </c>
      <c r="C21" s="31">
        <f t="shared" ref="C21:C84" si="5">$B21*$C$15/1000</f>
        <v>3.0000000000000001E-3</v>
      </c>
      <c r="D21" s="31">
        <f t="shared" si="0"/>
        <v>3266.6666666666665</v>
      </c>
      <c r="E21" s="31">
        <f t="shared" si="1"/>
        <v>9.7999999999999989</v>
      </c>
      <c r="F21" s="32">
        <f t="shared" si="2"/>
        <v>-53866.871873797616</v>
      </c>
      <c r="G21" s="32">
        <f t="shared" si="3"/>
        <v>-2.5650891368475053E-7</v>
      </c>
      <c r="H21" s="32">
        <f t="shared" si="4"/>
        <v>-2.8857214313197381E-6</v>
      </c>
    </row>
    <row r="22" spans="2:16" s="27" customFormat="1">
      <c r="B22" s="31">
        <v>2</v>
      </c>
      <c r="C22" s="31">
        <f t="shared" si="5"/>
        <v>6.0000000000000001E-3</v>
      </c>
      <c r="D22" s="31">
        <f t="shared" si="0"/>
        <v>3266.6666666666665</v>
      </c>
      <c r="E22" s="31">
        <f t="shared" si="1"/>
        <v>19.599999999999998</v>
      </c>
      <c r="F22" s="32">
        <f t="shared" si="2"/>
        <v>-107733.74374759523</v>
      </c>
      <c r="G22" s="32">
        <f t="shared" si="3"/>
        <v>-5.1301782736950105E-7</v>
      </c>
      <c r="H22" s="32">
        <f t="shared" si="4"/>
        <v>-5.7714197768372447E-6</v>
      </c>
    </row>
    <row r="23" spans="2:16" s="27" customFormat="1">
      <c r="B23" s="31">
        <v>3</v>
      </c>
      <c r="C23" s="31">
        <f t="shared" si="5"/>
        <v>8.9999999999999993E-3</v>
      </c>
      <c r="D23" s="31">
        <f t="shared" si="0"/>
        <v>3266.6666666666665</v>
      </c>
      <c r="E23" s="31">
        <f t="shared" si="1"/>
        <v>29.399999999999995</v>
      </c>
      <c r="F23" s="32">
        <f t="shared" si="2"/>
        <v>-161600.61562139282</v>
      </c>
      <c r="G23" s="32">
        <f t="shared" si="3"/>
        <v>-7.6952674105425153E-7</v>
      </c>
      <c r="H23" s="32">
        <f t="shared" si="4"/>
        <v>-8.657071950750288E-6</v>
      </c>
    </row>
    <row r="24" spans="2:16" s="27" customFormat="1">
      <c r="B24" s="31">
        <v>4</v>
      </c>
      <c r="C24" s="31">
        <f t="shared" si="5"/>
        <v>1.2E-2</v>
      </c>
      <c r="D24" s="31">
        <f t="shared" si="0"/>
        <v>3266.6666666666665</v>
      </c>
      <c r="E24" s="31">
        <f t="shared" si="1"/>
        <v>39.199999999999996</v>
      </c>
      <c r="F24" s="32">
        <f t="shared" si="2"/>
        <v>-215467.48749519046</v>
      </c>
      <c r="G24" s="32">
        <f t="shared" si="3"/>
        <v>-1.0260356547390021E-6</v>
      </c>
      <c r="H24" s="32">
        <f t="shared" si="4"/>
        <v>-1.1542654867256636E-5</v>
      </c>
    </row>
    <row r="25" spans="2:16" s="27" customFormat="1">
      <c r="B25" s="31">
        <v>5</v>
      </c>
      <c r="C25" s="31">
        <f t="shared" si="5"/>
        <v>1.4999999999999999E-2</v>
      </c>
      <c r="D25" s="31">
        <f t="shared" si="0"/>
        <v>3266.6666666666665</v>
      </c>
      <c r="E25" s="31">
        <f t="shared" si="1"/>
        <v>48.999999999999993</v>
      </c>
      <c r="F25" s="32">
        <f t="shared" si="2"/>
        <v>-269334.35936898802</v>
      </c>
      <c r="G25" s="32">
        <f t="shared" si="3"/>
        <v>-1.2825445684237525E-6</v>
      </c>
      <c r="H25" s="32">
        <f t="shared" si="4"/>
        <v>-1.4428145440554057E-5</v>
      </c>
    </row>
    <row r="26" spans="2:16" s="27" customFormat="1">
      <c r="B26" s="31">
        <v>6</v>
      </c>
      <c r="C26" s="31">
        <f t="shared" si="5"/>
        <v>1.7999999999999999E-2</v>
      </c>
      <c r="D26" s="31">
        <f t="shared" si="0"/>
        <v>3266.6666666666665</v>
      </c>
      <c r="E26" s="31">
        <f t="shared" si="1"/>
        <v>58.79999999999999</v>
      </c>
      <c r="F26" s="32">
        <f t="shared" si="2"/>
        <v>-323201.23124278564</v>
      </c>
      <c r="G26" s="32">
        <f t="shared" si="3"/>
        <v>-1.5390534821085031E-6</v>
      </c>
      <c r="H26" s="32">
        <f t="shared" si="4"/>
        <v>-1.731352058484032E-5</v>
      </c>
    </row>
    <row r="27" spans="2:16" s="27" customFormat="1">
      <c r="B27" s="31">
        <v>7</v>
      </c>
      <c r="C27" s="31">
        <f t="shared" si="5"/>
        <v>2.1000000000000001E-2</v>
      </c>
      <c r="D27" s="31">
        <f t="shared" si="0"/>
        <v>3266.6666666666665</v>
      </c>
      <c r="E27" s="31">
        <f t="shared" si="1"/>
        <v>68.599999999999994</v>
      </c>
      <c r="F27" s="32">
        <f t="shared" si="2"/>
        <v>-377068.10311658325</v>
      </c>
      <c r="G27" s="32">
        <f t="shared" si="3"/>
        <v>-1.7955623957932536E-6</v>
      </c>
      <c r="H27" s="32">
        <f t="shared" si="4"/>
        <v>-2.0198757214313193E-5</v>
      </c>
    </row>
    <row r="28" spans="2:16" s="27" customFormat="1">
      <c r="B28" s="31">
        <v>8</v>
      </c>
      <c r="C28" s="31">
        <f t="shared" si="5"/>
        <v>2.4E-2</v>
      </c>
      <c r="D28" s="31">
        <f t="shared" si="0"/>
        <v>3266.6666666666665</v>
      </c>
      <c r="E28" s="31">
        <f t="shared" si="1"/>
        <v>78.399999999999991</v>
      </c>
      <c r="F28" s="32">
        <f t="shared" si="2"/>
        <v>-430934.97499038093</v>
      </c>
      <c r="G28" s="32">
        <f t="shared" si="3"/>
        <v>-2.0520713094780042E-6</v>
      </c>
      <c r="H28" s="32">
        <f t="shared" si="4"/>
        <v>-2.3083832243170449E-5</v>
      </c>
    </row>
    <row r="29" spans="2:16" s="27" customFormat="1">
      <c r="B29" s="31">
        <v>9</v>
      </c>
      <c r="C29" s="31">
        <f t="shared" si="5"/>
        <v>2.7E-2</v>
      </c>
      <c r="D29" s="31">
        <f t="shared" si="0"/>
        <v>3266.6666666666665</v>
      </c>
      <c r="E29" s="31">
        <f t="shared" si="1"/>
        <v>88.199999999999989</v>
      </c>
      <c r="F29" s="32">
        <f t="shared" si="2"/>
        <v>-484801.84686417843</v>
      </c>
      <c r="G29" s="32">
        <f t="shared" si="3"/>
        <v>-2.3085802231627546E-6</v>
      </c>
      <c r="H29" s="32">
        <f t="shared" si="4"/>
        <v>-2.5968722585609849E-5</v>
      </c>
    </row>
    <row r="30" spans="2:16" s="27" customFormat="1">
      <c r="B30" s="31">
        <v>10</v>
      </c>
      <c r="C30" s="31">
        <f t="shared" si="5"/>
        <v>0.03</v>
      </c>
      <c r="D30" s="31">
        <f t="shared" si="0"/>
        <v>3266.6666666666665</v>
      </c>
      <c r="E30" s="31">
        <f t="shared" si="1"/>
        <v>97.999999999999986</v>
      </c>
      <c r="F30" s="32">
        <f t="shared" si="2"/>
        <v>-538668.71873797604</v>
      </c>
      <c r="G30" s="32">
        <f t="shared" si="3"/>
        <v>-2.5650891368475049E-6</v>
      </c>
      <c r="H30" s="32">
        <f t="shared" si="4"/>
        <v>-2.8853405155829164E-5</v>
      </c>
    </row>
    <row r="31" spans="2:16" s="27" customFormat="1">
      <c r="B31" s="31">
        <v>11</v>
      </c>
      <c r="C31" s="31">
        <f t="shared" si="5"/>
        <v>3.3000000000000002E-2</v>
      </c>
      <c r="D31" s="31">
        <f t="shared" si="0"/>
        <v>3266.6666666666665</v>
      </c>
      <c r="E31" s="31">
        <f t="shared" si="1"/>
        <v>107.8</v>
      </c>
      <c r="F31" s="32">
        <f t="shared" si="2"/>
        <v>-592535.59061177378</v>
      </c>
      <c r="G31" s="32">
        <f t="shared" si="3"/>
        <v>-2.8215980505322562E-6</v>
      </c>
      <c r="H31" s="32">
        <f t="shared" si="4"/>
        <v>-3.1737856868026164E-5</v>
      </c>
    </row>
    <row r="32" spans="2:16" s="27" customFormat="1">
      <c r="B32" s="31">
        <v>12</v>
      </c>
      <c r="C32" s="31">
        <f t="shared" si="5"/>
        <v>3.5999999999999997E-2</v>
      </c>
      <c r="D32" s="31">
        <f t="shared" si="0"/>
        <v>3266.6666666666665</v>
      </c>
      <c r="E32" s="31">
        <f t="shared" si="1"/>
        <v>117.59999999999998</v>
      </c>
      <c r="F32" s="32">
        <f t="shared" si="2"/>
        <v>-646402.46248557128</v>
      </c>
      <c r="G32" s="32">
        <f t="shared" si="3"/>
        <v>-3.0781069642170061E-6</v>
      </c>
      <c r="H32" s="32">
        <f t="shared" si="4"/>
        <v>-3.4622054636398611E-5</v>
      </c>
    </row>
    <row r="33" spans="2:17" s="27" customFormat="1">
      <c r="B33" s="31">
        <v>13</v>
      </c>
      <c r="C33" s="31">
        <f t="shared" si="5"/>
        <v>3.9E-2</v>
      </c>
      <c r="D33" s="31">
        <f t="shared" si="0"/>
        <v>3266.6666666666665</v>
      </c>
      <c r="E33" s="31">
        <f t="shared" si="1"/>
        <v>127.39999999999999</v>
      </c>
      <c r="F33" s="32">
        <f t="shared" si="2"/>
        <v>-700269.33435936901</v>
      </c>
      <c r="G33" s="32">
        <f t="shared" si="3"/>
        <v>-3.3346158779017573E-6</v>
      </c>
      <c r="H33" s="32">
        <f t="shared" si="4"/>
        <v>-3.750597537514428E-5</v>
      </c>
    </row>
    <row r="34" spans="2:17" s="27" customFormat="1">
      <c r="B34" s="31">
        <v>14</v>
      </c>
      <c r="C34" s="31">
        <f t="shared" si="5"/>
        <v>4.2000000000000003E-2</v>
      </c>
      <c r="D34" s="31">
        <f t="shared" si="0"/>
        <v>3266.6666666666665</v>
      </c>
      <c r="E34" s="31">
        <f t="shared" si="1"/>
        <v>137.19999999999999</v>
      </c>
      <c r="F34" s="32">
        <f t="shared" si="2"/>
        <v>-754136.20623316651</v>
      </c>
      <c r="G34" s="32">
        <f t="shared" si="3"/>
        <v>-3.5911247915865073E-6</v>
      </c>
      <c r="H34" s="32">
        <f t="shared" si="4"/>
        <v>-4.0389595998460941E-5</v>
      </c>
    </row>
    <row r="35" spans="2:17" s="27" customFormat="1">
      <c r="B35" s="31">
        <v>15</v>
      </c>
      <c r="C35" s="31">
        <f t="shared" si="5"/>
        <v>4.4999999999999998E-2</v>
      </c>
      <c r="D35" s="31">
        <f t="shared" si="0"/>
        <v>3266.6666666666665</v>
      </c>
      <c r="E35" s="31">
        <f t="shared" si="1"/>
        <v>147</v>
      </c>
      <c r="F35" s="32">
        <f t="shared" si="2"/>
        <v>-808003.07810696424</v>
      </c>
      <c r="G35" s="32">
        <f t="shared" si="3"/>
        <v>-3.8476337052712581E-6</v>
      </c>
      <c r="H35" s="32">
        <f t="shared" si="4"/>
        <v>-4.3272893420546367E-5</v>
      </c>
    </row>
    <row r="36" spans="2:17" s="27" customFormat="1">
      <c r="B36" s="31">
        <v>16</v>
      </c>
      <c r="C36" s="31">
        <f t="shared" si="5"/>
        <v>4.8000000000000001E-2</v>
      </c>
      <c r="D36" s="31">
        <f t="shared" si="0"/>
        <v>3266.6666666666665</v>
      </c>
      <c r="E36" s="31">
        <f t="shared" si="1"/>
        <v>156.79999999999998</v>
      </c>
      <c r="F36" s="32">
        <f t="shared" si="2"/>
        <v>-861869.94998076186</v>
      </c>
      <c r="G36" s="32">
        <f t="shared" si="3"/>
        <v>-4.1041426189560084E-6</v>
      </c>
      <c r="H36" s="32">
        <f t="shared" si="4"/>
        <v>-4.6155844555598309E-5</v>
      </c>
    </row>
    <row r="37" spans="2:17" s="27" customFormat="1">
      <c r="B37" s="31">
        <v>17</v>
      </c>
      <c r="C37" s="31">
        <f t="shared" si="5"/>
        <v>5.0999999999999997E-2</v>
      </c>
      <c r="D37" s="31">
        <f t="shared" si="0"/>
        <v>3266.6666666666665</v>
      </c>
      <c r="E37" s="31">
        <f t="shared" si="1"/>
        <v>166.6</v>
      </c>
      <c r="F37" s="32">
        <f t="shared" si="2"/>
        <v>-915736.82185455947</v>
      </c>
      <c r="G37" s="32">
        <f t="shared" si="3"/>
        <v>-4.3606515326407596E-6</v>
      </c>
      <c r="H37" s="32">
        <f t="shared" si="4"/>
        <v>-4.903842631781454E-5</v>
      </c>
    </row>
    <row r="38" spans="2:17" s="27" customFormat="1">
      <c r="B38" s="31">
        <v>18</v>
      </c>
      <c r="C38" s="31">
        <f t="shared" si="5"/>
        <v>5.3999999999999999E-2</v>
      </c>
      <c r="D38" s="31">
        <f t="shared" si="0"/>
        <v>3266.6666666666665</v>
      </c>
      <c r="E38" s="31">
        <f t="shared" si="1"/>
        <v>176.39999999999998</v>
      </c>
      <c r="F38" s="32">
        <f t="shared" si="2"/>
        <v>-969603.69372835685</v>
      </c>
      <c r="G38" s="32">
        <f t="shared" si="3"/>
        <v>-4.6171604463255092E-6</v>
      </c>
      <c r="H38" s="32">
        <f t="shared" si="4"/>
        <v>-5.1920615621392843E-5</v>
      </c>
    </row>
    <row r="39" spans="2:17" s="27" customFormat="1">
      <c r="B39" s="31">
        <v>19</v>
      </c>
      <c r="C39" s="31">
        <f t="shared" si="5"/>
        <v>5.7000000000000002E-2</v>
      </c>
      <c r="D39" s="31">
        <f t="shared" si="0"/>
        <v>3266.6666666666665</v>
      </c>
      <c r="E39" s="31">
        <f t="shared" si="1"/>
        <v>186.2</v>
      </c>
      <c r="F39" s="32">
        <f t="shared" si="2"/>
        <v>-1023470.5656021547</v>
      </c>
      <c r="G39" s="32">
        <f t="shared" si="3"/>
        <v>-4.8736693600102604E-6</v>
      </c>
      <c r="H39" s="32">
        <f t="shared" si="4"/>
        <v>-5.4802389380530967E-5</v>
      </c>
    </row>
    <row r="40" spans="2:17" s="27" customFormat="1">
      <c r="B40" s="31">
        <v>20</v>
      </c>
      <c r="C40" s="31">
        <f t="shared" si="5"/>
        <v>0.06</v>
      </c>
      <c r="D40" s="31">
        <f t="shared" si="0"/>
        <v>3266.6666666666665</v>
      </c>
      <c r="E40" s="31">
        <f t="shared" si="1"/>
        <v>195.99999999999997</v>
      </c>
      <c r="F40" s="32">
        <f t="shared" si="2"/>
        <v>-1077337.4374759521</v>
      </c>
      <c r="G40" s="32">
        <f t="shared" si="3"/>
        <v>-5.1301782736950099E-6</v>
      </c>
      <c r="H40" s="32">
        <f t="shared" si="4"/>
        <v>-5.7683724509426699E-5</v>
      </c>
    </row>
    <row r="41" spans="2:17" s="27" customFormat="1">
      <c r="B41" s="31">
        <v>21</v>
      </c>
      <c r="C41" s="31">
        <f t="shared" si="5"/>
        <v>6.3E-2</v>
      </c>
      <c r="D41" s="31">
        <f t="shared" si="0"/>
        <v>3266.6666666666665</v>
      </c>
      <c r="E41" s="31">
        <f t="shared" si="1"/>
        <v>205.79999999999998</v>
      </c>
      <c r="F41" s="32">
        <f t="shared" si="2"/>
        <v>-1131204.3093497497</v>
      </c>
      <c r="G41" s="32">
        <f t="shared" si="3"/>
        <v>-5.3866871873797603E-6</v>
      </c>
      <c r="H41" s="32">
        <f t="shared" si="4"/>
        <v>-6.0564597922277796E-5</v>
      </c>
    </row>
    <row r="42" spans="2:17" s="27" customFormat="1">
      <c r="B42" s="31">
        <v>22</v>
      </c>
      <c r="C42" s="31">
        <f t="shared" si="5"/>
        <v>6.6000000000000003E-2</v>
      </c>
      <c r="D42" s="31">
        <f t="shared" si="0"/>
        <v>3266.6666666666665</v>
      </c>
      <c r="E42" s="31">
        <f t="shared" si="1"/>
        <v>215.6</v>
      </c>
      <c r="F42" s="32">
        <f t="shared" si="2"/>
        <v>-1185071.1812235476</v>
      </c>
      <c r="G42" s="32">
        <f t="shared" si="3"/>
        <v>-5.6431961010645123E-6</v>
      </c>
      <c r="H42" s="32">
        <f t="shared" si="4"/>
        <v>-6.3444986533282038E-5</v>
      </c>
      <c r="J42" s="74" t="s">
        <v>43</v>
      </c>
      <c r="K42" s="74"/>
      <c r="L42" s="74"/>
      <c r="M42" s="74"/>
      <c r="N42" s="74" t="s">
        <v>44</v>
      </c>
      <c r="O42" s="74"/>
      <c r="P42" s="74"/>
      <c r="Q42" s="74"/>
    </row>
    <row r="43" spans="2:17" s="27" customFormat="1">
      <c r="B43" s="31">
        <v>23</v>
      </c>
      <c r="C43" s="31">
        <f t="shared" si="5"/>
        <v>6.9000000000000006E-2</v>
      </c>
      <c r="D43" s="31">
        <f t="shared" si="0"/>
        <v>3266.6666666666665</v>
      </c>
      <c r="E43" s="31">
        <f t="shared" si="1"/>
        <v>225.4</v>
      </c>
      <c r="F43" s="32">
        <f t="shared" si="2"/>
        <v>-1238938.0530973452</v>
      </c>
      <c r="G43" s="32">
        <f t="shared" si="3"/>
        <v>-5.8997050147492627E-6</v>
      </c>
      <c r="H43" s="32">
        <f t="shared" si="4"/>
        <v>-6.6324867256637162E-5</v>
      </c>
    </row>
    <row r="44" spans="2:17" s="27" customFormat="1">
      <c r="B44" s="31">
        <v>24</v>
      </c>
      <c r="C44" s="31">
        <f t="shared" si="5"/>
        <v>7.1999999999999995E-2</v>
      </c>
      <c r="D44" s="31">
        <f t="shared" si="0"/>
        <v>3266.6666666666665</v>
      </c>
      <c r="E44" s="31">
        <f t="shared" si="1"/>
        <v>235.19999999999996</v>
      </c>
      <c r="F44" s="32">
        <f t="shared" si="2"/>
        <v>-1292804.9249711426</v>
      </c>
      <c r="G44" s="32">
        <f t="shared" si="3"/>
        <v>-6.1562139284340122E-6</v>
      </c>
      <c r="H44" s="32">
        <f t="shared" si="4"/>
        <v>-6.9204217006540962E-5</v>
      </c>
    </row>
    <row r="45" spans="2:17" s="27" customFormat="1">
      <c r="B45" s="31">
        <v>25</v>
      </c>
      <c r="C45" s="31">
        <f t="shared" si="5"/>
        <v>7.4999999999999997E-2</v>
      </c>
      <c r="D45" s="31">
        <f t="shared" si="0"/>
        <v>3266.6666666666665</v>
      </c>
      <c r="E45" s="31">
        <f t="shared" si="1"/>
        <v>244.99999999999997</v>
      </c>
      <c r="F45" s="32">
        <f t="shared" si="2"/>
        <v>-1346671.7968449404</v>
      </c>
      <c r="G45" s="32">
        <f t="shared" si="3"/>
        <v>-6.4127228421187634E-6</v>
      </c>
      <c r="H45" s="32">
        <f t="shared" si="4"/>
        <v>-7.208301269719122E-5</v>
      </c>
    </row>
    <row r="46" spans="2:17" s="27" customFormat="1">
      <c r="B46" s="31">
        <v>26</v>
      </c>
      <c r="C46" s="31">
        <f t="shared" si="5"/>
        <v>7.8E-2</v>
      </c>
      <c r="D46" s="31">
        <f t="shared" si="0"/>
        <v>3266.6666666666665</v>
      </c>
      <c r="E46" s="31">
        <f t="shared" si="1"/>
        <v>254.79999999999998</v>
      </c>
      <c r="F46" s="32">
        <f t="shared" si="2"/>
        <v>-1400538.668718738</v>
      </c>
      <c r="G46" s="32">
        <f t="shared" si="3"/>
        <v>-6.6692317558035146E-6</v>
      </c>
      <c r="H46" s="32">
        <f t="shared" si="4"/>
        <v>-7.4961231242785678E-5</v>
      </c>
    </row>
    <row r="47" spans="2:17" s="27" customFormat="1">
      <c r="B47" s="31">
        <v>27</v>
      </c>
      <c r="C47" s="31">
        <f t="shared" si="5"/>
        <v>8.1000000000000003E-2</v>
      </c>
      <c r="D47" s="31">
        <f t="shared" si="0"/>
        <v>3266.6666666666665</v>
      </c>
      <c r="E47" s="31">
        <f t="shared" si="1"/>
        <v>264.60000000000002</v>
      </c>
      <c r="F47" s="32">
        <f t="shared" si="2"/>
        <v>-1454405.5405925359</v>
      </c>
      <c r="G47" s="32">
        <f t="shared" si="3"/>
        <v>-6.9257406694882659E-6</v>
      </c>
      <c r="H47" s="32">
        <f t="shared" si="4"/>
        <v>-7.7838849557522132E-5</v>
      </c>
    </row>
    <row r="48" spans="2:17" s="27" customFormat="1">
      <c r="B48" s="31">
        <v>28</v>
      </c>
      <c r="C48" s="31">
        <f t="shared" si="5"/>
        <v>8.4000000000000005E-2</v>
      </c>
      <c r="D48" s="31">
        <f t="shared" si="0"/>
        <v>3266.6666666666665</v>
      </c>
      <c r="E48" s="31">
        <f t="shared" si="1"/>
        <v>274.39999999999998</v>
      </c>
      <c r="F48" s="32">
        <f t="shared" si="2"/>
        <v>-1508272.412466333</v>
      </c>
      <c r="G48" s="32">
        <f t="shared" si="3"/>
        <v>-7.1822495831730145E-6</v>
      </c>
      <c r="H48" s="32">
        <f t="shared" si="4"/>
        <v>-8.0715844555598296E-5</v>
      </c>
    </row>
    <row r="49" spans="2:8" s="27" customFormat="1">
      <c r="B49" s="31">
        <v>29</v>
      </c>
      <c r="C49" s="31">
        <f t="shared" si="5"/>
        <v>8.6999999999999994E-2</v>
      </c>
      <c r="D49" s="31">
        <f t="shared" si="0"/>
        <v>3266.6666666666665</v>
      </c>
      <c r="E49" s="31">
        <f t="shared" si="1"/>
        <v>284.2</v>
      </c>
      <c r="F49" s="32">
        <f t="shared" si="2"/>
        <v>-1562139.2843401309</v>
      </c>
      <c r="G49" s="32">
        <f t="shared" si="3"/>
        <v>-7.4387584968577657E-6</v>
      </c>
      <c r="H49" s="32">
        <f t="shared" si="4"/>
        <v>-8.3592193151212007E-5</v>
      </c>
    </row>
    <row r="50" spans="2:8" s="27" customFormat="1">
      <c r="B50" s="31">
        <v>30</v>
      </c>
      <c r="C50" s="31">
        <f t="shared" si="5"/>
        <v>0.09</v>
      </c>
      <c r="D50" s="31">
        <f t="shared" si="0"/>
        <v>3266.6666666666665</v>
      </c>
      <c r="E50" s="31">
        <f t="shared" si="1"/>
        <v>294</v>
      </c>
      <c r="F50" s="32">
        <f t="shared" si="2"/>
        <v>-1616006.1562139285</v>
      </c>
      <c r="G50" s="32">
        <f t="shared" si="3"/>
        <v>-7.6952674105425161E-6</v>
      </c>
      <c r="H50" s="32">
        <f t="shared" si="4"/>
        <v>-8.6467872258560991E-5</v>
      </c>
    </row>
    <row r="51" spans="2:8" s="27" customFormat="1">
      <c r="B51" s="31">
        <v>31</v>
      </c>
      <c r="C51" s="31">
        <f t="shared" si="5"/>
        <v>9.2999999999999999E-2</v>
      </c>
      <c r="D51" s="31">
        <f t="shared" si="0"/>
        <v>3266.6666666666665</v>
      </c>
      <c r="E51" s="31">
        <f t="shared" si="1"/>
        <v>303.8</v>
      </c>
      <c r="F51" s="32">
        <f t="shared" si="2"/>
        <v>-1669873.0280877261</v>
      </c>
      <c r="G51" s="32">
        <f t="shared" si="3"/>
        <v>-7.9517763242272665E-6</v>
      </c>
      <c r="H51" s="32">
        <f t="shared" si="4"/>
        <v>-8.9342858791843018E-5</v>
      </c>
    </row>
    <row r="52" spans="2:8" s="27" customFormat="1">
      <c r="B52" s="31">
        <v>32</v>
      </c>
      <c r="C52" s="31">
        <f t="shared" si="5"/>
        <v>9.6000000000000002E-2</v>
      </c>
      <c r="D52" s="31">
        <f t="shared" si="0"/>
        <v>3266.6666666666665</v>
      </c>
      <c r="E52" s="31">
        <f t="shared" si="1"/>
        <v>313.59999999999997</v>
      </c>
      <c r="F52" s="32">
        <f t="shared" si="2"/>
        <v>-1723739.8999615237</v>
      </c>
      <c r="G52" s="32">
        <f t="shared" si="3"/>
        <v>-8.2082852379120168E-6</v>
      </c>
      <c r="H52" s="32">
        <f t="shared" si="4"/>
        <v>-9.2217129665255856E-5</v>
      </c>
    </row>
    <row r="53" spans="2:8" s="27" customFormat="1">
      <c r="B53" s="31">
        <v>33</v>
      </c>
      <c r="C53" s="31">
        <f t="shared" si="5"/>
        <v>9.9000000000000005E-2</v>
      </c>
      <c r="D53" s="31">
        <f t="shared" si="0"/>
        <v>3266.6666666666665</v>
      </c>
      <c r="E53" s="31">
        <f t="shared" si="1"/>
        <v>323.39999999999998</v>
      </c>
      <c r="F53" s="32">
        <f t="shared" si="2"/>
        <v>-1777606.7718353211</v>
      </c>
      <c r="G53" s="32">
        <f t="shared" si="3"/>
        <v>-8.4647941515967672E-6</v>
      </c>
      <c r="H53" s="32">
        <f t="shared" si="4"/>
        <v>-9.5090661792997288E-5</v>
      </c>
    </row>
    <row r="54" spans="2:8" s="27" customFormat="1">
      <c r="B54" s="31">
        <v>34</v>
      </c>
      <c r="C54" s="31">
        <f t="shared" si="5"/>
        <v>0.10199999999999999</v>
      </c>
      <c r="D54" s="31">
        <f t="shared" si="0"/>
        <v>3266.6666666666665</v>
      </c>
      <c r="E54" s="31">
        <f t="shared" si="1"/>
        <v>333.2</v>
      </c>
      <c r="F54" s="32">
        <f t="shared" si="2"/>
        <v>-1831473.6437091189</v>
      </c>
      <c r="G54" s="32">
        <f t="shared" si="3"/>
        <v>-8.7213030652815193E-6</v>
      </c>
      <c r="H54" s="32">
        <f t="shared" si="4"/>
        <v>-9.7963432089265094E-5</v>
      </c>
    </row>
    <row r="55" spans="2:8" s="27" customFormat="1">
      <c r="B55" s="31">
        <v>35</v>
      </c>
      <c r="C55" s="31">
        <f t="shared" si="5"/>
        <v>0.105</v>
      </c>
      <c r="D55" s="31">
        <f t="shared" si="0"/>
        <v>3266.6666666666665</v>
      </c>
      <c r="E55" s="31">
        <f t="shared" si="1"/>
        <v>342.99999999999994</v>
      </c>
      <c r="F55" s="32">
        <f t="shared" si="2"/>
        <v>-1885340.5155829163</v>
      </c>
      <c r="G55" s="32">
        <f t="shared" si="3"/>
        <v>-8.977811978966268E-6</v>
      </c>
      <c r="H55" s="32">
        <f t="shared" si="4"/>
        <v>-1.00835417468257E-4</v>
      </c>
    </row>
    <row r="56" spans="2:8" s="27" customFormat="1">
      <c r="B56" s="31">
        <v>36</v>
      </c>
      <c r="C56" s="31">
        <f t="shared" si="5"/>
        <v>0.108</v>
      </c>
      <c r="D56" s="31">
        <f t="shared" si="0"/>
        <v>3266.6666666666665</v>
      </c>
      <c r="E56" s="31">
        <f t="shared" si="1"/>
        <v>352.79999999999995</v>
      </c>
      <c r="F56" s="32">
        <f t="shared" si="2"/>
        <v>-1939207.3874567137</v>
      </c>
      <c r="G56" s="32">
        <f t="shared" si="3"/>
        <v>-9.2343208926510183E-6</v>
      </c>
      <c r="H56" s="32">
        <f t="shared" si="4"/>
        <v>-1.0370659484417084E-4</v>
      </c>
    </row>
    <row r="57" spans="2:8" s="27" customFormat="1">
      <c r="B57" s="31">
        <v>37</v>
      </c>
      <c r="C57" s="31">
        <f t="shared" si="5"/>
        <v>0.111</v>
      </c>
      <c r="D57" s="31">
        <f t="shared" si="0"/>
        <v>3266.6666666666665</v>
      </c>
      <c r="E57" s="31">
        <f t="shared" si="1"/>
        <v>362.59999999999997</v>
      </c>
      <c r="F57" s="32">
        <f t="shared" si="2"/>
        <v>-1993074.2593305116</v>
      </c>
      <c r="G57" s="32">
        <f t="shared" si="3"/>
        <v>-9.4908298063357687E-6</v>
      </c>
      <c r="H57" s="32">
        <f t="shared" si="4"/>
        <v>-1.0657694113120429E-4</v>
      </c>
    </row>
    <row r="58" spans="2:8" s="27" customFormat="1">
      <c r="B58" s="31">
        <v>38</v>
      </c>
      <c r="C58" s="31">
        <f t="shared" si="5"/>
        <v>0.114</v>
      </c>
      <c r="D58" s="31">
        <f t="shared" si="0"/>
        <v>3266.6666666666665</v>
      </c>
      <c r="E58" s="31">
        <f t="shared" si="1"/>
        <v>372.4</v>
      </c>
      <c r="F58" s="32">
        <f t="shared" si="2"/>
        <v>-2046941.1312043094</v>
      </c>
      <c r="G58" s="32">
        <f t="shared" si="3"/>
        <v>-9.7473387200205207E-6</v>
      </c>
      <c r="H58" s="32">
        <f t="shared" si="4"/>
        <v>-1.094464332435552E-4</v>
      </c>
    </row>
    <row r="59" spans="2:8" s="27" customFormat="1">
      <c r="B59" s="31">
        <v>39</v>
      </c>
      <c r="C59" s="31">
        <f t="shared" si="5"/>
        <v>0.11700000000000001</v>
      </c>
      <c r="D59" s="31">
        <f t="shared" si="0"/>
        <v>3266.6666666666665</v>
      </c>
      <c r="E59" s="31">
        <f t="shared" si="1"/>
        <v>382.2</v>
      </c>
      <c r="F59" s="32">
        <f t="shared" si="2"/>
        <v>-2100808.0030781068</v>
      </c>
      <c r="G59" s="32">
        <f t="shared" si="3"/>
        <v>-1.0003847633705271E-5</v>
      </c>
      <c r="H59" s="32">
        <f t="shared" si="4"/>
        <v>-1.1231504809542131E-4</v>
      </c>
    </row>
    <row r="60" spans="2:8" s="27" customFormat="1">
      <c r="B60" s="31">
        <v>40</v>
      </c>
      <c r="C60" s="31">
        <f t="shared" si="5"/>
        <v>0.12</v>
      </c>
      <c r="D60" s="31">
        <f t="shared" si="0"/>
        <v>3266.6666666666665</v>
      </c>
      <c r="E60" s="31">
        <f t="shared" si="1"/>
        <v>391.99999999999994</v>
      </c>
      <c r="F60" s="32">
        <f t="shared" si="2"/>
        <v>-2154674.8749519042</v>
      </c>
      <c r="G60" s="32">
        <f t="shared" si="3"/>
        <v>-1.026035654739002E-5</v>
      </c>
      <c r="H60" s="32">
        <f t="shared" si="4"/>
        <v>-1.1518276260100037E-4</v>
      </c>
    </row>
    <row r="61" spans="2:8" s="27" customFormat="1">
      <c r="B61" s="31">
        <v>41</v>
      </c>
      <c r="C61" s="31">
        <f t="shared" si="5"/>
        <v>0.123</v>
      </c>
      <c r="D61" s="31">
        <f t="shared" si="0"/>
        <v>3266.6666666666665</v>
      </c>
      <c r="E61" s="31">
        <f t="shared" si="1"/>
        <v>401.79999999999995</v>
      </c>
      <c r="F61" s="32">
        <f t="shared" si="2"/>
        <v>-2208541.746825702</v>
      </c>
      <c r="G61" s="32">
        <f t="shared" si="3"/>
        <v>-1.0516865461074772E-5</v>
      </c>
      <c r="H61" s="32">
        <f t="shared" si="4"/>
        <v>-1.1804955367449016E-4</v>
      </c>
    </row>
    <row r="62" spans="2:8" s="27" customFormat="1">
      <c r="B62" s="31">
        <v>42</v>
      </c>
      <c r="C62" s="31">
        <f t="shared" si="5"/>
        <v>0.126</v>
      </c>
      <c r="D62" s="31">
        <f t="shared" si="0"/>
        <v>3266.6666666666665</v>
      </c>
      <c r="E62" s="31">
        <f t="shared" si="1"/>
        <v>411.59999999999997</v>
      </c>
      <c r="F62" s="32">
        <f t="shared" si="2"/>
        <v>-2262408.6186994994</v>
      </c>
      <c r="G62" s="32">
        <f t="shared" si="3"/>
        <v>-1.0773374374759521E-5</v>
      </c>
      <c r="H62" s="32">
        <f t="shared" si="4"/>
        <v>-1.2091539823008848E-4</v>
      </c>
    </row>
    <row r="63" spans="2:8" s="27" customFormat="1">
      <c r="B63" s="31">
        <v>43</v>
      </c>
      <c r="C63" s="31">
        <f t="shared" si="5"/>
        <v>0.129</v>
      </c>
      <c r="D63" s="31">
        <f t="shared" si="0"/>
        <v>3266.6666666666665</v>
      </c>
      <c r="E63" s="31">
        <f t="shared" si="1"/>
        <v>421.4</v>
      </c>
      <c r="F63" s="32">
        <f t="shared" si="2"/>
        <v>-2316275.4905732973</v>
      </c>
      <c r="G63" s="32">
        <f t="shared" si="3"/>
        <v>-1.1029883288444273E-5</v>
      </c>
      <c r="H63" s="32">
        <f t="shared" si="4"/>
        <v>-1.2378027318199307E-4</v>
      </c>
    </row>
    <row r="64" spans="2:8" s="27" customFormat="1">
      <c r="B64" s="31">
        <v>44</v>
      </c>
      <c r="C64" s="31">
        <f t="shared" si="5"/>
        <v>0.13200000000000001</v>
      </c>
      <c r="D64" s="31">
        <f t="shared" si="0"/>
        <v>3266.6666666666665</v>
      </c>
      <c r="E64" s="31">
        <f t="shared" si="1"/>
        <v>431.2</v>
      </c>
      <c r="F64" s="32">
        <f t="shared" si="2"/>
        <v>-2370142.3624470951</v>
      </c>
      <c r="G64" s="32">
        <f t="shared" si="3"/>
        <v>-1.1286392202129025E-5</v>
      </c>
      <c r="H64" s="32">
        <f t="shared" si="4"/>
        <v>-1.2664415544440168E-4</v>
      </c>
    </row>
    <row r="65" spans="2:8" s="27" customFormat="1">
      <c r="B65" s="31">
        <v>45</v>
      </c>
      <c r="C65" s="31">
        <f t="shared" si="5"/>
        <v>0.13500000000000001</v>
      </c>
      <c r="D65" s="31">
        <f t="shared" si="0"/>
        <v>3266.6666666666665</v>
      </c>
      <c r="E65" s="31">
        <f t="shared" si="1"/>
        <v>441</v>
      </c>
      <c r="F65" s="32">
        <f t="shared" si="2"/>
        <v>-2424009.2343208925</v>
      </c>
      <c r="G65" s="32">
        <f t="shared" si="3"/>
        <v>-1.1542901115813773E-5</v>
      </c>
      <c r="H65" s="32">
        <f t="shared" si="4"/>
        <v>-1.2950702193151211E-4</v>
      </c>
    </row>
    <row r="66" spans="2:8" s="27" customFormat="1">
      <c r="B66" s="31">
        <v>46</v>
      </c>
      <c r="C66" s="31">
        <f t="shared" si="5"/>
        <v>0.13800000000000001</v>
      </c>
      <c r="D66" s="31">
        <f t="shared" si="0"/>
        <v>3266.6666666666665</v>
      </c>
      <c r="E66" s="31">
        <f t="shared" si="1"/>
        <v>450.8</v>
      </c>
      <c r="F66" s="32">
        <f t="shared" si="2"/>
        <v>-2477876.1061946903</v>
      </c>
      <c r="G66" s="32">
        <f t="shared" si="3"/>
        <v>-1.1799410029498525E-5</v>
      </c>
      <c r="H66" s="32">
        <f t="shared" si="4"/>
        <v>-1.3236884955752213E-4</v>
      </c>
    </row>
    <row r="67" spans="2:8" s="27" customFormat="1">
      <c r="B67" s="31">
        <v>47</v>
      </c>
      <c r="C67" s="31">
        <f t="shared" si="5"/>
        <v>0.14099999999999999</v>
      </c>
      <c r="D67" s="31">
        <f t="shared" si="0"/>
        <v>3266.6666666666665</v>
      </c>
      <c r="E67" s="31">
        <f t="shared" si="1"/>
        <v>460.59999999999991</v>
      </c>
      <c r="F67" s="32">
        <f t="shared" si="2"/>
        <v>-2531742.9780684877</v>
      </c>
      <c r="G67" s="32">
        <f t="shared" si="3"/>
        <v>-1.2055918943183274E-5</v>
      </c>
      <c r="H67" s="32">
        <f t="shared" si="4"/>
        <v>-1.3522961523662944E-4</v>
      </c>
    </row>
    <row r="68" spans="2:8" s="27" customFormat="1">
      <c r="B68" s="31">
        <v>48</v>
      </c>
      <c r="C68" s="31">
        <f t="shared" si="5"/>
        <v>0.14399999999999999</v>
      </c>
      <c r="D68" s="31">
        <f t="shared" si="0"/>
        <v>3266.6666666666665</v>
      </c>
      <c r="E68" s="31">
        <f t="shared" si="1"/>
        <v>470.39999999999992</v>
      </c>
      <c r="F68" s="32">
        <f t="shared" si="2"/>
        <v>-2585609.8499422851</v>
      </c>
      <c r="G68" s="32">
        <f t="shared" si="3"/>
        <v>-1.2312427856868024E-5</v>
      </c>
      <c r="H68" s="32">
        <f t="shared" si="4"/>
        <v>-1.380892958830319E-4</v>
      </c>
    </row>
    <row r="69" spans="2:8" s="27" customFormat="1">
      <c r="B69" s="31">
        <v>49</v>
      </c>
      <c r="C69" s="31">
        <f t="shared" si="5"/>
        <v>0.14699999999999999</v>
      </c>
      <c r="D69" s="31">
        <f t="shared" si="0"/>
        <v>3266.6666666666665</v>
      </c>
      <c r="E69" s="31">
        <f t="shared" si="1"/>
        <v>480.19999999999993</v>
      </c>
      <c r="F69" s="32">
        <f t="shared" si="2"/>
        <v>-2639476.721816083</v>
      </c>
      <c r="G69" s="32">
        <f t="shared" si="3"/>
        <v>-1.2568936770552776E-5</v>
      </c>
      <c r="H69" s="32">
        <f t="shared" si="4"/>
        <v>-1.4094786841092728E-4</v>
      </c>
    </row>
    <row r="70" spans="2:8" s="27" customFormat="1">
      <c r="B70" s="31">
        <v>50</v>
      </c>
      <c r="C70" s="31">
        <f t="shared" si="5"/>
        <v>0.15</v>
      </c>
      <c r="D70" s="31">
        <f t="shared" si="0"/>
        <v>3266.6666666666665</v>
      </c>
      <c r="E70" s="31">
        <f t="shared" si="1"/>
        <v>489.99999999999994</v>
      </c>
      <c r="F70" s="32">
        <f t="shared" si="2"/>
        <v>-2693343.5936898808</v>
      </c>
      <c r="G70" s="32">
        <f t="shared" si="3"/>
        <v>-1.2825445684237527E-5</v>
      </c>
      <c r="H70" s="32">
        <f t="shared" si="4"/>
        <v>-1.4380530973451326E-4</v>
      </c>
    </row>
    <row r="71" spans="2:8" s="27" customFormat="1">
      <c r="B71" s="31">
        <v>51</v>
      </c>
      <c r="C71" s="31">
        <f t="shared" si="5"/>
        <v>0.153</v>
      </c>
      <c r="D71" s="31">
        <f t="shared" si="0"/>
        <v>3266.6666666666665</v>
      </c>
      <c r="E71" s="31">
        <f t="shared" si="1"/>
        <v>499.79999999999995</v>
      </c>
      <c r="F71" s="32">
        <f t="shared" si="2"/>
        <v>-2747210.4655636782</v>
      </c>
      <c r="G71" s="32">
        <f t="shared" si="3"/>
        <v>-1.3081954597922277E-5</v>
      </c>
      <c r="H71" s="32">
        <f t="shared" si="4"/>
        <v>-1.4666159676798767E-4</v>
      </c>
    </row>
    <row r="72" spans="2:8" s="27" customFormat="1">
      <c r="B72" s="31">
        <v>52</v>
      </c>
      <c r="C72" s="31">
        <f t="shared" si="5"/>
        <v>0.156</v>
      </c>
      <c r="D72" s="31">
        <f t="shared" si="0"/>
        <v>3266.6666666666665</v>
      </c>
      <c r="E72" s="31">
        <f t="shared" si="1"/>
        <v>509.59999999999997</v>
      </c>
      <c r="F72" s="32">
        <f t="shared" si="2"/>
        <v>-2801077.337437476</v>
      </c>
      <c r="G72" s="32">
        <f t="shared" si="3"/>
        <v>-1.3338463511607029E-5</v>
      </c>
      <c r="H72" s="32">
        <f t="shared" si="4"/>
        <v>-1.4951670642554828E-4</v>
      </c>
    </row>
    <row r="73" spans="2:8" s="27" customFormat="1">
      <c r="B73" s="31">
        <v>53</v>
      </c>
      <c r="C73" s="31">
        <f t="shared" si="5"/>
        <v>0.159</v>
      </c>
      <c r="D73" s="31">
        <f t="shared" si="0"/>
        <v>3266.6666666666665</v>
      </c>
      <c r="E73" s="31">
        <f t="shared" si="1"/>
        <v>519.4</v>
      </c>
      <c r="F73" s="32">
        <f t="shared" si="2"/>
        <v>-2854944.2093112734</v>
      </c>
      <c r="G73" s="32">
        <f t="shared" si="3"/>
        <v>-1.3594972425291778E-5</v>
      </c>
      <c r="H73" s="32">
        <f t="shared" si="4"/>
        <v>-1.5237061562139285E-4</v>
      </c>
    </row>
    <row r="74" spans="2:8" s="27" customFormat="1">
      <c r="B74" s="31">
        <v>54</v>
      </c>
      <c r="C74" s="31">
        <f t="shared" si="5"/>
        <v>0.16200000000000001</v>
      </c>
      <c r="D74" s="31">
        <f t="shared" si="0"/>
        <v>3266.6666666666665</v>
      </c>
      <c r="E74" s="31">
        <f t="shared" si="1"/>
        <v>529.20000000000005</v>
      </c>
      <c r="F74" s="32">
        <f t="shared" si="2"/>
        <v>-2908811.0811850717</v>
      </c>
      <c r="G74" s="32">
        <f t="shared" si="3"/>
        <v>-1.3851481338976532E-5</v>
      </c>
      <c r="H74" s="32">
        <f t="shared" si="4"/>
        <v>-1.5522330126971912E-4</v>
      </c>
    </row>
    <row r="75" spans="2:8" s="27" customFormat="1">
      <c r="B75" s="31">
        <v>55</v>
      </c>
      <c r="C75" s="31">
        <f t="shared" si="5"/>
        <v>0.16500000000000001</v>
      </c>
      <c r="D75" s="31">
        <f t="shared" si="0"/>
        <v>3266.6666666666665</v>
      </c>
      <c r="E75" s="31">
        <f t="shared" si="1"/>
        <v>539</v>
      </c>
      <c r="F75" s="32">
        <f t="shared" si="2"/>
        <v>-2962677.9530588691</v>
      </c>
      <c r="G75" s="32">
        <f t="shared" si="3"/>
        <v>-1.4107990252661282E-5</v>
      </c>
      <c r="H75" s="32">
        <f t="shared" si="4"/>
        <v>-1.580747402847249E-4</v>
      </c>
    </row>
    <row r="76" spans="2:8" s="27" customFormat="1">
      <c r="B76" s="31">
        <v>56</v>
      </c>
      <c r="C76" s="31">
        <f t="shared" si="5"/>
        <v>0.16800000000000001</v>
      </c>
      <c r="D76" s="31">
        <f t="shared" si="0"/>
        <v>3266.6666666666665</v>
      </c>
      <c r="E76" s="31">
        <f t="shared" si="1"/>
        <v>548.79999999999995</v>
      </c>
      <c r="F76" s="32">
        <f t="shared" si="2"/>
        <v>-3016544.824932666</v>
      </c>
      <c r="G76" s="32">
        <f t="shared" si="3"/>
        <v>-1.4364499166346029E-5</v>
      </c>
      <c r="H76" s="32">
        <f t="shared" si="4"/>
        <v>-1.6092490958060791E-4</v>
      </c>
    </row>
    <row r="77" spans="2:8" s="27" customFormat="1">
      <c r="B77" s="31">
        <v>57</v>
      </c>
      <c r="C77" s="31">
        <f t="shared" si="5"/>
        <v>0.17100000000000001</v>
      </c>
      <c r="D77" s="31">
        <f t="shared" si="0"/>
        <v>3266.6666666666665</v>
      </c>
      <c r="E77" s="31">
        <f t="shared" si="1"/>
        <v>558.6</v>
      </c>
      <c r="F77" s="32">
        <f t="shared" si="2"/>
        <v>-3070411.6968064643</v>
      </c>
      <c r="G77" s="32">
        <f t="shared" si="3"/>
        <v>-1.4621008080030783E-5</v>
      </c>
      <c r="H77" s="32">
        <f t="shared" si="4"/>
        <v>-1.63773786071566E-4</v>
      </c>
    </row>
    <row r="78" spans="2:8" s="27" customFormat="1">
      <c r="B78" s="31">
        <v>58</v>
      </c>
      <c r="C78" s="31">
        <f t="shared" si="5"/>
        <v>0.17399999999999999</v>
      </c>
      <c r="D78" s="31">
        <f t="shared" si="0"/>
        <v>3266.6666666666665</v>
      </c>
      <c r="E78" s="31">
        <f t="shared" si="1"/>
        <v>568.4</v>
      </c>
      <c r="F78" s="32">
        <f t="shared" si="2"/>
        <v>-3124278.5686802617</v>
      </c>
      <c r="G78" s="32">
        <f t="shared" si="3"/>
        <v>-1.4877516993715531E-5</v>
      </c>
      <c r="H78" s="32">
        <f t="shared" si="4"/>
        <v>-1.6662134667179686E-4</v>
      </c>
    </row>
    <row r="79" spans="2:8" s="27" customFormat="1">
      <c r="B79" s="31">
        <v>59</v>
      </c>
      <c r="C79" s="31">
        <f t="shared" si="5"/>
        <v>0.17699999999999999</v>
      </c>
      <c r="D79" s="31">
        <f t="shared" si="0"/>
        <v>3266.6666666666665</v>
      </c>
      <c r="E79" s="31">
        <f t="shared" si="1"/>
        <v>578.19999999999993</v>
      </c>
      <c r="F79" s="32">
        <f t="shared" si="2"/>
        <v>-3178145.4405540586</v>
      </c>
      <c r="G79" s="32">
        <f t="shared" si="3"/>
        <v>-1.5134025907400278E-5</v>
      </c>
      <c r="H79" s="32">
        <f t="shared" si="4"/>
        <v>-1.6946756829549825E-4</v>
      </c>
    </row>
    <row r="80" spans="2:8" s="27" customFormat="1">
      <c r="B80" s="31">
        <v>60</v>
      </c>
      <c r="C80" s="31">
        <f t="shared" si="5"/>
        <v>0.18</v>
      </c>
      <c r="D80" s="31">
        <f t="shared" si="0"/>
        <v>3266.6666666666665</v>
      </c>
      <c r="E80" s="31">
        <f t="shared" si="1"/>
        <v>588</v>
      </c>
      <c r="F80" s="32">
        <f t="shared" si="2"/>
        <v>-3232012.312427857</v>
      </c>
      <c r="G80" s="32">
        <f t="shared" si="3"/>
        <v>-1.5390534821085032E-5</v>
      </c>
      <c r="H80" s="32">
        <f t="shared" si="4"/>
        <v>-1.7231242785686803E-4</v>
      </c>
    </row>
    <row r="81" spans="2:8" s="27" customFormat="1">
      <c r="B81" s="31">
        <v>61</v>
      </c>
      <c r="C81" s="31">
        <f t="shared" si="5"/>
        <v>0.183</v>
      </c>
      <c r="D81" s="31">
        <f t="shared" si="0"/>
        <v>3266.6666666666665</v>
      </c>
      <c r="E81" s="31">
        <f t="shared" si="1"/>
        <v>597.79999999999995</v>
      </c>
      <c r="F81" s="32">
        <f t="shared" si="2"/>
        <v>-3285879.1843016543</v>
      </c>
      <c r="G81" s="32">
        <f t="shared" si="3"/>
        <v>-1.5647043734769781E-5</v>
      </c>
      <c r="H81" s="32">
        <f t="shared" si="4"/>
        <v>-1.7515590227010387E-4</v>
      </c>
    </row>
    <row r="82" spans="2:8" s="27" customFormat="1">
      <c r="B82" s="31">
        <v>62</v>
      </c>
      <c r="C82" s="31">
        <f t="shared" si="5"/>
        <v>0.186</v>
      </c>
      <c r="D82" s="31">
        <f t="shared" si="0"/>
        <v>3266.6666666666665</v>
      </c>
      <c r="E82" s="31">
        <f t="shared" si="1"/>
        <v>607.6</v>
      </c>
      <c r="F82" s="32">
        <f t="shared" si="2"/>
        <v>-3339746.0561754522</v>
      </c>
      <c r="G82" s="32">
        <f t="shared" si="3"/>
        <v>-1.5903552648454533E-5</v>
      </c>
      <c r="H82" s="32">
        <f t="shared" si="4"/>
        <v>-1.7799796844940365E-4</v>
      </c>
    </row>
    <row r="83" spans="2:8" s="27" customFormat="1">
      <c r="B83" s="31">
        <v>63</v>
      </c>
      <c r="C83" s="31">
        <f t="shared" si="5"/>
        <v>0.189</v>
      </c>
      <c r="D83" s="31">
        <f t="shared" si="0"/>
        <v>3266.6666666666665</v>
      </c>
      <c r="E83" s="31">
        <f t="shared" si="1"/>
        <v>617.4</v>
      </c>
      <c r="F83" s="32">
        <f t="shared" si="2"/>
        <v>-3393612.9280492496</v>
      </c>
      <c r="G83" s="32">
        <f t="shared" si="3"/>
        <v>-1.6160061562139285E-5</v>
      </c>
      <c r="H83" s="32">
        <f t="shared" si="4"/>
        <v>-1.8083860330896499E-4</v>
      </c>
    </row>
    <row r="84" spans="2:8" s="27" customFormat="1">
      <c r="B84" s="31">
        <v>64</v>
      </c>
      <c r="C84" s="31">
        <f t="shared" si="5"/>
        <v>0.192</v>
      </c>
      <c r="D84" s="31">
        <f t="shared" ref="D84:D147" si="6">$B$15/2</f>
        <v>3266.6666666666665</v>
      </c>
      <c r="E84" s="31">
        <f t="shared" ref="E84:E147" si="7">$B$15*$C84/2</f>
        <v>627.19999999999993</v>
      </c>
      <c r="F84" s="32">
        <f t="shared" ref="F84:F147" si="8">-1*$E84*$H$15/$F$15</f>
        <v>-3447479.7999230474</v>
      </c>
      <c r="G84" s="32">
        <f t="shared" ref="G84:G147" si="9">$F84/$E$15</f>
        <v>-1.6416570475824034E-5</v>
      </c>
      <c r="H84" s="32">
        <f t="shared" ref="H84:H147" si="10">-1*($B$15*$C84/(48*$E$15*$F$15))*(((3*($C$15*$C$15))-(4*($C84*$C84))))</f>
        <v>-1.8367778376298576E-4</v>
      </c>
    </row>
    <row r="85" spans="2:8" s="27" customFormat="1">
      <c r="B85" s="31">
        <v>65</v>
      </c>
      <c r="C85" s="31">
        <f t="shared" ref="C85:C148" si="11">$B85*$C$15/1000</f>
        <v>0.19500000000000001</v>
      </c>
      <c r="D85" s="31">
        <f t="shared" si="6"/>
        <v>3266.6666666666665</v>
      </c>
      <c r="E85" s="31">
        <f t="shared" si="7"/>
        <v>637</v>
      </c>
      <c r="F85" s="32">
        <f t="shared" si="8"/>
        <v>-3501346.6717968453</v>
      </c>
      <c r="G85" s="32">
        <f t="shared" si="9"/>
        <v>-1.6673079389508786E-5</v>
      </c>
      <c r="H85" s="32">
        <f t="shared" si="10"/>
        <v>-1.8651548672566371E-4</v>
      </c>
    </row>
    <row r="86" spans="2:8" s="27" customFormat="1">
      <c r="B86" s="31">
        <v>66</v>
      </c>
      <c r="C86" s="31">
        <f t="shared" si="11"/>
        <v>0.19800000000000001</v>
      </c>
      <c r="D86" s="31">
        <f t="shared" si="6"/>
        <v>3266.6666666666665</v>
      </c>
      <c r="E86" s="31">
        <f t="shared" si="7"/>
        <v>646.79999999999995</v>
      </c>
      <c r="F86" s="32">
        <f t="shared" si="8"/>
        <v>-3555213.5436706422</v>
      </c>
      <c r="G86" s="32">
        <f t="shared" si="9"/>
        <v>-1.6929588303193534E-5</v>
      </c>
      <c r="H86" s="32">
        <f t="shared" si="10"/>
        <v>-1.8935168911119661E-4</v>
      </c>
    </row>
    <row r="87" spans="2:8" s="27" customFormat="1">
      <c r="B87" s="31">
        <v>67</v>
      </c>
      <c r="C87" s="31">
        <f t="shared" si="11"/>
        <v>0.20100000000000001</v>
      </c>
      <c r="D87" s="31">
        <f t="shared" si="6"/>
        <v>3266.6666666666665</v>
      </c>
      <c r="E87" s="31">
        <f t="shared" si="7"/>
        <v>656.6</v>
      </c>
      <c r="F87" s="32">
        <f t="shared" si="8"/>
        <v>-3609080.4155444405</v>
      </c>
      <c r="G87" s="32">
        <f t="shared" si="9"/>
        <v>-1.7186097216878286E-5</v>
      </c>
      <c r="H87" s="32">
        <f t="shared" si="10"/>
        <v>-1.9218636783378224E-4</v>
      </c>
    </row>
    <row r="88" spans="2:8" s="27" customFormat="1">
      <c r="B88" s="31">
        <v>68</v>
      </c>
      <c r="C88" s="31">
        <f t="shared" si="11"/>
        <v>0.20399999999999999</v>
      </c>
      <c r="D88" s="31">
        <f t="shared" si="6"/>
        <v>3266.6666666666665</v>
      </c>
      <c r="E88" s="31">
        <f t="shared" si="7"/>
        <v>666.4</v>
      </c>
      <c r="F88" s="32">
        <f t="shared" si="8"/>
        <v>-3662947.2874182379</v>
      </c>
      <c r="G88" s="32">
        <f t="shared" si="9"/>
        <v>-1.7442606130563039E-5</v>
      </c>
      <c r="H88" s="32">
        <f t="shared" si="10"/>
        <v>-1.950194998076183E-4</v>
      </c>
    </row>
    <row r="89" spans="2:8" s="27" customFormat="1">
      <c r="B89" s="31">
        <v>69</v>
      </c>
      <c r="C89" s="31">
        <f t="shared" si="11"/>
        <v>0.20699999999999999</v>
      </c>
      <c r="D89" s="31">
        <f t="shared" si="6"/>
        <v>3266.6666666666665</v>
      </c>
      <c r="E89" s="31">
        <f t="shared" si="7"/>
        <v>676.19999999999993</v>
      </c>
      <c r="F89" s="32">
        <f t="shared" si="8"/>
        <v>-3716814.1592920348</v>
      </c>
      <c r="G89" s="32">
        <f t="shared" si="9"/>
        <v>-1.7699115044247784E-5</v>
      </c>
      <c r="H89" s="32">
        <f t="shared" si="10"/>
        <v>-1.9785106194690263E-4</v>
      </c>
    </row>
    <row r="90" spans="2:8" s="27" customFormat="1">
      <c r="B90" s="31">
        <v>70</v>
      </c>
      <c r="C90" s="31">
        <f t="shared" si="11"/>
        <v>0.21</v>
      </c>
      <c r="D90" s="31">
        <f t="shared" si="6"/>
        <v>3266.6666666666665</v>
      </c>
      <c r="E90" s="31">
        <f t="shared" si="7"/>
        <v>685.99999999999989</v>
      </c>
      <c r="F90" s="32">
        <f t="shared" si="8"/>
        <v>-3770681.0311658327</v>
      </c>
      <c r="G90" s="32">
        <f t="shared" si="9"/>
        <v>-1.7955623957932536E-5</v>
      </c>
      <c r="H90" s="32">
        <f t="shared" si="10"/>
        <v>-2.0068103116583299E-4</v>
      </c>
    </row>
    <row r="91" spans="2:8" s="27" customFormat="1">
      <c r="B91" s="31">
        <v>71</v>
      </c>
      <c r="C91" s="31">
        <f t="shared" si="11"/>
        <v>0.21299999999999999</v>
      </c>
      <c r="D91" s="31">
        <f t="shared" si="6"/>
        <v>3266.6666666666665</v>
      </c>
      <c r="E91" s="31">
        <f t="shared" si="7"/>
        <v>695.8</v>
      </c>
      <c r="F91" s="32">
        <f t="shared" si="8"/>
        <v>-3824547.9030396305</v>
      </c>
      <c r="G91" s="32">
        <f t="shared" si="9"/>
        <v>-1.8212132871617288E-5</v>
      </c>
      <c r="H91" s="32">
        <f t="shared" si="10"/>
        <v>-2.0350938437860714E-4</v>
      </c>
    </row>
    <row r="92" spans="2:8" s="27" customFormat="1">
      <c r="B92" s="31">
        <v>72</v>
      </c>
      <c r="C92" s="31">
        <f t="shared" si="11"/>
        <v>0.216</v>
      </c>
      <c r="D92" s="31">
        <f t="shared" si="6"/>
        <v>3266.6666666666665</v>
      </c>
      <c r="E92" s="31">
        <f t="shared" si="7"/>
        <v>705.59999999999991</v>
      </c>
      <c r="F92" s="32">
        <f t="shared" si="8"/>
        <v>-3878414.7749134274</v>
      </c>
      <c r="G92" s="32">
        <f t="shared" si="9"/>
        <v>-1.8468641785302037E-5</v>
      </c>
      <c r="H92" s="32">
        <f t="shared" si="10"/>
        <v>-2.0633609849942286E-4</v>
      </c>
    </row>
    <row r="93" spans="2:8" s="27" customFormat="1">
      <c r="B93" s="31">
        <v>73</v>
      </c>
      <c r="C93" s="31">
        <f t="shared" si="11"/>
        <v>0.219</v>
      </c>
      <c r="D93" s="31">
        <f t="shared" si="6"/>
        <v>3266.6666666666665</v>
      </c>
      <c r="E93" s="31">
        <f t="shared" si="7"/>
        <v>715.4</v>
      </c>
      <c r="F93" s="32">
        <f t="shared" si="8"/>
        <v>-3932281.6467872262</v>
      </c>
      <c r="G93" s="32">
        <f t="shared" si="9"/>
        <v>-1.8725150698986792E-5</v>
      </c>
      <c r="H93" s="32">
        <f t="shared" si="10"/>
        <v>-2.0916115044247786E-4</v>
      </c>
    </row>
    <row r="94" spans="2:8" s="27" customFormat="1">
      <c r="B94" s="31">
        <v>74</v>
      </c>
      <c r="C94" s="31">
        <f t="shared" si="11"/>
        <v>0.222</v>
      </c>
      <c r="D94" s="31">
        <f t="shared" si="6"/>
        <v>3266.6666666666665</v>
      </c>
      <c r="E94" s="31">
        <f t="shared" si="7"/>
        <v>725.19999999999993</v>
      </c>
      <c r="F94" s="32">
        <f t="shared" si="8"/>
        <v>-3986148.5186610231</v>
      </c>
      <c r="G94" s="32">
        <f t="shared" si="9"/>
        <v>-1.8981659612671537E-5</v>
      </c>
      <c r="H94" s="32">
        <f t="shared" si="10"/>
        <v>-2.1198451712196994E-4</v>
      </c>
    </row>
    <row r="95" spans="2:8" s="27" customFormat="1">
      <c r="B95" s="31">
        <v>75</v>
      </c>
      <c r="C95" s="31">
        <f t="shared" si="11"/>
        <v>0.22500000000000001</v>
      </c>
      <c r="D95" s="31">
        <f t="shared" si="6"/>
        <v>3266.6666666666665</v>
      </c>
      <c r="E95" s="31">
        <f t="shared" si="7"/>
        <v>735</v>
      </c>
      <c r="F95" s="32">
        <f t="shared" si="8"/>
        <v>-4040015.390534821</v>
      </c>
      <c r="G95" s="32">
        <f t="shared" si="9"/>
        <v>-1.9238168526356289E-5</v>
      </c>
      <c r="H95" s="32">
        <f t="shared" si="10"/>
        <v>-2.1480617545209695E-4</v>
      </c>
    </row>
    <row r="96" spans="2:8" s="27" customFormat="1">
      <c r="B96" s="31">
        <v>76</v>
      </c>
      <c r="C96" s="31">
        <f t="shared" si="11"/>
        <v>0.22800000000000001</v>
      </c>
      <c r="D96" s="31">
        <f t="shared" si="6"/>
        <v>3266.6666666666665</v>
      </c>
      <c r="E96" s="31">
        <f t="shared" si="7"/>
        <v>744.8</v>
      </c>
      <c r="F96" s="32">
        <f t="shared" si="8"/>
        <v>-4093882.2624086188</v>
      </c>
      <c r="G96" s="32">
        <f t="shared" si="9"/>
        <v>-1.9494677440041041E-5</v>
      </c>
      <c r="H96" s="32">
        <f t="shared" si="10"/>
        <v>-2.1762610234705654E-4</v>
      </c>
    </row>
    <row r="97" spans="2:8" s="27" customFormat="1">
      <c r="B97" s="31">
        <v>77</v>
      </c>
      <c r="C97" s="31">
        <f t="shared" si="11"/>
        <v>0.23100000000000001</v>
      </c>
      <c r="D97" s="31">
        <f t="shared" si="6"/>
        <v>3266.6666666666665</v>
      </c>
      <c r="E97" s="31">
        <f t="shared" si="7"/>
        <v>754.6</v>
      </c>
      <c r="F97" s="32">
        <f t="shared" si="8"/>
        <v>-4147749.1342824167</v>
      </c>
      <c r="G97" s="32">
        <f t="shared" si="9"/>
        <v>-1.9751186353725794E-5</v>
      </c>
      <c r="H97" s="32">
        <f t="shared" si="10"/>
        <v>-2.2044427472104659E-4</v>
      </c>
    </row>
    <row r="98" spans="2:8" s="27" customFormat="1">
      <c r="B98" s="31">
        <v>78</v>
      </c>
      <c r="C98" s="31">
        <f t="shared" si="11"/>
        <v>0.23400000000000001</v>
      </c>
      <c r="D98" s="31">
        <f t="shared" si="6"/>
        <v>3266.6666666666665</v>
      </c>
      <c r="E98" s="31">
        <f t="shared" si="7"/>
        <v>764.4</v>
      </c>
      <c r="F98" s="32">
        <f t="shared" si="8"/>
        <v>-4201616.0061562136</v>
      </c>
      <c r="G98" s="32">
        <f t="shared" si="9"/>
        <v>-2.0007695267410542E-5</v>
      </c>
      <c r="H98" s="32">
        <f t="shared" si="10"/>
        <v>-2.2326066948826471E-4</v>
      </c>
    </row>
    <row r="99" spans="2:8" s="27" customFormat="1">
      <c r="B99" s="31">
        <v>79</v>
      </c>
      <c r="C99" s="31">
        <f t="shared" si="11"/>
        <v>0.23699999999999999</v>
      </c>
      <c r="D99" s="31">
        <f t="shared" si="6"/>
        <v>3266.6666666666665</v>
      </c>
      <c r="E99" s="31">
        <f t="shared" si="7"/>
        <v>774.19999999999993</v>
      </c>
      <c r="F99" s="32">
        <f t="shared" si="8"/>
        <v>-4255482.8780300114</v>
      </c>
      <c r="G99" s="32">
        <f t="shared" si="9"/>
        <v>-2.0264204181095291E-5</v>
      </c>
      <c r="H99" s="32">
        <f t="shared" si="10"/>
        <v>-2.2607526356290881E-4</v>
      </c>
    </row>
    <row r="100" spans="2:8" s="27" customFormat="1">
      <c r="B100" s="31">
        <v>80</v>
      </c>
      <c r="C100" s="31">
        <f t="shared" si="11"/>
        <v>0.24</v>
      </c>
      <c r="D100" s="31">
        <f t="shared" si="6"/>
        <v>3266.6666666666665</v>
      </c>
      <c r="E100" s="31">
        <f t="shared" si="7"/>
        <v>783.99999999999989</v>
      </c>
      <c r="F100" s="32">
        <f t="shared" si="8"/>
        <v>-4309349.7499038083</v>
      </c>
      <c r="G100" s="32">
        <f t="shared" si="9"/>
        <v>-2.052071309478004E-5</v>
      </c>
      <c r="H100" s="32">
        <f t="shared" si="10"/>
        <v>-2.2888803385917659E-4</v>
      </c>
    </row>
    <row r="101" spans="2:8" s="27" customFormat="1">
      <c r="B101" s="31">
        <v>81</v>
      </c>
      <c r="C101" s="31">
        <f t="shared" si="11"/>
        <v>0.24299999999999999</v>
      </c>
      <c r="D101" s="31">
        <f t="shared" si="6"/>
        <v>3266.6666666666665</v>
      </c>
      <c r="E101" s="31">
        <f t="shared" si="7"/>
        <v>793.8</v>
      </c>
      <c r="F101" s="32">
        <f t="shared" si="8"/>
        <v>-4363216.6217776062</v>
      </c>
      <c r="G101" s="32">
        <f t="shared" si="9"/>
        <v>-2.0777222008464792E-5</v>
      </c>
      <c r="H101" s="32">
        <f t="shared" si="10"/>
        <v>-2.3169895729126583E-4</v>
      </c>
    </row>
    <row r="102" spans="2:8" s="27" customFormat="1">
      <c r="B102" s="31">
        <v>82</v>
      </c>
      <c r="C102" s="31">
        <f t="shared" si="11"/>
        <v>0.246</v>
      </c>
      <c r="D102" s="31">
        <f t="shared" si="6"/>
        <v>3266.6666666666665</v>
      </c>
      <c r="E102" s="31">
        <f t="shared" si="7"/>
        <v>803.59999999999991</v>
      </c>
      <c r="F102" s="32">
        <f t="shared" si="8"/>
        <v>-4417083.493651404</v>
      </c>
      <c r="G102" s="32">
        <f t="shared" si="9"/>
        <v>-2.1033730922149544E-5</v>
      </c>
      <c r="H102" s="32">
        <f t="shared" si="10"/>
        <v>-2.3450801077337432E-4</v>
      </c>
    </row>
    <row r="103" spans="2:8" s="27" customFormat="1">
      <c r="B103" s="31">
        <v>83</v>
      </c>
      <c r="C103" s="31">
        <f t="shared" si="11"/>
        <v>0.249</v>
      </c>
      <c r="D103" s="31">
        <f t="shared" si="6"/>
        <v>3266.6666666666665</v>
      </c>
      <c r="E103" s="31">
        <f t="shared" si="7"/>
        <v>813.4</v>
      </c>
      <c r="F103" s="32">
        <f t="shared" si="8"/>
        <v>-4470950.3655252019</v>
      </c>
      <c r="G103" s="32">
        <f t="shared" si="9"/>
        <v>-2.1290239835834296E-5</v>
      </c>
      <c r="H103" s="32">
        <f t="shared" si="10"/>
        <v>-2.3731517121969986E-4</v>
      </c>
    </row>
    <row r="104" spans="2:8" s="27" customFormat="1">
      <c r="B104" s="31">
        <v>84</v>
      </c>
      <c r="C104" s="31">
        <f t="shared" si="11"/>
        <v>0.252</v>
      </c>
      <c r="D104" s="31">
        <f t="shared" si="6"/>
        <v>3266.6666666666665</v>
      </c>
      <c r="E104" s="31">
        <f t="shared" si="7"/>
        <v>823.19999999999993</v>
      </c>
      <c r="F104" s="32">
        <f t="shared" si="8"/>
        <v>-4524817.2373989988</v>
      </c>
      <c r="G104" s="32">
        <f t="shared" si="9"/>
        <v>-2.1546748749519041E-5</v>
      </c>
      <c r="H104" s="32">
        <f t="shared" si="10"/>
        <v>-2.4012041554444014E-4</v>
      </c>
    </row>
    <row r="105" spans="2:8" s="27" customFormat="1">
      <c r="B105" s="31">
        <v>85</v>
      </c>
      <c r="C105" s="31">
        <f t="shared" si="11"/>
        <v>0.255</v>
      </c>
      <c r="D105" s="31">
        <f t="shared" si="6"/>
        <v>3266.6666666666665</v>
      </c>
      <c r="E105" s="31">
        <f t="shared" si="7"/>
        <v>833</v>
      </c>
      <c r="F105" s="32">
        <f t="shared" si="8"/>
        <v>-4578684.1092727976</v>
      </c>
      <c r="G105" s="32">
        <f t="shared" si="9"/>
        <v>-2.1803257663203797E-5</v>
      </c>
      <c r="H105" s="32">
        <f t="shared" si="10"/>
        <v>-2.42923720661793E-4</v>
      </c>
    </row>
    <row r="106" spans="2:8" s="27" customFormat="1">
      <c r="B106" s="31">
        <v>86</v>
      </c>
      <c r="C106" s="31">
        <f t="shared" si="11"/>
        <v>0.25800000000000001</v>
      </c>
      <c r="D106" s="31">
        <f t="shared" si="6"/>
        <v>3266.6666666666665</v>
      </c>
      <c r="E106" s="31">
        <f t="shared" si="7"/>
        <v>842.8</v>
      </c>
      <c r="F106" s="32">
        <f t="shared" si="8"/>
        <v>-4632550.9811465945</v>
      </c>
      <c r="G106" s="32">
        <f t="shared" si="9"/>
        <v>-2.2059766576888545E-5</v>
      </c>
      <c r="H106" s="32">
        <f t="shared" si="10"/>
        <v>-2.4572506348595615E-4</v>
      </c>
    </row>
    <row r="107" spans="2:8" s="27" customFormat="1">
      <c r="B107" s="31">
        <v>87</v>
      </c>
      <c r="C107" s="31">
        <f t="shared" si="11"/>
        <v>0.26100000000000001</v>
      </c>
      <c r="D107" s="31">
        <f t="shared" si="6"/>
        <v>3266.6666666666665</v>
      </c>
      <c r="E107" s="31">
        <f t="shared" si="7"/>
        <v>852.6</v>
      </c>
      <c r="F107" s="32">
        <f t="shared" si="8"/>
        <v>-4686417.8530203924</v>
      </c>
      <c r="G107" s="32">
        <f t="shared" si="9"/>
        <v>-2.2316275490573297E-5</v>
      </c>
      <c r="H107" s="32">
        <f t="shared" si="10"/>
        <v>-2.4852442093112738E-4</v>
      </c>
    </row>
    <row r="108" spans="2:8" s="27" customFormat="1">
      <c r="B108" s="31">
        <v>88</v>
      </c>
      <c r="C108" s="31">
        <f t="shared" si="11"/>
        <v>0.26400000000000001</v>
      </c>
      <c r="D108" s="31">
        <f t="shared" si="6"/>
        <v>3266.6666666666665</v>
      </c>
      <c r="E108" s="31">
        <f t="shared" si="7"/>
        <v>862.4</v>
      </c>
      <c r="F108" s="32">
        <f t="shared" si="8"/>
        <v>-4740284.7248941902</v>
      </c>
      <c r="G108" s="32">
        <f t="shared" si="9"/>
        <v>-2.2572784404258049E-5</v>
      </c>
      <c r="H108" s="32">
        <f t="shared" si="10"/>
        <v>-2.5132176991150444E-4</v>
      </c>
    </row>
    <row r="109" spans="2:8" s="27" customFormat="1">
      <c r="B109" s="31">
        <v>89</v>
      </c>
      <c r="C109" s="31">
        <f t="shared" si="11"/>
        <v>0.26700000000000002</v>
      </c>
      <c r="D109" s="31">
        <f t="shared" si="6"/>
        <v>3266.6666666666665</v>
      </c>
      <c r="E109" s="31">
        <f t="shared" si="7"/>
        <v>872.2</v>
      </c>
      <c r="F109" s="32">
        <f t="shared" si="8"/>
        <v>-4794151.5967679881</v>
      </c>
      <c r="G109" s="32">
        <f t="shared" si="9"/>
        <v>-2.2829293317942801E-5</v>
      </c>
      <c r="H109" s="32">
        <f t="shared" si="10"/>
        <v>-2.5411708734128508E-4</v>
      </c>
    </row>
    <row r="110" spans="2:8" s="27" customFormat="1">
      <c r="B110" s="31">
        <v>90</v>
      </c>
      <c r="C110" s="31">
        <f t="shared" si="11"/>
        <v>0.27</v>
      </c>
      <c r="D110" s="31">
        <f t="shared" si="6"/>
        <v>3266.6666666666665</v>
      </c>
      <c r="E110" s="31">
        <f t="shared" si="7"/>
        <v>882</v>
      </c>
      <c r="F110" s="32">
        <f t="shared" si="8"/>
        <v>-4848018.468641785</v>
      </c>
      <c r="G110" s="32">
        <f t="shared" si="9"/>
        <v>-2.3085802231627547E-5</v>
      </c>
      <c r="H110" s="32">
        <f t="shared" si="10"/>
        <v>-2.569103501346672E-4</v>
      </c>
    </row>
    <row r="111" spans="2:8" s="27" customFormat="1">
      <c r="B111" s="31">
        <v>91</v>
      </c>
      <c r="C111" s="31">
        <f t="shared" si="11"/>
        <v>0.27300000000000002</v>
      </c>
      <c r="D111" s="31">
        <f t="shared" si="6"/>
        <v>3266.6666666666665</v>
      </c>
      <c r="E111" s="31">
        <f t="shared" si="7"/>
        <v>891.80000000000007</v>
      </c>
      <c r="F111" s="32">
        <f t="shared" si="8"/>
        <v>-4901885.3405155828</v>
      </c>
      <c r="G111" s="32">
        <f t="shared" si="9"/>
        <v>-2.3342311145312299E-5</v>
      </c>
      <c r="H111" s="32">
        <f t="shared" si="10"/>
        <v>-2.5970153520584843E-4</v>
      </c>
    </row>
    <row r="112" spans="2:8" s="27" customFormat="1">
      <c r="B112" s="31">
        <v>92</v>
      </c>
      <c r="C112" s="31">
        <f t="shared" si="11"/>
        <v>0.27600000000000002</v>
      </c>
      <c r="D112" s="31">
        <f t="shared" si="6"/>
        <v>3266.6666666666665</v>
      </c>
      <c r="E112" s="31">
        <f t="shared" si="7"/>
        <v>901.6</v>
      </c>
      <c r="F112" s="32">
        <f t="shared" si="8"/>
        <v>-4955752.2123893807</v>
      </c>
      <c r="G112" s="32">
        <f t="shared" si="9"/>
        <v>-2.3598820058997051E-5</v>
      </c>
      <c r="H112" s="32">
        <f t="shared" si="10"/>
        <v>-2.6249061946902652E-4</v>
      </c>
    </row>
    <row r="113" spans="2:8" s="27" customFormat="1">
      <c r="B113" s="31">
        <v>93</v>
      </c>
      <c r="C113" s="31">
        <f t="shared" si="11"/>
        <v>0.27900000000000003</v>
      </c>
      <c r="D113" s="31">
        <f t="shared" si="6"/>
        <v>3266.6666666666665</v>
      </c>
      <c r="E113" s="31">
        <f t="shared" si="7"/>
        <v>911.40000000000009</v>
      </c>
      <c r="F113" s="32">
        <f t="shared" si="8"/>
        <v>-5009619.0842631785</v>
      </c>
      <c r="G113" s="32">
        <f t="shared" si="9"/>
        <v>-2.3855328972681803E-5</v>
      </c>
      <c r="H113" s="32">
        <f t="shared" si="10"/>
        <v>-2.6527757983839942E-4</v>
      </c>
    </row>
    <row r="114" spans="2:8" s="27" customFormat="1">
      <c r="B114" s="31">
        <v>94</v>
      </c>
      <c r="C114" s="31">
        <f t="shared" si="11"/>
        <v>0.28199999999999997</v>
      </c>
      <c r="D114" s="31">
        <f t="shared" si="6"/>
        <v>3266.6666666666665</v>
      </c>
      <c r="E114" s="31">
        <f t="shared" si="7"/>
        <v>921.19999999999982</v>
      </c>
      <c r="F114" s="32">
        <f t="shared" si="8"/>
        <v>-5063485.9561369754</v>
      </c>
      <c r="G114" s="32">
        <f t="shared" si="9"/>
        <v>-2.4111837886366548E-5</v>
      </c>
      <c r="H114" s="32">
        <f t="shared" si="10"/>
        <v>-2.6806239322816461E-4</v>
      </c>
    </row>
    <row r="115" spans="2:8" s="27" customFormat="1">
      <c r="B115" s="31">
        <v>95</v>
      </c>
      <c r="C115" s="31">
        <f t="shared" si="11"/>
        <v>0.28499999999999998</v>
      </c>
      <c r="D115" s="31">
        <f t="shared" si="6"/>
        <v>3266.6666666666665</v>
      </c>
      <c r="E115" s="31">
        <f t="shared" si="7"/>
        <v>930.99999999999989</v>
      </c>
      <c r="F115" s="32">
        <f t="shared" si="8"/>
        <v>-5117352.8280107733</v>
      </c>
      <c r="G115" s="32">
        <f t="shared" si="9"/>
        <v>-2.43683468000513E-5</v>
      </c>
      <c r="H115" s="32">
        <f t="shared" si="10"/>
        <v>-2.7084503655252015E-4</v>
      </c>
    </row>
    <row r="116" spans="2:8" s="27" customFormat="1">
      <c r="B116" s="31">
        <v>96</v>
      </c>
      <c r="C116" s="31">
        <f t="shared" si="11"/>
        <v>0.28799999999999998</v>
      </c>
      <c r="D116" s="31">
        <f t="shared" si="6"/>
        <v>3266.6666666666665</v>
      </c>
      <c r="E116" s="31">
        <f t="shared" si="7"/>
        <v>940.79999999999984</v>
      </c>
      <c r="F116" s="32">
        <f t="shared" si="8"/>
        <v>-5171219.6998845702</v>
      </c>
      <c r="G116" s="32">
        <f t="shared" si="9"/>
        <v>-2.4624855713736049E-5</v>
      </c>
      <c r="H116" s="32">
        <f t="shared" si="10"/>
        <v>-2.7362548672566362E-4</v>
      </c>
    </row>
    <row r="117" spans="2:8" s="27" customFormat="1">
      <c r="B117" s="31">
        <v>97</v>
      </c>
      <c r="C117" s="31">
        <f t="shared" si="11"/>
        <v>0.29099999999999998</v>
      </c>
      <c r="D117" s="31">
        <f t="shared" si="6"/>
        <v>3266.6666666666665</v>
      </c>
      <c r="E117" s="31">
        <f t="shared" si="7"/>
        <v>950.59999999999991</v>
      </c>
      <c r="F117" s="32">
        <f t="shared" si="8"/>
        <v>-5225086.571758369</v>
      </c>
      <c r="G117" s="32">
        <f t="shared" si="9"/>
        <v>-2.4881364627420804E-5</v>
      </c>
      <c r="H117" s="32">
        <f t="shared" si="10"/>
        <v>-2.7640372066179298E-4</v>
      </c>
    </row>
    <row r="118" spans="2:8" s="27" customFormat="1">
      <c r="B118" s="31">
        <v>98</v>
      </c>
      <c r="C118" s="31">
        <f t="shared" si="11"/>
        <v>0.29399999999999998</v>
      </c>
      <c r="D118" s="31">
        <f t="shared" si="6"/>
        <v>3266.6666666666665</v>
      </c>
      <c r="E118" s="31">
        <f t="shared" si="7"/>
        <v>960.39999999999986</v>
      </c>
      <c r="F118" s="32">
        <f t="shared" si="8"/>
        <v>-5278953.4436321659</v>
      </c>
      <c r="G118" s="32">
        <f t="shared" si="9"/>
        <v>-2.5137873541105553E-5</v>
      </c>
      <c r="H118" s="32">
        <f t="shared" si="10"/>
        <v>-2.7917971527510575E-4</v>
      </c>
    </row>
    <row r="119" spans="2:8" s="27" customFormat="1">
      <c r="B119" s="31">
        <v>99</v>
      </c>
      <c r="C119" s="31">
        <f t="shared" si="11"/>
        <v>0.29699999999999999</v>
      </c>
      <c r="D119" s="31">
        <f t="shared" si="6"/>
        <v>3266.6666666666665</v>
      </c>
      <c r="E119" s="31">
        <f t="shared" si="7"/>
        <v>970.19999999999993</v>
      </c>
      <c r="F119" s="32">
        <f t="shared" si="8"/>
        <v>-5332820.3155059638</v>
      </c>
      <c r="G119" s="32">
        <f t="shared" si="9"/>
        <v>-2.5394382454790305E-5</v>
      </c>
      <c r="H119" s="32">
        <f t="shared" si="10"/>
        <v>-2.8195344747979989E-4</v>
      </c>
    </row>
    <row r="120" spans="2:8" s="27" customFormat="1">
      <c r="B120" s="31">
        <v>100</v>
      </c>
      <c r="C120" s="31">
        <f t="shared" si="11"/>
        <v>0.3</v>
      </c>
      <c r="D120" s="31">
        <f t="shared" si="6"/>
        <v>3266.6666666666665</v>
      </c>
      <c r="E120" s="31">
        <f t="shared" si="7"/>
        <v>979.99999999999989</v>
      </c>
      <c r="F120" s="32">
        <f t="shared" si="8"/>
        <v>-5386687.1873797616</v>
      </c>
      <c r="G120" s="32">
        <f t="shared" si="9"/>
        <v>-2.5650891368475054E-5</v>
      </c>
      <c r="H120" s="32">
        <f t="shared" si="10"/>
        <v>-2.8472489419007309E-4</v>
      </c>
    </row>
    <row r="121" spans="2:8" s="27" customFormat="1">
      <c r="B121" s="31">
        <v>101</v>
      </c>
      <c r="C121" s="31">
        <f t="shared" si="11"/>
        <v>0.30299999999999999</v>
      </c>
      <c r="D121" s="31">
        <f t="shared" si="6"/>
        <v>3266.6666666666665</v>
      </c>
      <c r="E121" s="31">
        <f t="shared" si="7"/>
        <v>989.8</v>
      </c>
      <c r="F121" s="32">
        <f t="shared" si="8"/>
        <v>-5440554.0592535594</v>
      </c>
      <c r="G121" s="32">
        <f t="shared" si="9"/>
        <v>-2.5907400282159806E-5</v>
      </c>
      <c r="H121" s="32">
        <f t="shared" si="10"/>
        <v>-2.874940323201231E-4</v>
      </c>
    </row>
    <row r="122" spans="2:8" s="27" customFormat="1">
      <c r="B122" s="31">
        <v>102</v>
      </c>
      <c r="C122" s="31">
        <f t="shared" si="11"/>
        <v>0.30599999999999999</v>
      </c>
      <c r="D122" s="31">
        <f t="shared" si="6"/>
        <v>3266.6666666666665</v>
      </c>
      <c r="E122" s="31">
        <f t="shared" si="7"/>
        <v>999.59999999999991</v>
      </c>
      <c r="F122" s="32">
        <f t="shared" si="8"/>
        <v>-5494420.9311273564</v>
      </c>
      <c r="G122" s="32">
        <f t="shared" si="9"/>
        <v>-2.6163909195844554E-5</v>
      </c>
      <c r="H122" s="32">
        <f t="shared" si="10"/>
        <v>-2.9026083878414769E-4</v>
      </c>
    </row>
    <row r="123" spans="2:8" s="27" customFormat="1">
      <c r="B123" s="31">
        <v>103</v>
      </c>
      <c r="C123" s="31">
        <f t="shared" si="11"/>
        <v>0.309</v>
      </c>
      <c r="D123" s="31">
        <f t="shared" si="6"/>
        <v>3266.6666666666665</v>
      </c>
      <c r="E123" s="31">
        <f t="shared" si="7"/>
        <v>1009.4</v>
      </c>
      <c r="F123" s="32">
        <f t="shared" si="8"/>
        <v>-5548287.8030011542</v>
      </c>
      <c r="G123" s="32">
        <f t="shared" si="9"/>
        <v>-2.6420418109529307E-5</v>
      </c>
      <c r="H123" s="32">
        <f t="shared" si="10"/>
        <v>-2.9302529049634473E-4</v>
      </c>
    </row>
    <row r="124" spans="2:8" s="27" customFormat="1">
      <c r="B124" s="31">
        <v>104</v>
      </c>
      <c r="C124" s="31">
        <f t="shared" si="11"/>
        <v>0.312</v>
      </c>
      <c r="D124" s="31">
        <f t="shared" si="6"/>
        <v>3266.6666666666665</v>
      </c>
      <c r="E124" s="31">
        <f t="shared" si="7"/>
        <v>1019.1999999999999</v>
      </c>
      <c r="F124" s="32">
        <f t="shared" si="8"/>
        <v>-5602154.6748749521</v>
      </c>
      <c r="G124" s="32">
        <f t="shared" si="9"/>
        <v>-2.6676927023214059E-5</v>
      </c>
      <c r="H124" s="32">
        <f t="shared" si="10"/>
        <v>-2.9578736437091191E-4</v>
      </c>
    </row>
    <row r="125" spans="2:8" s="27" customFormat="1">
      <c r="B125" s="31">
        <v>105</v>
      </c>
      <c r="C125" s="31">
        <f t="shared" si="11"/>
        <v>0.315</v>
      </c>
      <c r="D125" s="31">
        <f t="shared" si="6"/>
        <v>3266.6666666666665</v>
      </c>
      <c r="E125" s="31">
        <f t="shared" si="7"/>
        <v>1029</v>
      </c>
      <c r="F125" s="32">
        <f t="shared" si="8"/>
        <v>-5656021.5467487499</v>
      </c>
      <c r="G125" s="32">
        <f t="shared" si="9"/>
        <v>-2.6933435936898811E-5</v>
      </c>
      <c r="H125" s="32">
        <f t="shared" si="10"/>
        <v>-2.9854703732204696E-4</v>
      </c>
    </row>
    <row r="126" spans="2:8" s="27" customFormat="1">
      <c r="B126" s="31">
        <v>106</v>
      </c>
      <c r="C126" s="31">
        <f t="shared" si="11"/>
        <v>0.318</v>
      </c>
      <c r="D126" s="31">
        <f t="shared" si="6"/>
        <v>3266.6666666666665</v>
      </c>
      <c r="E126" s="31">
        <f t="shared" si="7"/>
        <v>1038.8</v>
      </c>
      <c r="F126" s="32">
        <f t="shared" si="8"/>
        <v>-5709888.4186225468</v>
      </c>
      <c r="G126" s="32">
        <f t="shared" si="9"/>
        <v>-2.7189944850583556E-5</v>
      </c>
      <c r="H126" s="32">
        <f t="shared" si="10"/>
        <v>-3.0130428626394767E-4</v>
      </c>
    </row>
    <row r="127" spans="2:8" s="27" customFormat="1">
      <c r="B127" s="31">
        <v>107</v>
      </c>
      <c r="C127" s="31">
        <f t="shared" si="11"/>
        <v>0.32100000000000001</v>
      </c>
      <c r="D127" s="31">
        <f t="shared" si="6"/>
        <v>3266.6666666666665</v>
      </c>
      <c r="E127" s="31">
        <f t="shared" si="7"/>
        <v>1048.5999999999999</v>
      </c>
      <c r="F127" s="32">
        <f t="shared" si="8"/>
        <v>-5763755.2904963447</v>
      </c>
      <c r="G127" s="32">
        <f t="shared" si="9"/>
        <v>-2.7446453764268308E-5</v>
      </c>
      <c r="H127" s="32">
        <f t="shared" si="10"/>
        <v>-3.040590881108118E-4</v>
      </c>
    </row>
    <row r="128" spans="2:8" s="27" customFormat="1">
      <c r="B128" s="31">
        <v>108</v>
      </c>
      <c r="C128" s="31">
        <f t="shared" si="11"/>
        <v>0.32400000000000001</v>
      </c>
      <c r="D128" s="31">
        <f t="shared" si="6"/>
        <v>3266.6666666666665</v>
      </c>
      <c r="E128" s="31">
        <f t="shared" si="7"/>
        <v>1058.4000000000001</v>
      </c>
      <c r="F128" s="32">
        <f t="shared" si="8"/>
        <v>-5817622.1623701435</v>
      </c>
      <c r="G128" s="32">
        <f t="shared" si="9"/>
        <v>-2.7702962677953063E-5</v>
      </c>
      <c r="H128" s="32">
        <f t="shared" si="10"/>
        <v>-3.0681141977683725E-4</v>
      </c>
    </row>
    <row r="129" spans="2:8" s="27" customFormat="1">
      <c r="B129" s="31">
        <v>109</v>
      </c>
      <c r="C129" s="31">
        <f t="shared" si="11"/>
        <v>0.32700000000000001</v>
      </c>
      <c r="D129" s="31">
        <f t="shared" si="6"/>
        <v>3266.6666666666665</v>
      </c>
      <c r="E129" s="31">
        <f t="shared" si="7"/>
        <v>1068.2</v>
      </c>
      <c r="F129" s="32">
        <f t="shared" si="8"/>
        <v>-5871489.0342439404</v>
      </c>
      <c r="G129" s="32">
        <f t="shared" si="9"/>
        <v>-2.7959471591637812E-5</v>
      </c>
      <c r="H129" s="32">
        <f t="shared" si="10"/>
        <v>-3.0956125817622164E-4</v>
      </c>
    </row>
    <row r="130" spans="2:8" s="27" customFormat="1">
      <c r="B130" s="31">
        <v>110</v>
      </c>
      <c r="C130" s="31">
        <f t="shared" si="11"/>
        <v>0.33</v>
      </c>
      <c r="D130" s="31">
        <f t="shared" si="6"/>
        <v>3266.6666666666665</v>
      </c>
      <c r="E130" s="31">
        <f t="shared" si="7"/>
        <v>1078</v>
      </c>
      <c r="F130" s="32">
        <f t="shared" si="8"/>
        <v>-5925355.9061177382</v>
      </c>
      <c r="G130" s="32">
        <f t="shared" si="9"/>
        <v>-2.8215980505322564E-5</v>
      </c>
      <c r="H130" s="32">
        <f t="shared" si="10"/>
        <v>-3.1230858022316272E-4</v>
      </c>
    </row>
    <row r="131" spans="2:8" s="27" customFormat="1">
      <c r="B131" s="31">
        <v>111</v>
      </c>
      <c r="C131" s="31">
        <f t="shared" si="11"/>
        <v>0.33300000000000002</v>
      </c>
      <c r="D131" s="31">
        <f t="shared" si="6"/>
        <v>3266.6666666666665</v>
      </c>
      <c r="E131" s="31">
        <f t="shared" si="7"/>
        <v>1087.8</v>
      </c>
      <c r="F131" s="32">
        <f t="shared" si="8"/>
        <v>-5979222.7779915351</v>
      </c>
      <c r="G131" s="32">
        <f t="shared" si="9"/>
        <v>-2.8472489419007309E-5</v>
      </c>
      <c r="H131" s="32">
        <f t="shared" si="10"/>
        <v>-3.1505336283185834E-4</v>
      </c>
    </row>
    <row r="132" spans="2:8" s="27" customFormat="1">
      <c r="B132" s="31">
        <v>112</v>
      </c>
      <c r="C132" s="31">
        <f t="shared" si="11"/>
        <v>0.33600000000000002</v>
      </c>
      <c r="D132" s="31">
        <f t="shared" si="6"/>
        <v>3266.6666666666665</v>
      </c>
      <c r="E132" s="31">
        <f t="shared" si="7"/>
        <v>1097.5999999999999</v>
      </c>
      <c r="F132" s="32">
        <f t="shared" si="8"/>
        <v>-6033089.6498653321</v>
      </c>
      <c r="G132" s="32">
        <f t="shared" si="9"/>
        <v>-2.8728998332692058E-5</v>
      </c>
      <c r="H132" s="32">
        <f t="shared" si="10"/>
        <v>-3.177955829165063E-4</v>
      </c>
    </row>
    <row r="133" spans="2:8" s="27" customFormat="1">
      <c r="B133" s="31">
        <v>113</v>
      </c>
      <c r="C133" s="31">
        <f t="shared" si="11"/>
        <v>0.33900000000000002</v>
      </c>
      <c r="D133" s="31">
        <f t="shared" si="6"/>
        <v>3266.6666666666665</v>
      </c>
      <c r="E133" s="31">
        <f t="shared" si="7"/>
        <v>1107.4000000000001</v>
      </c>
      <c r="F133" s="32">
        <f t="shared" si="8"/>
        <v>-6086956.5217391308</v>
      </c>
      <c r="G133" s="32">
        <f t="shared" si="9"/>
        <v>-2.8985507246376814E-5</v>
      </c>
      <c r="H133" s="32">
        <f t="shared" si="10"/>
        <v>-3.2053521739130439E-4</v>
      </c>
    </row>
    <row r="134" spans="2:8" s="27" customFormat="1">
      <c r="B134" s="31">
        <v>114</v>
      </c>
      <c r="C134" s="31">
        <f t="shared" si="11"/>
        <v>0.34200000000000003</v>
      </c>
      <c r="D134" s="31">
        <f t="shared" si="6"/>
        <v>3266.6666666666665</v>
      </c>
      <c r="E134" s="31">
        <f t="shared" si="7"/>
        <v>1117.2</v>
      </c>
      <c r="F134" s="32">
        <f t="shared" si="8"/>
        <v>-6140823.3936129287</v>
      </c>
      <c r="G134" s="32">
        <f t="shared" si="9"/>
        <v>-2.9242016160061566E-5</v>
      </c>
      <c r="H134" s="32">
        <f t="shared" si="10"/>
        <v>-3.2327224317045018E-4</v>
      </c>
    </row>
    <row r="135" spans="2:8" s="27" customFormat="1">
      <c r="B135" s="31">
        <v>115</v>
      </c>
      <c r="C135" s="31">
        <f t="shared" si="11"/>
        <v>0.34499999999999997</v>
      </c>
      <c r="D135" s="31">
        <f t="shared" si="6"/>
        <v>3266.6666666666665</v>
      </c>
      <c r="E135" s="31">
        <f t="shared" si="7"/>
        <v>1126.9999999999998</v>
      </c>
      <c r="F135" s="32">
        <f t="shared" si="8"/>
        <v>-6194690.2654867247</v>
      </c>
      <c r="G135" s="32">
        <f t="shared" si="9"/>
        <v>-2.9498525073746308E-5</v>
      </c>
      <c r="H135" s="32">
        <f t="shared" si="10"/>
        <v>-3.2600663716814154E-4</v>
      </c>
    </row>
    <row r="136" spans="2:8" s="27" customFormat="1">
      <c r="B136" s="31">
        <v>116</v>
      </c>
      <c r="C136" s="31">
        <f t="shared" si="11"/>
        <v>0.34799999999999998</v>
      </c>
      <c r="D136" s="31">
        <f t="shared" si="6"/>
        <v>3266.6666666666665</v>
      </c>
      <c r="E136" s="31">
        <f t="shared" si="7"/>
        <v>1136.8</v>
      </c>
      <c r="F136" s="32">
        <f t="shared" si="8"/>
        <v>-6248557.1373605235</v>
      </c>
      <c r="G136" s="32">
        <f t="shared" si="9"/>
        <v>-2.9755033987431063E-5</v>
      </c>
      <c r="H136" s="32">
        <f t="shared" si="10"/>
        <v>-3.2873837629857636E-4</v>
      </c>
    </row>
    <row r="137" spans="2:8" s="27" customFormat="1">
      <c r="B137" s="31">
        <v>117</v>
      </c>
      <c r="C137" s="31">
        <f t="shared" si="11"/>
        <v>0.35099999999999998</v>
      </c>
      <c r="D137" s="31">
        <f t="shared" si="6"/>
        <v>3266.6666666666665</v>
      </c>
      <c r="E137" s="31">
        <f t="shared" si="7"/>
        <v>1146.5999999999999</v>
      </c>
      <c r="F137" s="32">
        <f t="shared" si="8"/>
        <v>-6302424.0092343204</v>
      </c>
      <c r="G137" s="32">
        <f t="shared" si="9"/>
        <v>-3.0011542901115812E-5</v>
      </c>
      <c r="H137" s="32">
        <f t="shared" si="10"/>
        <v>-3.3146743747595228E-4</v>
      </c>
    </row>
    <row r="138" spans="2:8" s="27" customFormat="1">
      <c r="B138" s="31">
        <v>118</v>
      </c>
      <c r="C138" s="31">
        <f t="shared" si="11"/>
        <v>0.35399999999999998</v>
      </c>
      <c r="D138" s="31">
        <f t="shared" si="6"/>
        <v>3266.6666666666665</v>
      </c>
      <c r="E138" s="31">
        <f t="shared" si="7"/>
        <v>1156.3999999999999</v>
      </c>
      <c r="F138" s="32">
        <f t="shared" si="8"/>
        <v>-6356290.8811081173</v>
      </c>
      <c r="G138" s="32">
        <f t="shared" si="9"/>
        <v>-3.0268051814800557E-5</v>
      </c>
      <c r="H138" s="32">
        <f t="shared" si="10"/>
        <v>-3.3419379761446709E-4</v>
      </c>
    </row>
    <row r="139" spans="2:8" s="27" customFormat="1">
      <c r="B139" s="31">
        <v>119</v>
      </c>
      <c r="C139" s="31">
        <f t="shared" si="11"/>
        <v>0.35699999999999998</v>
      </c>
      <c r="D139" s="31">
        <f t="shared" si="6"/>
        <v>3266.6666666666665</v>
      </c>
      <c r="E139" s="31">
        <f t="shared" si="7"/>
        <v>1166.1999999999998</v>
      </c>
      <c r="F139" s="32">
        <f t="shared" si="8"/>
        <v>-6410157.7529819151</v>
      </c>
      <c r="G139" s="32">
        <f t="shared" si="9"/>
        <v>-3.0524560728485312E-5</v>
      </c>
      <c r="H139" s="32">
        <f t="shared" si="10"/>
        <v>-3.3691743362831853E-4</v>
      </c>
    </row>
    <row r="140" spans="2:8" s="27" customFormat="1">
      <c r="B140" s="31">
        <v>120</v>
      </c>
      <c r="C140" s="31">
        <f t="shared" si="11"/>
        <v>0.36</v>
      </c>
      <c r="D140" s="31">
        <f t="shared" si="6"/>
        <v>3266.6666666666665</v>
      </c>
      <c r="E140" s="31">
        <f t="shared" si="7"/>
        <v>1176</v>
      </c>
      <c r="F140" s="32">
        <f t="shared" si="8"/>
        <v>-6464024.6248557139</v>
      </c>
      <c r="G140" s="32">
        <f t="shared" si="9"/>
        <v>-3.0781069642170064E-5</v>
      </c>
      <c r="H140" s="32">
        <f t="shared" si="10"/>
        <v>-3.3963832243170451E-4</v>
      </c>
    </row>
    <row r="141" spans="2:8" s="27" customFormat="1">
      <c r="B141" s="31">
        <v>121</v>
      </c>
      <c r="C141" s="31">
        <f t="shared" si="11"/>
        <v>0.36299999999999999</v>
      </c>
      <c r="D141" s="31">
        <f t="shared" si="6"/>
        <v>3266.6666666666665</v>
      </c>
      <c r="E141" s="31">
        <f t="shared" si="7"/>
        <v>1185.8</v>
      </c>
      <c r="F141" s="32">
        <f t="shared" si="8"/>
        <v>-6517891.4967295108</v>
      </c>
      <c r="G141" s="32">
        <f t="shared" si="9"/>
        <v>-3.1037578555854817E-5</v>
      </c>
      <c r="H141" s="32">
        <f t="shared" si="10"/>
        <v>-3.423564409388226E-4</v>
      </c>
    </row>
    <row r="142" spans="2:8" s="27" customFormat="1">
      <c r="B142" s="31">
        <v>122</v>
      </c>
      <c r="C142" s="31">
        <f t="shared" si="11"/>
        <v>0.36599999999999999</v>
      </c>
      <c r="D142" s="31">
        <f t="shared" si="6"/>
        <v>3266.6666666666665</v>
      </c>
      <c r="E142" s="31">
        <f t="shared" si="7"/>
        <v>1195.5999999999999</v>
      </c>
      <c r="F142" s="32">
        <f t="shared" si="8"/>
        <v>-6571758.3686033087</v>
      </c>
      <c r="G142" s="32">
        <f t="shared" si="9"/>
        <v>-3.1294087469539562E-5</v>
      </c>
      <c r="H142" s="32">
        <f t="shared" si="10"/>
        <v>-3.4507176606387067E-4</v>
      </c>
    </row>
    <row r="143" spans="2:8" s="27" customFormat="1">
      <c r="B143" s="31">
        <v>123</v>
      </c>
      <c r="C143" s="31">
        <f t="shared" si="11"/>
        <v>0.36899999999999999</v>
      </c>
      <c r="D143" s="31">
        <f t="shared" si="6"/>
        <v>3266.6666666666665</v>
      </c>
      <c r="E143" s="31">
        <f t="shared" si="7"/>
        <v>1205.3999999999999</v>
      </c>
      <c r="F143" s="32">
        <f t="shared" si="8"/>
        <v>-6625625.2404771065</v>
      </c>
      <c r="G143" s="32">
        <f t="shared" si="9"/>
        <v>-3.1550596383224314E-5</v>
      </c>
      <c r="H143" s="32">
        <f t="shared" si="10"/>
        <v>-3.4778427472104649E-4</v>
      </c>
    </row>
    <row r="144" spans="2:8" s="27" customFormat="1">
      <c r="B144" s="31">
        <v>124</v>
      </c>
      <c r="C144" s="31">
        <f t="shared" si="11"/>
        <v>0.372</v>
      </c>
      <c r="D144" s="31">
        <f t="shared" si="6"/>
        <v>3266.6666666666665</v>
      </c>
      <c r="E144" s="31">
        <f t="shared" si="7"/>
        <v>1215.2</v>
      </c>
      <c r="F144" s="32">
        <f t="shared" si="8"/>
        <v>-6679492.1123509044</v>
      </c>
      <c r="G144" s="32">
        <f t="shared" si="9"/>
        <v>-3.1807105296909066E-5</v>
      </c>
      <c r="H144" s="32">
        <f t="shared" si="10"/>
        <v>-3.5049394382454793E-4</v>
      </c>
    </row>
    <row r="145" spans="2:8" s="27" customFormat="1">
      <c r="B145" s="31">
        <v>125</v>
      </c>
      <c r="C145" s="31">
        <f t="shared" si="11"/>
        <v>0.375</v>
      </c>
      <c r="D145" s="31">
        <f t="shared" si="6"/>
        <v>3266.6666666666665</v>
      </c>
      <c r="E145" s="31">
        <f t="shared" si="7"/>
        <v>1225</v>
      </c>
      <c r="F145" s="32">
        <f t="shared" si="8"/>
        <v>-6733358.9842247013</v>
      </c>
      <c r="G145" s="32">
        <f t="shared" si="9"/>
        <v>-3.2063614210593818E-5</v>
      </c>
      <c r="H145" s="32">
        <f t="shared" si="10"/>
        <v>-3.5320075028857256E-4</v>
      </c>
    </row>
    <row r="146" spans="2:8" s="27" customFormat="1">
      <c r="B146" s="31">
        <v>126</v>
      </c>
      <c r="C146" s="31">
        <f t="shared" si="11"/>
        <v>0.378</v>
      </c>
      <c r="D146" s="31">
        <f t="shared" si="6"/>
        <v>3266.6666666666665</v>
      </c>
      <c r="E146" s="31">
        <f t="shared" si="7"/>
        <v>1234.8</v>
      </c>
      <c r="F146" s="32">
        <f t="shared" si="8"/>
        <v>-6787225.8560984991</v>
      </c>
      <c r="G146" s="32">
        <f t="shared" si="9"/>
        <v>-3.232012312427857E-5</v>
      </c>
      <c r="H146" s="32">
        <f t="shared" si="10"/>
        <v>-3.5590467102731817E-4</v>
      </c>
    </row>
    <row r="147" spans="2:8" s="27" customFormat="1">
      <c r="B147" s="31">
        <v>127</v>
      </c>
      <c r="C147" s="31">
        <f t="shared" si="11"/>
        <v>0.38100000000000001</v>
      </c>
      <c r="D147" s="31">
        <f t="shared" si="6"/>
        <v>3266.6666666666665</v>
      </c>
      <c r="E147" s="31">
        <f t="shared" si="7"/>
        <v>1244.5999999999999</v>
      </c>
      <c r="F147" s="32">
        <f t="shared" si="8"/>
        <v>-6841092.727972297</v>
      </c>
      <c r="G147" s="32">
        <f t="shared" si="9"/>
        <v>-3.2576632037963322E-5</v>
      </c>
      <c r="H147" s="32">
        <f t="shared" si="10"/>
        <v>-3.5860568295498267E-4</v>
      </c>
    </row>
    <row r="148" spans="2:8" s="27" customFormat="1">
      <c r="B148" s="31">
        <v>128</v>
      </c>
      <c r="C148" s="31">
        <f t="shared" si="11"/>
        <v>0.38400000000000001</v>
      </c>
      <c r="D148" s="31">
        <f t="shared" ref="D148:D211" si="12">$B$15/2</f>
        <v>3266.6666666666665</v>
      </c>
      <c r="E148" s="31">
        <f t="shared" ref="E148:E211" si="13">$B$15*$C148/2</f>
        <v>1254.3999999999999</v>
      </c>
      <c r="F148" s="32">
        <f t="shared" ref="F148:F211" si="14">-1*$E148*$H$15/$F$15</f>
        <v>-6894959.5998460948</v>
      </c>
      <c r="G148" s="32">
        <f t="shared" ref="G148:G211" si="15">$F148/$E$15</f>
        <v>-3.2833140951648067E-5</v>
      </c>
      <c r="H148" s="32">
        <f t="shared" ref="H148:H211" si="16">-1*($B$15*$C148/(48*$E$15*$F$15))*(((3*($C$15*$C$15))-(4*($C148*$C148))))</f>
        <v>-3.613037629857637E-4</v>
      </c>
    </row>
    <row r="149" spans="2:8" s="27" customFormat="1">
      <c r="B149" s="31">
        <v>129</v>
      </c>
      <c r="C149" s="31">
        <f t="shared" ref="C149:C212" si="17">$B149*$C$15/1000</f>
        <v>0.38700000000000001</v>
      </c>
      <c r="D149" s="31">
        <f t="shared" si="12"/>
        <v>3266.6666666666665</v>
      </c>
      <c r="E149" s="31">
        <f t="shared" si="13"/>
        <v>1264.2</v>
      </c>
      <c r="F149" s="32">
        <f t="shared" si="14"/>
        <v>-6948826.4717198927</v>
      </c>
      <c r="G149" s="32">
        <f t="shared" si="15"/>
        <v>-3.3089649865332819E-5</v>
      </c>
      <c r="H149" s="32">
        <f t="shared" si="16"/>
        <v>-3.6399888803385916E-4</v>
      </c>
    </row>
    <row r="150" spans="2:8" s="27" customFormat="1">
      <c r="B150" s="31">
        <v>130</v>
      </c>
      <c r="C150" s="31">
        <f t="shared" si="17"/>
        <v>0.39</v>
      </c>
      <c r="D150" s="31">
        <f t="shared" si="12"/>
        <v>3266.6666666666665</v>
      </c>
      <c r="E150" s="31">
        <f t="shared" si="13"/>
        <v>1274</v>
      </c>
      <c r="F150" s="32">
        <f t="shared" si="14"/>
        <v>-7002693.3435936905</v>
      </c>
      <c r="G150" s="32">
        <f t="shared" si="15"/>
        <v>-3.3346158779017572E-5</v>
      </c>
      <c r="H150" s="32">
        <f t="shared" si="16"/>
        <v>-3.6669103501346672E-4</v>
      </c>
    </row>
    <row r="151" spans="2:8" s="27" customFormat="1">
      <c r="B151" s="31">
        <v>131</v>
      </c>
      <c r="C151" s="31">
        <f t="shared" si="17"/>
        <v>0.39300000000000002</v>
      </c>
      <c r="D151" s="31">
        <f t="shared" si="12"/>
        <v>3266.6666666666665</v>
      </c>
      <c r="E151" s="31">
        <f t="shared" si="13"/>
        <v>1283.8</v>
      </c>
      <c r="F151" s="32">
        <f t="shared" si="14"/>
        <v>-7056560.2154674875</v>
      </c>
      <c r="G151" s="32">
        <f t="shared" si="15"/>
        <v>-3.3602667692702324E-5</v>
      </c>
      <c r="H151" s="32">
        <f t="shared" si="16"/>
        <v>-3.6938018083878415E-4</v>
      </c>
    </row>
    <row r="152" spans="2:8" s="27" customFormat="1">
      <c r="B152" s="31">
        <v>132</v>
      </c>
      <c r="C152" s="31">
        <f t="shared" si="17"/>
        <v>0.39600000000000002</v>
      </c>
      <c r="D152" s="31">
        <f t="shared" si="12"/>
        <v>3266.6666666666665</v>
      </c>
      <c r="E152" s="31">
        <f t="shared" si="13"/>
        <v>1293.5999999999999</v>
      </c>
      <c r="F152" s="32">
        <f t="shared" si="14"/>
        <v>-7110427.0873412844</v>
      </c>
      <c r="G152" s="32">
        <f t="shared" si="15"/>
        <v>-3.3859176606387069E-5</v>
      </c>
      <c r="H152" s="32">
        <f t="shared" si="16"/>
        <v>-3.7206630242400917E-4</v>
      </c>
    </row>
    <row r="153" spans="2:8" s="27" customFormat="1">
      <c r="B153" s="31">
        <v>133</v>
      </c>
      <c r="C153" s="31">
        <f t="shared" si="17"/>
        <v>0.39900000000000002</v>
      </c>
      <c r="D153" s="31">
        <f t="shared" si="12"/>
        <v>3266.6666666666665</v>
      </c>
      <c r="E153" s="31">
        <f t="shared" si="13"/>
        <v>1303.4000000000001</v>
      </c>
      <c r="F153" s="32">
        <f t="shared" si="14"/>
        <v>-7164293.9592150832</v>
      </c>
      <c r="G153" s="32">
        <f t="shared" si="15"/>
        <v>-3.4115685520071828E-5</v>
      </c>
      <c r="H153" s="32">
        <f t="shared" si="16"/>
        <v>-3.7474937668333975E-4</v>
      </c>
    </row>
    <row r="154" spans="2:8" s="27" customFormat="1">
      <c r="B154" s="31">
        <v>134</v>
      </c>
      <c r="C154" s="31">
        <f t="shared" si="17"/>
        <v>0.40200000000000002</v>
      </c>
      <c r="D154" s="31">
        <f t="shared" si="12"/>
        <v>3266.6666666666665</v>
      </c>
      <c r="E154" s="31">
        <f t="shared" si="13"/>
        <v>1313.2</v>
      </c>
      <c r="F154" s="32">
        <f t="shared" si="14"/>
        <v>-7218160.831088881</v>
      </c>
      <c r="G154" s="32">
        <f t="shared" si="15"/>
        <v>-3.4372194433756573E-5</v>
      </c>
      <c r="H154" s="32">
        <f t="shared" si="16"/>
        <v>-3.7742938053097352E-4</v>
      </c>
    </row>
    <row r="155" spans="2:8" s="27" customFormat="1">
      <c r="B155" s="31">
        <v>135</v>
      </c>
      <c r="C155" s="31">
        <f t="shared" si="17"/>
        <v>0.40500000000000003</v>
      </c>
      <c r="D155" s="31">
        <f t="shared" si="12"/>
        <v>3266.6666666666665</v>
      </c>
      <c r="E155" s="31">
        <f t="shared" si="13"/>
        <v>1323</v>
      </c>
      <c r="F155" s="32">
        <f t="shared" si="14"/>
        <v>-7272027.7029626789</v>
      </c>
      <c r="G155" s="32">
        <f t="shared" si="15"/>
        <v>-3.4628703347441325E-5</v>
      </c>
      <c r="H155" s="32">
        <f t="shared" si="16"/>
        <v>-3.8010629088110816E-4</v>
      </c>
    </row>
    <row r="156" spans="2:8" s="27" customFormat="1">
      <c r="B156" s="31">
        <v>136</v>
      </c>
      <c r="C156" s="31">
        <f t="shared" si="17"/>
        <v>0.40799999999999997</v>
      </c>
      <c r="D156" s="31">
        <f t="shared" si="12"/>
        <v>3266.6666666666665</v>
      </c>
      <c r="E156" s="31">
        <f t="shared" si="13"/>
        <v>1332.8</v>
      </c>
      <c r="F156" s="32">
        <f t="shared" si="14"/>
        <v>-7325894.5748364758</v>
      </c>
      <c r="G156" s="32">
        <f t="shared" si="15"/>
        <v>-3.4885212261126077E-5</v>
      </c>
      <c r="H156" s="32">
        <f t="shared" si="16"/>
        <v>-3.8278008464794148E-4</v>
      </c>
    </row>
    <row r="157" spans="2:8" s="27" customFormat="1">
      <c r="B157" s="31">
        <v>137</v>
      </c>
      <c r="C157" s="31">
        <f t="shared" si="17"/>
        <v>0.41099999999999998</v>
      </c>
      <c r="D157" s="31">
        <f t="shared" si="12"/>
        <v>3266.6666666666665</v>
      </c>
      <c r="E157" s="31">
        <f t="shared" si="13"/>
        <v>1342.6</v>
      </c>
      <c r="F157" s="32">
        <f t="shared" si="14"/>
        <v>-7379761.4467102727</v>
      </c>
      <c r="G157" s="32">
        <f t="shared" si="15"/>
        <v>-3.5141721174810822E-5</v>
      </c>
      <c r="H157" s="32">
        <f t="shared" si="16"/>
        <v>-3.8545073874567137E-4</v>
      </c>
    </row>
    <row r="158" spans="2:8" s="27" customFormat="1">
      <c r="B158" s="31">
        <v>138</v>
      </c>
      <c r="C158" s="31">
        <f t="shared" si="17"/>
        <v>0.41399999999999998</v>
      </c>
      <c r="D158" s="31">
        <f t="shared" si="12"/>
        <v>3266.6666666666665</v>
      </c>
      <c r="E158" s="31">
        <f t="shared" si="13"/>
        <v>1352.3999999999999</v>
      </c>
      <c r="F158" s="32">
        <f t="shared" si="14"/>
        <v>-7433628.3185840696</v>
      </c>
      <c r="G158" s="32">
        <f t="shared" si="15"/>
        <v>-3.5398230088495568E-5</v>
      </c>
      <c r="H158" s="32">
        <f t="shared" si="16"/>
        <v>-3.8811823008849558E-4</v>
      </c>
    </row>
    <row r="159" spans="2:8" s="27" customFormat="1">
      <c r="B159" s="31">
        <v>139</v>
      </c>
      <c r="C159" s="31">
        <f t="shared" si="17"/>
        <v>0.41699999999999998</v>
      </c>
      <c r="D159" s="31">
        <f t="shared" si="12"/>
        <v>3266.6666666666665</v>
      </c>
      <c r="E159" s="31">
        <f t="shared" si="13"/>
        <v>1362.1999999999998</v>
      </c>
      <c r="F159" s="32">
        <f t="shared" si="14"/>
        <v>-7487495.1904578684</v>
      </c>
      <c r="G159" s="32">
        <f t="shared" si="15"/>
        <v>-3.5654739002180327E-5</v>
      </c>
      <c r="H159" s="32">
        <f t="shared" si="16"/>
        <v>-3.9078253559061174E-4</v>
      </c>
    </row>
    <row r="160" spans="2:8" s="27" customFormat="1">
      <c r="B160" s="31">
        <v>140</v>
      </c>
      <c r="C160" s="31">
        <f t="shared" si="17"/>
        <v>0.42</v>
      </c>
      <c r="D160" s="31">
        <f t="shared" si="12"/>
        <v>3266.6666666666665</v>
      </c>
      <c r="E160" s="31">
        <f t="shared" si="13"/>
        <v>1371.9999999999998</v>
      </c>
      <c r="F160" s="32">
        <f t="shared" si="14"/>
        <v>-7541362.0623316653</v>
      </c>
      <c r="G160" s="32">
        <f t="shared" si="15"/>
        <v>-3.5911247915865072E-5</v>
      </c>
      <c r="H160" s="32">
        <f t="shared" si="16"/>
        <v>-3.934436321662177E-4</v>
      </c>
    </row>
    <row r="161" spans="2:8" s="27" customFormat="1">
      <c r="B161" s="31">
        <v>141</v>
      </c>
      <c r="C161" s="31">
        <f t="shared" si="17"/>
        <v>0.42299999999999999</v>
      </c>
      <c r="D161" s="31">
        <f t="shared" si="12"/>
        <v>3266.6666666666665</v>
      </c>
      <c r="E161" s="31">
        <f t="shared" si="13"/>
        <v>1381.8</v>
      </c>
      <c r="F161" s="32">
        <f t="shared" si="14"/>
        <v>-7595228.9342054641</v>
      </c>
      <c r="G161" s="32">
        <f t="shared" si="15"/>
        <v>-3.6167756829549831E-5</v>
      </c>
      <c r="H161" s="32">
        <f t="shared" si="16"/>
        <v>-3.961014967295113E-4</v>
      </c>
    </row>
    <row r="162" spans="2:8" s="27" customFormat="1">
      <c r="B162" s="31">
        <v>142</v>
      </c>
      <c r="C162" s="31">
        <f t="shared" si="17"/>
        <v>0.42599999999999999</v>
      </c>
      <c r="D162" s="31">
        <f t="shared" si="12"/>
        <v>3266.6666666666665</v>
      </c>
      <c r="E162" s="31">
        <f t="shared" si="13"/>
        <v>1391.6</v>
      </c>
      <c r="F162" s="32">
        <f t="shared" si="14"/>
        <v>-7649095.806079261</v>
      </c>
      <c r="G162" s="32">
        <f t="shared" si="15"/>
        <v>-3.6424265743234576E-5</v>
      </c>
      <c r="H162" s="32">
        <f t="shared" si="16"/>
        <v>-3.9875610619469025E-4</v>
      </c>
    </row>
    <row r="163" spans="2:8" s="27" customFormat="1">
      <c r="B163" s="31">
        <v>143</v>
      </c>
      <c r="C163" s="31">
        <f t="shared" si="17"/>
        <v>0.42899999999999999</v>
      </c>
      <c r="D163" s="31">
        <f t="shared" si="12"/>
        <v>3266.6666666666665</v>
      </c>
      <c r="E163" s="31">
        <f t="shared" si="13"/>
        <v>1401.3999999999999</v>
      </c>
      <c r="F163" s="32">
        <f t="shared" si="14"/>
        <v>-7702962.6779530579</v>
      </c>
      <c r="G163" s="32">
        <f t="shared" si="15"/>
        <v>-3.6680774656919321E-5</v>
      </c>
      <c r="H163" s="32">
        <f t="shared" si="16"/>
        <v>-4.0140743747595227E-4</v>
      </c>
    </row>
    <row r="164" spans="2:8" s="27" customFormat="1">
      <c r="B164" s="31">
        <v>144</v>
      </c>
      <c r="C164" s="31">
        <f t="shared" si="17"/>
        <v>0.432</v>
      </c>
      <c r="D164" s="31">
        <f t="shared" si="12"/>
        <v>3266.6666666666665</v>
      </c>
      <c r="E164" s="31">
        <f t="shared" si="13"/>
        <v>1411.1999999999998</v>
      </c>
      <c r="F164" s="32">
        <f t="shared" si="14"/>
        <v>-7756829.5498268548</v>
      </c>
      <c r="G164" s="32">
        <f t="shared" si="15"/>
        <v>-3.6937283570604073E-5</v>
      </c>
      <c r="H164" s="32">
        <f t="shared" si="16"/>
        <v>-4.0405546748749517E-4</v>
      </c>
    </row>
    <row r="165" spans="2:8" s="27" customFormat="1">
      <c r="B165" s="31">
        <v>145</v>
      </c>
      <c r="C165" s="31">
        <f t="shared" si="17"/>
        <v>0.435</v>
      </c>
      <c r="D165" s="31">
        <f t="shared" si="12"/>
        <v>3266.6666666666665</v>
      </c>
      <c r="E165" s="31">
        <f t="shared" si="13"/>
        <v>1421</v>
      </c>
      <c r="F165" s="32">
        <f t="shared" si="14"/>
        <v>-7810696.4217006536</v>
      </c>
      <c r="G165" s="32">
        <f t="shared" si="15"/>
        <v>-3.7193792484288825E-5</v>
      </c>
      <c r="H165" s="32">
        <f t="shared" si="16"/>
        <v>-4.0670017314351674E-4</v>
      </c>
    </row>
    <row r="166" spans="2:8" s="27" customFormat="1">
      <c r="B166" s="31">
        <v>146</v>
      </c>
      <c r="C166" s="31">
        <f t="shared" si="17"/>
        <v>0.438</v>
      </c>
      <c r="D166" s="31">
        <f t="shared" si="12"/>
        <v>3266.6666666666665</v>
      </c>
      <c r="E166" s="31">
        <f t="shared" si="13"/>
        <v>1430.8</v>
      </c>
      <c r="F166" s="32">
        <f t="shared" si="14"/>
        <v>-7864563.2935744524</v>
      </c>
      <c r="G166" s="32">
        <f t="shared" si="15"/>
        <v>-3.7450301397973584E-5</v>
      </c>
      <c r="H166" s="32">
        <f t="shared" si="16"/>
        <v>-4.0934153135821467E-4</v>
      </c>
    </row>
    <row r="167" spans="2:8" s="27" customFormat="1">
      <c r="B167" s="31">
        <v>147</v>
      </c>
      <c r="C167" s="31">
        <f t="shared" si="17"/>
        <v>0.441</v>
      </c>
      <c r="D167" s="31">
        <f t="shared" si="12"/>
        <v>3266.6666666666665</v>
      </c>
      <c r="E167" s="31">
        <f t="shared" si="13"/>
        <v>1440.6</v>
      </c>
      <c r="F167" s="32">
        <f t="shared" si="14"/>
        <v>-7918430.1654482493</v>
      </c>
      <c r="G167" s="32">
        <f t="shared" si="15"/>
        <v>-3.7706810311658329E-5</v>
      </c>
      <c r="H167" s="32">
        <f t="shared" si="16"/>
        <v>-4.1197951904578685E-4</v>
      </c>
    </row>
    <row r="168" spans="2:8" s="27" customFormat="1">
      <c r="B168" s="31">
        <v>148</v>
      </c>
      <c r="C168" s="31">
        <f t="shared" si="17"/>
        <v>0.44400000000000001</v>
      </c>
      <c r="D168" s="31">
        <f t="shared" si="12"/>
        <v>3266.6666666666665</v>
      </c>
      <c r="E168" s="31">
        <f t="shared" si="13"/>
        <v>1450.3999999999999</v>
      </c>
      <c r="F168" s="32">
        <f t="shared" si="14"/>
        <v>-7972297.0373220462</v>
      </c>
      <c r="G168" s="32">
        <f t="shared" si="15"/>
        <v>-3.7963319225343075E-5</v>
      </c>
      <c r="H168" s="32">
        <f t="shared" si="16"/>
        <v>-4.1461411312043083E-4</v>
      </c>
    </row>
    <row r="169" spans="2:8" s="27" customFormat="1">
      <c r="B169" s="31">
        <v>149</v>
      </c>
      <c r="C169" s="31">
        <f t="shared" si="17"/>
        <v>0.44700000000000001</v>
      </c>
      <c r="D169" s="31">
        <f t="shared" si="12"/>
        <v>3266.6666666666665</v>
      </c>
      <c r="E169" s="31">
        <f t="shared" si="13"/>
        <v>1460.2</v>
      </c>
      <c r="F169" s="32">
        <f t="shared" si="14"/>
        <v>-8026163.909195845</v>
      </c>
      <c r="G169" s="32">
        <f t="shared" si="15"/>
        <v>-3.8219828139027834E-5</v>
      </c>
      <c r="H169" s="32">
        <f t="shared" si="16"/>
        <v>-4.1724529049634481E-4</v>
      </c>
    </row>
    <row r="170" spans="2:8" s="27" customFormat="1">
      <c r="B170" s="31">
        <v>150</v>
      </c>
      <c r="C170" s="31">
        <f t="shared" si="17"/>
        <v>0.45</v>
      </c>
      <c r="D170" s="31">
        <f t="shared" si="12"/>
        <v>3266.6666666666665</v>
      </c>
      <c r="E170" s="31">
        <f t="shared" si="13"/>
        <v>1470</v>
      </c>
      <c r="F170" s="32">
        <f t="shared" si="14"/>
        <v>-8080030.7810696419</v>
      </c>
      <c r="G170" s="32">
        <f t="shared" si="15"/>
        <v>-3.8476337052712579E-5</v>
      </c>
      <c r="H170" s="32">
        <f t="shared" si="16"/>
        <v>-4.1987302808772607E-4</v>
      </c>
    </row>
    <row r="171" spans="2:8" s="27" customFormat="1">
      <c r="B171" s="31">
        <v>151</v>
      </c>
      <c r="C171" s="31">
        <f t="shared" si="17"/>
        <v>0.45300000000000001</v>
      </c>
      <c r="D171" s="31">
        <f t="shared" si="12"/>
        <v>3266.6666666666665</v>
      </c>
      <c r="E171" s="31">
        <f t="shared" si="13"/>
        <v>1479.8</v>
      </c>
      <c r="F171" s="32">
        <f t="shared" si="14"/>
        <v>-8133897.6529434389</v>
      </c>
      <c r="G171" s="32">
        <f t="shared" si="15"/>
        <v>-3.8732845966397331E-5</v>
      </c>
      <c r="H171" s="32">
        <f t="shared" si="16"/>
        <v>-4.2249730280877266E-4</v>
      </c>
    </row>
    <row r="172" spans="2:8" s="27" customFormat="1">
      <c r="B172" s="31">
        <v>152</v>
      </c>
      <c r="C172" s="31">
        <f t="shared" si="17"/>
        <v>0.45600000000000002</v>
      </c>
      <c r="D172" s="31">
        <f t="shared" si="12"/>
        <v>3266.6666666666665</v>
      </c>
      <c r="E172" s="31">
        <f t="shared" si="13"/>
        <v>1489.6</v>
      </c>
      <c r="F172" s="32">
        <f t="shared" si="14"/>
        <v>-8187764.5248172376</v>
      </c>
      <c r="G172" s="32">
        <f t="shared" si="15"/>
        <v>-3.8989354880082083E-5</v>
      </c>
      <c r="H172" s="32">
        <f t="shared" si="16"/>
        <v>-4.2511809157368217E-4</v>
      </c>
    </row>
    <row r="173" spans="2:8" s="27" customFormat="1">
      <c r="B173" s="31">
        <v>153</v>
      </c>
      <c r="C173" s="31">
        <f t="shared" si="17"/>
        <v>0.45900000000000002</v>
      </c>
      <c r="D173" s="31">
        <f t="shared" si="12"/>
        <v>3266.6666666666665</v>
      </c>
      <c r="E173" s="31">
        <f t="shared" si="13"/>
        <v>1499.4</v>
      </c>
      <c r="F173" s="32">
        <f t="shared" si="14"/>
        <v>-8241631.3966910364</v>
      </c>
      <c r="G173" s="32">
        <f t="shared" si="15"/>
        <v>-3.9245863793766842E-5</v>
      </c>
      <c r="H173" s="32">
        <f t="shared" si="16"/>
        <v>-4.2773537129665255E-4</v>
      </c>
    </row>
    <row r="174" spans="2:8" s="27" customFormat="1">
      <c r="B174" s="31">
        <v>154</v>
      </c>
      <c r="C174" s="31">
        <f t="shared" si="17"/>
        <v>0.46200000000000002</v>
      </c>
      <c r="D174" s="31">
        <f t="shared" si="12"/>
        <v>3266.6666666666665</v>
      </c>
      <c r="E174" s="31">
        <f t="shared" si="13"/>
        <v>1509.2</v>
      </c>
      <c r="F174" s="32">
        <f t="shared" si="14"/>
        <v>-8295498.2685648333</v>
      </c>
      <c r="G174" s="32">
        <f t="shared" si="15"/>
        <v>-3.9502372707451587E-5</v>
      </c>
      <c r="H174" s="32">
        <f t="shared" si="16"/>
        <v>-4.3034911889188154E-4</v>
      </c>
    </row>
    <row r="175" spans="2:8" s="27" customFormat="1">
      <c r="B175" s="31">
        <v>155</v>
      </c>
      <c r="C175" s="31">
        <f t="shared" si="17"/>
        <v>0.46500000000000002</v>
      </c>
      <c r="D175" s="31">
        <f t="shared" si="12"/>
        <v>3266.6666666666665</v>
      </c>
      <c r="E175" s="31">
        <f t="shared" si="13"/>
        <v>1519</v>
      </c>
      <c r="F175" s="32">
        <f t="shared" si="14"/>
        <v>-8349365.1404386302</v>
      </c>
      <c r="G175" s="32">
        <f t="shared" si="15"/>
        <v>-3.9758881621136332E-5</v>
      </c>
      <c r="H175" s="32">
        <f t="shared" si="16"/>
        <v>-4.3295931127356678E-4</v>
      </c>
    </row>
    <row r="176" spans="2:8" s="27" customFormat="1">
      <c r="B176" s="31">
        <v>156</v>
      </c>
      <c r="C176" s="31">
        <f t="shared" si="17"/>
        <v>0.46800000000000003</v>
      </c>
      <c r="D176" s="31">
        <f t="shared" si="12"/>
        <v>3266.6666666666665</v>
      </c>
      <c r="E176" s="31">
        <f t="shared" si="13"/>
        <v>1528.8</v>
      </c>
      <c r="F176" s="32">
        <f t="shared" si="14"/>
        <v>-8403232.0123124272</v>
      </c>
      <c r="G176" s="32">
        <f t="shared" si="15"/>
        <v>-4.0015390534821084E-5</v>
      </c>
      <c r="H176" s="32">
        <f t="shared" si="16"/>
        <v>-4.3556592535590611E-4</v>
      </c>
    </row>
    <row r="177" spans="2:8" s="27" customFormat="1">
      <c r="B177" s="31">
        <v>157</v>
      </c>
      <c r="C177" s="31">
        <f t="shared" si="17"/>
        <v>0.47099999999999997</v>
      </c>
      <c r="D177" s="31">
        <f t="shared" si="12"/>
        <v>3266.6666666666665</v>
      </c>
      <c r="E177" s="31">
        <f t="shared" si="13"/>
        <v>1538.6</v>
      </c>
      <c r="F177" s="32">
        <f t="shared" si="14"/>
        <v>-8457098.8841862269</v>
      </c>
      <c r="G177" s="32">
        <f t="shared" si="15"/>
        <v>-4.0271899448505843E-5</v>
      </c>
      <c r="H177" s="32">
        <f t="shared" si="16"/>
        <v>-4.3816893805309729E-4</v>
      </c>
    </row>
    <row r="178" spans="2:8" s="27" customFormat="1">
      <c r="B178" s="31">
        <v>158</v>
      </c>
      <c r="C178" s="31">
        <f t="shared" si="17"/>
        <v>0.47399999999999998</v>
      </c>
      <c r="D178" s="31">
        <f t="shared" si="12"/>
        <v>3266.6666666666665</v>
      </c>
      <c r="E178" s="31">
        <f t="shared" si="13"/>
        <v>1548.3999999999999</v>
      </c>
      <c r="F178" s="32">
        <f t="shared" si="14"/>
        <v>-8510965.7560600229</v>
      </c>
      <c r="G178" s="32">
        <f t="shared" si="15"/>
        <v>-4.0528408362190582E-5</v>
      </c>
      <c r="H178" s="32">
        <f t="shared" si="16"/>
        <v>-4.407683262793382E-4</v>
      </c>
    </row>
    <row r="179" spans="2:8" s="27" customFormat="1">
      <c r="B179" s="31">
        <v>159</v>
      </c>
      <c r="C179" s="31">
        <f t="shared" si="17"/>
        <v>0.47699999999999998</v>
      </c>
      <c r="D179" s="31">
        <f t="shared" si="12"/>
        <v>3266.6666666666665</v>
      </c>
      <c r="E179" s="31">
        <f t="shared" si="13"/>
        <v>1558.1999999999998</v>
      </c>
      <c r="F179" s="32">
        <f t="shared" si="14"/>
        <v>-8564832.6279338207</v>
      </c>
      <c r="G179" s="32">
        <f t="shared" si="15"/>
        <v>-4.0784917275875334E-5</v>
      </c>
      <c r="H179" s="32">
        <f t="shared" si="16"/>
        <v>-4.4336406694882644E-4</v>
      </c>
    </row>
    <row r="180" spans="2:8" s="27" customFormat="1">
      <c r="B180" s="31">
        <v>160</v>
      </c>
      <c r="C180" s="31">
        <f t="shared" si="17"/>
        <v>0.48</v>
      </c>
      <c r="D180" s="31">
        <f t="shared" si="12"/>
        <v>3266.6666666666665</v>
      </c>
      <c r="E180" s="31">
        <f t="shared" si="13"/>
        <v>1567.9999999999998</v>
      </c>
      <c r="F180" s="32">
        <f t="shared" si="14"/>
        <v>-8618699.4998076167</v>
      </c>
      <c r="G180" s="32">
        <f t="shared" si="15"/>
        <v>-4.1041426189560079E-5</v>
      </c>
      <c r="H180" s="32">
        <f t="shared" si="16"/>
        <v>-4.4595613697575985E-4</v>
      </c>
    </row>
    <row r="181" spans="2:8" s="27" customFormat="1">
      <c r="B181" s="31">
        <v>161</v>
      </c>
      <c r="C181" s="31">
        <f t="shared" si="17"/>
        <v>0.48299999999999998</v>
      </c>
      <c r="D181" s="31">
        <f t="shared" si="12"/>
        <v>3266.6666666666665</v>
      </c>
      <c r="E181" s="31">
        <f t="shared" si="13"/>
        <v>1577.8</v>
      </c>
      <c r="F181" s="32">
        <f t="shared" si="14"/>
        <v>-8672566.3716814164</v>
      </c>
      <c r="G181" s="32">
        <f t="shared" si="15"/>
        <v>-4.1297935103244838E-5</v>
      </c>
      <c r="H181" s="32">
        <f t="shared" si="16"/>
        <v>-4.4854451327433628E-4</v>
      </c>
    </row>
    <row r="182" spans="2:8" s="27" customFormat="1">
      <c r="B182" s="31">
        <v>162</v>
      </c>
      <c r="C182" s="31">
        <f t="shared" si="17"/>
        <v>0.48599999999999999</v>
      </c>
      <c r="D182" s="31">
        <f t="shared" si="12"/>
        <v>3266.6666666666665</v>
      </c>
      <c r="E182" s="31">
        <f t="shared" si="13"/>
        <v>1587.6</v>
      </c>
      <c r="F182" s="32">
        <f t="shared" si="14"/>
        <v>-8726433.2435552124</v>
      </c>
      <c r="G182" s="32">
        <f t="shared" si="15"/>
        <v>-4.1554444016929583E-5</v>
      </c>
      <c r="H182" s="32">
        <f t="shared" si="16"/>
        <v>-4.511291727587533E-4</v>
      </c>
    </row>
    <row r="183" spans="2:8" s="27" customFormat="1">
      <c r="B183" s="31">
        <v>163</v>
      </c>
      <c r="C183" s="31">
        <f t="shared" si="17"/>
        <v>0.48899999999999999</v>
      </c>
      <c r="D183" s="31">
        <f t="shared" si="12"/>
        <v>3266.6666666666665</v>
      </c>
      <c r="E183" s="31">
        <f t="shared" si="13"/>
        <v>1597.3999999999999</v>
      </c>
      <c r="F183" s="32">
        <f t="shared" si="14"/>
        <v>-8780300.1154290121</v>
      </c>
      <c r="G183" s="32">
        <f t="shared" si="15"/>
        <v>-4.1810952930614342E-5</v>
      </c>
      <c r="H183" s="32">
        <f t="shared" si="16"/>
        <v>-4.5371009234320889E-4</v>
      </c>
    </row>
    <row r="184" spans="2:8" s="27" customFormat="1">
      <c r="B184" s="31">
        <v>164</v>
      </c>
      <c r="C184" s="31">
        <f t="shared" si="17"/>
        <v>0.49199999999999999</v>
      </c>
      <c r="D184" s="31">
        <f t="shared" si="12"/>
        <v>3266.6666666666665</v>
      </c>
      <c r="E184" s="31">
        <f t="shared" si="13"/>
        <v>1607.1999999999998</v>
      </c>
      <c r="F184" s="32">
        <f t="shared" si="14"/>
        <v>-8834166.9873028081</v>
      </c>
      <c r="G184" s="32">
        <f t="shared" si="15"/>
        <v>-4.2067461844299087E-5</v>
      </c>
      <c r="H184" s="32">
        <f t="shared" si="16"/>
        <v>-4.5628724894190061E-4</v>
      </c>
    </row>
    <row r="185" spans="2:8" s="27" customFormat="1">
      <c r="B185" s="31">
        <v>165</v>
      </c>
      <c r="C185" s="31">
        <f t="shared" si="17"/>
        <v>0.495</v>
      </c>
      <c r="D185" s="31">
        <f t="shared" si="12"/>
        <v>3266.6666666666665</v>
      </c>
      <c r="E185" s="31">
        <f t="shared" si="13"/>
        <v>1617</v>
      </c>
      <c r="F185" s="32">
        <f t="shared" si="14"/>
        <v>-8888033.8591766078</v>
      </c>
      <c r="G185" s="32">
        <f t="shared" si="15"/>
        <v>-4.2323970757983846E-5</v>
      </c>
      <c r="H185" s="32">
        <f t="shared" si="16"/>
        <v>-4.5886061946902659E-4</v>
      </c>
    </row>
    <row r="186" spans="2:8" s="27" customFormat="1">
      <c r="B186" s="31">
        <v>166</v>
      </c>
      <c r="C186" s="31">
        <f t="shared" si="17"/>
        <v>0.498</v>
      </c>
      <c r="D186" s="31">
        <f t="shared" si="12"/>
        <v>3266.6666666666665</v>
      </c>
      <c r="E186" s="31">
        <f t="shared" si="13"/>
        <v>1626.8</v>
      </c>
      <c r="F186" s="32">
        <f t="shared" si="14"/>
        <v>-8941900.7310504038</v>
      </c>
      <c r="G186" s="32">
        <f t="shared" si="15"/>
        <v>-4.2580479671668592E-5</v>
      </c>
      <c r="H186" s="32">
        <f t="shared" si="16"/>
        <v>-4.6143018083878414E-4</v>
      </c>
    </row>
    <row r="187" spans="2:8" s="27" customFormat="1">
      <c r="B187" s="31">
        <v>167</v>
      </c>
      <c r="C187" s="31">
        <f t="shared" si="17"/>
        <v>0.501</v>
      </c>
      <c r="D187" s="31">
        <f t="shared" si="12"/>
        <v>3266.6666666666665</v>
      </c>
      <c r="E187" s="31">
        <f t="shared" si="13"/>
        <v>1636.6</v>
      </c>
      <c r="F187" s="32">
        <f t="shared" si="14"/>
        <v>-8995767.6029242016</v>
      </c>
      <c r="G187" s="32">
        <f t="shared" si="15"/>
        <v>-4.2836988585353344E-5</v>
      </c>
      <c r="H187" s="32">
        <f t="shared" si="16"/>
        <v>-4.6399590996537132E-4</v>
      </c>
    </row>
    <row r="188" spans="2:8" s="27" customFormat="1">
      <c r="B188" s="31">
        <v>168</v>
      </c>
      <c r="C188" s="31">
        <f t="shared" si="17"/>
        <v>0.504</v>
      </c>
      <c r="D188" s="31">
        <f t="shared" si="12"/>
        <v>3266.6666666666665</v>
      </c>
      <c r="E188" s="31">
        <f t="shared" si="13"/>
        <v>1646.3999999999999</v>
      </c>
      <c r="F188" s="32">
        <f t="shared" si="14"/>
        <v>-9049634.4747979976</v>
      </c>
      <c r="G188" s="32">
        <f t="shared" si="15"/>
        <v>-4.3093497499038082E-5</v>
      </c>
      <c r="H188" s="32">
        <f t="shared" si="16"/>
        <v>-4.665577837629857E-4</v>
      </c>
    </row>
    <row r="189" spans="2:8" s="27" customFormat="1">
      <c r="B189" s="31">
        <v>169</v>
      </c>
      <c r="C189" s="31">
        <f t="shared" si="17"/>
        <v>0.50700000000000001</v>
      </c>
      <c r="D189" s="31">
        <f t="shared" si="12"/>
        <v>3266.6666666666665</v>
      </c>
      <c r="E189" s="31">
        <f t="shared" si="13"/>
        <v>1656.2</v>
      </c>
      <c r="F189" s="32">
        <f t="shared" si="14"/>
        <v>-9103501.3466717973</v>
      </c>
      <c r="G189" s="32">
        <f t="shared" si="15"/>
        <v>-4.3350006412722848E-5</v>
      </c>
      <c r="H189" s="32">
        <f t="shared" si="16"/>
        <v>-4.6911577914582526E-4</v>
      </c>
    </row>
    <row r="190" spans="2:8" s="27" customFormat="1">
      <c r="B190" s="31">
        <v>170</v>
      </c>
      <c r="C190" s="31">
        <f t="shared" si="17"/>
        <v>0.51</v>
      </c>
      <c r="D190" s="31">
        <f t="shared" si="12"/>
        <v>3266.6666666666665</v>
      </c>
      <c r="E190" s="31">
        <f t="shared" si="13"/>
        <v>1666</v>
      </c>
      <c r="F190" s="32">
        <f t="shared" si="14"/>
        <v>-9157368.2185455952</v>
      </c>
      <c r="G190" s="32">
        <f t="shared" si="15"/>
        <v>-4.3606515326407593E-5</v>
      </c>
      <c r="H190" s="32">
        <f t="shared" si="16"/>
        <v>-4.7166987302808778E-4</v>
      </c>
    </row>
    <row r="191" spans="2:8" s="27" customFormat="1">
      <c r="B191" s="31">
        <v>171</v>
      </c>
      <c r="C191" s="31">
        <f t="shared" si="17"/>
        <v>0.51300000000000001</v>
      </c>
      <c r="D191" s="31">
        <f t="shared" si="12"/>
        <v>3266.6666666666665</v>
      </c>
      <c r="E191" s="31">
        <f t="shared" si="13"/>
        <v>1675.8</v>
      </c>
      <c r="F191" s="32">
        <f t="shared" si="14"/>
        <v>-9211235.090419393</v>
      </c>
      <c r="G191" s="32">
        <f t="shared" si="15"/>
        <v>-4.3863024240092345E-5</v>
      </c>
      <c r="H191" s="32">
        <f t="shared" si="16"/>
        <v>-4.7422004232397074E-4</v>
      </c>
    </row>
    <row r="192" spans="2:8" s="27" customFormat="1">
      <c r="B192" s="31">
        <v>172</v>
      </c>
      <c r="C192" s="31">
        <f t="shared" si="17"/>
        <v>0.51600000000000001</v>
      </c>
      <c r="D192" s="31">
        <f t="shared" si="12"/>
        <v>3266.6666666666665</v>
      </c>
      <c r="E192" s="31">
        <f t="shared" si="13"/>
        <v>1685.6</v>
      </c>
      <c r="F192" s="32">
        <f t="shared" si="14"/>
        <v>-9265101.962293189</v>
      </c>
      <c r="G192" s="32">
        <f t="shared" si="15"/>
        <v>-4.411953315377709E-5</v>
      </c>
      <c r="H192" s="32">
        <f t="shared" si="16"/>
        <v>-4.7676626394767215E-4</v>
      </c>
    </row>
    <row r="193" spans="2:8" s="27" customFormat="1">
      <c r="B193" s="31">
        <v>173</v>
      </c>
      <c r="C193" s="31">
        <f t="shared" si="17"/>
        <v>0.51900000000000002</v>
      </c>
      <c r="D193" s="31">
        <f t="shared" si="12"/>
        <v>3266.6666666666665</v>
      </c>
      <c r="E193" s="31">
        <f t="shared" si="13"/>
        <v>1695.3999999999999</v>
      </c>
      <c r="F193" s="32">
        <f t="shared" si="14"/>
        <v>-9318968.8341669869</v>
      </c>
      <c r="G193" s="32">
        <f t="shared" si="15"/>
        <v>-4.4376042067461842E-5</v>
      </c>
      <c r="H193" s="32">
        <f t="shared" si="16"/>
        <v>-4.7930851481338968E-4</v>
      </c>
    </row>
    <row r="194" spans="2:8" s="27" customFormat="1">
      <c r="B194" s="31">
        <v>174</v>
      </c>
      <c r="C194" s="31">
        <f t="shared" si="17"/>
        <v>0.52200000000000002</v>
      </c>
      <c r="D194" s="31">
        <f t="shared" si="12"/>
        <v>3266.6666666666665</v>
      </c>
      <c r="E194" s="31">
        <f t="shared" si="13"/>
        <v>1705.2</v>
      </c>
      <c r="F194" s="32">
        <f t="shared" si="14"/>
        <v>-9372835.7060407847</v>
      </c>
      <c r="G194" s="32">
        <f t="shared" si="15"/>
        <v>-4.4632550981146594E-5</v>
      </c>
      <c r="H194" s="32">
        <f t="shared" si="16"/>
        <v>-4.8184677183532126E-4</v>
      </c>
    </row>
    <row r="195" spans="2:8" s="27" customFormat="1">
      <c r="B195" s="31">
        <v>175</v>
      </c>
      <c r="C195" s="31">
        <f t="shared" si="17"/>
        <v>0.52500000000000002</v>
      </c>
      <c r="D195" s="31">
        <f t="shared" si="12"/>
        <v>3266.6666666666665</v>
      </c>
      <c r="E195" s="31">
        <f t="shared" si="13"/>
        <v>1715</v>
      </c>
      <c r="F195" s="32">
        <f t="shared" si="14"/>
        <v>-9426702.5779145826</v>
      </c>
      <c r="G195" s="32">
        <f t="shared" si="15"/>
        <v>-4.4889059894831347E-5</v>
      </c>
      <c r="H195" s="32">
        <f t="shared" si="16"/>
        <v>-4.8438101192766446E-4</v>
      </c>
    </row>
    <row r="196" spans="2:8" s="27" customFormat="1">
      <c r="B196" s="31">
        <v>176</v>
      </c>
      <c r="C196" s="31">
        <f t="shared" si="17"/>
        <v>0.52800000000000002</v>
      </c>
      <c r="D196" s="31">
        <f t="shared" si="12"/>
        <v>3266.6666666666665</v>
      </c>
      <c r="E196" s="31">
        <f t="shared" si="13"/>
        <v>1724.8</v>
      </c>
      <c r="F196" s="32">
        <f t="shared" si="14"/>
        <v>-9480569.4497883804</v>
      </c>
      <c r="G196" s="32">
        <f t="shared" si="15"/>
        <v>-4.5145568808516099E-5</v>
      </c>
      <c r="H196" s="32">
        <f t="shared" si="16"/>
        <v>-4.8691121200461718E-4</v>
      </c>
    </row>
    <row r="197" spans="2:8" s="27" customFormat="1">
      <c r="B197" s="31">
        <v>177</v>
      </c>
      <c r="C197" s="31">
        <f t="shared" si="17"/>
        <v>0.53100000000000003</v>
      </c>
      <c r="D197" s="31">
        <f t="shared" si="12"/>
        <v>3266.6666666666665</v>
      </c>
      <c r="E197" s="31">
        <f t="shared" si="13"/>
        <v>1734.6</v>
      </c>
      <c r="F197" s="32">
        <f t="shared" si="14"/>
        <v>-9534436.3216621783</v>
      </c>
      <c r="G197" s="32">
        <f t="shared" si="15"/>
        <v>-4.5402077722200851E-5</v>
      </c>
      <c r="H197" s="32">
        <f t="shared" si="16"/>
        <v>-4.8943734898037705E-4</v>
      </c>
    </row>
    <row r="198" spans="2:8" s="27" customFormat="1">
      <c r="B198" s="31">
        <v>178</v>
      </c>
      <c r="C198" s="31">
        <f t="shared" si="17"/>
        <v>0.53400000000000003</v>
      </c>
      <c r="D198" s="31">
        <f t="shared" si="12"/>
        <v>3266.6666666666665</v>
      </c>
      <c r="E198" s="31">
        <f t="shared" si="13"/>
        <v>1744.4</v>
      </c>
      <c r="F198" s="32">
        <f t="shared" si="14"/>
        <v>-9588303.1935359761</v>
      </c>
      <c r="G198" s="32">
        <f t="shared" si="15"/>
        <v>-4.5658586635885603E-5</v>
      </c>
      <c r="H198" s="32">
        <f t="shared" si="16"/>
        <v>-4.9195939976914198E-4</v>
      </c>
    </row>
    <row r="199" spans="2:8" s="27" customFormat="1">
      <c r="B199" s="31">
        <v>179</v>
      </c>
      <c r="C199" s="31">
        <f t="shared" si="17"/>
        <v>0.53700000000000003</v>
      </c>
      <c r="D199" s="31">
        <f t="shared" si="12"/>
        <v>3266.6666666666665</v>
      </c>
      <c r="E199" s="31">
        <f t="shared" si="13"/>
        <v>1754.2</v>
      </c>
      <c r="F199" s="32">
        <f t="shared" si="14"/>
        <v>-9642170.065409774</v>
      </c>
      <c r="G199" s="32">
        <f t="shared" si="15"/>
        <v>-4.5915095549570355E-5</v>
      </c>
      <c r="H199" s="32">
        <f t="shared" si="16"/>
        <v>-4.9447734128510966E-4</v>
      </c>
    </row>
    <row r="200" spans="2:8" s="27" customFormat="1">
      <c r="B200" s="31">
        <v>180</v>
      </c>
      <c r="C200" s="31">
        <f t="shared" si="17"/>
        <v>0.54</v>
      </c>
      <c r="D200" s="31">
        <f t="shared" si="12"/>
        <v>3266.6666666666665</v>
      </c>
      <c r="E200" s="31">
        <f t="shared" si="13"/>
        <v>1764</v>
      </c>
      <c r="F200" s="32">
        <f t="shared" si="14"/>
        <v>-9696036.9372835699</v>
      </c>
      <c r="G200" s="32">
        <f t="shared" si="15"/>
        <v>-4.6171604463255093E-5</v>
      </c>
      <c r="H200" s="32">
        <f t="shared" si="16"/>
        <v>-4.9699115044247782E-4</v>
      </c>
    </row>
    <row r="201" spans="2:8" s="27" customFormat="1">
      <c r="B201" s="31">
        <v>181</v>
      </c>
      <c r="C201" s="31">
        <f t="shared" si="17"/>
        <v>0.54300000000000004</v>
      </c>
      <c r="D201" s="31">
        <f t="shared" si="12"/>
        <v>3266.6666666666665</v>
      </c>
      <c r="E201" s="31">
        <f t="shared" si="13"/>
        <v>1773.8</v>
      </c>
      <c r="F201" s="32">
        <f t="shared" si="14"/>
        <v>-9749903.8091573678</v>
      </c>
      <c r="G201" s="32">
        <f t="shared" si="15"/>
        <v>-4.6428113376939845E-5</v>
      </c>
      <c r="H201" s="32">
        <f t="shared" si="16"/>
        <v>-4.9950080415544443E-4</v>
      </c>
    </row>
    <row r="202" spans="2:8" s="27" customFormat="1">
      <c r="B202" s="31">
        <v>182</v>
      </c>
      <c r="C202" s="31">
        <f t="shared" si="17"/>
        <v>0.54600000000000004</v>
      </c>
      <c r="D202" s="31">
        <f t="shared" si="12"/>
        <v>3266.6666666666665</v>
      </c>
      <c r="E202" s="31">
        <f t="shared" si="13"/>
        <v>1783.6000000000001</v>
      </c>
      <c r="F202" s="32">
        <f t="shared" si="14"/>
        <v>-9803770.6810311656</v>
      </c>
      <c r="G202" s="32">
        <f t="shared" si="15"/>
        <v>-4.6684622290624597E-5</v>
      </c>
      <c r="H202" s="32">
        <f t="shared" si="16"/>
        <v>-5.0200627933820702E-4</v>
      </c>
    </row>
    <row r="203" spans="2:8" s="27" customFormat="1">
      <c r="B203" s="31">
        <v>183</v>
      </c>
      <c r="C203" s="31">
        <f t="shared" si="17"/>
        <v>0.54900000000000004</v>
      </c>
      <c r="D203" s="31">
        <f t="shared" si="12"/>
        <v>3266.6666666666665</v>
      </c>
      <c r="E203" s="31">
        <f t="shared" si="13"/>
        <v>1793.4</v>
      </c>
      <c r="F203" s="32">
        <f t="shared" si="14"/>
        <v>-9857637.5529049654</v>
      </c>
      <c r="G203" s="32">
        <f t="shared" si="15"/>
        <v>-4.6941131204309356E-5</v>
      </c>
      <c r="H203" s="32">
        <f t="shared" si="16"/>
        <v>-5.0450755290496353E-4</v>
      </c>
    </row>
    <row r="204" spans="2:8" s="27" customFormat="1">
      <c r="B204" s="31">
        <v>184</v>
      </c>
      <c r="C204" s="31">
        <f t="shared" si="17"/>
        <v>0.55200000000000005</v>
      </c>
      <c r="D204" s="31">
        <f t="shared" si="12"/>
        <v>3266.6666666666665</v>
      </c>
      <c r="E204" s="31">
        <f t="shared" si="13"/>
        <v>1803.2</v>
      </c>
      <c r="F204" s="32">
        <f t="shared" si="14"/>
        <v>-9911504.4247787613</v>
      </c>
      <c r="G204" s="32">
        <f t="shared" si="15"/>
        <v>-4.7197640117994102E-5</v>
      </c>
      <c r="H204" s="32">
        <f t="shared" si="16"/>
        <v>-5.0700460176991149E-4</v>
      </c>
    </row>
    <row r="205" spans="2:8" s="27" customFormat="1">
      <c r="B205" s="31">
        <v>185</v>
      </c>
      <c r="C205" s="31">
        <f t="shared" si="17"/>
        <v>0.55500000000000005</v>
      </c>
      <c r="D205" s="31">
        <f t="shared" si="12"/>
        <v>3266.6666666666665</v>
      </c>
      <c r="E205" s="31">
        <f t="shared" si="13"/>
        <v>1813</v>
      </c>
      <c r="F205" s="32">
        <f t="shared" si="14"/>
        <v>-9965371.2966525592</v>
      </c>
      <c r="G205" s="32">
        <f t="shared" si="15"/>
        <v>-4.7454149031678854E-5</v>
      </c>
      <c r="H205" s="32">
        <f t="shared" si="16"/>
        <v>-5.0949740284724897E-4</v>
      </c>
    </row>
    <row r="206" spans="2:8" s="27" customFormat="1">
      <c r="B206" s="31">
        <v>186</v>
      </c>
      <c r="C206" s="31">
        <f t="shared" si="17"/>
        <v>0.55800000000000005</v>
      </c>
      <c r="D206" s="31">
        <f t="shared" si="12"/>
        <v>3266.6666666666665</v>
      </c>
      <c r="E206" s="31">
        <f t="shared" si="13"/>
        <v>1822.8000000000002</v>
      </c>
      <c r="F206" s="32">
        <f t="shared" si="14"/>
        <v>-10019238.168526357</v>
      </c>
      <c r="G206" s="32">
        <f t="shared" si="15"/>
        <v>-4.7710657945363606E-5</v>
      </c>
      <c r="H206" s="32">
        <f t="shared" si="16"/>
        <v>-5.1198593305117361E-4</v>
      </c>
    </row>
    <row r="207" spans="2:8" s="27" customFormat="1">
      <c r="B207" s="31">
        <v>187</v>
      </c>
      <c r="C207" s="31">
        <f t="shared" si="17"/>
        <v>0.56100000000000005</v>
      </c>
      <c r="D207" s="31">
        <f t="shared" si="12"/>
        <v>3266.6666666666665</v>
      </c>
      <c r="E207" s="31">
        <f t="shared" si="13"/>
        <v>1832.6000000000001</v>
      </c>
      <c r="F207" s="32">
        <f t="shared" si="14"/>
        <v>-10073105.040400155</v>
      </c>
      <c r="G207" s="32">
        <f t="shared" si="15"/>
        <v>-4.7967166859048358E-5</v>
      </c>
      <c r="H207" s="32">
        <f t="shared" si="16"/>
        <v>-5.1447016929588303E-4</v>
      </c>
    </row>
    <row r="208" spans="2:8" s="27" customFormat="1">
      <c r="B208" s="31">
        <v>188</v>
      </c>
      <c r="C208" s="31">
        <f t="shared" si="17"/>
        <v>0.56399999999999995</v>
      </c>
      <c r="D208" s="31">
        <f t="shared" si="12"/>
        <v>3266.6666666666665</v>
      </c>
      <c r="E208" s="31">
        <f t="shared" si="13"/>
        <v>1842.3999999999996</v>
      </c>
      <c r="F208" s="32">
        <f t="shared" si="14"/>
        <v>-10126971.912273951</v>
      </c>
      <c r="G208" s="32">
        <f t="shared" si="15"/>
        <v>-4.8223675772733096E-5</v>
      </c>
      <c r="H208" s="32">
        <f t="shared" si="16"/>
        <v>-5.1695008849557509E-4</v>
      </c>
    </row>
    <row r="209" spans="2:8" s="27" customFormat="1">
      <c r="B209" s="31">
        <v>189</v>
      </c>
      <c r="C209" s="31">
        <f t="shared" si="17"/>
        <v>0.56699999999999995</v>
      </c>
      <c r="D209" s="31">
        <f t="shared" si="12"/>
        <v>3266.6666666666665</v>
      </c>
      <c r="E209" s="31">
        <f t="shared" si="13"/>
        <v>1852.1999999999998</v>
      </c>
      <c r="F209" s="32">
        <f t="shared" si="14"/>
        <v>-10180838.784147749</v>
      </c>
      <c r="G209" s="32">
        <f t="shared" si="15"/>
        <v>-4.8480184686417848E-5</v>
      </c>
      <c r="H209" s="32">
        <f t="shared" si="16"/>
        <v>-5.1942566756444785E-4</v>
      </c>
    </row>
    <row r="210" spans="2:8" s="27" customFormat="1">
      <c r="B210" s="31">
        <v>190</v>
      </c>
      <c r="C210" s="31">
        <f t="shared" si="17"/>
        <v>0.56999999999999995</v>
      </c>
      <c r="D210" s="31">
        <f t="shared" si="12"/>
        <v>3266.6666666666665</v>
      </c>
      <c r="E210" s="31">
        <f t="shared" si="13"/>
        <v>1861.9999999999998</v>
      </c>
      <c r="F210" s="32">
        <f t="shared" si="14"/>
        <v>-10234705.656021547</v>
      </c>
      <c r="G210" s="32">
        <f t="shared" si="15"/>
        <v>-4.87366936001026E-5</v>
      </c>
      <c r="H210" s="32">
        <f t="shared" si="16"/>
        <v>-5.2189688341669873E-4</v>
      </c>
    </row>
    <row r="211" spans="2:8" s="27" customFormat="1">
      <c r="B211" s="31">
        <v>191</v>
      </c>
      <c r="C211" s="31">
        <f t="shared" si="17"/>
        <v>0.57299999999999995</v>
      </c>
      <c r="D211" s="31">
        <f t="shared" si="12"/>
        <v>3266.6666666666665</v>
      </c>
      <c r="E211" s="31">
        <f t="shared" si="13"/>
        <v>1871.7999999999997</v>
      </c>
      <c r="F211" s="32">
        <f t="shared" si="14"/>
        <v>-10288572.527895343</v>
      </c>
      <c r="G211" s="32">
        <f t="shared" si="15"/>
        <v>-4.8993202513787346E-5</v>
      </c>
      <c r="H211" s="32">
        <f t="shared" si="16"/>
        <v>-5.2436371296652557E-4</v>
      </c>
    </row>
    <row r="212" spans="2:8" s="27" customFormat="1">
      <c r="B212" s="31">
        <v>192</v>
      </c>
      <c r="C212" s="31">
        <f t="shared" si="17"/>
        <v>0.57599999999999996</v>
      </c>
      <c r="D212" s="31">
        <f t="shared" ref="D212:D275" si="18">$B$15/2</f>
        <v>3266.6666666666665</v>
      </c>
      <c r="E212" s="31">
        <f t="shared" ref="E212:E275" si="19">$B$15*$C212/2</f>
        <v>1881.5999999999997</v>
      </c>
      <c r="F212" s="32">
        <f t="shared" ref="F212:F275" si="20">-1*$E212*$H$15/$F$15</f>
        <v>-10342439.39976914</v>
      </c>
      <c r="G212" s="32">
        <f t="shared" ref="G212:G275" si="21">$F212/$E$15</f>
        <v>-4.9249711427472098E-5</v>
      </c>
      <c r="H212" s="32">
        <f t="shared" ref="H212:H275" si="22">-1*($B$15*$C212/(48*$E$15*$F$15))*(((3*($C$15*$C$15))-(4*($C212*$C212))))</f>
        <v>-5.2682613312812613E-4</v>
      </c>
    </row>
    <row r="213" spans="2:8" s="27" customFormat="1">
      <c r="B213" s="31">
        <v>193</v>
      </c>
      <c r="C213" s="31">
        <f t="shared" ref="C213:C276" si="23">$B213*$C$15/1000</f>
        <v>0.57899999999999996</v>
      </c>
      <c r="D213" s="31">
        <f t="shared" si="18"/>
        <v>3266.6666666666665</v>
      </c>
      <c r="E213" s="31">
        <f t="shared" si="19"/>
        <v>1891.3999999999999</v>
      </c>
      <c r="F213" s="32">
        <f t="shared" si="20"/>
        <v>-10396306.271642938</v>
      </c>
      <c r="G213" s="32">
        <f t="shared" si="21"/>
        <v>-4.950622034115685E-5</v>
      </c>
      <c r="H213" s="32">
        <f t="shared" si="22"/>
        <v>-5.2928412081569825E-4</v>
      </c>
    </row>
    <row r="214" spans="2:8" s="27" customFormat="1">
      <c r="B214" s="31">
        <v>194</v>
      </c>
      <c r="C214" s="31">
        <f t="shared" si="23"/>
        <v>0.58199999999999996</v>
      </c>
      <c r="D214" s="31">
        <f t="shared" si="18"/>
        <v>3266.6666666666665</v>
      </c>
      <c r="E214" s="31">
        <f t="shared" si="19"/>
        <v>1901.1999999999998</v>
      </c>
      <c r="F214" s="32">
        <f t="shared" si="20"/>
        <v>-10450173.143516738</v>
      </c>
      <c r="G214" s="32">
        <f t="shared" si="21"/>
        <v>-4.9762729254841609E-5</v>
      </c>
      <c r="H214" s="32">
        <f t="shared" si="22"/>
        <v>-5.3173765294343978E-4</v>
      </c>
    </row>
    <row r="215" spans="2:8" s="27" customFormat="1">
      <c r="B215" s="31">
        <v>195</v>
      </c>
      <c r="C215" s="31">
        <f t="shared" si="23"/>
        <v>0.58499999999999996</v>
      </c>
      <c r="D215" s="31">
        <f t="shared" si="18"/>
        <v>3266.6666666666665</v>
      </c>
      <c r="E215" s="31">
        <f t="shared" si="19"/>
        <v>1910.9999999999998</v>
      </c>
      <c r="F215" s="32">
        <f t="shared" si="20"/>
        <v>-10504040.015390534</v>
      </c>
      <c r="G215" s="32">
        <f t="shared" si="21"/>
        <v>-5.0019238168526354E-5</v>
      </c>
      <c r="H215" s="32">
        <f t="shared" si="22"/>
        <v>-5.3418670642554824E-4</v>
      </c>
    </row>
    <row r="216" spans="2:8" s="27" customFormat="1">
      <c r="B216" s="31">
        <v>196</v>
      </c>
      <c r="C216" s="31">
        <f t="shared" si="23"/>
        <v>0.58799999999999997</v>
      </c>
      <c r="D216" s="31">
        <f t="shared" si="18"/>
        <v>3266.6666666666665</v>
      </c>
      <c r="E216" s="31">
        <f t="shared" si="19"/>
        <v>1920.7999999999997</v>
      </c>
      <c r="F216" s="32">
        <f t="shared" si="20"/>
        <v>-10557906.887264332</v>
      </c>
      <c r="G216" s="32">
        <f t="shared" si="21"/>
        <v>-5.0275747082211106E-5</v>
      </c>
      <c r="H216" s="32">
        <f t="shared" si="22"/>
        <v>-5.3663125817622159E-4</v>
      </c>
    </row>
    <row r="217" spans="2:8" s="27" customFormat="1">
      <c r="B217" s="31">
        <v>197</v>
      </c>
      <c r="C217" s="31">
        <f t="shared" si="23"/>
        <v>0.59099999999999997</v>
      </c>
      <c r="D217" s="31">
        <f t="shared" si="18"/>
        <v>3266.6666666666665</v>
      </c>
      <c r="E217" s="31">
        <f t="shared" si="19"/>
        <v>1930.6</v>
      </c>
      <c r="F217" s="32">
        <f t="shared" si="20"/>
        <v>-10611773.75913813</v>
      </c>
      <c r="G217" s="32">
        <f t="shared" si="21"/>
        <v>-5.0532255995895858E-5</v>
      </c>
      <c r="H217" s="32">
        <f t="shared" si="22"/>
        <v>-5.3907128510965758E-4</v>
      </c>
    </row>
    <row r="218" spans="2:8" s="27" customFormat="1">
      <c r="B218" s="31">
        <v>198</v>
      </c>
      <c r="C218" s="31">
        <f t="shared" si="23"/>
        <v>0.59399999999999997</v>
      </c>
      <c r="D218" s="31">
        <f t="shared" si="18"/>
        <v>3266.6666666666665</v>
      </c>
      <c r="E218" s="31">
        <f t="shared" si="19"/>
        <v>1940.3999999999999</v>
      </c>
      <c r="F218" s="32">
        <f t="shared" si="20"/>
        <v>-10665640.631011928</v>
      </c>
      <c r="G218" s="32">
        <f t="shared" si="21"/>
        <v>-5.078876490958061E-5</v>
      </c>
      <c r="H218" s="32">
        <f t="shared" si="22"/>
        <v>-5.4150676414005383E-4</v>
      </c>
    </row>
    <row r="219" spans="2:8" s="27" customFormat="1">
      <c r="B219" s="31">
        <v>199</v>
      </c>
      <c r="C219" s="31">
        <f t="shared" si="23"/>
        <v>0.59699999999999998</v>
      </c>
      <c r="D219" s="31">
        <f t="shared" si="18"/>
        <v>3266.6666666666665</v>
      </c>
      <c r="E219" s="31">
        <f t="shared" si="19"/>
        <v>1950.1999999999998</v>
      </c>
      <c r="F219" s="32">
        <f t="shared" si="20"/>
        <v>-10719507.502885723</v>
      </c>
      <c r="G219" s="32">
        <f t="shared" si="21"/>
        <v>-5.1045273823265349E-5</v>
      </c>
      <c r="H219" s="32">
        <f t="shared" si="22"/>
        <v>-5.4393767218160821E-4</v>
      </c>
    </row>
    <row r="220" spans="2:8" s="27" customFormat="1">
      <c r="B220" s="31">
        <v>200</v>
      </c>
      <c r="C220" s="31">
        <f t="shared" si="23"/>
        <v>0.6</v>
      </c>
      <c r="D220" s="31">
        <f t="shared" si="18"/>
        <v>3266.6666666666665</v>
      </c>
      <c r="E220" s="31">
        <f t="shared" si="19"/>
        <v>1959.9999999999998</v>
      </c>
      <c r="F220" s="32">
        <f t="shared" si="20"/>
        <v>-10773374.374759523</v>
      </c>
      <c r="G220" s="32">
        <f t="shared" si="21"/>
        <v>-5.1301782736950107E-5</v>
      </c>
      <c r="H220" s="32">
        <f t="shared" si="22"/>
        <v>-5.4636398614851865E-4</v>
      </c>
    </row>
    <row r="221" spans="2:8" s="27" customFormat="1">
      <c r="B221" s="31">
        <v>201</v>
      </c>
      <c r="C221" s="31">
        <f t="shared" si="23"/>
        <v>0.60299999999999998</v>
      </c>
      <c r="D221" s="31">
        <f t="shared" si="18"/>
        <v>3266.6666666666665</v>
      </c>
      <c r="E221" s="31">
        <f t="shared" si="19"/>
        <v>1969.8</v>
      </c>
      <c r="F221" s="32">
        <f t="shared" si="20"/>
        <v>-10827241.246633321</v>
      </c>
      <c r="G221" s="32">
        <f t="shared" si="21"/>
        <v>-5.1558291650634859E-5</v>
      </c>
      <c r="H221" s="32">
        <f t="shared" si="22"/>
        <v>-5.487856829549827E-4</v>
      </c>
    </row>
    <row r="222" spans="2:8" s="27" customFormat="1">
      <c r="B222" s="31">
        <v>202</v>
      </c>
      <c r="C222" s="31">
        <f t="shared" si="23"/>
        <v>0.60599999999999998</v>
      </c>
      <c r="D222" s="31">
        <f t="shared" si="18"/>
        <v>3266.6666666666665</v>
      </c>
      <c r="E222" s="31">
        <f t="shared" si="19"/>
        <v>1979.6</v>
      </c>
      <c r="F222" s="32">
        <f t="shared" si="20"/>
        <v>-10881108.118507119</v>
      </c>
      <c r="G222" s="32">
        <f t="shared" si="21"/>
        <v>-5.1814800564319612E-5</v>
      </c>
      <c r="H222" s="32">
        <f t="shared" si="22"/>
        <v>-5.5120273951519809E-4</v>
      </c>
    </row>
    <row r="223" spans="2:8" s="27" customFormat="1">
      <c r="B223" s="31">
        <v>203</v>
      </c>
      <c r="C223" s="31">
        <f t="shared" si="23"/>
        <v>0.60899999999999999</v>
      </c>
      <c r="D223" s="31">
        <f t="shared" si="18"/>
        <v>3266.6666666666665</v>
      </c>
      <c r="E223" s="31">
        <f t="shared" si="19"/>
        <v>1989.3999999999999</v>
      </c>
      <c r="F223" s="32">
        <f t="shared" si="20"/>
        <v>-10934974.990380915</v>
      </c>
      <c r="G223" s="32">
        <f t="shared" si="21"/>
        <v>-5.2071309478004357E-5</v>
      </c>
      <c r="H223" s="32">
        <f t="shared" si="22"/>
        <v>-5.5361513274336277E-4</v>
      </c>
    </row>
    <row r="224" spans="2:8" s="27" customFormat="1">
      <c r="B224" s="31">
        <v>204</v>
      </c>
      <c r="C224" s="31">
        <f t="shared" si="23"/>
        <v>0.61199999999999999</v>
      </c>
      <c r="D224" s="31">
        <f t="shared" si="18"/>
        <v>3266.6666666666665</v>
      </c>
      <c r="E224" s="31">
        <f t="shared" si="19"/>
        <v>1999.1999999999998</v>
      </c>
      <c r="F224" s="32">
        <f t="shared" si="20"/>
        <v>-10988841.862254713</v>
      </c>
      <c r="G224" s="32">
        <f t="shared" si="21"/>
        <v>-5.2327818391689109E-5</v>
      </c>
      <c r="H224" s="32">
        <f t="shared" si="22"/>
        <v>-5.5602283955367439E-4</v>
      </c>
    </row>
    <row r="225" spans="2:8" s="27" customFormat="1">
      <c r="B225" s="31">
        <v>205</v>
      </c>
      <c r="C225" s="31">
        <f t="shared" si="23"/>
        <v>0.61499999999999999</v>
      </c>
      <c r="D225" s="31">
        <f t="shared" si="18"/>
        <v>3266.6666666666665</v>
      </c>
      <c r="E225" s="31">
        <f t="shared" si="19"/>
        <v>2008.9999999999998</v>
      </c>
      <c r="F225" s="32">
        <f t="shared" si="20"/>
        <v>-11042708.734128509</v>
      </c>
      <c r="G225" s="32">
        <f t="shared" si="21"/>
        <v>-5.2584327305373854E-5</v>
      </c>
      <c r="H225" s="32">
        <f t="shared" si="22"/>
        <v>-5.584258368603309E-4</v>
      </c>
    </row>
    <row r="226" spans="2:8" s="27" customFormat="1">
      <c r="B226" s="31">
        <v>206</v>
      </c>
      <c r="C226" s="31">
        <f t="shared" si="23"/>
        <v>0.61799999999999999</v>
      </c>
      <c r="D226" s="31">
        <f t="shared" si="18"/>
        <v>3266.6666666666665</v>
      </c>
      <c r="E226" s="31">
        <f t="shared" si="19"/>
        <v>2018.8</v>
      </c>
      <c r="F226" s="32">
        <f t="shared" si="20"/>
        <v>-11096575.606002308</v>
      </c>
      <c r="G226" s="32">
        <f t="shared" si="21"/>
        <v>-5.2840836219058613E-5</v>
      </c>
      <c r="H226" s="32">
        <f t="shared" si="22"/>
        <v>-5.6082410157752983E-4</v>
      </c>
    </row>
    <row r="227" spans="2:8" s="27" customFormat="1">
      <c r="B227" s="31">
        <v>207</v>
      </c>
      <c r="C227" s="31">
        <f t="shared" si="23"/>
        <v>0.621</v>
      </c>
      <c r="D227" s="31">
        <f t="shared" si="18"/>
        <v>3266.6666666666665</v>
      </c>
      <c r="E227" s="31">
        <f t="shared" si="19"/>
        <v>2028.6</v>
      </c>
      <c r="F227" s="32">
        <f t="shared" si="20"/>
        <v>-11150442.477876106</v>
      </c>
      <c r="G227" s="32">
        <f t="shared" si="21"/>
        <v>-5.3097345132743365E-5</v>
      </c>
      <c r="H227" s="32">
        <f t="shared" si="22"/>
        <v>-5.6321761061946902E-4</v>
      </c>
    </row>
    <row r="228" spans="2:8" s="27" customFormat="1">
      <c r="B228" s="31">
        <v>208</v>
      </c>
      <c r="C228" s="31">
        <f t="shared" si="23"/>
        <v>0.624</v>
      </c>
      <c r="D228" s="31">
        <f t="shared" si="18"/>
        <v>3266.6666666666665</v>
      </c>
      <c r="E228" s="31">
        <f t="shared" si="19"/>
        <v>2038.3999999999999</v>
      </c>
      <c r="F228" s="32">
        <f t="shared" si="20"/>
        <v>-11204309.349749904</v>
      </c>
      <c r="G228" s="32">
        <f t="shared" si="21"/>
        <v>-5.3353854046428117E-5</v>
      </c>
      <c r="H228" s="32">
        <f t="shared" si="22"/>
        <v>-5.6560634090034622E-4</v>
      </c>
    </row>
    <row r="229" spans="2:8" s="27" customFormat="1">
      <c r="B229" s="31">
        <v>209</v>
      </c>
      <c r="C229" s="31">
        <f t="shared" si="23"/>
        <v>0.627</v>
      </c>
      <c r="D229" s="31">
        <f t="shared" si="18"/>
        <v>3266.6666666666665</v>
      </c>
      <c r="E229" s="31">
        <f t="shared" si="19"/>
        <v>2048.1999999999998</v>
      </c>
      <c r="F229" s="32">
        <f t="shared" si="20"/>
        <v>-11258176.2216237</v>
      </c>
      <c r="G229" s="32">
        <f t="shared" si="21"/>
        <v>-5.3610362960112856E-5</v>
      </c>
      <c r="H229" s="32">
        <f t="shared" si="22"/>
        <v>-5.6799026933435938E-4</v>
      </c>
    </row>
    <row r="230" spans="2:8" s="27" customFormat="1">
      <c r="B230" s="31">
        <v>210</v>
      </c>
      <c r="C230" s="31">
        <f t="shared" si="23"/>
        <v>0.63</v>
      </c>
      <c r="D230" s="31">
        <f t="shared" si="18"/>
        <v>3266.6666666666665</v>
      </c>
      <c r="E230" s="31">
        <f t="shared" si="19"/>
        <v>2058</v>
      </c>
      <c r="F230" s="32">
        <f t="shared" si="20"/>
        <v>-11312043.0934975</v>
      </c>
      <c r="G230" s="32">
        <f t="shared" si="21"/>
        <v>-5.3866871873797621E-5</v>
      </c>
      <c r="H230" s="32">
        <f t="shared" si="22"/>
        <v>-5.7036937283570603E-4</v>
      </c>
    </row>
    <row r="231" spans="2:8" s="27" customFormat="1">
      <c r="B231" s="31">
        <v>211</v>
      </c>
      <c r="C231" s="31">
        <f t="shared" si="23"/>
        <v>0.63300000000000001</v>
      </c>
      <c r="D231" s="31">
        <f t="shared" si="18"/>
        <v>3266.6666666666665</v>
      </c>
      <c r="E231" s="31">
        <f t="shared" si="19"/>
        <v>2067.7999999999997</v>
      </c>
      <c r="F231" s="32">
        <f t="shared" si="20"/>
        <v>-11365909.965371296</v>
      </c>
      <c r="G231" s="32">
        <f t="shared" si="21"/>
        <v>-5.412338078748236E-5</v>
      </c>
      <c r="H231" s="32">
        <f t="shared" si="22"/>
        <v>-5.7274362831858403E-4</v>
      </c>
    </row>
    <row r="232" spans="2:8" s="27" customFormat="1">
      <c r="B232" s="31">
        <v>212</v>
      </c>
      <c r="C232" s="31">
        <f t="shared" si="23"/>
        <v>0.63600000000000001</v>
      </c>
      <c r="D232" s="31">
        <f t="shared" si="18"/>
        <v>3266.6666666666665</v>
      </c>
      <c r="E232" s="31">
        <f t="shared" si="19"/>
        <v>2077.6</v>
      </c>
      <c r="F232" s="32">
        <f t="shared" si="20"/>
        <v>-11419776.837245094</v>
      </c>
      <c r="G232" s="32">
        <f t="shared" si="21"/>
        <v>-5.4379889701167112E-5</v>
      </c>
      <c r="H232" s="32">
        <f t="shared" si="22"/>
        <v>-5.7511301269719121E-4</v>
      </c>
    </row>
    <row r="233" spans="2:8" s="27" customFormat="1">
      <c r="B233" s="31">
        <v>213</v>
      </c>
      <c r="C233" s="31">
        <f t="shared" si="23"/>
        <v>0.63900000000000001</v>
      </c>
      <c r="D233" s="31">
        <f t="shared" si="18"/>
        <v>3266.6666666666665</v>
      </c>
      <c r="E233" s="31">
        <f t="shared" si="19"/>
        <v>2087.4</v>
      </c>
      <c r="F233" s="32">
        <f t="shared" si="20"/>
        <v>-11473643.709118892</v>
      </c>
      <c r="G233" s="32">
        <f t="shared" si="21"/>
        <v>-5.4636398614851864E-5</v>
      </c>
      <c r="H233" s="32">
        <f t="shared" si="22"/>
        <v>-5.7747750288572532E-4</v>
      </c>
    </row>
    <row r="234" spans="2:8" s="27" customFormat="1">
      <c r="B234" s="31">
        <v>214</v>
      </c>
      <c r="C234" s="31">
        <f t="shared" si="23"/>
        <v>0.64200000000000002</v>
      </c>
      <c r="D234" s="31">
        <f t="shared" si="18"/>
        <v>3266.6666666666665</v>
      </c>
      <c r="E234" s="31">
        <f t="shared" si="19"/>
        <v>2097.1999999999998</v>
      </c>
      <c r="F234" s="32">
        <f t="shared" si="20"/>
        <v>-11527510.580992689</v>
      </c>
      <c r="G234" s="32">
        <f t="shared" si="21"/>
        <v>-5.4892907528536616E-5</v>
      </c>
      <c r="H234" s="32">
        <f t="shared" si="22"/>
        <v>-5.7983707579838399E-4</v>
      </c>
    </row>
    <row r="235" spans="2:8" s="27" customFormat="1">
      <c r="B235" s="31">
        <v>215</v>
      </c>
      <c r="C235" s="31">
        <f t="shared" si="23"/>
        <v>0.64500000000000002</v>
      </c>
      <c r="D235" s="31">
        <f t="shared" si="18"/>
        <v>3266.6666666666665</v>
      </c>
      <c r="E235" s="31">
        <f t="shared" si="19"/>
        <v>2107</v>
      </c>
      <c r="F235" s="32">
        <f t="shared" si="20"/>
        <v>-11581377.452866487</v>
      </c>
      <c r="G235" s="32">
        <f t="shared" si="21"/>
        <v>-5.5149416442221368E-5</v>
      </c>
      <c r="H235" s="32">
        <f t="shared" si="22"/>
        <v>-5.8219170834936508E-4</v>
      </c>
    </row>
    <row r="236" spans="2:8" s="27" customFormat="1">
      <c r="B236" s="31">
        <v>216</v>
      </c>
      <c r="C236" s="31">
        <f t="shared" si="23"/>
        <v>0.64800000000000002</v>
      </c>
      <c r="D236" s="31">
        <f t="shared" si="18"/>
        <v>3266.6666666666665</v>
      </c>
      <c r="E236" s="31">
        <f t="shared" si="19"/>
        <v>2116.8000000000002</v>
      </c>
      <c r="F236" s="32">
        <f t="shared" si="20"/>
        <v>-11635244.324740287</v>
      </c>
      <c r="G236" s="32">
        <f t="shared" si="21"/>
        <v>-5.5405925355906127E-5</v>
      </c>
      <c r="H236" s="32">
        <f t="shared" si="22"/>
        <v>-5.8454137745286654E-4</v>
      </c>
    </row>
    <row r="237" spans="2:8" s="27" customFormat="1">
      <c r="B237" s="31">
        <v>217</v>
      </c>
      <c r="C237" s="31">
        <f t="shared" si="23"/>
        <v>0.65100000000000002</v>
      </c>
      <c r="D237" s="31">
        <f t="shared" si="18"/>
        <v>3266.6666666666665</v>
      </c>
      <c r="E237" s="31">
        <f t="shared" si="19"/>
        <v>2126.6</v>
      </c>
      <c r="F237" s="32">
        <f t="shared" si="20"/>
        <v>-11689111.196614083</v>
      </c>
      <c r="G237" s="32">
        <f t="shared" si="21"/>
        <v>-5.5662434269590872E-5</v>
      </c>
      <c r="H237" s="32">
        <f t="shared" si="22"/>
        <v>-5.8688606002308579E-4</v>
      </c>
    </row>
    <row r="238" spans="2:8" s="27" customFormat="1">
      <c r="B238" s="31">
        <v>218</v>
      </c>
      <c r="C238" s="31">
        <f t="shared" si="23"/>
        <v>0.65400000000000003</v>
      </c>
      <c r="D238" s="31">
        <f t="shared" si="18"/>
        <v>3266.6666666666665</v>
      </c>
      <c r="E238" s="31">
        <f t="shared" si="19"/>
        <v>2136.4</v>
      </c>
      <c r="F238" s="32">
        <f t="shared" si="20"/>
        <v>-11742978.068487881</v>
      </c>
      <c r="G238" s="32">
        <f t="shared" si="21"/>
        <v>-5.5918943183275624E-5</v>
      </c>
      <c r="H238" s="32">
        <f t="shared" si="22"/>
        <v>-5.8922573297422079E-4</v>
      </c>
    </row>
    <row r="239" spans="2:8" s="27" customFormat="1">
      <c r="B239" s="31">
        <v>219</v>
      </c>
      <c r="C239" s="31">
        <f t="shared" si="23"/>
        <v>0.65700000000000003</v>
      </c>
      <c r="D239" s="31">
        <f t="shared" si="18"/>
        <v>3266.6666666666665</v>
      </c>
      <c r="E239" s="31">
        <f t="shared" si="19"/>
        <v>2146.1999999999998</v>
      </c>
      <c r="F239" s="32">
        <f t="shared" si="20"/>
        <v>-11796844.940361679</v>
      </c>
      <c r="G239" s="32">
        <f t="shared" si="21"/>
        <v>-5.6175452096960376E-5</v>
      </c>
      <c r="H239" s="32">
        <f t="shared" si="22"/>
        <v>-5.9156037322046938E-4</v>
      </c>
    </row>
    <row r="240" spans="2:8" s="27" customFormat="1">
      <c r="B240" s="31">
        <v>220</v>
      </c>
      <c r="C240" s="31">
        <f t="shared" si="23"/>
        <v>0.66</v>
      </c>
      <c r="D240" s="31">
        <f t="shared" si="18"/>
        <v>3266.6666666666665</v>
      </c>
      <c r="E240" s="31">
        <f t="shared" si="19"/>
        <v>2156</v>
      </c>
      <c r="F240" s="32">
        <f t="shared" si="20"/>
        <v>-11850711.812235476</v>
      </c>
      <c r="G240" s="32">
        <f t="shared" si="21"/>
        <v>-5.6431961010645128E-5</v>
      </c>
      <c r="H240" s="32">
        <f t="shared" si="22"/>
        <v>-5.938899576760292E-4</v>
      </c>
    </row>
    <row r="241" spans="2:8" s="27" customFormat="1">
      <c r="B241" s="31">
        <v>221</v>
      </c>
      <c r="C241" s="31">
        <f t="shared" si="23"/>
        <v>0.66300000000000003</v>
      </c>
      <c r="D241" s="31">
        <f t="shared" si="18"/>
        <v>3266.6666666666665</v>
      </c>
      <c r="E241" s="31">
        <f t="shared" si="19"/>
        <v>2165.8000000000002</v>
      </c>
      <c r="F241" s="32">
        <f t="shared" si="20"/>
        <v>-11904578.684109274</v>
      </c>
      <c r="G241" s="32">
        <f t="shared" si="21"/>
        <v>-5.668846992432988E-5</v>
      </c>
      <c r="H241" s="32">
        <f t="shared" si="22"/>
        <v>-5.962144632550982E-4</v>
      </c>
    </row>
    <row r="242" spans="2:8" s="27" customFormat="1">
      <c r="B242" s="31">
        <v>222</v>
      </c>
      <c r="C242" s="31">
        <f t="shared" si="23"/>
        <v>0.66600000000000004</v>
      </c>
      <c r="D242" s="31">
        <f t="shared" si="18"/>
        <v>3266.6666666666665</v>
      </c>
      <c r="E242" s="31">
        <f t="shared" si="19"/>
        <v>2175.6</v>
      </c>
      <c r="F242" s="32">
        <f t="shared" si="20"/>
        <v>-11958445.55598307</v>
      </c>
      <c r="G242" s="32">
        <f t="shared" si="21"/>
        <v>-5.6944978838014619E-5</v>
      </c>
      <c r="H242" s="32">
        <f t="shared" si="22"/>
        <v>-5.9853386687187371E-4</v>
      </c>
    </row>
    <row r="243" spans="2:8" s="27" customFormat="1">
      <c r="B243" s="31">
        <v>223</v>
      </c>
      <c r="C243" s="31">
        <f t="shared" si="23"/>
        <v>0.66900000000000004</v>
      </c>
      <c r="D243" s="31">
        <f t="shared" si="18"/>
        <v>3266.6666666666665</v>
      </c>
      <c r="E243" s="31">
        <f t="shared" si="19"/>
        <v>2185.4</v>
      </c>
      <c r="F243" s="32">
        <f t="shared" si="20"/>
        <v>-12012312.427856868</v>
      </c>
      <c r="G243" s="32">
        <f t="shared" si="21"/>
        <v>-5.7201487751699371E-5</v>
      </c>
      <c r="H243" s="32">
        <f t="shared" si="22"/>
        <v>-6.008481454405541E-4</v>
      </c>
    </row>
    <row r="244" spans="2:8" s="27" customFormat="1">
      <c r="B244" s="31">
        <v>224</v>
      </c>
      <c r="C244" s="31">
        <f t="shared" si="23"/>
        <v>0.67200000000000004</v>
      </c>
      <c r="D244" s="31">
        <f t="shared" si="18"/>
        <v>3266.6666666666665</v>
      </c>
      <c r="E244" s="31">
        <f t="shared" si="19"/>
        <v>2195.1999999999998</v>
      </c>
      <c r="F244" s="32">
        <f t="shared" si="20"/>
        <v>-12066179.299730664</v>
      </c>
      <c r="G244" s="32">
        <f t="shared" si="21"/>
        <v>-5.7457996665384116E-5</v>
      </c>
      <c r="H244" s="32">
        <f t="shared" si="22"/>
        <v>-6.0315727587533657E-4</v>
      </c>
    </row>
    <row r="245" spans="2:8" s="27" customFormat="1">
      <c r="B245" s="31">
        <v>225</v>
      </c>
      <c r="C245" s="31">
        <f t="shared" si="23"/>
        <v>0.67500000000000004</v>
      </c>
      <c r="D245" s="31">
        <f t="shared" si="18"/>
        <v>3266.6666666666665</v>
      </c>
      <c r="E245" s="31">
        <f t="shared" si="19"/>
        <v>2205</v>
      </c>
      <c r="F245" s="32">
        <f t="shared" si="20"/>
        <v>-12120046.171604464</v>
      </c>
      <c r="G245" s="32">
        <f t="shared" si="21"/>
        <v>-5.7714505579068875E-5</v>
      </c>
      <c r="H245" s="32">
        <f t="shared" si="22"/>
        <v>-6.0546123509041942E-4</v>
      </c>
    </row>
    <row r="246" spans="2:8" s="27" customFormat="1">
      <c r="B246" s="31">
        <v>226</v>
      </c>
      <c r="C246" s="31">
        <f t="shared" si="23"/>
        <v>0.67800000000000005</v>
      </c>
      <c r="D246" s="31">
        <f t="shared" si="18"/>
        <v>3266.6666666666665</v>
      </c>
      <c r="E246" s="31">
        <f t="shared" si="19"/>
        <v>2214.8000000000002</v>
      </c>
      <c r="F246" s="32">
        <f t="shared" si="20"/>
        <v>-12173913.043478262</v>
      </c>
      <c r="G246" s="32">
        <f t="shared" si="21"/>
        <v>-5.7971014492753627E-5</v>
      </c>
      <c r="H246" s="32">
        <f t="shared" si="22"/>
        <v>-6.0776000000000005E-4</v>
      </c>
    </row>
    <row r="247" spans="2:8" s="27" customFormat="1">
      <c r="B247" s="31">
        <v>227</v>
      </c>
      <c r="C247" s="31">
        <f t="shared" si="23"/>
        <v>0.68100000000000005</v>
      </c>
      <c r="D247" s="31">
        <f t="shared" si="18"/>
        <v>3266.6666666666665</v>
      </c>
      <c r="E247" s="31">
        <f t="shared" si="19"/>
        <v>2224.6</v>
      </c>
      <c r="F247" s="32">
        <f t="shared" si="20"/>
        <v>-12227779.91535206</v>
      </c>
      <c r="G247" s="32">
        <f t="shared" si="21"/>
        <v>-5.8227523406438379E-5</v>
      </c>
      <c r="H247" s="32">
        <f t="shared" si="22"/>
        <v>-6.1005354751827632E-4</v>
      </c>
    </row>
    <row r="248" spans="2:8" s="27" customFormat="1">
      <c r="B248" s="31">
        <v>228</v>
      </c>
      <c r="C248" s="31">
        <f t="shared" si="23"/>
        <v>0.68400000000000005</v>
      </c>
      <c r="D248" s="31">
        <f t="shared" si="18"/>
        <v>3266.6666666666665</v>
      </c>
      <c r="E248" s="31">
        <f t="shared" si="19"/>
        <v>2234.4</v>
      </c>
      <c r="F248" s="32">
        <f t="shared" si="20"/>
        <v>-12281646.787225857</v>
      </c>
      <c r="G248" s="32">
        <f t="shared" si="21"/>
        <v>-5.8484032320123131E-5</v>
      </c>
      <c r="H248" s="32">
        <f t="shared" si="22"/>
        <v>-6.1234185455944596E-4</v>
      </c>
    </row>
    <row r="249" spans="2:8" s="27" customFormat="1">
      <c r="B249" s="31">
        <v>229</v>
      </c>
      <c r="C249" s="31">
        <f t="shared" si="23"/>
        <v>0.68700000000000006</v>
      </c>
      <c r="D249" s="31">
        <f t="shared" si="18"/>
        <v>3266.6666666666665</v>
      </c>
      <c r="E249" s="31">
        <f t="shared" si="19"/>
        <v>2244.2000000000003</v>
      </c>
      <c r="F249" s="32">
        <f t="shared" si="20"/>
        <v>-12335513.659099655</v>
      </c>
      <c r="G249" s="32">
        <f t="shared" si="21"/>
        <v>-5.8740541233807883E-5</v>
      </c>
      <c r="H249" s="32">
        <f t="shared" si="22"/>
        <v>-6.1462489803770694E-4</v>
      </c>
    </row>
    <row r="250" spans="2:8" s="27" customFormat="1">
      <c r="B250" s="31">
        <v>230</v>
      </c>
      <c r="C250" s="31">
        <f t="shared" si="23"/>
        <v>0.69</v>
      </c>
      <c r="D250" s="31">
        <f t="shared" si="18"/>
        <v>3266.6666666666665</v>
      </c>
      <c r="E250" s="31">
        <f t="shared" si="19"/>
        <v>2253.9999999999995</v>
      </c>
      <c r="F250" s="32">
        <f t="shared" si="20"/>
        <v>-12389380.530973449</v>
      </c>
      <c r="G250" s="32">
        <f t="shared" si="21"/>
        <v>-5.8997050147492615E-5</v>
      </c>
      <c r="H250" s="32">
        <f t="shared" si="22"/>
        <v>-6.1690265486725646E-4</v>
      </c>
    </row>
    <row r="251" spans="2:8" s="27" customFormat="1">
      <c r="B251" s="31">
        <v>231</v>
      </c>
      <c r="C251" s="31">
        <f t="shared" si="23"/>
        <v>0.69299999999999995</v>
      </c>
      <c r="D251" s="31">
        <f t="shared" si="18"/>
        <v>3266.6666666666665</v>
      </c>
      <c r="E251" s="31">
        <f t="shared" si="19"/>
        <v>2263.7999999999997</v>
      </c>
      <c r="F251" s="32">
        <f t="shared" si="20"/>
        <v>-12443247.402847249</v>
      </c>
      <c r="G251" s="32">
        <f t="shared" si="21"/>
        <v>-5.9253559061177374E-5</v>
      </c>
      <c r="H251" s="32">
        <f t="shared" si="22"/>
        <v>-6.1917510196229323E-4</v>
      </c>
    </row>
    <row r="252" spans="2:8" s="27" customFormat="1">
      <c r="B252" s="31">
        <v>232</v>
      </c>
      <c r="C252" s="31">
        <f t="shared" si="23"/>
        <v>0.69599999999999995</v>
      </c>
      <c r="D252" s="31">
        <f t="shared" si="18"/>
        <v>3266.6666666666665</v>
      </c>
      <c r="E252" s="31">
        <f t="shared" si="19"/>
        <v>2273.6</v>
      </c>
      <c r="F252" s="32">
        <f t="shared" si="20"/>
        <v>-12497114.274721047</v>
      </c>
      <c r="G252" s="32">
        <f t="shared" si="21"/>
        <v>-5.9510067974862126E-5</v>
      </c>
      <c r="H252" s="32">
        <f t="shared" si="22"/>
        <v>-6.2144221623701423E-4</v>
      </c>
    </row>
    <row r="253" spans="2:8" s="27" customFormat="1">
      <c r="B253" s="31">
        <v>233</v>
      </c>
      <c r="C253" s="31">
        <f t="shared" si="23"/>
        <v>0.69899999999999995</v>
      </c>
      <c r="D253" s="31">
        <f t="shared" si="18"/>
        <v>3266.6666666666665</v>
      </c>
      <c r="E253" s="31">
        <f t="shared" si="19"/>
        <v>2283.3999999999996</v>
      </c>
      <c r="F253" s="32">
        <f t="shared" si="20"/>
        <v>-12550981.146594843</v>
      </c>
      <c r="G253" s="32">
        <f t="shared" si="21"/>
        <v>-5.9766576888546871E-5</v>
      </c>
      <c r="H253" s="32">
        <f t="shared" si="22"/>
        <v>-6.2370397460561743E-4</v>
      </c>
    </row>
    <row r="254" spans="2:8" s="27" customFormat="1">
      <c r="B254" s="31">
        <v>234</v>
      </c>
      <c r="C254" s="31">
        <f t="shared" si="23"/>
        <v>0.70199999999999996</v>
      </c>
      <c r="D254" s="31">
        <f t="shared" si="18"/>
        <v>3266.6666666666665</v>
      </c>
      <c r="E254" s="31">
        <f t="shared" si="19"/>
        <v>2293.1999999999998</v>
      </c>
      <c r="F254" s="32">
        <f t="shared" si="20"/>
        <v>-12604848.018468641</v>
      </c>
      <c r="G254" s="32">
        <f t="shared" si="21"/>
        <v>-6.0023085802231623E-5</v>
      </c>
      <c r="H254" s="32">
        <f t="shared" si="22"/>
        <v>-6.2596035398230089E-4</v>
      </c>
    </row>
    <row r="255" spans="2:8" s="27" customFormat="1">
      <c r="B255" s="31">
        <v>235</v>
      </c>
      <c r="C255" s="31">
        <f t="shared" si="23"/>
        <v>0.70499999999999996</v>
      </c>
      <c r="D255" s="31">
        <f t="shared" si="18"/>
        <v>3266.6666666666665</v>
      </c>
      <c r="E255" s="31">
        <f t="shared" si="19"/>
        <v>2302.9999999999995</v>
      </c>
      <c r="F255" s="32">
        <f t="shared" si="20"/>
        <v>-12658714.890342437</v>
      </c>
      <c r="G255" s="32">
        <f t="shared" si="21"/>
        <v>-6.0279594715916369E-5</v>
      </c>
      <c r="H255" s="32">
        <f t="shared" si="22"/>
        <v>-6.2821133128126191E-4</v>
      </c>
    </row>
    <row r="256" spans="2:8" s="27" customFormat="1">
      <c r="B256" s="31">
        <v>236</v>
      </c>
      <c r="C256" s="31">
        <f t="shared" si="23"/>
        <v>0.70799999999999996</v>
      </c>
      <c r="D256" s="31">
        <f t="shared" si="18"/>
        <v>3266.6666666666665</v>
      </c>
      <c r="E256" s="31">
        <f t="shared" si="19"/>
        <v>2312.7999999999997</v>
      </c>
      <c r="F256" s="32">
        <f t="shared" si="20"/>
        <v>-12712581.762216235</v>
      </c>
      <c r="G256" s="32">
        <f t="shared" si="21"/>
        <v>-6.0536103629601114E-5</v>
      </c>
      <c r="H256" s="32">
        <f t="shared" si="22"/>
        <v>-6.3045688341669868E-4</v>
      </c>
    </row>
    <row r="257" spans="2:8" s="27" customFormat="1">
      <c r="B257" s="31">
        <v>237</v>
      </c>
      <c r="C257" s="31">
        <f t="shared" si="23"/>
        <v>0.71099999999999997</v>
      </c>
      <c r="D257" s="31">
        <f t="shared" si="18"/>
        <v>3266.6666666666665</v>
      </c>
      <c r="E257" s="31">
        <f t="shared" si="19"/>
        <v>2322.6</v>
      </c>
      <c r="F257" s="32">
        <f t="shared" si="20"/>
        <v>-12766448.634090034</v>
      </c>
      <c r="G257" s="32">
        <f t="shared" si="21"/>
        <v>-6.0792612543285879E-5</v>
      </c>
      <c r="H257" s="32">
        <f t="shared" si="22"/>
        <v>-6.3269698730280871E-4</v>
      </c>
    </row>
    <row r="258" spans="2:8" s="27" customFormat="1">
      <c r="B258" s="31">
        <v>238</v>
      </c>
      <c r="C258" s="31">
        <f t="shared" si="23"/>
        <v>0.71399999999999997</v>
      </c>
      <c r="D258" s="31">
        <f t="shared" si="18"/>
        <v>3266.6666666666665</v>
      </c>
      <c r="E258" s="31">
        <f t="shared" si="19"/>
        <v>2332.3999999999996</v>
      </c>
      <c r="F258" s="32">
        <f t="shared" si="20"/>
        <v>-12820315.50596383</v>
      </c>
      <c r="G258" s="32">
        <f t="shared" si="21"/>
        <v>-6.1049121456970625E-5</v>
      </c>
      <c r="H258" s="32">
        <f t="shared" si="22"/>
        <v>-6.3493161985378986E-4</v>
      </c>
    </row>
    <row r="259" spans="2:8" s="27" customFormat="1">
      <c r="B259" s="31">
        <v>239</v>
      </c>
      <c r="C259" s="31">
        <f t="shared" si="23"/>
        <v>0.71699999999999997</v>
      </c>
      <c r="D259" s="31">
        <f t="shared" si="18"/>
        <v>3266.6666666666665</v>
      </c>
      <c r="E259" s="31">
        <f t="shared" si="19"/>
        <v>2342.1999999999998</v>
      </c>
      <c r="F259" s="32">
        <f t="shared" si="20"/>
        <v>-12874182.37783763</v>
      </c>
      <c r="G259" s="32">
        <f t="shared" si="21"/>
        <v>-6.1305630370655384E-5</v>
      </c>
      <c r="H259" s="32">
        <f t="shared" si="22"/>
        <v>-6.3716075798383987E-4</v>
      </c>
    </row>
    <row r="260" spans="2:8" s="27" customFormat="1">
      <c r="B260" s="31">
        <v>240</v>
      </c>
      <c r="C260" s="31">
        <f t="shared" si="23"/>
        <v>0.72</v>
      </c>
      <c r="D260" s="31">
        <f t="shared" si="18"/>
        <v>3266.6666666666665</v>
      </c>
      <c r="E260" s="31">
        <f t="shared" si="19"/>
        <v>2352</v>
      </c>
      <c r="F260" s="32">
        <f t="shared" si="20"/>
        <v>-12928049.249711428</v>
      </c>
      <c r="G260" s="32">
        <f t="shared" si="21"/>
        <v>-6.1562139284340129E-5</v>
      </c>
      <c r="H260" s="32">
        <f t="shared" si="22"/>
        <v>-6.3938437860715659E-4</v>
      </c>
    </row>
    <row r="261" spans="2:8" s="27" customFormat="1">
      <c r="B261" s="31">
        <v>241</v>
      </c>
      <c r="C261" s="31">
        <f t="shared" si="23"/>
        <v>0.72299999999999998</v>
      </c>
      <c r="D261" s="31">
        <f t="shared" si="18"/>
        <v>3266.6666666666665</v>
      </c>
      <c r="E261" s="31">
        <f t="shared" si="19"/>
        <v>2361.7999999999997</v>
      </c>
      <c r="F261" s="32">
        <f t="shared" si="20"/>
        <v>-12981916.121585224</v>
      </c>
      <c r="G261" s="32">
        <f t="shared" si="21"/>
        <v>-6.1818648198024874E-5</v>
      </c>
      <c r="H261" s="32">
        <f t="shared" si="22"/>
        <v>-6.4160245863793765E-4</v>
      </c>
    </row>
    <row r="262" spans="2:8" s="27" customFormat="1">
      <c r="B262" s="31">
        <v>242</v>
      </c>
      <c r="C262" s="31">
        <f t="shared" si="23"/>
        <v>0.72599999999999998</v>
      </c>
      <c r="D262" s="31">
        <f t="shared" si="18"/>
        <v>3266.6666666666665</v>
      </c>
      <c r="E262" s="31">
        <f t="shared" si="19"/>
        <v>2371.6</v>
      </c>
      <c r="F262" s="32">
        <f t="shared" si="20"/>
        <v>-13035782.993459022</v>
      </c>
      <c r="G262" s="32">
        <f t="shared" si="21"/>
        <v>-6.2075157111709633E-5</v>
      </c>
      <c r="H262" s="32">
        <f t="shared" si="22"/>
        <v>-6.438149749903809E-4</v>
      </c>
    </row>
    <row r="263" spans="2:8" s="27" customFormat="1">
      <c r="B263" s="31">
        <v>243</v>
      </c>
      <c r="C263" s="31">
        <f t="shared" si="23"/>
        <v>0.72899999999999998</v>
      </c>
      <c r="D263" s="31">
        <f t="shared" si="18"/>
        <v>3266.6666666666665</v>
      </c>
      <c r="E263" s="31">
        <f t="shared" si="19"/>
        <v>2381.3999999999996</v>
      </c>
      <c r="F263" s="32">
        <f t="shared" si="20"/>
        <v>-13089649.86533282</v>
      </c>
      <c r="G263" s="32">
        <f t="shared" si="21"/>
        <v>-6.2331666025394378E-5</v>
      </c>
      <c r="H263" s="32">
        <f t="shared" si="22"/>
        <v>-6.4602190457868397E-4</v>
      </c>
    </row>
    <row r="264" spans="2:8" s="27" customFormat="1">
      <c r="B264" s="31">
        <v>244</v>
      </c>
      <c r="C264" s="31">
        <f t="shared" si="23"/>
        <v>0.73199999999999998</v>
      </c>
      <c r="D264" s="31">
        <f t="shared" si="18"/>
        <v>3266.6666666666665</v>
      </c>
      <c r="E264" s="31">
        <f t="shared" si="19"/>
        <v>2391.1999999999998</v>
      </c>
      <c r="F264" s="32">
        <f t="shared" si="20"/>
        <v>-13143516.737206617</v>
      </c>
      <c r="G264" s="32">
        <f t="shared" si="21"/>
        <v>-6.2588174939079124E-5</v>
      </c>
      <c r="H264" s="32">
        <f t="shared" si="22"/>
        <v>-6.4822322431704494E-4</v>
      </c>
    </row>
    <row r="265" spans="2:8" s="27" customFormat="1">
      <c r="B265" s="31">
        <v>245</v>
      </c>
      <c r="C265" s="31">
        <f t="shared" si="23"/>
        <v>0.73499999999999999</v>
      </c>
      <c r="D265" s="31">
        <f t="shared" si="18"/>
        <v>3266.6666666666665</v>
      </c>
      <c r="E265" s="31">
        <f t="shared" si="19"/>
        <v>2401</v>
      </c>
      <c r="F265" s="32">
        <f t="shared" si="20"/>
        <v>-13197383.609080417</v>
      </c>
      <c r="G265" s="32">
        <f t="shared" si="21"/>
        <v>-6.2844683852763896E-5</v>
      </c>
      <c r="H265" s="32">
        <f t="shared" si="22"/>
        <v>-6.5041891111966143E-4</v>
      </c>
    </row>
    <row r="266" spans="2:8" s="27" customFormat="1">
      <c r="B266" s="31">
        <v>246</v>
      </c>
      <c r="C266" s="31">
        <f t="shared" si="23"/>
        <v>0.73799999999999999</v>
      </c>
      <c r="D266" s="31">
        <f t="shared" si="18"/>
        <v>3266.6666666666665</v>
      </c>
      <c r="E266" s="31">
        <f t="shared" si="19"/>
        <v>2410.7999999999997</v>
      </c>
      <c r="F266" s="32">
        <f t="shared" si="20"/>
        <v>-13251250.480954213</v>
      </c>
      <c r="G266" s="32">
        <f t="shared" si="21"/>
        <v>-6.3101192766448628E-5</v>
      </c>
      <c r="H266" s="32">
        <f t="shared" si="22"/>
        <v>-6.5260894190073096E-4</v>
      </c>
    </row>
    <row r="267" spans="2:8" s="27" customFormat="1">
      <c r="B267" s="31">
        <v>247</v>
      </c>
      <c r="C267" s="31">
        <f t="shared" si="23"/>
        <v>0.74099999999999999</v>
      </c>
      <c r="D267" s="31">
        <f t="shared" si="18"/>
        <v>3266.6666666666665</v>
      </c>
      <c r="E267" s="31">
        <f t="shared" si="19"/>
        <v>2420.6</v>
      </c>
      <c r="F267" s="32">
        <f t="shared" si="20"/>
        <v>-13305117.352828011</v>
      </c>
      <c r="G267" s="32">
        <f t="shared" si="21"/>
        <v>-6.3357701680133387E-5</v>
      </c>
      <c r="H267" s="32">
        <f t="shared" si="22"/>
        <v>-6.5479329357445162E-4</v>
      </c>
    </row>
    <row r="268" spans="2:8" s="27" customFormat="1">
      <c r="B268" s="31">
        <v>248</v>
      </c>
      <c r="C268" s="31">
        <f t="shared" si="23"/>
        <v>0.74399999999999999</v>
      </c>
      <c r="D268" s="31">
        <f t="shared" si="18"/>
        <v>3266.6666666666665</v>
      </c>
      <c r="E268" s="31">
        <f t="shared" si="19"/>
        <v>2430.4</v>
      </c>
      <c r="F268" s="32">
        <f t="shared" si="20"/>
        <v>-13358984.224701809</v>
      </c>
      <c r="G268" s="32">
        <f t="shared" si="21"/>
        <v>-6.3614210593818132E-5</v>
      </c>
      <c r="H268" s="32">
        <f t="shared" si="22"/>
        <v>-6.5697194305502124E-4</v>
      </c>
    </row>
    <row r="269" spans="2:8" s="27" customFormat="1">
      <c r="B269" s="31">
        <v>249</v>
      </c>
      <c r="C269" s="31">
        <f t="shared" si="23"/>
        <v>0.747</v>
      </c>
      <c r="D269" s="31">
        <f t="shared" si="18"/>
        <v>3266.6666666666665</v>
      </c>
      <c r="E269" s="31">
        <f t="shared" si="19"/>
        <v>2440.1999999999998</v>
      </c>
      <c r="F269" s="32">
        <f t="shared" si="20"/>
        <v>-13412851.096575605</v>
      </c>
      <c r="G269" s="32">
        <f t="shared" si="21"/>
        <v>-6.3870719507502877E-5</v>
      </c>
      <c r="H269" s="32">
        <f t="shared" si="22"/>
        <v>-6.5914486725663702E-4</v>
      </c>
    </row>
    <row r="270" spans="2:8" s="27" customFormat="1">
      <c r="B270" s="31">
        <v>250</v>
      </c>
      <c r="C270" s="31">
        <f t="shared" si="23"/>
        <v>0.75</v>
      </c>
      <c r="D270" s="31">
        <f t="shared" si="18"/>
        <v>3266.6666666666665</v>
      </c>
      <c r="E270" s="31">
        <f t="shared" si="19"/>
        <v>2450</v>
      </c>
      <c r="F270" s="32">
        <f t="shared" si="20"/>
        <v>-13466717.968449403</v>
      </c>
      <c r="G270" s="32">
        <f t="shared" si="21"/>
        <v>-6.4127228421187636E-5</v>
      </c>
      <c r="H270" s="32">
        <f t="shared" si="22"/>
        <v>-6.6131204309349757E-4</v>
      </c>
    </row>
    <row r="271" spans="2:8" s="27" customFormat="1">
      <c r="B271" s="31">
        <v>251</v>
      </c>
      <c r="C271" s="31">
        <f t="shared" si="23"/>
        <v>0.753</v>
      </c>
      <c r="D271" s="31">
        <f t="shared" si="18"/>
        <v>3266.6666666666665</v>
      </c>
      <c r="E271" s="31">
        <f t="shared" si="19"/>
        <v>2459.7999999999997</v>
      </c>
      <c r="F271" s="32">
        <f t="shared" si="20"/>
        <v>-13520584.8403232</v>
      </c>
      <c r="G271" s="32">
        <f t="shared" si="21"/>
        <v>-6.4383737334872381E-5</v>
      </c>
      <c r="H271" s="32">
        <f t="shared" si="22"/>
        <v>-6.6347344747979989E-4</v>
      </c>
    </row>
    <row r="272" spans="2:8" s="27" customFormat="1">
      <c r="B272" s="31">
        <v>252</v>
      </c>
      <c r="C272" s="31">
        <f t="shared" si="23"/>
        <v>0.75600000000000001</v>
      </c>
      <c r="D272" s="31">
        <f t="shared" si="18"/>
        <v>3266.6666666666665</v>
      </c>
      <c r="E272" s="31">
        <f t="shared" si="19"/>
        <v>2469.6</v>
      </c>
      <c r="F272" s="32">
        <f t="shared" si="20"/>
        <v>-13574451.712196998</v>
      </c>
      <c r="G272" s="32">
        <f t="shared" si="21"/>
        <v>-6.464024624855714E-5</v>
      </c>
      <c r="H272" s="32">
        <f t="shared" si="22"/>
        <v>-6.6562905732974224E-4</v>
      </c>
    </row>
    <row r="273" spans="2:8" s="27" customFormat="1">
      <c r="B273" s="31">
        <v>253</v>
      </c>
      <c r="C273" s="31">
        <f t="shared" si="23"/>
        <v>0.75900000000000001</v>
      </c>
      <c r="D273" s="31">
        <f t="shared" si="18"/>
        <v>3266.6666666666665</v>
      </c>
      <c r="E273" s="31">
        <f t="shared" si="19"/>
        <v>2479.4</v>
      </c>
      <c r="F273" s="32">
        <f t="shared" si="20"/>
        <v>-13628318.584070798</v>
      </c>
      <c r="G273" s="32">
        <f t="shared" si="21"/>
        <v>-6.4896755162241899E-5</v>
      </c>
      <c r="H273" s="32">
        <f t="shared" si="22"/>
        <v>-6.6777884955752215E-4</v>
      </c>
    </row>
    <row r="274" spans="2:8" s="27" customFormat="1">
      <c r="B274" s="31">
        <v>254</v>
      </c>
      <c r="C274" s="31">
        <f t="shared" si="23"/>
        <v>0.76200000000000001</v>
      </c>
      <c r="D274" s="31">
        <f t="shared" si="18"/>
        <v>3266.6666666666665</v>
      </c>
      <c r="E274" s="31">
        <f t="shared" si="19"/>
        <v>2489.1999999999998</v>
      </c>
      <c r="F274" s="32">
        <f t="shared" si="20"/>
        <v>-13682185.455944594</v>
      </c>
      <c r="G274" s="32">
        <f t="shared" si="21"/>
        <v>-6.5153264075926644E-5</v>
      </c>
      <c r="H274" s="32">
        <f t="shared" si="22"/>
        <v>-6.6992280107733737E-4</v>
      </c>
    </row>
    <row r="275" spans="2:8" s="27" customFormat="1">
      <c r="B275" s="31">
        <v>255</v>
      </c>
      <c r="C275" s="31">
        <f t="shared" si="23"/>
        <v>0.76500000000000001</v>
      </c>
      <c r="D275" s="31">
        <f t="shared" si="18"/>
        <v>3266.6666666666665</v>
      </c>
      <c r="E275" s="31">
        <f t="shared" si="19"/>
        <v>2499</v>
      </c>
      <c r="F275" s="32">
        <f t="shared" si="20"/>
        <v>-13736052.327818392</v>
      </c>
      <c r="G275" s="32">
        <f t="shared" si="21"/>
        <v>-6.540977298961139E-5</v>
      </c>
      <c r="H275" s="32">
        <f t="shared" si="22"/>
        <v>-6.7206088880338586E-4</v>
      </c>
    </row>
    <row r="276" spans="2:8" s="27" customFormat="1">
      <c r="B276" s="31">
        <v>256</v>
      </c>
      <c r="C276" s="31">
        <f t="shared" si="23"/>
        <v>0.76800000000000002</v>
      </c>
      <c r="D276" s="31">
        <f t="shared" ref="D276:D339" si="24">$B$15/2</f>
        <v>3266.6666666666665</v>
      </c>
      <c r="E276" s="31">
        <f t="shared" ref="E276:E339" si="25">$B$15*$C276/2</f>
        <v>2508.7999999999997</v>
      </c>
      <c r="F276" s="32">
        <f t="shared" ref="F276:F339" si="26">-1*$E276*$H$15/$F$15</f>
        <v>-13789919.19969219</v>
      </c>
      <c r="G276" s="32">
        <f t="shared" ref="G276:G339" si="27">$F276/$E$15</f>
        <v>-6.5666281903296135E-5</v>
      </c>
      <c r="H276" s="32">
        <f t="shared" ref="H276:H339" si="28">-1*($B$15*$C276/(48*$E$15*$F$15))*(((3*($C$15*$C$15))-(4*($C276*$C276))))</f>
        <v>-6.7419308964986524E-4</v>
      </c>
    </row>
    <row r="277" spans="2:8" s="27" customFormat="1">
      <c r="B277" s="31">
        <v>257</v>
      </c>
      <c r="C277" s="31">
        <f t="shared" ref="C277:C340" si="29">$B277*$C$15/1000</f>
        <v>0.77100000000000002</v>
      </c>
      <c r="D277" s="31">
        <f t="shared" si="24"/>
        <v>3266.6666666666665</v>
      </c>
      <c r="E277" s="31">
        <f t="shared" si="25"/>
        <v>2518.6</v>
      </c>
      <c r="F277" s="32">
        <f t="shared" si="26"/>
        <v>-13843786.071565988</v>
      </c>
      <c r="G277" s="32">
        <f t="shared" si="27"/>
        <v>-6.5922790816980894E-5</v>
      </c>
      <c r="H277" s="32">
        <f t="shared" si="28"/>
        <v>-6.7631938053097347E-4</v>
      </c>
    </row>
    <row r="278" spans="2:8" s="27" customFormat="1">
      <c r="B278" s="31">
        <v>258</v>
      </c>
      <c r="C278" s="31">
        <f t="shared" si="29"/>
        <v>0.77400000000000002</v>
      </c>
      <c r="D278" s="31">
        <f t="shared" si="24"/>
        <v>3266.6666666666665</v>
      </c>
      <c r="E278" s="31">
        <f t="shared" si="25"/>
        <v>2528.4</v>
      </c>
      <c r="F278" s="32">
        <f t="shared" si="26"/>
        <v>-13897652.943439785</v>
      </c>
      <c r="G278" s="32">
        <f t="shared" si="27"/>
        <v>-6.6179299730665639E-5</v>
      </c>
      <c r="H278" s="32">
        <f t="shared" si="28"/>
        <v>-6.7843973836090809E-4</v>
      </c>
    </row>
    <row r="279" spans="2:8" s="27" customFormat="1">
      <c r="B279" s="31">
        <v>259</v>
      </c>
      <c r="C279" s="31">
        <f t="shared" si="29"/>
        <v>0.77700000000000002</v>
      </c>
      <c r="D279" s="31">
        <f t="shared" si="24"/>
        <v>3266.6666666666665</v>
      </c>
      <c r="E279" s="31">
        <f t="shared" si="25"/>
        <v>2538.1999999999998</v>
      </c>
      <c r="F279" s="32">
        <f t="shared" si="26"/>
        <v>-13951519.815313581</v>
      </c>
      <c r="G279" s="32">
        <f t="shared" si="27"/>
        <v>-6.6435808644350384E-5</v>
      </c>
      <c r="H279" s="32">
        <f t="shared" si="28"/>
        <v>-6.8055414005386682E-4</v>
      </c>
    </row>
    <row r="280" spans="2:8" s="27" customFormat="1">
      <c r="B280" s="31">
        <v>260</v>
      </c>
      <c r="C280" s="31">
        <f t="shared" si="29"/>
        <v>0.78</v>
      </c>
      <c r="D280" s="31">
        <f t="shared" si="24"/>
        <v>3266.6666666666665</v>
      </c>
      <c r="E280" s="31">
        <f t="shared" si="25"/>
        <v>2548</v>
      </c>
      <c r="F280" s="32">
        <f t="shared" si="26"/>
        <v>-14005386.687187381</v>
      </c>
      <c r="G280" s="32">
        <f t="shared" si="27"/>
        <v>-6.6692317558035143E-5</v>
      </c>
      <c r="H280" s="32">
        <f t="shared" si="28"/>
        <v>-6.8266256252404775E-4</v>
      </c>
    </row>
    <row r="281" spans="2:8" s="27" customFormat="1">
      <c r="B281" s="31">
        <v>261</v>
      </c>
      <c r="C281" s="31">
        <f t="shared" si="29"/>
        <v>0.78300000000000003</v>
      </c>
      <c r="D281" s="31">
        <f t="shared" si="24"/>
        <v>3266.6666666666665</v>
      </c>
      <c r="E281" s="31">
        <f t="shared" si="25"/>
        <v>2557.8000000000002</v>
      </c>
      <c r="F281" s="32">
        <f t="shared" si="26"/>
        <v>-14059253.559061179</v>
      </c>
      <c r="G281" s="32">
        <f t="shared" si="27"/>
        <v>-6.6948826471719902E-5</v>
      </c>
      <c r="H281" s="32">
        <f t="shared" si="28"/>
        <v>-6.8476498268564827E-4</v>
      </c>
    </row>
    <row r="282" spans="2:8" s="27" customFormat="1">
      <c r="B282" s="31">
        <v>262</v>
      </c>
      <c r="C282" s="31">
        <f t="shared" si="29"/>
        <v>0.78600000000000003</v>
      </c>
      <c r="D282" s="31">
        <f t="shared" si="24"/>
        <v>3266.6666666666665</v>
      </c>
      <c r="E282" s="31">
        <f t="shared" si="25"/>
        <v>2567.6</v>
      </c>
      <c r="F282" s="32">
        <f t="shared" si="26"/>
        <v>-14113120.430934975</v>
      </c>
      <c r="G282" s="32">
        <f t="shared" si="27"/>
        <v>-6.7205335385404647E-5</v>
      </c>
      <c r="H282" s="32">
        <f t="shared" si="28"/>
        <v>-6.8686137745286647E-4</v>
      </c>
    </row>
    <row r="283" spans="2:8" s="27" customFormat="1">
      <c r="B283" s="31">
        <v>263</v>
      </c>
      <c r="C283" s="31">
        <f t="shared" si="29"/>
        <v>0.78900000000000003</v>
      </c>
      <c r="D283" s="31">
        <f t="shared" si="24"/>
        <v>3266.6666666666665</v>
      </c>
      <c r="E283" s="31">
        <f t="shared" si="25"/>
        <v>2577.4</v>
      </c>
      <c r="F283" s="32">
        <f t="shared" si="26"/>
        <v>-14166987.302808773</v>
      </c>
      <c r="G283" s="32">
        <f t="shared" si="27"/>
        <v>-6.7461844299089392E-5</v>
      </c>
      <c r="H283" s="32">
        <f t="shared" si="28"/>
        <v>-6.8895172373989997E-4</v>
      </c>
    </row>
    <row r="284" spans="2:8" s="27" customFormat="1">
      <c r="B284" s="31">
        <v>264</v>
      </c>
      <c r="C284" s="31">
        <f t="shared" si="29"/>
        <v>0.79200000000000004</v>
      </c>
      <c r="D284" s="31">
        <f t="shared" si="24"/>
        <v>3266.6666666666665</v>
      </c>
      <c r="E284" s="31">
        <f t="shared" si="25"/>
        <v>2587.1999999999998</v>
      </c>
      <c r="F284" s="32">
        <f t="shared" si="26"/>
        <v>-14220854.174682569</v>
      </c>
      <c r="G284" s="32">
        <f t="shared" si="27"/>
        <v>-6.7718353212774138E-5</v>
      </c>
      <c r="H284" s="32">
        <f t="shared" si="28"/>
        <v>-6.9103599846094641E-4</v>
      </c>
    </row>
    <row r="285" spans="2:8" s="27" customFormat="1">
      <c r="B285" s="31">
        <v>265</v>
      </c>
      <c r="C285" s="31">
        <f t="shared" si="29"/>
        <v>0.79500000000000004</v>
      </c>
      <c r="D285" s="31">
        <f t="shared" si="24"/>
        <v>3266.6666666666665</v>
      </c>
      <c r="E285" s="31">
        <f t="shared" si="25"/>
        <v>2597</v>
      </c>
      <c r="F285" s="32">
        <f t="shared" si="26"/>
        <v>-14274721.046556367</v>
      </c>
      <c r="G285" s="32">
        <f t="shared" si="27"/>
        <v>-6.7974862126458883E-5</v>
      </c>
      <c r="H285" s="32">
        <f t="shared" si="28"/>
        <v>-6.9311417853020385E-4</v>
      </c>
    </row>
    <row r="286" spans="2:8" s="27" customFormat="1">
      <c r="B286" s="31">
        <v>266</v>
      </c>
      <c r="C286" s="31">
        <f t="shared" si="29"/>
        <v>0.79800000000000004</v>
      </c>
      <c r="D286" s="31">
        <f t="shared" si="24"/>
        <v>3266.6666666666665</v>
      </c>
      <c r="E286" s="31">
        <f t="shared" si="25"/>
        <v>2606.8000000000002</v>
      </c>
      <c r="F286" s="32">
        <f t="shared" si="26"/>
        <v>-14328587.918430166</v>
      </c>
      <c r="G286" s="32">
        <f t="shared" si="27"/>
        <v>-6.8231371040143655E-5</v>
      </c>
      <c r="H286" s="32">
        <f t="shared" si="28"/>
        <v>-6.9518624086187003E-4</v>
      </c>
    </row>
    <row r="287" spans="2:8" s="27" customFormat="1">
      <c r="B287" s="31">
        <v>267</v>
      </c>
      <c r="C287" s="31">
        <f t="shared" si="29"/>
        <v>0.80100000000000005</v>
      </c>
      <c r="D287" s="31">
        <f t="shared" si="24"/>
        <v>3266.6666666666665</v>
      </c>
      <c r="E287" s="31">
        <f t="shared" si="25"/>
        <v>2616.6</v>
      </c>
      <c r="F287" s="32">
        <f t="shared" si="26"/>
        <v>-14382454.790303964</v>
      </c>
      <c r="G287" s="32">
        <f t="shared" si="27"/>
        <v>-6.8487879953828401E-5</v>
      </c>
      <c r="H287" s="32">
        <f t="shared" si="28"/>
        <v>-6.9725216237014238E-4</v>
      </c>
    </row>
    <row r="288" spans="2:8" s="27" customFormat="1">
      <c r="B288" s="31">
        <v>268</v>
      </c>
      <c r="C288" s="31">
        <f t="shared" si="29"/>
        <v>0.80400000000000005</v>
      </c>
      <c r="D288" s="31">
        <f t="shared" si="24"/>
        <v>3266.6666666666665</v>
      </c>
      <c r="E288" s="31">
        <f t="shared" si="25"/>
        <v>2626.4</v>
      </c>
      <c r="F288" s="32">
        <f t="shared" si="26"/>
        <v>-14436321.662177762</v>
      </c>
      <c r="G288" s="32">
        <f t="shared" si="27"/>
        <v>-6.8744388867513146E-5</v>
      </c>
      <c r="H288" s="32">
        <f t="shared" si="28"/>
        <v>-6.9931191996921895E-4</v>
      </c>
    </row>
    <row r="289" spans="2:8" s="27" customFormat="1">
      <c r="B289" s="31">
        <v>269</v>
      </c>
      <c r="C289" s="31">
        <f t="shared" si="29"/>
        <v>0.80700000000000005</v>
      </c>
      <c r="D289" s="31">
        <f t="shared" si="24"/>
        <v>3266.6666666666665</v>
      </c>
      <c r="E289" s="31">
        <f t="shared" si="25"/>
        <v>2636.2</v>
      </c>
      <c r="F289" s="32">
        <f t="shared" si="26"/>
        <v>-14490188.534051558</v>
      </c>
      <c r="G289" s="32">
        <f t="shared" si="27"/>
        <v>-6.9000897781197891E-5</v>
      </c>
      <c r="H289" s="32">
        <f t="shared" si="28"/>
        <v>-7.0136549057329739E-4</v>
      </c>
    </row>
    <row r="290" spans="2:8" s="27" customFormat="1">
      <c r="B290" s="31">
        <v>270</v>
      </c>
      <c r="C290" s="31">
        <f t="shared" si="29"/>
        <v>0.81</v>
      </c>
      <c r="D290" s="31">
        <f t="shared" si="24"/>
        <v>3266.6666666666665</v>
      </c>
      <c r="E290" s="31">
        <f t="shared" si="25"/>
        <v>2646</v>
      </c>
      <c r="F290" s="32">
        <f t="shared" si="26"/>
        <v>-14544055.405925358</v>
      </c>
      <c r="G290" s="32">
        <f t="shared" si="27"/>
        <v>-6.925740669488265E-5</v>
      </c>
      <c r="H290" s="32">
        <f t="shared" si="28"/>
        <v>-7.0341285109657564E-4</v>
      </c>
    </row>
    <row r="291" spans="2:8" s="27" customFormat="1">
      <c r="B291" s="31">
        <v>271</v>
      </c>
      <c r="C291" s="31">
        <f t="shared" si="29"/>
        <v>0.81299999999999994</v>
      </c>
      <c r="D291" s="31">
        <f t="shared" si="24"/>
        <v>3266.6666666666665</v>
      </c>
      <c r="E291" s="31">
        <f t="shared" si="25"/>
        <v>2655.7999999999997</v>
      </c>
      <c r="F291" s="32">
        <f t="shared" si="26"/>
        <v>-14597922.277799152</v>
      </c>
      <c r="G291" s="32">
        <f t="shared" si="27"/>
        <v>-6.9513915608567395E-5</v>
      </c>
      <c r="H291" s="32">
        <f t="shared" si="28"/>
        <v>-7.0545397845325113E-4</v>
      </c>
    </row>
    <row r="292" spans="2:8" s="27" customFormat="1">
      <c r="B292" s="31">
        <v>272</v>
      </c>
      <c r="C292" s="31">
        <f t="shared" si="29"/>
        <v>0.81599999999999995</v>
      </c>
      <c r="D292" s="31">
        <f t="shared" si="24"/>
        <v>3266.6666666666665</v>
      </c>
      <c r="E292" s="31">
        <f t="shared" si="25"/>
        <v>2665.6</v>
      </c>
      <c r="F292" s="32">
        <f t="shared" si="26"/>
        <v>-14651789.149672952</v>
      </c>
      <c r="G292" s="32">
        <f t="shared" si="27"/>
        <v>-6.9770424522252154E-5</v>
      </c>
      <c r="H292" s="32">
        <f t="shared" si="28"/>
        <v>-7.0748884955752214E-4</v>
      </c>
    </row>
    <row r="293" spans="2:8" s="27" customFormat="1">
      <c r="B293" s="31">
        <v>273</v>
      </c>
      <c r="C293" s="31">
        <f t="shared" si="29"/>
        <v>0.81899999999999995</v>
      </c>
      <c r="D293" s="31">
        <f t="shared" si="24"/>
        <v>3266.6666666666665</v>
      </c>
      <c r="E293" s="31">
        <f t="shared" si="25"/>
        <v>2675.3999999999996</v>
      </c>
      <c r="F293" s="32">
        <f t="shared" si="26"/>
        <v>-14705656.021546748</v>
      </c>
      <c r="G293" s="32">
        <f t="shared" si="27"/>
        <v>-7.00269334359369E-5</v>
      </c>
      <c r="H293" s="32">
        <f t="shared" si="28"/>
        <v>-7.0951744132358586E-4</v>
      </c>
    </row>
    <row r="294" spans="2:8" s="27" customFormat="1">
      <c r="B294" s="31">
        <v>274</v>
      </c>
      <c r="C294" s="31">
        <f t="shared" si="29"/>
        <v>0.82199999999999995</v>
      </c>
      <c r="D294" s="31">
        <f t="shared" si="24"/>
        <v>3266.6666666666665</v>
      </c>
      <c r="E294" s="31">
        <f t="shared" si="25"/>
        <v>2685.2</v>
      </c>
      <c r="F294" s="32">
        <f t="shared" si="26"/>
        <v>-14759522.893420545</v>
      </c>
      <c r="G294" s="32">
        <f t="shared" si="27"/>
        <v>-7.0283442349621645E-5</v>
      </c>
      <c r="H294" s="32">
        <f t="shared" si="28"/>
        <v>-7.1153973066564059E-4</v>
      </c>
    </row>
    <row r="295" spans="2:8" s="27" customFormat="1">
      <c r="B295" s="31">
        <v>275</v>
      </c>
      <c r="C295" s="31">
        <f t="shared" si="29"/>
        <v>0.82499999999999996</v>
      </c>
      <c r="D295" s="31">
        <f t="shared" si="24"/>
        <v>3266.6666666666665</v>
      </c>
      <c r="E295" s="31">
        <f t="shared" si="25"/>
        <v>2694.9999999999995</v>
      </c>
      <c r="F295" s="32">
        <f t="shared" si="26"/>
        <v>-14813389.765294341</v>
      </c>
      <c r="G295" s="32">
        <f t="shared" si="27"/>
        <v>-7.053995126330639E-5</v>
      </c>
      <c r="H295" s="32">
        <f t="shared" si="28"/>
        <v>-7.1355569449788362E-4</v>
      </c>
    </row>
    <row r="296" spans="2:8" s="27" customFormat="1">
      <c r="B296" s="31">
        <v>276</v>
      </c>
      <c r="C296" s="31">
        <f t="shared" si="29"/>
        <v>0.82799999999999996</v>
      </c>
      <c r="D296" s="31">
        <f t="shared" si="24"/>
        <v>3266.6666666666665</v>
      </c>
      <c r="E296" s="31">
        <f t="shared" si="25"/>
        <v>2704.7999999999997</v>
      </c>
      <c r="F296" s="32">
        <f t="shared" si="26"/>
        <v>-14867256.637168139</v>
      </c>
      <c r="G296" s="32">
        <f t="shared" si="27"/>
        <v>-7.0796460176991135E-5</v>
      </c>
      <c r="H296" s="32">
        <f t="shared" si="28"/>
        <v>-7.1556530973451314E-4</v>
      </c>
    </row>
    <row r="297" spans="2:8" s="27" customFormat="1">
      <c r="B297" s="31">
        <v>277</v>
      </c>
      <c r="C297" s="31">
        <f t="shared" si="29"/>
        <v>0.83099999999999996</v>
      </c>
      <c r="D297" s="31">
        <f t="shared" si="24"/>
        <v>3266.6666666666665</v>
      </c>
      <c r="E297" s="31">
        <f t="shared" si="25"/>
        <v>2714.6</v>
      </c>
      <c r="F297" s="32">
        <f t="shared" si="26"/>
        <v>-14921123.509041937</v>
      </c>
      <c r="G297" s="32">
        <f t="shared" si="27"/>
        <v>-7.1052969090675894E-5</v>
      </c>
      <c r="H297" s="32">
        <f t="shared" si="28"/>
        <v>-7.1756855328972689E-4</v>
      </c>
    </row>
    <row r="298" spans="2:8" s="27" customFormat="1">
      <c r="B298" s="31">
        <v>278</v>
      </c>
      <c r="C298" s="31">
        <f t="shared" si="29"/>
        <v>0.83399999999999996</v>
      </c>
      <c r="D298" s="31">
        <f t="shared" si="24"/>
        <v>3266.6666666666665</v>
      </c>
      <c r="E298" s="31">
        <f t="shared" si="25"/>
        <v>2724.3999999999996</v>
      </c>
      <c r="F298" s="32">
        <f t="shared" si="26"/>
        <v>-14974990.380915737</v>
      </c>
      <c r="G298" s="32">
        <f t="shared" si="27"/>
        <v>-7.1309478004360653E-5</v>
      </c>
      <c r="H298" s="32">
        <f t="shared" si="28"/>
        <v>-7.1956540207772216E-4</v>
      </c>
    </row>
    <row r="299" spans="2:8" s="27" customFormat="1">
      <c r="B299" s="31">
        <v>279</v>
      </c>
      <c r="C299" s="31">
        <f t="shared" si="29"/>
        <v>0.83699999999999997</v>
      </c>
      <c r="D299" s="31">
        <f t="shared" si="24"/>
        <v>3266.6666666666665</v>
      </c>
      <c r="E299" s="31">
        <f t="shared" si="25"/>
        <v>2734.2</v>
      </c>
      <c r="F299" s="32">
        <f t="shared" si="26"/>
        <v>-15028857.252789535</v>
      </c>
      <c r="G299" s="32">
        <f t="shared" si="27"/>
        <v>-7.1565986918045398E-5</v>
      </c>
      <c r="H299" s="32">
        <f t="shared" si="28"/>
        <v>-7.2155583301269715E-4</v>
      </c>
    </row>
    <row r="300" spans="2:8" s="27" customFormat="1">
      <c r="B300" s="31">
        <v>280</v>
      </c>
      <c r="C300" s="31">
        <f t="shared" si="29"/>
        <v>0.84</v>
      </c>
      <c r="D300" s="31">
        <f t="shared" si="24"/>
        <v>3266.6666666666665</v>
      </c>
      <c r="E300" s="31">
        <f t="shared" si="25"/>
        <v>2743.9999999999995</v>
      </c>
      <c r="F300" s="32">
        <f t="shared" si="26"/>
        <v>-15082724.124663331</v>
      </c>
      <c r="G300" s="32">
        <f t="shared" si="27"/>
        <v>-7.1822495831730144E-5</v>
      </c>
      <c r="H300" s="32">
        <f t="shared" si="28"/>
        <v>-7.2353982300884948E-4</v>
      </c>
    </row>
    <row r="301" spans="2:8" s="27" customFormat="1">
      <c r="B301" s="31">
        <v>281</v>
      </c>
      <c r="C301" s="31">
        <f t="shared" si="29"/>
        <v>0.84299999999999997</v>
      </c>
      <c r="D301" s="31">
        <f t="shared" si="24"/>
        <v>3266.6666666666665</v>
      </c>
      <c r="E301" s="31">
        <f t="shared" si="25"/>
        <v>2753.7999999999997</v>
      </c>
      <c r="F301" s="32">
        <f t="shared" si="26"/>
        <v>-15136590.996537128</v>
      </c>
      <c r="G301" s="32">
        <f t="shared" si="27"/>
        <v>-7.2079004745414902E-5</v>
      </c>
      <c r="H301" s="32">
        <f t="shared" si="28"/>
        <v>-7.25517348980377E-4</v>
      </c>
    </row>
    <row r="302" spans="2:8" s="27" customFormat="1">
      <c r="B302" s="31">
        <v>282</v>
      </c>
      <c r="C302" s="31">
        <f t="shared" si="29"/>
        <v>0.84599999999999997</v>
      </c>
      <c r="D302" s="31">
        <f t="shared" si="24"/>
        <v>3266.6666666666665</v>
      </c>
      <c r="E302" s="31">
        <f t="shared" si="25"/>
        <v>2763.6</v>
      </c>
      <c r="F302" s="32">
        <f t="shared" si="26"/>
        <v>-15190457.868410928</v>
      </c>
      <c r="G302" s="32">
        <f t="shared" si="27"/>
        <v>-7.2335513659099661E-5</v>
      </c>
      <c r="H302" s="32">
        <f t="shared" si="28"/>
        <v>-7.2748838784147756E-4</v>
      </c>
    </row>
    <row r="303" spans="2:8" s="27" customFormat="1">
      <c r="B303" s="31">
        <v>283</v>
      </c>
      <c r="C303" s="31">
        <f t="shared" si="29"/>
        <v>0.84899999999999998</v>
      </c>
      <c r="D303" s="31">
        <f t="shared" si="24"/>
        <v>3266.6666666666665</v>
      </c>
      <c r="E303" s="31">
        <f t="shared" si="25"/>
        <v>2773.3999999999996</v>
      </c>
      <c r="F303" s="32">
        <f t="shared" si="26"/>
        <v>-15244324.740284724</v>
      </c>
      <c r="G303" s="32">
        <f t="shared" si="27"/>
        <v>-7.2592022572784407E-5</v>
      </c>
      <c r="H303" s="32">
        <f t="shared" si="28"/>
        <v>-7.2945291650634858E-4</v>
      </c>
    </row>
    <row r="304" spans="2:8" s="27" customFormat="1">
      <c r="B304" s="31">
        <v>284</v>
      </c>
      <c r="C304" s="31">
        <f t="shared" si="29"/>
        <v>0.85199999999999998</v>
      </c>
      <c r="D304" s="31">
        <f t="shared" si="24"/>
        <v>3266.6666666666665</v>
      </c>
      <c r="E304" s="31">
        <f t="shared" si="25"/>
        <v>2783.2</v>
      </c>
      <c r="F304" s="32">
        <f t="shared" si="26"/>
        <v>-15298191.612158522</v>
      </c>
      <c r="G304" s="32">
        <f t="shared" si="27"/>
        <v>-7.2848531486469152E-5</v>
      </c>
      <c r="H304" s="32">
        <f t="shared" si="28"/>
        <v>-7.3141091188918812E-4</v>
      </c>
    </row>
    <row r="305" spans="2:8" s="27" customFormat="1">
      <c r="B305" s="31">
        <v>285</v>
      </c>
      <c r="C305" s="31">
        <f t="shared" si="29"/>
        <v>0.85499999999999998</v>
      </c>
      <c r="D305" s="31">
        <f t="shared" si="24"/>
        <v>3266.6666666666665</v>
      </c>
      <c r="E305" s="31">
        <f t="shared" si="25"/>
        <v>2793</v>
      </c>
      <c r="F305" s="32">
        <f t="shared" si="26"/>
        <v>-15352058.48403232</v>
      </c>
      <c r="G305" s="32">
        <f t="shared" si="27"/>
        <v>-7.3105040400153911E-5</v>
      </c>
      <c r="H305" s="32">
        <f t="shared" si="28"/>
        <v>-7.3336235090419393E-4</v>
      </c>
    </row>
    <row r="306" spans="2:8" s="27" customFormat="1">
      <c r="B306" s="31">
        <v>286</v>
      </c>
      <c r="C306" s="31">
        <f t="shared" si="29"/>
        <v>0.85799999999999998</v>
      </c>
      <c r="D306" s="31">
        <f t="shared" si="24"/>
        <v>3266.6666666666665</v>
      </c>
      <c r="E306" s="31">
        <f t="shared" si="25"/>
        <v>2802.7999999999997</v>
      </c>
      <c r="F306" s="32">
        <f t="shared" si="26"/>
        <v>-15405925.355906116</v>
      </c>
      <c r="G306" s="32">
        <f t="shared" si="27"/>
        <v>-7.3361549313838642E-5</v>
      </c>
      <c r="H306" s="32">
        <f t="shared" si="28"/>
        <v>-7.3530721046556364E-4</v>
      </c>
    </row>
    <row r="307" spans="2:8" s="27" customFormat="1">
      <c r="B307" s="31">
        <v>287</v>
      </c>
      <c r="C307" s="31">
        <f t="shared" si="29"/>
        <v>0.86099999999999999</v>
      </c>
      <c r="D307" s="31">
        <f t="shared" si="24"/>
        <v>3266.6666666666665</v>
      </c>
      <c r="E307" s="31">
        <f t="shared" si="25"/>
        <v>2812.6</v>
      </c>
      <c r="F307" s="32">
        <f t="shared" si="26"/>
        <v>-15459792.227779916</v>
      </c>
      <c r="G307" s="32">
        <f t="shared" si="27"/>
        <v>-7.3618058227523401E-5</v>
      </c>
      <c r="H307" s="32">
        <f t="shared" si="28"/>
        <v>-7.3724546748749509E-4</v>
      </c>
    </row>
    <row r="308" spans="2:8" s="27" customFormat="1">
      <c r="B308" s="31">
        <v>288</v>
      </c>
      <c r="C308" s="31">
        <f t="shared" si="29"/>
        <v>0.86399999999999999</v>
      </c>
      <c r="D308" s="31">
        <f t="shared" si="24"/>
        <v>3266.6666666666665</v>
      </c>
      <c r="E308" s="31">
        <f t="shared" si="25"/>
        <v>2822.3999999999996</v>
      </c>
      <c r="F308" s="32">
        <f t="shared" si="26"/>
        <v>-15513659.09965371</v>
      </c>
      <c r="G308" s="32">
        <f t="shared" si="27"/>
        <v>-7.3874567141208147E-5</v>
      </c>
      <c r="H308" s="32">
        <f t="shared" si="28"/>
        <v>-7.3917709888418625E-4</v>
      </c>
    </row>
    <row r="309" spans="2:8" s="27" customFormat="1">
      <c r="B309" s="31">
        <v>289</v>
      </c>
      <c r="C309" s="31">
        <f t="shared" si="29"/>
        <v>0.86699999999999999</v>
      </c>
      <c r="D309" s="31">
        <f t="shared" si="24"/>
        <v>3266.6666666666665</v>
      </c>
      <c r="E309" s="31">
        <f t="shared" si="25"/>
        <v>2832.2</v>
      </c>
      <c r="F309" s="32">
        <f t="shared" si="26"/>
        <v>-15567525.971527509</v>
      </c>
      <c r="G309" s="32">
        <f t="shared" si="27"/>
        <v>-7.4131076054892905E-5</v>
      </c>
      <c r="H309" s="32">
        <f t="shared" si="28"/>
        <v>-7.4110208156983454E-4</v>
      </c>
    </row>
    <row r="310" spans="2:8" s="27" customFormat="1">
      <c r="B310" s="31">
        <v>290</v>
      </c>
      <c r="C310" s="31">
        <f t="shared" si="29"/>
        <v>0.87</v>
      </c>
      <c r="D310" s="31">
        <f t="shared" si="24"/>
        <v>3266.6666666666665</v>
      </c>
      <c r="E310" s="31">
        <f t="shared" si="25"/>
        <v>2842</v>
      </c>
      <c r="F310" s="32">
        <f t="shared" si="26"/>
        <v>-15621392.843401307</v>
      </c>
      <c r="G310" s="32">
        <f t="shared" si="27"/>
        <v>-7.4387584968577651E-5</v>
      </c>
      <c r="H310" s="32">
        <f t="shared" si="28"/>
        <v>-7.4302039245863801E-4</v>
      </c>
    </row>
    <row r="311" spans="2:8" s="27" customFormat="1">
      <c r="B311" s="31">
        <v>291</v>
      </c>
      <c r="C311" s="31">
        <f t="shared" si="29"/>
        <v>0.873</v>
      </c>
      <c r="D311" s="31">
        <f t="shared" si="24"/>
        <v>3266.6666666666665</v>
      </c>
      <c r="E311" s="31">
        <f t="shared" si="25"/>
        <v>2851.7999999999997</v>
      </c>
      <c r="F311" s="32">
        <f t="shared" si="26"/>
        <v>-15675259.715275107</v>
      </c>
      <c r="G311" s="32">
        <f t="shared" si="27"/>
        <v>-7.464409388226241E-5</v>
      </c>
      <c r="H311" s="32">
        <f t="shared" si="28"/>
        <v>-7.4493200846479409E-4</v>
      </c>
    </row>
    <row r="312" spans="2:8" s="27" customFormat="1">
      <c r="B312" s="31">
        <v>292</v>
      </c>
      <c r="C312" s="31">
        <f t="shared" si="29"/>
        <v>0.876</v>
      </c>
      <c r="D312" s="31">
        <f t="shared" si="24"/>
        <v>3266.6666666666665</v>
      </c>
      <c r="E312" s="31">
        <f t="shared" si="25"/>
        <v>2861.6</v>
      </c>
      <c r="F312" s="32">
        <f t="shared" si="26"/>
        <v>-15729126.587148905</v>
      </c>
      <c r="G312" s="32">
        <f t="shared" si="27"/>
        <v>-7.4900602795947168E-5</v>
      </c>
      <c r="H312" s="32">
        <f t="shared" si="28"/>
        <v>-7.4683690650250096E-4</v>
      </c>
    </row>
    <row r="313" spans="2:8" s="27" customFormat="1">
      <c r="B313" s="31">
        <v>293</v>
      </c>
      <c r="C313" s="31">
        <f t="shared" si="29"/>
        <v>0.879</v>
      </c>
      <c r="D313" s="31">
        <f t="shared" si="24"/>
        <v>3266.6666666666665</v>
      </c>
      <c r="E313" s="31">
        <f t="shared" si="25"/>
        <v>2871.4</v>
      </c>
      <c r="F313" s="32">
        <f t="shared" si="26"/>
        <v>-15782993.459022703</v>
      </c>
      <c r="G313" s="32">
        <f t="shared" si="27"/>
        <v>-7.5157111709631914E-5</v>
      </c>
      <c r="H313" s="32">
        <f t="shared" si="28"/>
        <v>-7.4873506348595612E-4</v>
      </c>
    </row>
    <row r="314" spans="2:8" s="27" customFormat="1">
      <c r="B314" s="31">
        <v>294</v>
      </c>
      <c r="C314" s="31">
        <f t="shared" si="29"/>
        <v>0.88200000000000001</v>
      </c>
      <c r="D314" s="31">
        <f t="shared" si="24"/>
        <v>3266.6666666666665</v>
      </c>
      <c r="E314" s="31">
        <f t="shared" si="25"/>
        <v>2881.2</v>
      </c>
      <c r="F314" s="32">
        <f t="shared" si="26"/>
        <v>-15836860.330896499</v>
      </c>
      <c r="G314" s="32">
        <f t="shared" si="27"/>
        <v>-7.5413620623316659E-5</v>
      </c>
      <c r="H314" s="32">
        <f t="shared" si="28"/>
        <v>-7.5062645632935734E-4</v>
      </c>
    </row>
    <row r="315" spans="2:8" s="27" customFormat="1">
      <c r="B315" s="31">
        <v>295</v>
      </c>
      <c r="C315" s="31">
        <f t="shared" si="29"/>
        <v>0.88500000000000001</v>
      </c>
      <c r="D315" s="31">
        <f t="shared" si="24"/>
        <v>3266.6666666666665</v>
      </c>
      <c r="E315" s="31">
        <f t="shared" si="25"/>
        <v>2891</v>
      </c>
      <c r="F315" s="32">
        <f t="shared" si="26"/>
        <v>-15890727.202770296</v>
      </c>
      <c r="G315" s="32">
        <f t="shared" si="27"/>
        <v>-7.5670129537001418E-5</v>
      </c>
      <c r="H315" s="32">
        <f t="shared" si="28"/>
        <v>-7.5251106194690266E-4</v>
      </c>
    </row>
    <row r="316" spans="2:8" s="27" customFormat="1">
      <c r="B316" s="31">
        <v>296</v>
      </c>
      <c r="C316" s="31">
        <f t="shared" si="29"/>
        <v>0.88800000000000001</v>
      </c>
      <c r="D316" s="31">
        <f t="shared" si="24"/>
        <v>3266.6666666666665</v>
      </c>
      <c r="E316" s="31">
        <f t="shared" si="25"/>
        <v>2900.7999999999997</v>
      </c>
      <c r="F316" s="32">
        <f t="shared" si="26"/>
        <v>-15944594.074644092</v>
      </c>
      <c r="G316" s="32">
        <f t="shared" si="27"/>
        <v>-7.5926638450686149E-5</v>
      </c>
      <c r="H316" s="32">
        <f t="shared" si="28"/>
        <v>-7.5438885725278941E-4</v>
      </c>
    </row>
    <row r="317" spans="2:8" s="27" customFormat="1">
      <c r="B317" s="31">
        <v>297</v>
      </c>
      <c r="C317" s="31">
        <f t="shared" si="29"/>
        <v>0.89100000000000001</v>
      </c>
      <c r="D317" s="31">
        <f t="shared" si="24"/>
        <v>3266.6666666666665</v>
      </c>
      <c r="E317" s="31">
        <f t="shared" si="25"/>
        <v>2910.6</v>
      </c>
      <c r="F317" s="32">
        <f t="shared" si="26"/>
        <v>-15998460.946517892</v>
      </c>
      <c r="G317" s="32">
        <f t="shared" si="27"/>
        <v>-7.6183147364370922E-5</v>
      </c>
      <c r="H317" s="32">
        <f t="shared" si="28"/>
        <v>-7.5625981916121576E-4</v>
      </c>
    </row>
    <row r="318" spans="2:8" s="27" customFormat="1">
      <c r="B318" s="31">
        <v>298</v>
      </c>
      <c r="C318" s="31">
        <f t="shared" si="29"/>
        <v>0.89400000000000002</v>
      </c>
      <c r="D318" s="31">
        <f t="shared" si="24"/>
        <v>3266.6666666666665</v>
      </c>
      <c r="E318" s="31">
        <f t="shared" si="25"/>
        <v>2920.4</v>
      </c>
      <c r="F318" s="32">
        <f t="shared" si="26"/>
        <v>-16052327.81839169</v>
      </c>
      <c r="G318" s="32">
        <f t="shared" si="27"/>
        <v>-7.6439656278055667E-5</v>
      </c>
      <c r="H318" s="32">
        <f t="shared" si="28"/>
        <v>-7.5812392458637944E-4</v>
      </c>
    </row>
    <row r="319" spans="2:8" s="27" customFormat="1">
      <c r="B319" s="31">
        <v>299</v>
      </c>
      <c r="C319" s="31">
        <f t="shared" si="29"/>
        <v>0.89700000000000002</v>
      </c>
      <c r="D319" s="31">
        <f t="shared" si="24"/>
        <v>3266.6666666666665</v>
      </c>
      <c r="E319" s="31">
        <f t="shared" si="25"/>
        <v>2930.2</v>
      </c>
      <c r="F319" s="32">
        <f t="shared" si="26"/>
        <v>-16106194.690265486</v>
      </c>
      <c r="G319" s="32">
        <f t="shared" si="27"/>
        <v>-7.6696165191740412E-5</v>
      </c>
      <c r="H319" s="32">
        <f t="shared" si="28"/>
        <v>-7.5998115044247788E-4</v>
      </c>
    </row>
    <row r="320" spans="2:8" s="27" customFormat="1">
      <c r="B320" s="31">
        <v>300</v>
      </c>
      <c r="C320" s="31">
        <f t="shared" si="29"/>
        <v>0.9</v>
      </c>
      <c r="D320" s="31">
        <f t="shared" si="24"/>
        <v>3266.6666666666665</v>
      </c>
      <c r="E320" s="31">
        <f t="shared" si="25"/>
        <v>2940</v>
      </c>
      <c r="F320" s="32">
        <f t="shared" si="26"/>
        <v>-16160061.562139284</v>
      </c>
      <c r="G320" s="32">
        <f t="shared" si="27"/>
        <v>-7.6952674105425158E-5</v>
      </c>
      <c r="H320" s="32">
        <f t="shared" si="28"/>
        <v>-7.6183147364370903E-4</v>
      </c>
    </row>
    <row r="321" spans="2:8" s="27" customFormat="1">
      <c r="B321" s="31">
        <v>301</v>
      </c>
      <c r="C321" s="31">
        <f t="shared" si="29"/>
        <v>0.90300000000000002</v>
      </c>
      <c r="D321" s="31">
        <f t="shared" si="24"/>
        <v>3266.6666666666665</v>
      </c>
      <c r="E321" s="31">
        <f t="shared" si="25"/>
        <v>2949.7999999999997</v>
      </c>
      <c r="F321" s="32">
        <f t="shared" si="26"/>
        <v>-16213928.43401308</v>
      </c>
      <c r="G321" s="32">
        <f t="shared" si="27"/>
        <v>-7.7209183019109903E-5</v>
      </c>
      <c r="H321" s="32">
        <f t="shared" si="28"/>
        <v>-7.6367487110427074E-4</v>
      </c>
    </row>
    <row r="322" spans="2:8" s="27" customFormat="1">
      <c r="B322" s="31">
        <v>302</v>
      </c>
      <c r="C322" s="31">
        <f t="shared" si="29"/>
        <v>0.90600000000000003</v>
      </c>
      <c r="D322" s="31">
        <f t="shared" si="24"/>
        <v>3266.6666666666665</v>
      </c>
      <c r="E322" s="31">
        <f t="shared" si="25"/>
        <v>2959.6</v>
      </c>
      <c r="F322" s="32">
        <f t="shared" si="26"/>
        <v>-16267795.305886878</v>
      </c>
      <c r="G322" s="32">
        <f t="shared" si="27"/>
        <v>-7.7465691932794662E-5</v>
      </c>
      <c r="H322" s="32">
        <f t="shared" si="28"/>
        <v>-7.6551131973836097E-4</v>
      </c>
    </row>
    <row r="323" spans="2:8" s="27" customFormat="1">
      <c r="B323" s="31">
        <v>303</v>
      </c>
      <c r="C323" s="31">
        <f t="shared" si="29"/>
        <v>0.90900000000000003</v>
      </c>
      <c r="D323" s="31">
        <f t="shared" si="24"/>
        <v>3266.6666666666665</v>
      </c>
      <c r="E323" s="31">
        <f t="shared" si="25"/>
        <v>2969.4</v>
      </c>
      <c r="F323" s="32">
        <f t="shared" si="26"/>
        <v>-16321662.177760677</v>
      </c>
      <c r="G323" s="32">
        <f t="shared" si="27"/>
        <v>-7.7722200846479421E-5</v>
      </c>
      <c r="H323" s="32">
        <f t="shared" si="28"/>
        <v>-7.6734079646017714E-4</v>
      </c>
    </row>
    <row r="324" spans="2:8" s="27" customFormat="1">
      <c r="B324" s="31">
        <v>304</v>
      </c>
      <c r="C324" s="31">
        <f t="shared" si="29"/>
        <v>0.91200000000000003</v>
      </c>
      <c r="D324" s="31">
        <f t="shared" si="24"/>
        <v>3266.6666666666665</v>
      </c>
      <c r="E324" s="31">
        <f t="shared" si="25"/>
        <v>2979.2</v>
      </c>
      <c r="F324" s="32">
        <f t="shared" si="26"/>
        <v>-16375529.049634475</v>
      </c>
      <c r="G324" s="32">
        <f t="shared" si="27"/>
        <v>-7.7978709760164166E-5</v>
      </c>
      <c r="H324" s="32">
        <f t="shared" si="28"/>
        <v>-7.6916327818391677E-4</v>
      </c>
    </row>
    <row r="325" spans="2:8" s="27" customFormat="1">
      <c r="B325" s="31">
        <v>305</v>
      </c>
      <c r="C325" s="31">
        <f t="shared" si="29"/>
        <v>0.91500000000000004</v>
      </c>
      <c r="D325" s="31">
        <f t="shared" si="24"/>
        <v>3266.6666666666665</v>
      </c>
      <c r="E325" s="31">
        <f t="shared" si="25"/>
        <v>2989</v>
      </c>
      <c r="F325" s="32">
        <f t="shared" si="26"/>
        <v>-16429395.921508275</v>
      </c>
      <c r="G325" s="32">
        <f t="shared" si="27"/>
        <v>-7.8235218673848925E-5</v>
      </c>
      <c r="H325" s="32">
        <f t="shared" si="28"/>
        <v>-7.7097874182377837E-4</v>
      </c>
    </row>
    <row r="326" spans="2:8" s="27" customFormat="1">
      <c r="B326" s="31">
        <v>306</v>
      </c>
      <c r="C326" s="31">
        <f t="shared" si="29"/>
        <v>0.91800000000000004</v>
      </c>
      <c r="D326" s="31">
        <f t="shared" si="24"/>
        <v>3266.6666666666665</v>
      </c>
      <c r="E326" s="31">
        <f t="shared" si="25"/>
        <v>2998.8</v>
      </c>
      <c r="F326" s="32">
        <f t="shared" si="26"/>
        <v>-16483262.793382073</v>
      </c>
      <c r="G326" s="32">
        <f t="shared" si="27"/>
        <v>-7.8491727587533684E-5</v>
      </c>
      <c r="H326" s="32">
        <f t="shared" si="28"/>
        <v>-7.7278716429395912E-4</v>
      </c>
    </row>
    <row r="327" spans="2:8" s="27" customFormat="1">
      <c r="B327" s="31">
        <v>307</v>
      </c>
      <c r="C327" s="31">
        <f t="shared" si="29"/>
        <v>0.92100000000000004</v>
      </c>
      <c r="D327" s="31">
        <f t="shared" si="24"/>
        <v>3266.6666666666665</v>
      </c>
      <c r="E327" s="31">
        <f t="shared" si="25"/>
        <v>3008.6</v>
      </c>
      <c r="F327" s="32">
        <f t="shared" si="26"/>
        <v>-16537129.665255869</v>
      </c>
      <c r="G327" s="32">
        <f t="shared" si="27"/>
        <v>-7.8748236501218429E-5</v>
      </c>
      <c r="H327" s="32">
        <f t="shared" si="28"/>
        <v>-7.7458852250865721E-4</v>
      </c>
    </row>
    <row r="328" spans="2:8" s="27" customFormat="1">
      <c r="B328" s="31">
        <v>308</v>
      </c>
      <c r="C328" s="31">
        <f t="shared" si="29"/>
        <v>0.92400000000000004</v>
      </c>
      <c r="D328" s="31">
        <f t="shared" si="24"/>
        <v>3266.6666666666665</v>
      </c>
      <c r="E328" s="31">
        <f t="shared" si="25"/>
        <v>3018.4</v>
      </c>
      <c r="F328" s="32">
        <f t="shared" si="26"/>
        <v>-16590996.537129667</v>
      </c>
      <c r="G328" s="32">
        <f t="shared" si="27"/>
        <v>-7.9004745414903174E-5</v>
      </c>
      <c r="H328" s="32">
        <f t="shared" si="28"/>
        <v>-7.7638279338207016E-4</v>
      </c>
    </row>
    <row r="329" spans="2:8" s="27" customFormat="1">
      <c r="B329" s="31">
        <v>309</v>
      </c>
      <c r="C329" s="31">
        <f t="shared" si="29"/>
        <v>0.92700000000000005</v>
      </c>
      <c r="D329" s="31">
        <f t="shared" si="24"/>
        <v>3266.6666666666665</v>
      </c>
      <c r="E329" s="31">
        <f t="shared" si="25"/>
        <v>3028.2</v>
      </c>
      <c r="F329" s="32">
        <f t="shared" si="26"/>
        <v>-16644863.409003463</v>
      </c>
      <c r="G329" s="32">
        <f t="shared" si="27"/>
        <v>-7.926125432858792E-5</v>
      </c>
      <c r="H329" s="32">
        <f t="shared" si="28"/>
        <v>-7.7816995382839549E-4</v>
      </c>
    </row>
    <row r="330" spans="2:8" s="27" customFormat="1">
      <c r="B330" s="31">
        <v>310</v>
      </c>
      <c r="C330" s="31">
        <f t="shared" si="29"/>
        <v>0.93</v>
      </c>
      <c r="D330" s="31">
        <f t="shared" si="24"/>
        <v>3266.6666666666665</v>
      </c>
      <c r="E330" s="31">
        <f t="shared" si="25"/>
        <v>3038</v>
      </c>
      <c r="F330" s="32">
        <f t="shared" si="26"/>
        <v>-16698730.28087726</v>
      </c>
      <c r="G330" s="32">
        <f t="shared" si="27"/>
        <v>-7.9517763242272665E-5</v>
      </c>
      <c r="H330" s="32">
        <f t="shared" si="28"/>
        <v>-7.7994998076183139E-4</v>
      </c>
    </row>
    <row r="331" spans="2:8" s="27" customFormat="1">
      <c r="B331" s="31">
        <v>311</v>
      </c>
      <c r="C331" s="31">
        <f t="shared" si="29"/>
        <v>0.93300000000000005</v>
      </c>
      <c r="D331" s="31">
        <f t="shared" si="24"/>
        <v>3266.6666666666665</v>
      </c>
      <c r="E331" s="31">
        <f t="shared" si="25"/>
        <v>3047.8</v>
      </c>
      <c r="F331" s="32">
        <f t="shared" si="26"/>
        <v>-16752597.15275106</v>
      </c>
      <c r="G331" s="32">
        <f t="shared" si="27"/>
        <v>-7.9774272155957424E-5</v>
      </c>
      <c r="H331" s="32">
        <f t="shared" si="28"/>
        <v>-7.8172285109657559E-4</v>
      </c>
    </row>
    <row r="332" spans="2:8" s="27" customFormat="1">
      <c r="B332" s="31">
        <v>312</v>
      </c>
      <c r="C332" s="31">
        <f t="shared" si="29"/>
        <v>0.93600000000000005</v>
      </c>
      <c r="D332" s="31">
        <f t="shared" si="24"/>
        <v>3266.6666666666665</v>
      </c>
      <c r="E332" s="31">
        <f t="shared" si="25"/>
        <v>3057.6</v>
      </c>
      <c r="F332" s="32">
        <f t="shared" si="26"/>
        <v>-16806464.024624854</v>
      </c>
      <c r="G332" s="32">
        <f t="shared" si="27"/>
        <v>-8.0030781069642169E-5</v>
      </c>
      <c r="H332" s="32">
        <f t="shared" si="28"/>
        <v>-7.8348854174682561E-4</v>
      </c>
    </row>
    <row r="333" spans="2:8" s="27" customFormat="1">
      <c r="B333" s="31">
        <v>313</v>
      </c>
      <c r="C333" s="31">
        <f t="shared" si="29"/>
        <v>0.93899999999999995</v>
      </c>
      <c r="D333" s="31">
        <f t="shared" si="24"/>
        <v>3266.6666666666665</v>
      </c>
      <c r="E333" s="31">
        <f t="shared" si="25"/>
        <v>3067.3999999999996</v>
      </c>
      <c r="F333" s="32">
        <f t="shared" si="26"/>
        <v>-16860330.89649865</v>
      </c>
      <c r="G333" s="32">
        <f t="shared" si="27"/>
        <v>-8.0287289983326901E-5</v>
      </c>
      <c r="H333" s="32">
        <f t="shared" si="28"/>
        <v>-7.8524702962677942E-4</v>
      </c>
    </row>
    <row r="334" spans="2:8" s="27" customFormat="1">
      <c r="B334" s="31">
        <v>314</v>
      </c>
      <c r="C334" s="31">
        <f t="shared" si="29"/>
        <v>0.94199999999999995</v>
      </c>
      <c r="D334" s="31">
        <f t="shared" si="24"/>
        <v>3266.6666666666665</v>
      </c>
      <c r="E334" s="31">
        <f t="shared" si="25"/>
        <v>3077.2</v>
      </c>
      <c r="F334" s="32">
        <f t="shared" si="26"/>
        <v>-16914197.768372454</v>
      </c>
      <c r="G334" s="32">
        <f t="shared" si="27"/>
        <v>-8.0543798897011687E-5</v>
      </c>
      <c r="H334" s="32">
        <f t="shared" si="28"/>
        <v>-7.8699829165063476E-4</v>
      </c>
    </row>
    <row r="335" spans="2:8" s="27" customFormat="1">
      <c r="B335" s="31">
        <v>315</v>
      </c>
      <c r="C335" s="31">
        <f t="shared" si="29"/>
        <v>0.94499999999999995</v>
      </c>
      <c r="D335" s="31">
        <f t="shared" si="24"/>
        <v>3266.6666666666665</v>
      </c>
      <c r="E335" s="31">
        <f t="shared" si="25"/>
        <v>3086.9999999999995</v>
      </c>
      <c r="F335" s="32">
        <f t="shared" si="26"/>
        <v>-16968064.640246246</v>
      </c>
      <c r="G335" s="32">
        <f t="shared" si="27"/>
        <v>-8.0800307810696405E-5</v>
      </c>
      <c r="H335" s="32">
        <f t="shared" si="28"/>
        <v>-7.8874230473258947E-4</v>
      </c>
    </row>
    <row r="336" spans="2:8" s="27" customFormat="1">
      <c r="B336" s="31">
        <v>316</v>
      </c>
      <c r="C336" s="31">
        <f t="shared" si="29"/>
        <v>0.94799999999999995</v>
      </c>
      <c r="D336" s="31">
        <f t="shared" si="24"/>
        <v>3266.6666666666665</v>
      </c>
      <c r="E336" s="31">
        <f t="shared" si="25"/>
        <v>3096.7999999999997</v>
      </c>
      <c r="F336" s="32">
        <f t="shared" si="26"/>
        <v>-17021931.512120046</v>
      </c>
      <c r="G336" s="32">
        <f t="shared" si="27"/>
        <v>-8.1056816724381164E-5</v>
      </c>
      <c r="H336" s="32">
        <f t="shared" si="28"/>
        <v>-7.9047904578684097E-4</v>
      </c>
    </row>
    <row r="337" spans="2:8" s="27" customFormat="1">
      <c r="B337" s="31">
        <v>317</v>
      </c>
      <c r="C337" s="31">
        <f t="shared" si="29"/>
        <v>0.95099999999999996</v>
      </c>
      <c r="D337" s="31">
        <f t="shared" si="24"/>
        <v>3266.6666666666665</v>
      </c>
      <c r="E337" s="31">
        <f t="shared" si="25"/>
        <v>3106.6</v>
      </c>
      <c r="F337" s="32">
        <f t="shared" si="26"/>
        <v>-17075798.383993845</v>
      </c>
      <c r="G337" s="32">
        <f t="shared" si="27"/>
        <v>-8.1313325638065936E-5</v>
      </c>
      <c r="H337" s="32">
        <f t="shared" si="28"/>
        <v>-7.9220849172758755E-4</v>
      </c>
    </row>
    <row r="338" spans="2:8" s="27" customFormat="1">
      <c r="B338" s="31">
        <v>318</v>
      </c>
      <c r="C338" s="31">
        <f t="shared" si="29"/>
        <v>0.95399999999999996</v>
      </c>
      <c r="D338" s="31">
        <f t="shared" si="24"/>
        <v>3266.6666666666665</v>
      </c>
      <c r="E338" s="31">
        <f t="shared" si="25"/>
        <v>3116.3999999999996</v>
      </c>
      <c r="F338" s="32">
        <f t="shared" si="26"/>
        <v>-17129665.255867641</v>
      </c>
      <c r="G338" s="32">
        <f t="shared" si="27"/>
        <v>-8.1569834551750668E-5</v>
      </c>
      <c r="H338" s="32">
        <f t="shared" si="28"/>
        <v>-7.9393061946902641E-4</v>
      </c>
    </row>
    <row r="339" spans="2:8" s="27" customFormat="1">
      <c r="B339" s="31">
        <v>319</v>
      </c>
      <c r="C339" s="31">
        <f t="shared" si="29"/>
        <v>0.95699999999999996</v>
      </c>
      <c r="D339" s="31">
        <f t="shared" si="24"/>
        <v>3266.6666666666665</v>
      </c>
      <c r="E339" s="31">
        <f t="shared" si="25"/>
        <v>3126.2</v>
      </c>
      <c r="F339" s="32">
        <f t="shared" si="26"/>
        <v>-17183532.127741437</v>
      </c>
      <c r="G339" s="32">
        <f t="shared" si="27"/>
        <v>-8.1826343465435413E-5</v>
      </c>
      <c r="H339" s="32">
        <f t="shared" si="28"/>
        <v>-7.9564540592535582E-4</v>
      </c>
    </row>
    <row r="340" spans="2:8" s="27" customFormat="1">
      <c r="B340" s="31">
        <v>320</v>
      </c>
      <c r="C340" s="31">
        <f t="shared" si="29"/>
        <v>0.96</v>
      </c>
      <c r="D340" s="31">
        <f t="shared" ref="D340:D403" si="30">$B$15/2</f>
        <v>3266.6666666666665</v>
      </c>
      <c r="E340" s="31">
        <f t="shared" ref="E340:E403" si="31">$B$15*$C340/2</f>
        <v>3135.9999999999995</v>
      </c>
      <c r="F340" s="32">
        <f t="shared" ref="F340:F403" si="32">-1*$E340*$H$15/$F$15</f>
        <v>-17237398.999615233</v>
      </c>
      <c r="G340" s="32">
        <f t="shared" ref="G340:G403" si="33">$F340/$E$15</f>
        <v>-8.2082852379120158E-5</v>
      </c>
      <c r="H340" s="32">
        <f t="shared" ref="H340:H403" si="34">-1*($B$15*$C340/(48*$E$15*$F$15))*(((3*($C$15*$C$15))-(4*($C340*$C340))))</f>
        <v>-7.9735282801077331E-4</v>
      </c>
    </row>
    <row r="341" spans="2:8" s="27" customFormat="1">
      <c r="B341" s="31">
        <v>321</v>
      </c>
      <c r="C341" s="31">
        <f t="shared" ref="C341:C404" si="35">$B341*$C$15/1000</f>
        <v>0.96299999999999997</v>
      </c>
      <c r="D341" s="31">
        <f t="shared" si="30"/>
        <v>3266.6666666666665</v>
      </c>
      <c r="E341" s="31">
        <f t="shared" si="31"/>
        <v>3145.7999999999997</v>
      </c>
      <c r="F341" s="32">
        <f t="shared" si="32"/>
        <v>-17291265.871489033</v>
      </c>
      <c r="G341" s="32">
        <f t="shared" si="33"/>
        <v>-8.2339361292804917E-5</v>
      </c>
      <c r="H341" s="32">
        <f t="shared" si="34"/>
        <v>-7.9905286263947674E-4</v>
      </c>
    </row>
    <row r="342" spans="2:8" s="27" customFormat="1">
      <c r="B342" s="31">
        <v>322</v>
      </c>
      <c r="C342" s="31">
        <f t="shared" si="35"/>
        <v>0.96599999999999997</v>
      </c>
      <c r="D342" s="31">
        <f t="shared" si="30"/>
        <v>3266.6666666666665</v>
      </c>
      <c r="E342" s="31">
        <f t="shared" si="31"/>
        <v>3155.6</v>
      </c>
      <c r="F342" s="32">
        <f t="shared" si="32"/>
        <v>-17345132.743362833</v>
      </c>
      <c r="G342" s="32">
        <f t="shared" si="33"/>
        <v>-8.2595870206489676E-5</v>
      </c>
      <c r="H342" s="32">
        <f t="shared" si="34"/>
        <v>-8.0074548672566363E-4</v>
      </c>
    </row>
    <row r="343" spans="2:8" s="27" customFormat="1">
      <c r="B343" s="31">
        <v>323</v>
      </c>
      <c r="C343" s="31">
        <f t="shared" si="35"/>
        <v>0.96899999999999997</v>
      </c>
      <c r="D343" s="31">
        <f t="shared" si="30"/>
        <v>3266.6666666666665</v>
      </c>
      <c r="E343" s="31">
        <f t="shared" si="31"/>
        <v>3165.3999999999996</v>
      </c>
      <c r="F343" s="32">
        <f t="shared" si="32"/>
        <v>-17398999.615236629</v>
      </c>
      <c r="G343" s="32">
        <f t="shared" si="33"/>
        <v>-8.2852379120174421E-5</v>
      </c>
      <c r="H343" s="32">
        <f t="shared" si="34"/>
        <v>-8.0243067718353193E-4</v>
      </c>
    </row>
    <row r="344" spans="2:8" s="27" customFormat="1">
      <c r="B344" s="31">
        <v>324</v>
      </c>
      <c r="C344" s="31">
        <f t="shared" si="35"/>
        <v>0.97199999999999998</v>
      </c>
      <c r="D344" s="31">
        <f t="shared" si="30"/>
        <v>3266.6666666666665</v>
      </c>
      <c r="E344" s="31">
        <f t="shared" si="31"/>
        <v>3175.2</v>
      </c>
      <c r="F344" s="32">
        <f t="shared" si="32"/>
        <v>-17452866.487110425</v>
      </c>
      <c r="G344" s="32">
        <f t="shared" si="33"/>
        <v>-8.3108888033859167E-5</v>
      </c>
      <c r="H344" s="32">
        <f t="shared" si="34"/>
        <v>-8.0410841092727961E-4</v>
      </c>
    </row>
    <row r="345" spans="2:8" s="27" customFormat="1">
      <c r="B345" s="31">
        <v>325</v>
      </c>
      <c r="C345" s="31">
        <f t="shared" si="35"/>
        <v>0.97499999999999998</v>
      </c>
      <c r="D345" s="31">
        <f t="shared" si="30"/>
        <v>3266.6666666666665</v>
      </c>
      <c r="E345" s="31">
        <f t="shared" si="31"/>
        <v>3185</v>
      </c>
      <c r="F345" s="32">
        <f t="shared" si="32"/>
        <v>-17506733.358984224</v>
      </c>
      <c r="G345" s="32">
        <f t="shared" si="33"/>
        <v>-8.3365396947543925E-5</v>
      </c>
      <c r="H345" s="32">
        <f t="shared" si="34"/>
        <v>-8.057786648711044E-4</v>
      </c>
    </row>
    <row r="346" spans="2:8" s="27" customFormat="1">
      <c r="B346" s="31">
        <v>326</v>
      </c>
      <c r="C346" s="31">
        <f t="shared" si="35"/>
        <v>0.97799999999999998</v>
      </c>
      <c r="D346" s="31">
        <f t="shared" si="30"/>
        <v>3266.6666666666665</v>
      </c>
      <c r="E346" s="31">
        <f t="shared" si="31"/>
        <v>3194.7999999999997</v>
      </c>
      <c r="F346" s="32">
        <f t="shared" si="32"/>
        <v>-17560600.230858024</v>
      </c>
      <c r="G346" s="32">
        <f t="shared" si="33"/>
        <v>-8.3621905861228684E-5</v>
      </c>
      <c r="H346" s="32">
        <f t="shared" si="34"/>
        <v>-8.0744141592920351E-4</v>
      </c>
    </row>
    <row r="347" spans="2:8" s="27" customFormat="1">
      <c r="B347" s="31">
        <v>327</v>
      </c>
      <c r="C347" s="31">
        <f t="shared" si="35"/>
        <v>0.98099999999999998</v>
      </c>
      <c r="D347" s="31">
        <f t="shared" si="30"/>
        <v>3266.6666666666665</v>
      </c>
      <c r="E347" s="31">
        <f t="shared" si="31"/>
        <v>3204.6</v>
      </c>
      <c r="F347" s="32">
        <f t="shared" si="32"/>
        <v>-17614467.10273182</v>
      </c>
      <c r="G347" s="32">
        <f t="shared" si="33"/>
        <v>-8.387841477491343E-5</v>
      </c>
      <c r="H347" s="32">
        <f t="shared" si="34"/>
        <v>-8.0909664101577532E-4</v>
      </c>
    </row>
    <row r="348" spans="2:8" s="27" customFormat="1">
      <c r="B348" s="31">
        <v>328</v>
      </c>
      <c r="C348" s="31">
        <f t="shared" si="35"/>
        <v>0.98399999999999999</v>
      </c>
      <c r="D348" s="31">
        <f t="shared" si="30"/>
        <v>3266.6666666666665</v>
      </c>
      <c r="E348" s="31">
        <f t="shared" si="31"/>
        <v>3214.3999999999996</v>
      </c>
      <c r="F348" s="32">
        <f t="shared" si="32"/>
        <v>-17668333.974605616</v>
      </c>
      <c r="G348" s="32">
        <f t="shared" si="33"/>
        <v>-8.4134923688598175E-5</v>
      </c>
      <c r="H348" s="32">
        <f t="shared" si="34"/>
        <v>-8.1074431704501715E-4</v>
      </c>
    </row>
    <row r="349" spans="2:8" s="27" customFormat="1">
      <c r="B349" s="31">
        <v>329</v>
      </c>
      <c r="C349" s="31">
        <f t="shared" si="35"/>
        <v>0.98699999999999999</v>
      </c>
      <c r="D349" s="31">
        <f t="shared" si="30"/>
        <v>3266.6666666666665</v>
      </c>
      <c r="E349" s="31">
        <f t="shared" si="31"/>
        <v>3224.2</v>
      </c>
      <c r="F349" s="32">
        <f t="shared" si="32"/>
        <v>-17722200.846479416</v>
      </c>
      <c r="G349" s="32">
        <f t="shared" si="33"/>
        <v>-8.4391432602282934E-5</v>
      </c>
      <c r="H349" s="32">
        <f t="shared" si="34"/>
        <v>-8.1238442093112739E-4</v>
      </c>
    </row>
    <row r="350" spans="2:8" s="27" customFormat="1">
      <c r="B350" s="31">
        <v>330</v>
      </c>
      <c r="C350" s="31">
        <f t="shared" si="35"/>
        <v>0.99</v>
      </c>
      <c r="D350" s="31">
        <f t="shared" si="30"/>
        <v>3266.6666666666665</v>
      </c>
      <c r="E350" s="31">
        <f t="shared" si="31"/>
        <v>3234</v>
      </c>
      <c r="F350" s="32">
        <f t="shared" si="32"/>
        <v>-17776067.718353216</v>
      </c>
      <c r="G350" s="32">
        <f t="shared" si="33"/>
        <v>-8.4647941515967692E-5</v>
      </c>
      <c r="H350" s="32">
        <f t="shared" si="34"/>
        <v>-8.1401692958830323E-4</v>
      </c>
    </row>
    <row r="351" spans="2:8" s="27" customFormat="1">
      <c r="B351" s="31">
        <v>331</v>
      </c>
      <c r="C351" s="31">
        <f t="shared" si="35"/>
        <v>0.99299999999999999</v>
      </c>
      <c r="D351" s="31">
        <f t="shared" si="30"/>
        <v>3266.6666666666665</v>
      </c>
      <c r="E351" s="31">
        <f t="shared" si="31"/>
        <v>3243.7999999999997</v>
      </c>
      <c r="F351" s="32">
        <f t="shared" si="32"/>
        <v>-17829934.590227012</v>
      </c>
      <c r="G351" s="32">
        <f t="shared" si="33"/>
        <v>-8.4904450429652438E-5</v>
      </c>
      <c r="H351" s="32">
        <f t="shared" si="34"/>
        <v>-8.1564181993074253E-4</v>
      </c>
    </row>
    <row r="352" spans="2:8" s="27" customFormat="1">
      <c r="B352" s="31">
        <v>332</v>
      </c>
      <c r="C352" s="31">
        <f t="shared" si="35"/>
        <v>0.996</v>
      </c>
      <c r="D352" s="31">
        <f t="shared" si="30"/>
        <v>3266.6666666666665</v>
      </c>
      <c r="E352" s="31">
        <f t="shared" si="31"/>
        <v>3253.6</v>
      </c>
      <c r="F352" s="32">
        <f t="shared" si="32"/>
        <v>-17883801.462100808</v>
      </c>
      <c r="G352" s="32">
        <f t="shared" si="33"/>
        <v>-8.5160959343337183E-5</v>
      </c>
      <c r="H352" s="32">
        <f t="shared" si="34"/>
        <v>-8.1725906887264335E-4</v>
      </c>
    </row>
    <row r="353" spans="2:8" s="27" customFormat="1">
      <c r="B353" s="31">
        <v>333</v>
      </c>
      <c r="C353" s="31">
        <f t="shared" si="35"/>
        <v>0.999</v>
      </c>
      <c r="D353" s="31">
        <f t="shared" si="30"/>
        <v>3266.6666666666665</v>
      </c>
      <c r="E353" s="31">
        <f t="shared" si="31"/>
        <v>3263.3999999999996</v>
      </c>
      <c r="F353" s="32">
        <f t="shared" si="32"/>
        <v>-17937668.333974604</v>
      </c>
      <c r="G353" s="32">
        <f t="shared" si="33"/>
        <v>-8.5417468257021928E-5</v>
      </c>
      <c r="H353" s="32">
        <f t="shared" si="34"/>
        <v>-8.1886865332820311E-4</v>
      </c>
    </row>
    <row r="354" spans="2:8" s="27" customFormat="1">
      <c r="B354" s="31">
        <v>334</v>
      </c>
      <c r="C354" s="31">
        <f t="shared" si="35"/>
        <v>1.002</v>
      </c>
      <c r="D354" s="31">
        <f t="shared" si="30"/>
        <v>3266.6666666666665</v>
      </c>
      <c r="E354" s="31">
        <f t="shared" si="31"/>
        <v>3273.2</v>
      </c>
      <c r="F354" s="32">
        <f t="shared" si="32"/>
        <v>-17991535.205848403</v>
      </c>
      <c r="G354" s="32">
        <f t="shared" si="33"/>
        <v>-8.5673977170706687E-5</v>
      </c>
      <c r="H354" s="32">
        <f t="shared" si="34"/>
        <v>-8.2047055021161987E-4</v>
      </c>
    </row>
    <row r="355" spans="2:8" s="27" customFormat="1">
      <c r="B355" s="31">
        <v>335</v>
      </c>
      <c r="C355" s="31">
        <f t="shared" si="35"/>
        <v>1.0049999999999999</v>
      </c>
      <c r="D355" s="31">
        <f t="shared" si="30"/>
        <v>3266.6666666666665</v>
      </c>
      <c r="E355" s="31">
        <f t="shared" si="31"/>
        <v>3282.9999999999995</v>
      </c>
      <c r="F355" s="32">
        <f t="shared" si="32"/>
        <v>-18045402.077722199</v>
      </c>
      <c r="G355" s="32">
        <f t="shared" si="33"/>
        <v>-8.5930486084391419E-5</v>
      </c>
      <c r="H355" s="32">
        <f t="shared" si="34"/>
        <v>-8.2206473643709106E-4</v>
      </c>
    </row>
    <row r="356" spans="2:8" s="27" customFormat="1">
      <c r="B356" s="31">
        <v>336</v>
      </c>
      <c r="C356" s="31">
        <f t="shared" si="35"/>
        <v>1.008</v>
      </c>
      <c r="D356" s="31">
        <f t="shared" si="30"/>
        <v>3266.6666666666665</v>
      </c>
      <c r="E356" s="31">
        <f t="shared" si="31"/>
        <v>3292.7999999999997</v>
      </c>
      <c r="F356" s="32">
        <f t="shared" si="32"/>
        <v>-18099268.949595995</v>
      </c>
      <c r="G356" s="32">
        <f t="shared" si="33"/>
        <v>-8.6186994998076164E-5</v>
      </c>
      <c r="H356" s="32">
        <f t="shared" si="34"/>
        <v>-8.2365118891881484E-4</v>
      </c>
    </row>
    <row r="357" spans="2:8" s="27" customFormat="1">
      <c r="B357" s="31">
        <v>337</v>
      </c>
      <c r="C357" s="31">
        <f t="shared" si="35"/>
        <v>1.0109999999999999</v>
      </c>
      <c r="D357" s="31">
        <f t="shared" si="30"/>
        <v>3266.6666666666665</v>
      </c>
      <c r="E357" s="31">
        <f t="shared" si="31"/>
        <v>3302.5999999999995</v>
      </c>
      <c r="F357" s="32">
        <f t="shared" si="32"/>
        <v>-18153135.821469795</v>
      </c>
      <c r="G357" s="32">
        <f t="shared" si="33"/>
        <v>-8.6443503911760923E-5</v>
      </c>
      <c r="H357" s="32">
        <f t="shared" si="34"/>
        <v>-8.2522988457098875E-4</v>
      </c>
    </row>
    <row r="358" spans="2:8" s="27" customFormat="1">
      <c r="B358" s="31">
        <v>338</v>
      </c>
      <c r="C358" s="31">
        <f t="shared" si="35"/>
        <v>1.014</v>
      </c>
      <c r="D358" s="31">
        <f t="shared" si="30"/>
        <v>3266.6666666666665</v>
      </c>
      <c r="E358" s="31">
        <f t="shared" si="31"/>
        <v>3312.4</v>
      </c>
      <c r="F358" s="32">
        <f t="shared" si="32"/>
        <v>-18207002.693343595</v>
      </c>
      <c r="G358" s="32">
        <f t="shared" si="33"/>
        <v>-8.6700012825445695E-5</v>
      </c>
      <c r="H358" s="32">
        <f t="shared" si="34"/>
        <v>-8.2680080030781062E-4</v>
      </c>
    </row>
    <row r="359" spans="2:8" s="27" customFormat="1">
      <c r="B359" s="31">
        <v>339</v>
      </c>
      <c r="C359" s="31">
        <f t="shared" si="35"/>
        <v>1.0169999999999999</v>
      </c>
      <c r="D359" s="31">
        <f t="shared" si="30"/>
        <v>3266.6666666666665</v>
      </c>
      <c r="E359" s="31">
        <f t="shared" si="31"/>
        <v>3322.1999999999994</v>
      </c>
      <c r="F359" s="32">
        <f t="shared" si="32"/>
        <v>-18260869.565217391</v>
      </c>
      <c r="G359" s="32">
        <f t="shared" si="33"/>
        <v>-8.6956521739130427E-5</v>
      </c>
      <c r="H359" s="32">
        <f t="shared" si="34"/>
        <v>-8.2836391304347821E-4</v>
      </c>
    </row>
    <row r="360" spans="2:8" s="27" customFormat="1">
      <c r="B360" s="31">
        <v>340</v>
      </c>
      <c r="C360" s="31">
        <f t="shared" si="35"/>
        <v>1.02</v>
      </c>
      <c r="D360" s="31">
        <f t="shared" si="30"/>
        <v>3266.6666666666665</v>
      </c>
      <c r="E360" s="31">
        <f t="shared" si="31"/>
        <v>3332</v>
      </c>
      <c r="F360" s="32">
        <f t="shared" si="32"/>
        <v>-18314736.43709119</v>
      </c>
      <c r="G360" s="32">
        <f t="shared" si="33"/>
        <v>-8.7213030652815186E-5</v>
      </c>
      <c r="H360" s="32">
        <f t="shared" si="34"/>
        <v>-8.2991919969218936E-4</v>
      </c>
    </row>
    <row r="361" spans="2:8" s="27" customFormat="1">
      <c r="B361" s="31">
        <v>341</v>
      </c>
      <c r="C361" s="31">
        <f t="shared" si="35"/>
        <v>1.0229999999999999</v>
      </c>
      <c r="D361" s="31">
        <f t="shared" si="30"/>
        <v>3266.6666666666665</v>
      </c>
      <c r="E361" s="31">
        <f t="shared" si="31"/>
        <v>3341.7999999999997</v>
      </c>
      <c r="F361" s="32">
        <f t="shared" si="32"/>
        <v>-18368603.308964986</v>
      </c>
      <c r="G361" s="32">
        <f t="shared" si="33"/>
        <v>-8.7469539566499931E-5</v>
      </c>
      <c r="H361" s="32">
        <f t="shared" si="34"/>
        <v>-8.3146663716814149E-4</v>
      </c>
    </row>
    <row r="362" spans="2:8" s="27" customFormat="1">
      <c r="B362" s="31">
        <v>342</v>
      </c>
      <c r="C362" s="31">
        <f t="shared" si="35"/>
        <v>1.026</v>
      </c>
      <c r="D362" s="31">
        <f t="shared" si="30"/>
        <v>3266.6666666666665</v>
      </c>
      <c r="E362" s="31">
        <f t="shared" si="31"/>
        <v>3351.6</v>
      </c>
      <c r="F362" s="32">
        <f t="shared" si="32"/>
        <v>-18422470.180838786</v>
      </c>
      <c r="G362" s="32">
        <f t="shared" si="33"/>
        <v>-8.772604848018469E-5</v>
      </c>
      <c r="H362" s="32">
        <f t="shared" si="34"/>
        <v>-8.3300620238553277E-4</v>
      </c>
    </row>
    <row r="363" spans="2:8" s="27" customFormat="1">
      <c r="B363" s="31">
        <v>343</v>
      </c>
      <c r="C363" s="31">
        <f t="shared" si="35"/>
        <v>1.0289999999999999</v>
      </c>
      <c r="D363" s="31">
        <f t="shared" si="30"/>
        <v>3266.6666666666665</v>
      </c>
      <c r="E363" s="31">
        <f t="shared" si="31"/>
        <v>3361.3999999999996</v>
      </c>
      <c r="F363" s="32">
        <f t="shared" si="32"/>
        <v>-18476337.052712582</v>
      </c>
      <c r="G363" s="32">
        <f t="shared" si="33"/>
        <v>-8.7982557393869435E-5</v>
      </c>
      <c r="H363" s="32">
        <f t="shared" si="34"/>
        <v>-8.3453787225856095E-4</v>
      </c>
    </row>
    <row r="364" spans="2:8" s="27" customFormat="1">
      <c r="B364" s="31">
        <v>344</v>
      </c>
      <c r="C364" s="31">
        <f t="shared" si="35"/>
        <v>1.032</v>
      </c>
      <c r="D364" s="31">
        <f t="shared" si="30"/>
        <v>3266.6666666666665</v>
      </c>
      <c r="E364" s="31">
        <f t="shared" si="31"/>
        <v>3371.2</v>
      </c>
      <c r="F364" s="32">
        <f t="shared" si="32"/>
        <v>-18530203.924586378</v>
      </c>
      <c r="G364" s="32">
        <f t="shared" si="33"/>
        <v>-8.8239066307554181E-5</v>
      </c>
      <c r="H364" s="32">
        <f t="shared" si="34"/>
        <v>-8.3606162370142355E-4</v>
      </c>
    </row>
    <row r="365" spans="2:8" s="27" customFormat="1">
      <c r="B365" s="31">
        <v>345</v>
      </c>
      <c r="C365" s="31">
        <f t="shared" si="35"/>
        <v>1.0349999999999999</v>
      </c>
      <c r="D365" s="31">
        <f t="shared" si="30"/>
        <v>3266.6666666666665</v>
      </c>
      <c r="E365" s="31">
        <f t="shared" si="31"/>
        <v>3380.9999999999995</v>
      </c>
      <c r="F365" s="32">
        <f t="shared" si="32"/>
        <v>-18584070.796460174</v>
      </c>
      <c r="G365" s="32">
        <f t="shared" si="33"/>
        <v>-8.8495575221238926E-5</v>
      </c>
      <c r="H365" s="32">
        <f t="shared" si="34"/>
        <v>-8.3757743362831841E-4</v>
      </c>
    </row>
    <row r="366" spans="2:8" s="27" customFormat="1">
      <c r="B366" s="31">
        <v>346</v>
      </c>
      <c r="C366" s="31">
        <f t="shared" si="35"/>
        <v>1.038</v>
      </c>
      <c r="D366" s="31">
        <f t="shared" si="30"/>
        <v>3266.6666666666665</v>
      </c>
      <c r="E366" s="31">
        <f t="shared" si="31"/>
        <v>3390.7999999999997</v>
      </c>
      <c r="F366" s="32">
        <f t="shared" si="32"/>
        <v>-18637937.668333974</v>
      </c>
      <c r="G366" s="32">
        <f t="shared" si="33"/>
        <v>-8.8752084134923685E-5</v>
      </c>
      <c r="H366" s="32">
        <f t="shared" si="34"/>
        <v>-8.3908527895344351E-4</v>
      </c>
    </row>
    <row r="367" spans="2:8" s="27" customFormat="1">
      <c r="B367" s="31">
        <v>347</v>
      </c>
      <c r="C367" s="31">
        <f t="shared" si="35"/>
        <v>1.0409999999999999</v>
      </c>
      <c r="D367" s="31">
        <f t="shared" si="30"/>
        <v>3266.6666666666665</v>
      </c>
      <c r="E367" s="31">
        <f t="shared" si="31"/>
        <v>3400.5999999999995</v>
      </c>
      <c r="F367" s="32">
        <f t="shared" si="32"/>
        <v>-18691804.54020777</v>
      </c>
      <c r="G367" s="32">
        <f t="shared" si="33"/>
        <v>-8.900859304860843E-5</v>
      </c>
      <c r="H367" s="32">
        <f t="shared" si="34"/>
        <v>-8.4058513659099636E-4</v>
      </c>
    </row>
    <row r="368" spans="2:8" s="27" customFormat="1">
      <c r="B368" s="31">
        <v>348</v>
      </c>
      <c r="C368" s="31">
        <f t="shared" si="35"/>
        <v>1.044</v>
      </c>
      <c r="D368" s="31">
        <f t="shared" si="30"/>
        <v>3266.6666666666665</v>
      </c>
      <c r="E368" s="31">
        <f t="shared" si="31"/>
        <v>3410.4</v>
      </c>
      <c r="F368" s="32">
        <f t="shared" si="32"/>
        <v>-18745671.412081569</v>
      </c>
      <c r="G368" s="32">
        <f t="shared" si="33"/>
        <v>-8.9265101962293189E-5</v>
      </c>
      <c r="H368" s="32">
        <f t="shared" si="34"/>
        <v>-8.4207698345517513E-4</v>
      </c>
    </row>
    <row r="369" spans="2:8" s="27" customFormat="1">
      <c r="B369" s="31">
        <v>349</v>
      </c>
      <c r="C369" s="31">
        <f t="shared" si="35"/>
        <v>1.0469999999999999</v>
      </c>
      <c r="D369" s="31">
        <f t="shared" si="30"/>
        <v>3266.6666666666665</v>
      </c>
      <c r="E369" s="31">
        <f t="shared" si="31"/>
        <v>3420.2</v>
      </c>
      <c r="F369" s="32">
        <f t="shared" si="32"/>
        <v>-18799538.283955365</v>
      </c>
      <c r="G369" s="32">
        <f t="shared" si="33"/>
        <v>-8.9521610875977934E-5</v>
      </c>
      <c r="H369" s="32">
        <f t="shared" si="34"/>
        <v>-8.4356079646017693E-4</v>
      </c>
    </row>
    <row r="370" spans="2:8" s="27" customFormat="1">
      <c r="B370" s="31">
        <v>350</v>
      </c>
      <c r="C370" s="31">
        <f t="shared" si="35"/>
        <v>1.05</v>
      </c>
      <c r="D370" s="31">
        <f t="shared" si="30"/>
        <v>3266.6666666666665</v>
      </c>
      <c r="E370" s="31">
        <f t="shared" si="31"/>
        <v>3430</v>
      </c>
      <c r="F370" s="32">
        <f t="shared" si="32"/>
        <v>-18853405.155829165</v>
      </c>
      <c r="G370" s="32">
        <f t="shared" si="33"/>
        <v>-8.9778119789662693E-5</v>
      </c>
      <c r="H370" s="32">
        <f t="shared" si="34"/>
        <v>-8.4503655252020002E-4</v>
      </c>
    </row>
    <row r="371" spans="2:8" s="27" customFormat="1">
      <c r="B371" s="31">
        <v>351</v>
      </c>
      <c r="C371" s="31">
        <f t="shared" si="35"/>
        <v>1.0529999999999999</v>
      </c>
      <c r="D371" s="31">
        <f t="shared" si="30"/>
        <v>3266.6666666666665</v>
      </c>
      <c r="E371" s="31">
        <f t="shared" si="31"/>
        <v>3439.7999999999997</v>
      </c>
      <c r="F371" s="32">
        <f t="shared" si="32"/>
        <v>-18907272.027702965</v>
      </c>
      <c r="G371" s="32">
        <f t="shared" si="33"/>
        <v>-9.0034628703347452E-5</v>
      </c>
      <c r="H371" s="32">
        <f t="shared" si="34"/>
        <v>-8.4650422854944205E-4</v>
      </c>
    </row>
    <row r="372" spans="2:8" s="27" customFormat="1">
      <c r="B372" s="31">
        <v>352</v>
      </c>
      <c r="C372" s="31">
        <f t="shared" si="35"/>
        <v>1.056</v>
      </c>
      <c r="D372" s="31">
        <f t="shared" si="30"/>
        <v>3266.6666666666665</v>
      </c>
      <c r="E372" s="31">
        <f t="shared" si="31"/>
        <v>3449.6</v>
      </c>
      <c r="F372" s="32">
        <f t="shared" si="32"/>
        <v>-18961138.899576761</v>
      </c>
      <c r="G372" s="32">
        <f t="shared" si="33"/>
        <v>-9.0291137617032197E-5</v>
      </c>
      <c r="H372" s="32">
        <f t="shared" si="34"/>
        <v>-8.4796380146210087E-4</v>
      </c>
    </row>
    <row r="373" spans="2:8" s="27" customFormat="1">
      <c r="B373" s="31">
        <v>353</v>
      </c>
      <c r="C373" s="31">
        <f t="shared" si="35"/>
        <v>1.0589999999999999</v>
      </c>
      <c r="D373" s="31">
        <f t="shared" si="30"/>
        <v>3266.6666666666665</v>
      </c>
      <c r="E373" s="31">
        <f t="shared" si="31"/>
        <v>3459.3999999999996</v>
      </c>
      <c r="F373" s="32">
        <f t="shared" si="32"/>
        <v>-19015005.771450557</v>
      </c>
      <c r="G373" s="32">
        <f t="shared" si="33"/>
        <v>-9.0547646530716942E-5</v>
      </c>
      <c r="H373" s="32">
        <f t="shared" si="34"/>
        <v>-8.4941524817237388E-4</v>
      </c>
    </row>
    <row r="374" spans="2:8" s="27" customFormat="1">
      <c r="B374" s="31">
        <v>354</v>
      </c>
      <c r="C374" s="31">
        <f t="shared" si="35"/>
        <v>1.0620000000000001</v>
      </c>
      <c r="D374" s="31">
        <f t="shared" si="30"/>
        <v>3266.6666666666665</v>
      </c>
      <c r="E374" s="31">
        <f t="shared" si="31"/>
        <v>3469.2</v>
      </c>
      <c r="F374" s="32">
        <f t="shared" si="32"/>
        <v>-19068872.643324357</v>
      </c>
      <c r="G374" s="32">
        <f t="shared" si="33"/>
        <v>-9.0804155444401701E-5</v>
      </c>
      <c r="H374" s="32">
        <f t="shared" si="34"/>
        <v>-8.5085854559445939E-4</v>
      </c>
    </row>
    <row r="375" spans="2:8" s="27" customFormat="1">
      <c r="B375" s="31">
        <v>355</v>
      </c>
      <c r="C375" s="31">
        <f t="shared" si="35"/>
        <v>1.0649999999999999</v>
      </c>
      <c r="D375" s="31">
        <f t="shared" si="30"/>
        <v>3266.6666666666665</v>
      </c>
      <c r="E375" s="31">
        <f t="shared" si="31"/>
        <v>3478.9999999999995</v>
      </c>
      <c r="F375" s="32">
        <f t="shared" si="32"/>
        <v>-19122739.515198153</v>
      </c>
      <c r="G375" s="32">
        <f t="shared" si="33"/>
        <v>-9.1060664358086447E-5</v>
      </c>
      <c r="H375" s="32">
        <f t="shared" si="34"/>
        <v>-8.5229367064255479E-4</v>
      </c>
    </row>
    <row r="376" spans="2:8" s="27" customFormat="1">
      <c r="B376" s="31">
        <v>356</v>
      </c>
      <c r="C376" s="31">
        <f t="shared" si="35"/>
        <v>1.0680000000000001</v>
      </c>
      <c r="D376" s="31">
        <f t="shared" si="30"/>
        <v>3266.6666666666665</v>
      </c>
      <c r="E376" s="31">
        <f t="shared" si="31"/>
        <v>3488.8</v>
      </c>
      <c r="F376" s="32">
        <f t="shared" si="32"/>
        <v>-19176606.387071952</v>
      </c>
      <c r="G376" s="32">
        <f t="shared" si="33"/>
        <v>-9.1317173271771205E-5</v>
      </c>
      <c r="H376" s="32">
        <f t="shared" si="34"/>
        <v>-8.5372060023085805E-4</v>
      </c>
    </row>
    <row r="377" spans="2:8" s="27" customFormat="1">
      <c r="B377" s="31">
        <v>357</v>
      </c>
      <c r="C377" s="31">
        <f t="shared" si="35"/>
        <v>1.071</v>
      </c>
      <c r="D377" s="31">
        <f t="shared" si="30"/>
        <v>3266.6666666666665</v>
      </c>
      <c r="E377" s="31">
        <f t="shared" si="31"/>
        <v>3498.5999999999995</v>
      </c>
      <c r="F377" s="32">
        <f t="shared" si="32"/>
        <v>-19230473.258945744</v>
      </c>
      <c r="G377" s="32">
        <f t="shared" si="33"/>
        <v>-9.1573682185455924E-5</v>
      </c>
      <c r="H377" s="32">
        <f t="shared" si="34"/>
        <v>-8.551393112735667E-4</v>
      </c>
    </row>
    <row r="378" spans="2:8" s="27" customFormat="1">
      <c r="B378" s="31">
        <v>358</v>
      </c>
      <c r="C378" s="31">
        <f t="shared" si="35"/>
        <v>1.0740000000000001</v>
      </c>
      <c r="D378" s="31">
        <f t="shared" si="30"/>
        <v>3266.6666666666665</v>
      </c>
      <c r="E378" s="31">
        <f t="shared" si="31"/>
        <v>3508.4</v>
      </c>
      <c r="F378" s="32">
        <f t="shared" si="32"/>
        <v>-19284340.130819548</v>
      </c>
      <c r="G378" s="32">
        <f t="shared" si="33"/>
        <v>-9.183019109914071E-5</v>
      </c>
      <c r="H378" s="32">
        <f t="shared" si="34"/>
        <v>-8.5654978068487879E-4</v>
      </c>
    </row>
    <row r="379" spans="2:8" s="27" customFormat="1">
      <c r="B379" s="31">
        <v>359</v>
      </c>
      <c r="C379" s="31">
        <f t="shared" si="35"/>
        <v>1.077</v>
      </c>
      <c r="D379" s="31">
        <f t="shared" si="30"/>
        <v>3266.6666666666665</v>
      </c>
      <c r="E379" s="31">
        <f t="shared" si="31"/>
        <v>3518.2</v>
      </c>
      <c r="F379" s="32">
        <f t="shared" si="32"/>
        <v>-19338207.002693344</v>
      </c>
      <c r="G379" s="32">
        <f t="shared" si="33"/>
        <v>-9.2086700012825441E-5</v>
      </c>
      <c r="H379" s="32">
        <f t="shared" si="34"/>
        <v>-8.5795198537899186E-4</v>
      </c>
    </row>
    <row r="380" spans="2:8" s="27" customFormat="1">
      <c r="B380" s="31">
        <v>360</v>
      </c>
      <c r="C380" s="31">
        <f t="shared" si="35"/>
        <v>1.08</v>
      </c>
      <c r="D380" s="31">
        <f t="shared" si="30"/>
        <v>3266.6666666666665</v>
      </c>
      <c r="E380" s="31">
        <f t="shared" si="31"/>
        <v>3528</v>
      </c>
      <c r="F380" s="32">
        <f t="shared" si="32"/>
        <v>-19392073.87456714</v>
      </c>
      <c r="G380" s="32">
        <f t="shared" si="33"/>
        <v>-9.2343208926510187E-5</v>
      </c>
      <c r="H380" s="32">
        <f t="shared" si="34"/>
        <v>-8.5934590227010376E-4</v>
      </c>
    </row>
    <row r="381" spans="2:8" s="27" customFormat="1">
      <c r="B381" s="31">
        <v>361</v>
      </c>
      <c r="C381" s="31">
        <f t="shared" si="35"/>
        <v>1.083</v>
      </c>
      <c r="D381" s="31">
        <f t="shared" si="30"/>
        <v>3266.6666666666665</v>
      </c>
      <c r="E381" s="31">
        <f t="shared" si="31"/>
        <v>3537.7999999999997</v>
      </c>
      <c r="F381" s="32">
        <f t="shared" si="32"/>
        <v>-19445940.746440936</v>
      </c>
      <c r="G381" s="32">
        <f t="shared" si="33"/>
        <v>-9.2599717840194932E-5</v>
      </c>
      <c r="H381" s="32">
        <f t="shared" si="34"/>
        <v>-8.6073150827241244E-4</v>
      </c>
    </row>
    <row r="382" spans="2:8" s="27" customFormat="1">
      <c r="B382" s="31">
        <v>362</v>
      </c>
      <c r="C382" s="31">
        <f t="shared" si="35"/>
        <v>1.0860000000000001</v>
      </c>
      <c r="D382" s="31">
        <f t="shared" si="30"/>
        <v>3266.6666666666665</v>
      </c>
      <c r="E382" s="31">
        <f t="shared" si="31"/>
        <v>3547.6</v>
      </c>
      <c r="F382" s="32">
        <f t="shared" si="32"/>
        <v>-19499807.618314736</v>
      </c>
      <c r="G382" s="32">
        <f t="shared" si="33"/>
        <v>-9.2856226753879691E-5</v>
      </c>
      <c r="H382" s="32">
        <f t="shared" si="34"/>
        <v>-8.6210878030011531E-4</v>
      </c>
    </row>
    <row r="383" spans="2:8" s="27" customFormat="1">
      <c r="B383" s="31">
        <v>363</v>
      </c>
      <c r="C383" s="31">
        <f t="shared" si="35"/>
        <v>1.089</v>
      </c>
      <c r="D383" s="31">
        <f t="shared" si="30"/>
        <v>3266.6666666666665</v>
      </c>
      <c r="E383" s="31">
        <f t="shared" si="31"/>
        <v>3557.3999999999996</v>
      </c>
      <c r="F383" s="32">
        <f t="shared" si="32"/>
        <v>-19553674.490188535</v>
      </c>
      <c r="G383" s="32">
        <f t="shared" si="33"/>
        <v>-9.311273566756445E-5</v>
      </c>
      <c r="H383" s="32">
        <f t="shared" si="34"/>
        <v>-8.6347769526741035E-4</v>
      </c>
    </row>
    <row r="384" spans="2:8" s="27" customFormat="1">
      <c r="B384" s="31">
        <v>364</v>
      </c>
      <c r="C384" s="31">
        <f t="shared" si="35"/>
        <v>1.0920000000000001</v>
      </c>
      <c r="D384" s="31">
        <f t="shared" si="30"/>
        <v>3266.6666666666665</v>
      </c>
      <c r="E384" s="31">
        <f t="shared" si="31"/>
        <v>3567.2000000000003</v>
      </c>
      <c r="F384" s="32">
        <f t="shared" si="32"/>
        <v>-19607541.362062331</v>
      </c>
      <c r="G384" s="32">
        <f t="shared" si="33"/>
        <v>-9.3369244581249195E-5</v>
      </c>
      <c r="H384" s="32">
        <f t="shared" si="34"/>
        <v>-8.6483823008849561E-4</v>
      </c>
    </row>
    <row r="385" spans="2:8" s="27" customFormat="1">
      <c r="B385" s="31">
        <v>365</v>
      </c>
      <c r="C385" s="31">
        <f t="shared" si="35"/>
        <v>1.095</v>
      </c>
      <c r="D385" s="31">
        <f t="shared" si="30"/>
        <v>3266.6666666666665</v>
      </c>
      <c r="E385" s="31">
        <f t="shared" si="31"/>
        <v>3576.9999999999995</v>
      </c>
      <c r="F385" s="32">
        <f t="shared" si="32"/>
        <v>-19661408.233936127</v>
      </c>
      <c r="G385" s="32">
        <f t="shared" si="33"/>
        <v>-9.362575349493394E-5</v>
      </c>
      <c r="H385" s="32">
        <f t="shared" si="34"/>
        <v>-8.6619036167756829E-4</v>
      </c>
    </row>
    <row r="386" spans="2:8" s="27" customFormat="1">
      <c r="B386" s="31">
        <v>366</v>
      </c>
      <c r="C386" s="31">
        <f t="shared" si="35"/>
        <v>1.0980000000000001</v>
      </c>
      <c r="D386" s="31">
        <f t="shared" si="30"/>
        <v>3266.6666666666665</v>
      </c>
      <c r="E386" s="31">
        <f t="shared" si="31"/>
        <v>3586.8</v>
      </c>
      <c r="F386" s="32">
        <f t="shared" si="32"/>
        <v>-19715275.105809931</v>
      </c>
      <c r="G386" s="32">
        <f t="shared" si="33"/>
        <v>-9.3882262408618713E-5</v>
      </c>
      <c r="H386" s="32">
        <f t="shared" si="34"/>
        <v>-8.6753406694882657E-4</v>
      </c>
    </row>
    <row r="387" spans="2:8" s="27" customFormat="1">
      <c r="B387" s="31">
        <v>367</v>
      </c>
      <c r="C387" s="31">
        <f t="shared" si="35"/>
        <v>1.101</v>
      </c>
      <c r="D387" s="31">
        <f t="shared" si="30"/>
        <v>3266.6666666666665</v>
      </c>
      <c r="E387" s="31">
        <f t="shared" si="31"/>
        <v>3596.6</v>
      </c>
      <c r="F387" s="32">
        <f t="shared" si="32"/>
        <v>-19769141.977683727</v>
      </c>
      <c r="G387" s="32">
        <f t="shared" si="33"/>
        <v>-9.4138771322303458E-5</v>
      </c>
      <c r="H387" s="32">
        <f t="shared" si="34"/>
        <v>-8.6886932281646776E-4</v>
      </c>
    </row>
    <row r="388" spans="2:8" s="27" customFormat="1">
      <c r="B388" s="31">
        <v>368</v>
      </c>
      <c r="C388" s="31">
        <f t="shared" si="35"/>
        <v>1.1040000000000001</v>
      </c>
      <c r="D388" s="31">
        <f t="shared" si="30"/>
        <v>3266.6666666666665</v>
      </c>
      <c r="E388" s="31">
        <f t="shared" si="31"/>
        <v>3606.4</v>
      </c>
      <c r="F388" s="32">
        <f t="shared" si="32"/>
        <v>-19823008.849557523</v>
      </c>
      <c r="G388" s="32">
        <f t="shared" si="33"/>
        <v>-9.4395280235988203E-5</v>
      </c>
      <c r="H388" s="32">
        <f t="shared" si="34"/>
        <v>-8.7019610619469025E-4</v>
      </c>
    </row>
    <row r="389" spans="2:8" s="27" customFormat="1">
      <c r="B389" s="31">
        <v>369</v>
      </c>
      <c r="C389" s="31">
        <f t="shared" si="35"/>
        <v>1.107</v>
      </c>
      <c r="D389" s="31">
        <f t="shared" si="30"/>
        <v>3266.6666666666665</v>
      </c>
      <c r="E389" s="31">
        <f t="shared" si="31"/>
        <v>3616.2</v>
      </c>
      <c r="F389" s="32">
        <f t="shared" si="32"/>
        <v>-19876875.721431319</v>
      </c>
      <c r="G389" s="32">
        <f t="shared" si="33"/>
        <v>-9.4651789149672948E-5</v>
      </c>
      <c r="H389" s="32">
        <f t="shared" si="34"/>
        <v>-8.7151439399769145E-4</v>
      </c>
    </row>
    <row r="390" spans="2:8" s="27" customFormat="1">
      <c r="B390" s="31">
        <v>370</v>
      </c>
      <c r="C390" s="31">
        <f t="shared" si="35"/>
        <v>1.1100000000000001</v>
      </c>
      <c r="D390" s="31">
        <f t="shared" si="30"/>
        <v>3266.6666666666665</v>
      </c>
      <c r="E390" s="31">
        <f t="shared" si="31"/>
        <v>3626</v>
      </c>
      <c r="F390" s="32">
        <f t="shared" si="32"/>
        <v>-19930742.593305118</v>
      </c>
      <c r="G390" s="32">
        <f t="shared" si="33"/>
        <v>-9.4908298063357707E-5</v>
      </c>
      <c r="H390" s="32">
        <f t="shared" si="34"/>
        <v>-8.7282416313966911E-4</v>
      </c>
    </row>
    <row r="391" spans="2:8" s="27" customFormat="1">
      <c r="B391" s="31">
        <v>371</v>
      </c>
      <c r="C391" s="31">
        <f t="shared" si="35"/>
        <v>1.113</v>
      </c>
      <c r="D391" s="31">
        <f t="shared" si="30"/>
        <v>3266.6666666666665</v>
      </c>
      <c r="E391" s="31">
        <f t="shared" si="31"/>
        <v>3635.7999999999997</v>
      </c>
      <c r="F391" s="32">
        <f t="shared" si="32"/>
        <v>-19984609.465178914</v>
      </c>
      <c r="G391" s="32">
        <f t="shared" si="33"/>
        <v>-9.5164806977042452E-5</v>
      </c>
      <c r="H391" s="32">
        <f t="shared" si="34"/>
        <v>-8.7412539053482107E-4</v>
      </c>
    </row>
    <row r="392" spans="2:8" s="27" customFormat="1">
      <c r="B392" s="31">
        <v>372</v>
      </c>
      <c r="C392" s="31">
        <f t="shared" si="35"/>
        <v>1.1160000000000001</v>
      </c>
      <c r="D392" s="31">
        <f t="shared" si="30"/>
        <v>3266.6666666666665</v>
      </c>
      <c r="E392" s="31">
        <f t="shared" si="31"/>
        <v>3645.6000000000004</v>
      </c>
      <c r="F392" s="32">
        <f t="shared" si="32"/>
        <v>-20038476.337052714</v>
      </c>
      <c r="G392" s="32">
        <f t="shared" si="33"/>
        <v>-9.5421315890727211E-5</v>
      </c>
      <c r="H392" s="32">
        <f t="shared" si="34"/>
        <v>-8.7541805309734508E-4</v>
      </c>
    </row>
    <row r="393" spans="2:8" s="27" customFormat="1">
      <c r="B393" s="31">
        <v>373</v>
      </c>
      <c r="C393" s="31">
        <f t="shared" si="35"/>
        <v>1.119</v>
      </c>
      <c r="D393" s="31">
        <f t="shared" si="30"/>
        <v>3266.6666666666665</v>
      </c>
      <c r="E393" s="31">
        <f t="shared" si="31"/>
        <v>3655.3999999999996</v>
      </c>
      <c r="F393" s="32">
        <f t="shared" si="32"/>
        <v>-20092343.208926506</v>
      </c>
      <c r="G393" s="32">
        <f t="shared" si="33"/>
        <v>-9.567782480441193E-5</v>
      </c>
      <c r="H393" s="32">
        <f t="shared" si="34"/>
        <v>-8.7670212774143899E-4</v>
      </c>
    </row>
    <row r="394" spans="2:8" s="27" customFormat="1">
      <c r="B394" s="31">
        <v>374</v>
      </c>
      <c r="C394" s="31">
        <f t="shared" si="35"/>
        <v>1.1220000000000001</v>
      </c>
      <c r="D394" s="31">
        <f t="shared" si="30"/>
        <v>3266.6666666666665</v>
      </c>
      <c r="E394" s="31">
        <f t="shared" si="31"/>
        <v>3665.2000000000003</v>
      </c>
      <c r="F394" s="32">
        <f t="shared" si="32"/>
        <v>-20146210.08080031</v>
      </c>
      <c r="G394" s="32">
        <f t="shared" si="33"/>
        <v>-9.5934333718096715E-5</v>
      </c>
      <c r="H394" s="32">
        <f t="shared" si="34"/>
        <v>-8.7797759138130054E-4</v>
      </c>
    </row>
    <row r="395" spans="2:8" s="27" customFormat="1">
      <c r="B395" s="31">
        <v>375</v>
      </c>
      <c r="C395" s="31">
        <f t="shared" si="35"/>
        <v>1.125</v>
      </c>
      <c r="D395" s="31">
        <f t="shared" si="30"/>
        <v>3266.6666666666665</v>
      </c>
      <c r="E395" s="31">
        <f t="shared" si="31"/>
        <v>3675</v>
      </c>
      <c r="F395" s="32">
        <f t="shared" si="32"/>
        <v>-20200076.952674106</v>
      </c>
      <c r="G395" s="32">
        <f t="shared" si="33"/>
        <v>-9.6190842631781461E-5</v>
      </c>
      <c r="H395" s="32">
        <f t="shared" si="34"/>
        <v>-8.7924442093112736E-4</v>
      </c>
    </row>
    <row r="396" spans="2:8" s="27" customFormat="1">
      <c r="B396" s="31">
        <v>376</v>
      </c>
      <c r="C396" s="31">
        <f t="shared" si="35"/>
        <v>1.1279999999999999</v>
      </c>
      <c r="D396" s="31">
        <f t="shared" si="30"/>
        <v>3266.6666666666665</v>
      </c>
      <c r="E396" s="31">
        <f t="shared" si="31"/>
        <v>3684.7999999999993</v>
      </c>
      <c r="F396" s="32">
        <f t="shared" si="32"/>
        <v>-20253943.824547902</v>
      </c>
      <c r="G396" s="32">
        <f t="shared" si="33"/>
        <v>-9.6447351545466192E-5</v>
      </c>
      <c r="H396" s="32">
        <f t="shared" si="34"/>
        <v>-8.8050259330511719E-4</v>
      </c>
    </row>
    <row r="397" spans="2:8" s="27" customFormat="1">
      <c r="B397" s="31">
        <v>377</v>
      </c>
      <c r="C397" s="31">
        <f t="shared" si="35"/>
        <v>1.131</v>
      </c>
      <c r="D397" s="31">
        <f t="shared" si="30"/>
        <v>3266.6666666666665</v>
      </c>
      <c r="E397" s="31">
        <f t="shared" si="31"/>
        <v>3694.6</v>
      </c>
      <c r="F397" s="32">
        <f t="shared" si="32"/>
        <v>-20307810.696421701</v>
      </c>
      <c r="G397" s="32">
        <f t="shared" si="33"/>
        <v>-9.6703860459150965E-5</v>
      </c>
      <c r="H397" s="32">
        <f t="shared" si="34"/>
        <v>-8.8175208541746821E-4</v>
      </c>
    </row>
    <row r="398" spans="2:8" s="27" customFormat="1">
      <c r="B398" s="31">
        <v>378</v>
      </c>
      <c r="C398" s="31">
        <f t="shared" si="35"/>
        <v>1.1339999999999999</v>
      </c>
      <c r="D398" s="31">
        <f t="shared" si="30"/>
        <v>3266.6666666666665</v>
      </c>
      <c r="E398" s="31">
        <f t="shared" si="31"/>
        <v>3704.3999999999996</v>
      </c>
      <c r="F398" s="32">
        <f t="shared" si="32"/>
        <v>-20361677.568295497</v>
      </c>
      <c r="G398" s="32">
        <f t="shared" si="33"/>
        <v>-9.6960369372835697E-5</v>
      </c>
      <c r="H398" s="32">
        <f t="shared" si="34"/>
        <v>-8.8299287418237783E-4</v>
      </c>
    </row>
    <row r="399" spans="2:8" s="27" customFormat="1">
      <c r="B399" s="31">
        <v>379</v>
      </c>
      <c r="C399" s="31">
        <f t="shared" si="35"/>
        <v>1.137</v>
      </c>
      <c r="D399" s="31">
        <f t="shared" si="30"/>
        <v>3266.6666666666665</v>
      </c>
      <c r="E399" s="31">
        <f t="shared" si="31"/>
        <v>3714.2</v>
      </c>
      <c r="F399" s="32">
        <f t="shared" si="32"/>
        <v>-20415544.440169297</v>
      </c>
      <c r="G399" s="32">
        <f t="shared" si="33"/>
        <v>-9.7216878286520469E-5</v>
      </c>
      <c r="H399" s="32">
        <f t="shared" si="34"/>
        <v>-8.8422493651404391E-4</v>
      </c>
    </row>
    <row r="400" spans="2:8" s="27" customFormat="1">
      <c r="B400" s="31">
        <v>380</v>
      </c>
      <c r="C400" s="31">
        <f t="shared" si="35"/>
        <v>1.1399999999999999</v>
      </c>
      <c r="D400" s="31">
        <f t="shared" si="30"/>
        <v>3266.6666666666665</v>
      </c>
      <c r="E400" s="31">
        <f t="shared" si="31"/>
        <v>3723.9999999999995</v>
      </c>
      <c r="F400" s="32">
        <f t="shared" si="32"/>
        <v>-20469411.312043093</v>
      </c>
      <c r="G400" s="32">
        <f t="shared" si="33"/>
        <v>-9.7473387200205201E-5</v>
      </c>
      <c r="H400" s="32">
        <f t="shared" si="34"/>
        <v>-8.8544824932666397E-4</v>
      </c>
    </row>
    <row r="401" spans="2:8" s="27" customFormat="1">
      <c r="B401" s="31">
        <v>381</v>
      </c>
      <c r="C401" s="31">
        <f t="shared" si="35"/>
        <v>1.143</v>
      </c>
      <c r="D401" s="31">
        <f t="shared" si="30"/>
        <v>3266.6666666666665</v>
      </c>
      <c r="E401" s="31">
        <f t="shared" si="31"/>
        <v>3733.7999999999997</v>
      </c>
      <c r="F401" s="32">
        <f t="shared" si="32"/>
        <v>-20523278.183916889</v>
      </c>
      <c r="G401" s="32">
        <f t="shared" si="33"/>
        <v>-9.7729896113889946E-5</v>
      </c>
      <c r="H401" s="32">
        <f t="shared" si="34"/>
        <v>-8.8666278953443629E-4</v>
      </c>
    </row>
    <row r="402" spans="2:8" s="27" customFormat="1">
      <c r="B402" s="31">
        <v>382</v>
      </c>
      <c r="C402" s="31">
        <f t="shared" si="35"/>
        <v>1.1459999999999999</v>
      </c>
      <c r="D402" s="31">
        <f t="shared" si="30"/>
        <v>3266.6666666666665</v>
      </c>
      <c r="E402" s="31">
        <f t="shared" si="31"/>
        <v>3743.5999999999995</v>
      </c>
      <c r="F402" s="32">
        <f t="shared" si="32"/>
        <v>-20577145.055790685</v>
      </c>
      <c r="G402" s="32">
        <f t="shared" si="33"/>
        <v>-9.7986405027574691E-5</v>
      </c>
      <c r="H402" s="32">
        <f t="shared" si="34"/>
        <v>-8.8786853405155828E-4</v>
      </c>
    </row>
    <row r="403" spans="2:8" s="27" customFormat="1">
      <c r="B403" s="31">
        <v>383</v>
      </c>
      <c r="C403" s="31">
        <f t="shared" si="35"/>
        <v>1.149</v>
      </c>
      <c r="D403" s="31">
        <f t="shared" si="30"/>
        <v>3266.6666666666665</v>
      </c>
      <c r="E403" s="31">
        <f t="shared" si="31"/>
        <v>3753.4</v>
      </c>
      <c r="F403" s="32">
        <f t="shared" si="32"/>
        <v>-20631011.927664489</v>
      </c>
      <c r="G403" s="32">
        <f t="shared" si="33"/>
        <v>-9.8242913941259464E-5</v>
      </c>
      <c r="H403" s="32">
        <f t="shared" si="34"/>
        <v>-8.8906545979222792E-4</v>
      </c>
    </row>
    <row r="404" spans="2:8" s="27" customFormat="1">
      <c r="B404" s="31">
        <v>384</v>
      </c>
      <c r="C404" s="31">
        <f t="shared" si="35"/>
        <v>1.1519999999999999</v>
      </c>
      <c r="D404" s="31">
        <f t="shared" ref="D404:D467" si="36">$B$15/2</f>
        <v>3266.6666666666665</v>
      </c>
      <c r="E404" s="31">
        <f t="shared" ref="E404:E467" si="37">$B$15*$C404/2</f>
        <v>3763.1999999999994</v>
      </c>
      <c r="F404" s="32">
        <f t="shared" ref="F404:F467" si="38">-1*$E404*$H$15/$F$15</f>
        <v>-20684878.799538281</v>
      </c>
      <c r="G404" s="32">
        <f t="shared" ref="G404:G467" si="39">$F404/$E$15</f>
        <v>-9.8499422854944195E-5</v>
      </c>
      <c r="H404" s="32">
        <f t="shared" ref="H404:H467" si="40">-1*($B$15*$C404/(48*$E$15*$F$15))*(((3*($C$15*$C$15))-(4*($C404*$C404))))</f>
        <v>-8.9025354367064228E-4</v>
      </c>
    </row>
    <row r="405" spans="2:8" s="27" customFormat="1">
      <c r="B405" s="31">
        <v>385</v>
      </c>
      <c r="C405" s="31">
        <f t="shared" ref="C405:C468" si="41">$B405*$C$15/1000</f>
        <v>1.155</v>
      </c>
      <c r="D405" s="31">
        <f t="shared" si="36"/>
        <v>3266.6666666666665</v>
      </c>
      <c r="E405" s="31">
        <f t="shared" si="37"/>
        <v>3773</v>
      </c>
      <c r="F405" s="32">
        <f t="shared" si="38"/>
        <v>-20738745.671412081</v>
      </c>
      <c r="G405" s="32">
        <f t="shared" si="39"/>
        <v>-9.8755931768628954E-5</v>
      </c>
      <c r="H405" s="32">
        <f t="shared" si="40"/>
        <v>-8.9143276260100031E-4</v>
      </c>
    </row>
    <row r="406" spans="2:8" s="27" customFormat="1">
      <c r="B406" s="31">
        <v>386</v>
      </c>
      <c r="C406" s="31">
        <f t="shared" si="41"/>
        <v>1.1579999999999999</v>
      </c>
      <c r="D406" s="31">
        <f t="shared" si="36"/>
        <v>3266.6666666666665</v>
      </c>
      <c r="E406" s="31">
        <f t="shared" si="37"/>
        <v>3782.7999999999997</v>
      </c>
      <c r="F406" s="32">
        <f t="shared" si="38"/>
        <v>-20792612.543285877</v>
      </c>
      <c r="G406" s="32">
        <f t="shared" si="39"/>
        <v>-9.90124406823137E-5</v>
      </c>
      <c r="H406" s="32">
        <f t="shared" si="40"/>
        <v>-8.9260309349749897E-4</v>
      </c>
    </row>
    <row r="407" spans="2:8" s="27" customFormat="1">
      <c r="B407" s="31">
        <v>387</v>
      </c>
      <c r="C407" s="31">
        <f t="shared" si="41"/>
        <v>1.161</v>
      </c>
      <c r="D407" s="31">
        <f t="shared" si="36"/>
        <v>3266.6666666666665</v>
      </c>
      <c r="E407" s="31">
        <f t="shared" si="37"/>
        <v>3792.6</v>
      </c>
      <c r="F407" s="32">
        <f t="shared" si="38"/>
        <v>-20846479.415159676</v>
      </c>
      <c r="G407" s="32">
        <f t="shared" si="39"/>
        <v>-9.9268949595998458E-5</v>
      </c>
      <c r="H407" s="32">
        <f t="shared" si="40"/>
        <v>-8.9376451327433624E-4</v>
      </c>
    </row>
    <row r="408" spans="2:8" s="27" customFormat="1">
      <c r="B408" s="31">
        <v>388</v>
      </c>
      <c r="C408" s="31">
        <f t="shared" si="41"/>
        <v>1.1639999999999999</v>
      </c>
      <c r="D408" s="31">
        <f t="shared" si="36"/>
        <v>3266.6666666666665</v>
      </c>
      <c r="E408" s="31">
        <f t="shared" si="37"/>
        <v>3802.3999999999996</v>
      </c>
      <c r="F408" s="32">
        <f t="shared" si="38"/>
        <v>-20900346.287033476</v>
      </c>
      <c r="G408" s="32">
        <f t="shared" si="39"/>
        <v>-9.9525458509683217E-5</v>
      </c>
      <c r="H408" s="32">
        <f t="shared" si="40"/>
        <v>-8.9491699884570975E-4</v>
      </c>
    </row>
    <row r="409" spans="2:8" s="27" customFormat="1">
      <c r="B409" s="31">
        <v>389</v>
      </c>
      <c r="C409" s="31">
        <f t="shared" si="41"/>
        <v>1.167</v>
      </c>
      <c r="D409" s="31">
        <f t="shared" si="36"/>
        <v>3266.6666666666665</v>
      </c>
      <c r="E409" s="31">
        <f t="shared" si="37"/>
        <v>3812.2</v>
      </c>
      <c r="F409" s="32">
        <f t="shared" si="38"/>
        <v>-20954213.158907272</v>
      </c>
      <c r="G409" s="32">
        <f t="shared" si="39"/>
        <v>-9.9781967423367962E-5</v>
      </c>
      <c r="H409" s="32">
        <f t="shared" si="40"/>
        <v>-8.9606052712581767E-4</v>
      </c>
    </row>
    <row r="410" spans="2:8" s="27" customFormat="1">
      <c r="B410" s="31">
        <v>390</v>
      </c>
      <c r="C410" s="31">
        <f t="shared" si="41"/>
        <v>1.17</v>
      </c>
      <c r="D410" s="31">
        <f t="shared" si="36"/>
        <v>3266.6666666666665</v>
      </c>
      <c r="E410" s="31">
        <f t="shared" si="37"/>
        <v>3821.9999999999995</v>
      </c>
      <c r="F410" s="32">
        <f t="shared" si="38"/>
        <v>-21008080.030781068</v>
      </c>
      <c r="G410" s="32">
        <f t="shared" si="39"/>
        <v>-1.0003847633705271E-4</v>
      </c>
      <c r="H410" s="32">
        <f t="shared" si="40"/>
        <v>-8.9719507502885709E-4</v>
      </c>
    </row>
    <row r="411" spans="2:8" s="27" customFormat="1">
      <c r="B411" s="31">
        <v>391</v>
      </c>
      <c r="C411" s="31">
        <f t="shared" si="41"/>
        <v>1.173</v>
      </c>
      <c r="D411" s="31">
        <f t="shared" si="36"/>
        <v>3266.6666666666665</v>
      </c>
      <c r="E411" s="31">
        <f t="shared" si="37"/>
        <v>3831.8</v>
      </c>
      <c r="F411" s="32">
        <f t="shared" si="38"/>
        <v>-21061946.902654871</v>
      </c>
      <c r="G411" s="32">
        <f t="shared" si="39"/>
        <v>-1.0029498525073748E-4</v>
      </c>
      <c r="H411" s="32">
        <f t="shared" si="40"/>
        <v>-8.9832061946902651E-4</v>
      </c>
    </row>
    <row r="412" spans="2:8" s="27" customFormat="1">
      <c r="B412" s="31">
        <v>392</v>
      </c>
      <c r="C412" s="31">
        <f t="shared" si="41"/>
        <v>1.1759999999999999</v>
      </c>
      <c r="D412" s="31">
        <f t="shared" si="36"/>
        <v>3266.6666666666665</v>
      </c>
      <c r="E412" s="31">
        <f t="shared" si="37"/>
        <v>3841.5999999999995</v>
      </c>
      <c r="F412" s="32">
        <f t="shared" si="38"/>
        <v>-21115813.774528664</v>
      </c>
      <c r="G412" s="32">
        <f t="shared" si="39"/>
        <v>-1.0055149416442221E-4</v>
      </c>
      <c r="H412" s="32">
        <f t="shared" si="40"/>
        <v>-8.9943713736052324E-4</v>
      </c>
    </row>
    <row r="413" spans="2:8" s="27" customFormat="1">
      <c r="B413" s="31">
        <v>393</v>
      </c>
      <c r="C413" s="31">
        <f t="shared" si="41"/>
        <v>1.179</v>
      </c>
      <c r="D413" s="31">
        <f t="shared" si="36"/>
        <v>3266.6666666666665</v>
      </c>
      <c r="E413" s="31">
        <f t="shared" si="37"/>
        <v>3851.4</v>
      </c>
      <c r="F413" s="32">
        <f t="shared" si="38"/>
        <v>-21169680.646402463</v>
      </c>
      <c r="G413" s="32">
        <f t="shared" si="39"/>
        <v>-1.0080800307810697E-4</v>
      </c>
      <c r="H413" s="32">
        <f t="shared" si="40"/>
        <v>-9.0054460561754524E-4</v>
      </c>
    </row>
    <row r="414" spans="2:8" s="27" customFormat="1">
      <c r="B414" s="31">
        <v>394</v>
      </c>
      <c r="C414" s="31">
        <f t="shared" si="41"/>
        <v>1.1819999999999999</v>
      </c>
      <c r="D414" s="31">
        <f t="shared" si="36"/>
        <v>3266.6666666666665</v>
      </c>
      <c r="E414" s="31">
        <f t="shared" si="37"/>
        <v>3861.2</v>
      </c>
      <c r="F414" s="32">
        <f t="shared" si="38"/>
        <v>-21223547.518276259</v>
      </c>
      <c r="G414" s="32">
        <f t="shared" si="39"/>
        <v>-1.0106451199179172E-4</v>
      </c>
      <c r="H414" s="32">
        <f t="shared" si="40"/>
        <v>-9.0164300115429003E-4</v>
      </c>
    </row>
    <row r="415" spans="2:8" s="27" customFormat="1">
      <c r="B415" s="31">
        <v>395</v>
      </c>
      <c r="C415" s="31">
        <f t="shared" si="41"/>
        <v>1.1850000000000001</v>
      </c>
      <c r="D415" s="31">
        <f t="shared" si="36"/>
        <v>3266.6666666666665</v>
      </c>
      <c r="E415" s="31">
        <f t="shared" si="37"/>
        <v>3871</v>
      </c>
      <c r="F415" s="32">
        <f t="shared" si="38"/>
        <v>-21277414.390150059</v>
      </c>
      <c r="G415" s="32">
        <f t="shared" si="39"/>
        <v>-1.0132102090547647E-4</v>
      </c>
      <c r="H415" s="32">
        <f t="shared" si="40"/>
        <v>-9.0273230088495568E-4</v>
      </c>
    </row>
    <row r="416" spans="2:8" s="27" customFormat="1">
      <c r="B416" s="31">
        <v>396</v>
      </c>
      <c r="C416" s="31">
        <f t="shared" si="41"/>
        <v>1.1879999999999999</v>
      </c>
      <c r="D416" s="31">
        <f t="shared" si="36"/>
        <v>3266.6666666666665</v>
      </c>
      <c r="E416" s="31">
        <f t="shared" si="37"/>
        <v>3880.7999999999997</v>
      </c>
      <c r="F416" s="32">
        <f t="shared" si="38"/>
        <v>-21331281.262023855</v>
      </c>
      <c r="G416" s="32">
        <f t="shared" si="39"/>
        <v>-1.0157752981916122E-4</v>
      </c>
      <c r="H416" s="32">
        <f t="shared" si="40"/>
        <v>-9.0381248172373993E-4</v>
      </c>
    </row>
    <row r="417" spans="2:8" s="27" customFormat="1">
      <c r="B417" s="31">
        <v>397</v>
      </c>
      <c r="C417" s="31">
        <f t="shared" si="41"/>
        <v>1.1910000000000001</v>
      </c>
      <c r="D417" s="31">
        <f t="shared" si="36"/>
        <v>3266.6666666666665</v>
      </c>
      <c r="E417" s="31">
        <f t="shared" si="37"/>
        <v>3890.6</v>
      </c>
      <c r="F417" s="32">
        <f t="shared" si="38"/>
        <v>-21385148.133897655</v>
      </c>
      <c r="G417" s="32">
        <f t="shared" si="39"/>
        <v>-1.0183403873284598E-4</v>
      </c>
      <c r="H417" s="32">
        <f t="shared" si="40"/>
        <v>-9.0488352058484031E-4</v>
      </c>
    </row>
    <row r="418" spans="2:8" s="27" customFormat="1">
      <c r="B418" s="31">
        <v>398</v>
      </c>
      <c r="C418" s="31">
        <f t="shared" si="41"/>
        <v>1.194</v>
      </c>
      <c r="D418" s="31">
        <f t="shared" si="36"/>
        <v>3266.6666666666665</v>
      </c>
      <c r="E418" s="31">
        <f t="shared" si="37"/>
        <v>3900.3999999999996</v>
      </c>
      <c r="F418" s="32">
        <f t="shared" si="38"/>
        <v>-21439015.005771447</v>
      </c>
      <c r="G418" s="32">
        <f t="shared" si="39"/>
        <v>-1.020905476465307E-4</v>
      </c>
      <c r="H418" s="32">
        <f t="shared" si="40"/>
        <v>-9.0594539438245466E-4</v>
      </c>
    </row>
    <row r="419" spans="2:8" s="27" customFormat="1">
      <c r="B419" s="31">
        <v>399</v>
      </c>
      <c r="C419" s="31">
        <f t="shared" si="41"/>
        <v>1.1970000000000001</v>
      </c>
      <c r="D419" s="31">
        <f t="shared" si="36"/>
        <v>3266.6666666666665</v>
      </c>
      <c r="E419" s="31">
        <f t="shared" si="37"/>
        <v>3910.2</v>
      </c>
      <c r="F419" s="32">
        <f t="shared" si="38"/>
        <v>-21492881.877645247</v>
      </c>
      <c r="G419" s="32">
        <f t="shared" si="39"/>
        <v>-1.0234705656021546E-4</v>
      </c>
      <c r="H419" s="32">
        <f t="shared" si="40"/>
        <v>-9.0699808003078084E-4</v>
      </c>
    </row>
    <row r="420" spans="2:8" s="27" customFormat="1">
      <c r="B420" s="31">
        <v>400</v>
      </c>
      <c r="C420" s="31">
        <f t="shared" si="41"/>
        <v>1.2</v>
      </c>
      <c r="D420" s="31">
        <f t="shared" si="36"/>
        <v>3266.6666666666665</v>
      </c>
      <c r="E420" s="31">
        <f t="shared" si="37"/>
        <v>3919.9999999999995</v>
      </c>
      <c r="F420" s="32">
        <f t="shared" si="38"/>
        <v>-21546748.749519046</v>
      </c>
      <c r="G420" s="32">
        <f t="shared" si="39"/>
        <v>-1.0260356547390021E-4</v>
      </c>
      <c r="H420" s="32">
        <f t="shared" si="40"/>
        <v>-9.0804155444401701E-4</v>
      </c>
    </row>
    <row r="421" spans="2:8" s="27" customFormat="1">
      <c r="B421" s="31">
        <v>401</v>
      </c>
      <c r="C421" s="31">
        <f t="shared" si="41"/>
        <v>1.2030000000000001</v>
      </c>
      <c r="D421" s="31">
        <f t="shared" si="36"/>
        <v>3266.6666666666665</v>
      </c>
      <c r="E421" s="31">
        <f t="shared" si="37"/>
        <v>3929.8</v>
      </c>
      <c r="F421" s="32">
        <f t="shared" si="38"/>
        <v>-21600615.621392842</v>
      </c>
      <c r="G421" s="32">
        <f t="shared" si="39"/>
        <v>-1.0286007438758496E-4</v>
      </c>
      <c r="H421" s="32">
        <f t="shared" si="40"/>
        <v>-9.0907579453636006E-4</v>
      </c>
    </row>
    <row r="422" spans="2:8" s="27" customFormat="1">
      <c r="B422" s="31">
        <v>402</v>
      </c>
      <c r="C422" s="31">
        <f t="shared" si="41"/>
        <v>1.206</v>
      </c>
      <c r="D422" s="31">
        <f t="shared" si="36"/>
        <v>3266.6666666666665</v>
      </c>
      <c r="E422" s="31">
        <f t="shared" si="37"/>
        <v>3939.6</v>
      </c>
      <c r="F422" s="32">
        <f t="shared" si="38"/>
        <v>-21654482.493266642</v>
      </c>
      <c r="G422" s="32">
        <f t="shared" si="39"/>
        <v>-1.0311658330126972E-4</v>
      </c>
      <c r="H422" s="32">
        <f t="shared" si="40"/>
        <v>-9.101007772220086E-4</v>
      </c>
    </row>
    <row r="423" spans="2:8" s="27" customFormat="1">
      <c r="B423" s="31">
        <v>403</v>
      </c>
      <c r="C423" s="31">
        <f t="shared" si="41"/>
        <v>1.2090000000000001</v>
      </c>
      <c r="D423" s="31">
        <f t="shared" si="36"/>
        <v>3266.6666666666665</v>
      </c>
      <c r="E423" s="31">
        <f t="shared" si="37"/>
        <v>3949.4</v>
      </c>
      <c r="F423" s="32">
        <f t="shared" si="38"/>
        <v>-21708349.365140442</v>
      </c>
      <c r="G423" s="32">
        <f t="shared" si="39"/>
        <v>-1.0337309221495449E-4</v>
      </c>
      <c r="H423" s="32">
        <f t="shared" si="40"/>
        <v>-9.111164794151596E-4</v>
      </c>
    </row>
    <row r="424" spans="2:8" s="27" customFormat="1">
      <c r="B424" s="31">
        <v>404</v>
      </c>
      <c r="C424" s="31">
        <f t="shared" si="41"/>
        <v>1.212</v>
      </c>
      <c r="D424" s="31">
        <f t="shared" si="36"/>
        <v>3266.6666666666665</v>
      </c>
      <c r="E424" s="31">
        <f t="shared" si="37"/>
        <v>3959.2</v>
      </c>
      <c r="F424" s="32">
        <f t="shared" si="38"/>
        <v>-21762216.237014238</v>
      </c>
      <c r="G424" s="32">
        <f t="shared" si="39"/>
        <v>-1.0362960112863922E-4</v>
      </c>
      <c r="H424" s="32">
        <f t="shared" si="40"/>
        <v>-9.1212287803001135E-4</v>
      </c>
    </row>
    <row r="425" spans="2:8" s="27" customFormat="1">
      <c r="B425" s="31">
        <v>405</v>
      </c>
      <c r="C425" s="31">
        <f t="shared" si="41"/>
        <v>1.2150000000000001</v>
      </c>
      <c r="D425" s="31">
        <f t="shared" si="36"/>
        <v>3266.6666666666665</v>
      </c>
      <c r="E425" s="31">
        <f t="shared" si="37"/>
        <v>3969</v>
      </c>
      <c r="F425" s="32">
        <f t="shared" si="38"/>
        <v>-21816083.108888034</v>
      </c>
      <c r="G425" s="32">
        <f t="shared" si="39"/>
        <v>-1.0388611004232397E-4</v>
      </c>
      <c r="H425" s="32">
        <f t="shared" si="40"/>
        <v>-9.131199499807617E-4</v>
      </c>
    </row>
    <row r="426" spans="2:8" s="27" customFormat="1">
      <c r="B426" s="31">
        <v>406</v>
      </c>
      <c r="C426" s="31">
        <f t="shared" si="41"/>
        <v>1.218</v>
      </c>
      <c r="D426" s="31">
        <f t="shared" si="36"/>
        <v>3266.6666666666665</v>
      </c>
      <c r="E426" s="31">
        <f t="shared" si="37"/>
        <v>3978.7999999999997</v>
      </c>
      <c r="F426" s="32">
        <f t="shared" si="38"/>
        <v>-21869949.98076183</v>
      </c>
      <c r="G426" s="32">
        <f t="shared" si="39"/>
        <v>-1.0414261895600871E-4</v>
      </c>
      <c r="H426" s="32">
        <f t="shared" si="40"/>
        <v>-9.1410767218160827E-4</v>
      </c>
    </row>
    <row r="427" spans="2:8" s="27" customFormat="1">
      <c r="B427" s="31">
        <v>407</v>
      </c>
      <c r="C427" s="31">
        <f t="shared" si="41"/>
        <v>1.2210000000000001</v>
      </c>
      <c r="D427" s="31">
        <f t="shared" si="36"/>
        <v>3266.6666666666665</v>
      </c>
      <c r="E427" s="31">
        <f t="shared" si="37"/>
        <v>3988.6</v>
      </c>
      <c r="F427" s="32">
        <f t="shared" si="38"/>
        <v>-21923816.852635629</v>
      </c>
      <c r="G427" s="32">
        <f t="shared" si="39"/>
        <v>-1.0439912786969347E-4</v>
      </c>
      <c r="H427" s="32">
        <f t="shared" si="40"/>
        <v>-9.1508602154674861E-4</v>
      </c>
    </row>
    <row r="428" spans="2:8" s="27" customFormat="1">
      <c r="B428" s="31">
        <v>408</v>
      </c>
      <c r="C428" s="31">
        <f t="shared" si="41"/>
        <v>1.224</v>
      </c>
      <c r="D428" s="31">
        <f t="shared" si="36"/>
        <v>3266.6666666666665</v>
      </c>
      <c r="E428" s="31">
        <f t="shared" si="37"/>
        <v>3998.3999999999996</v>
      </c>
      <c r="F428" s="32">
        <f t="shared" si="38"/>
        <v>-21977683.724509425</v>
      </c>
      <c r="G428" s="32">
        <f t="shared" si="39"/>
        <v>-1.0465563678337822E-4</v>
      </c>
      <c r="H428" s="32">
        <f t="shared" si="40"/>
        <v>-9.1605497499038077E-4</v>
      </c>
    </row>
    <row r="429" spans="2:8" s="27" customFormat="1">
      <c r="B429" s="31">
        <v>409</v>
      </c>
      <c r="C429" s="31">
        <f t="shared" si="41"/>
        <v>1.2270000000000001</v>
      </c>
      <c r="D429" s="31">
        <f t="shared" si="36"/>
        <v>3266.6666666666665</v>
      </c>
      <c r="E429" s="31">
        <f t="shared" si="37"/>
        <v>4008.2000000000003</v>
      </c>
      <c r="F429" s="32">
        <f t="shared" si="38"/>
        <v>-22031550.596383225</v>
      </c>
      <c r="G429" s="32">
        <f t="shared" si="39"/>
        <v>-1.0491214569706298E-4</v>
      </c>
      <c r="H429" s="32">
        <f t="shared" si="40"/>
        <v>-9.170145094267026E-4</v>
      </c>
    </row>
    <row r="430" spans="2:8" s="27" customFormat="1">
      <c r="B430" s="31">
        <v>410</v>
      </c>
      <c r="C430" s="31">
        <f t="shared" si="41"/>
        <v>1.23</v>
      </c>
      <c r="D430" s="31">
        <f t="shared" si="36"/>
        <v>3266.6666666666665</v>
      </c>
      <c r="E430" s="31">
        <f t="shared" si="37"/>
        <v>4017.9999999999995</v>
      </c>
      <c r="F430" s="32">
        <f t="shared" si="38"/>
        <v>-22085417.468257017</v>
      </c>
      <c r="G430" s="32">
        <f t="shared" si="39"/>
        <v>-1.0516865461074771E-4</v>
      </c>
      <c r="H430" s="32">
        <f t="shared" si="40"/>
        <v>-9.1796460176991142E-4</v>
      </c>
    </row>
    <row r="431" spans="2:8" s="27" customFormat="1">
      <c r="B431" s="31">
        <v>411</v>
      </c>
      <c r="C431" s="31">
        <f t="shared" si="41"/>
        <v>1.2330000000000001</v>
      </c>
      <c r="D431" s="31">
        <f t="shared" si="36"/>
        <v>3266.6666666666665</v>
      </c>
      <c r="E431" s="31">
        <f t="shared" si="37"/>
        <v>4027.8</v>
      </c>
      <c r="F431" s="32">
        <f t="shared" si="38"/>
        <v>-22139284.340130821</v>
      </c>
      <c r="G431" s="32">
        <f t="shared" si="39"/>
        <v>-1.0542516352443248E-4</v>
      </c>
      <c r="H431" s="32">
        <f t="shared" si="40"/>
        <v>-9.1890522893420549E-4</v>
      </c>
    </row>
    <row r="432" spans="2:8" s="27" customFormat="1">
      <c r="B432" s="31">
        <v>412</v>
      </c>
      <c r="C432" s="31">
        <f t="shared" si="41"/>
        <v>1.236</v>
      </c>
      <c r="D432" s="31">
        <f t="shared" si="36"/>
        <v>3266.6666666666665</v>
      </c>
      <c r="E432" s="31">
        <f t="shared" si="37"/>
        <v>4037.6</v>
      </c>
      <c r="F432" s="32">
        <f t="shared" si="38"/>
        <v>-22193151.212004617</v>
      </c>
      <c r="G432" s="32">
        <f t="shared" si="39"/>
        <v>-1.0568167243811723E-4</v>
      </c>
      <c r="H432" s="32">
        <f t="shared" si="40"/>
        <v>-9.1983636783378225E-4</v>
      </c>
    </row>
    <row r="433" spans="2:8" s="27" customFormat="1">
      <c r="B433" s="31">
        <v>413</v>
      </c>
      <c r="C433" s="31">
        <f t="shared" si="41"/>
        <v>1.2390000000000001</v>
      </c>
      <c r="D433" s="31">
        <f t="shared" si="36"/>
        <v>3266.6666666666665</v>
      </c>
      <c r="E433" s="31">
        <f t="shared" si="37"/>
        <v>4047.4</v>
      </c>
      <c r="F433" s="32">
        <f t="shared" si="38"/>
        <v>-22247018.083878417</v>
      </c>
      <c r="G433" s="32">
        <f t="shared" si="39"/>
        <v>-1.0593818135180198E-4</v>
      </c>
      <c r="H433" s="32">
        <f t="shared" si="40"/>
        <v>-9.2075799538283954E-4</v>
      </c>
    </row>
    <row r="434" spans="2:8" s="27" customFormat="1">
      <c r="B434" s="31">
        <v>414</v>
      </c>
      <c r="C434" s="31">
        <f t="shared" si="41"/>
        <v>1.242</v>
      </c>
      <c r="D434" s="31">
        <f t="shared" si="36"/>
        <v>3266.6666666666665</v>
      </c>
      <c r="E434" s="31">
        <f t="shared" si="37"/>
        <v>4057.2</v>
      </c>
      <c r="F434" s="32">
        <f t="shared" si="38"/>
        <v>-22300884.955752213</v>
      </c>
      <c r="G434" s="32">
        <f t="shared" si="39"/>
        <v>-1.0619469026548673E-4</v>
      </c>
      <c r="H434" s="32">
        <f t="shared" si="40"/>
        <v>-9.216700884955751E-4</v>
      </c>
    </row>
    <row r="435" spans="2:8" s="27" customFormat="1">
      <c r="B435" s="31">
        <v>415</v>
      </c>
      <c r="C435" s="31">
        <f t="shared" si="41"/>
        <v>1.2450000000000001</v>
      </c>
      <c r="D435" s="31">
        <f t="shared" si="36"/>
        <v>3266.6666666666665</v>
      </c>
      <c r="E435" s="31">
        <f t="shared" si="37"/>
        <v>4067</v>
      </c>
      <c r="F435" s="32">
        <f t="shared" si="38"/>
        <v>-22354751.827626012</v>
      </c>
      <c r="G435" s="32">
        <f t="shared" si="39"/>
        <v>-1.0645119917917149E-4</v>
      </c>
      <c r="H435" s="32">
        <f t="shared" si="40"/>
        <v>-9.2257262408618711E-4</v>
      </c>
    </row>
    <row r="436" spans="2:8" s="27" customFormat="1">
      <c r="B436" s="31">
        <v>416</v>
      </c>
      <c r="C436" s="31">
        <f t="shared" si="41"/>
        <v>1.248</v>
      </c>
      <c r="D436" s="31">
        <f t="shared" si="36"/>
        <v>3266.6666666666665</v>
      </c>
      <c r="E436" s="31">
        <f t="shared" si="37"/>
        <v>4076.7999999999997</v>
      </c>
      <c r="F436" s="32">
        <f t="shared" si="38"/>
        <v>-22408618.699499808</v>
      </c>
      <c r="G436" s="32">
        <f t="shared" si="39"/>
        <v>-1.0670770809285623E-4</v>
      </c>
      <c r="H436" s="32">
        <f t="shared" si="40"/>
        <v>-9.2346557906887265E-4</v>
      </c>
    </row>
    <row r="437" spans="2:8" s="27" customFormat="1">
      <c r="B437" s="31">
        <v>417</v>
      </c>
      <c r="C437" s="31">
        <f t="shared" si="41"/>
        <v>1.2509999999999999</v>
      </c>
      <c r="D437" s="31">
        <f t="shared" si="36"/>
        <v>3266.6666666666665</v>
      </c>
      <c r="E437" s="31">
        <f t="shared" si="37"/>
        <v>4086.5999999999995</v>
      </c>
      <c r="F437" s="32">
        <f t="shared" si="38"/>
        <v>-22462485.571373604</v>
      </c>
      <c r="G437" s="32">
        <f t="shared" si="39"/>
        <v>-1.0696421700654097E-4</v>
      </c>
      <c r="H437" s="32">
        <f t="shared" si="40"/>
        <v>-9.243489303578298E-4</v>
      </c>
    </row>
    <row r="438" spans="2:8" s="27" customFormat="1">
      <c r="B438" s="31">
        <v>418</v>
      </c>
      <c r="C438" s="31">
        <f t="shared" si="41"/>
        <v>1.254</v>
      </c>
      <c r="D438" s="31">
        <f t="shared" si="36"/>
        <v>3266.6666666666665</v>
      </c>
      <c r="E438" s="31">
        <f t="shared" si="37"/>
        <v>4096.3999999999996</v>
      </c>
      <c r="F438" s="32">
        <f t="shared" si="38"/>
        <v>-22516352.4432474</v>
      </c>
      <c r="G438" s="32">
        <f t="shared" si="39"/>
        <v>-1.0722072592022571E-4</v>
      </c>
      <c r="H438" s="32">
        <f t="shared" si="40"/>
        <v>-9.2522265486725652E-4</v>
      </c>
    </row>
    <row r="439" spans="2:8" s="27" customFormat="1">
      <c r="B439" s="31">
        <v>419</v>
      </c>
      <c r="C439" s="31">
        <f t="shared" si="41"/>
        <v>1.2569999999999999</v>
      </c>
      <c r="D439" s="31">
        <f t="shared" si="36"/>
        <v>3266.6666666666665</v>
      </c>
      <c r="E439" s="31">
        <f t="shared" si="37"/>
        <v>4106.2</v>
      </c>
      <c r="F439" s="32">
        <f t="shared" si="38"/>
        <v>-22570219.3151212</v>
      </c>
      <c r="G439" s="32">
        <f t="shared" si="39"/>
        <v>-1.0747723483391047E-4</v>
      </c>
      <c r="H439" s="32">
        <f t="shared" si="40"/>
        <v>-9.2608672951135053E-4</v>
      </c>
    </row>
    <row r="440" spans="2:8" s="27" customFormat="1">
      <c r="B440" s="31">
        <v>420</v>
      </c>
      <c r="C440" s="31">
        <f t="shared" si="41"/>
        <v>1.26</v>
      </c>
      <c r="D440" s="31">
        <f t="shared" si="36"/>
        <v>3266.6666666666665</v>
      </c>
      <c r="E440" s="31">
        <f t="shared" si="37"/>
        <v>4116</v>
      </c>
      <c r="F440" s="32">
        <f t="shared" si="38"/>
        <v>-22624086.186995</v>
      </c>
      <c r="G440" s="32">
        <f t="shared" si="39"/>
        <v>-1.0773374374759524E-4</v>
      </c>
      <c r="H440" s="32">
        <f t="shared" si="40"/>
        <v>-9.2694113120430938E-4</v>
      </c>
    </row>
    <row r="441" spans="2:8" s="27" customFormat="1">
      <c r="B441" s="31">
        <v>421</v>
      </c>
      <c r="C441" s="31">
        <f t="shared" si="41"/>
        <v>1.2629999999999999</v>
      </c>
      <c r="D441" s="31">
        <f t="shared" si="36"/>
        <v>3266.6666666666665</v>
      </c>
      <c r="E441" s="31">
        <f t="shared" si="37"/>
        <v>4125.7999999999993</v>
      </c>
      <c r="F441" s="32">
        <f t="shared" si="38"/>
        <v>-22677953.058868792</v>
      </c>
      <c r="G441" s="32">
        <f t="shared" si="39"/>
        <v>-1.0799025266127996E-4</v>
      </c>
      <c r="H441" s="32">
        <f t="shared" si="40"/>
        <v>-9.2778583686033058E-4</v>
      </c>
    </row>
    <row r="442" spans="2:8" s="27" customFormat="1">
      <c r="B442" s="31">
        <v>422</v>
      </c>
      <c r="C442" s="31">
        <f t="shared" si="41"/>
        <v>1.266</v>
      </c>
      <c r="D442" s="31">
        <f t="shared" si="36"/>
        <v>3266.6666666666665</v>
      </c>
      <c r="E442" s="31">
        <f t="shared" si="37"/>
        <v>4135.5999999999995</v>
      </c>
      <c r="F442" s="32">
        <f t="shared" si="38"/>
        <v>-22731819.930742592</v>
      </c>
      <c r="G442" s="32">
        <f t="shared" si="39"/>
        <v>-1.0824676157496472E-4</v>
      </c>
      <c r="H442" s="32">
        <f t="shared" si="40"/>
        <v>-9.2862082339361285E-4</v>
      </c>
    </row>
    <row r="443" spans="2:8" s="27" customFormat="1">
      <c r="B443" s="31">
        <v>423</v>
      </c>
      <c r="C443" s="31">
        <f t="shared" si="41"/>
        <v>1.2689999999999999</v>
      </c>
      <c r="D443" s="31">
        <f t="shared" si="36"/>
        <v>3266.6666666666665</v>
      </c>
      <c r="E443" s="31">
        <f t="shared" si="37"/>
        <v>4145.3999999999996</v>
      </c>
      <c r="F443" s="32">
        <f t="shared" si="38"/>
        <v>-22785686.802616388</v>
      </c>
      <c r="G443" s="32">
        <f t="shared" si="39"/>
        <v>-1.0850327048864946E-4</v>
      </c>
      <c r="H443" s="32">
        <f t="shared" si="40"/>
        <v>-9.2944606771835328E-4</v>
      </c>
    </row>
    <row r="444" spans="2:8" s="27" customFormat="1">
      <c r="B444" s="31">
        <v>424</v>
      </c>
      <c r="C444" s="31">
        <f t="shared" si="41"/>
        <v>1.272</v>
      </c>
      <c r="D444" s="31">
        <f t="shared" si="36"/>
        <v>3266.6666666666665</v>
      </c>
      <c r="E444" s="31">
        <f t="shared" si="37"/>
        <v>4155.2</v>
      </c>
      <c r="F444" s="32">
        <f t="shared" si="38"/>
        <v>-22839553.674490187</v>
      </c>
      <c r="G444" s="32">
        <f t="shared" si="39"/>
        <v>-1.0875977940233422E-4</v>
      </c>
      <c r="H444" s="32">
        <f t="shared" si="40"/>
        <v>-9.3026154674874951E-4</v>
      </c>
    </row>
    <row r="445" spans="2:8" s="27" customFormat="1">
      <c r="B445" s="31">
        <v>425</v>
      </c>
      <c r="C445" s="31">
        <f t="shared" si="41"/>
        <v>1.2749999999999999</v>
      </c>
      <c r="D445" s="31">
        <f t="shared" si="36"/>
        <v>3266.6666666666665</v>
      </c>
      <c r="E445" s="31">
        <f t="shared" si="37"/>
        <v>4164.9999999999991</v>
      </c>
      <c r="F445" s="32">
        <f t="shared" si="38"/>
        <v>-22893420.546363983</v>
      </c>
      <c r="G445" s="32">
        <f t="shared" si="39"/>
        <v>-1.0901628831601897E-4</v>
      </c>
      <c r="H445" s="32">
        <f t="shared" si="40"/>
        <v>-9.3106723739899949E-4</v>
      </c>
    </row>
    <row r="446" spans="2:8" s="27" customFormat="1">
      <c r="B446" s="31">
        <v>426</v>
      </c>
      <c r="C446" s="31">
        <f t="shared" si="41"/>
        <v>1.278</v>
      </c>
      <c r="D446" s="31">
        <f t="shared" si="36"/>
        <v>3266.6666666666665</v>
      </c>
      <c r="E446" s="31">
        <f t="shared" si="37"/>
        <v>4174.8</v>
      </c>
      <c r="F446" s="32">
        <f t="shared" si="38"/>
        <v>-22947287.418237783</v>
      </c>
      <c r="G446" s="32">
        <f t="shared" si="39"/>
        <v>-1.0927279722970373E-4</v>
      </c>
      <c r="H446" s="32">
        <f t="shared" si="40"/>
        <v>-9.318631165833014E-4</v>
      </c>
    </row>
    <row r="447" spans="2:8" s="27" customFormat="1">
      <c r="B447" s="31">
        <v>427</v>
      </c>
      <c r="C447" s="31">
        <f t="shared" si="41"/>
        <v>1.2809999999999999</v>
      </c>
      <c r="D447" s="31">
        <f t="shared" si="36"/>
        <v>3266.6666666666665</v>
      </c>
      <c r="E447" s="31">
        <f t="shared" si="37"/>
        <v>4184.5999999999995</v>
      </c>
      <c r="F447" s="32">
        <f t="shared" si="38"/>
        <v>-23001154.290111579</v>
      </c>
      <c r="G447" s="32">
        <f t="shared" si="39"/>
        <v>-1.0952930614338847E-4</v>
      </c>
      <c r="H447" s="32">
        <f t="shared" si="40"/>
        <v>-9.3264916121585221E-4</v>
      </c>
    </row>
    <row r="448" spans="2:8" s="27" customFormat="1">
      <c r="B448" s="31">
        <v>428</v>
      </c>
      <c r="C448" s="31">
        <f t="shared" si="41"/>
        <v>1.284</v>
      </c>
      <c r="D448" s="31">
        <f t="shared" si="36"/>
        <v>3266.6666666666665</v>
      </c>
      <c r="E448" s="31">
        <f t="shared" si="37"/>
        <v>4194.3999999999996</v>
      </c>
      <c r="F448" s="32">
        <f t="shared" si="38"/>
        <v>-23055021.161985379</v>
      </c>
      <c r="G448" s="32">
        <f t="shared" si="39"/>
        <v>-1.0978581505707323E-4</v>
      </c>
      <c r="H448" s="32">
        <f t="shared" si="40"/>
        <v>-9.3342534821085033E-4</v>
      </c>
    </row>
    <row r="449" spans="2:8" s="27" customFormat="1">
      <c r="B449" s="31">
        <v>429</v>
      </c>
      <c r="C449" s="31">
        <f t="shared" si="41"/>
        <v>1.2869999999999999</v>
      </c>
      <c r="D449" s="31">
        <f t="shared" si="36"/>
        <v>3266.6666666666665</v>
      </c>
      <c r="E449" s="31">
        <f t="shared" si="37"/>
        <v>4204.2</v>
      </c>
      <c r="F449" s="32">
        <f t="shared" si="38"/>
        <v>-23108888.033859178</v>
      </c>
      <c r="G449" s="32">
        <f t="shared" si="39"/>
        <v>-1.1004232397075799E-4</v>
      </c>
      <c r="H449" s="32">
        <f t="shared" si="40"/>
        <v>-9.3419165448249328E-4</v>
      </c>
    </row>
    <row r="450" spans="2:8" s="27" customFormat="1">
      <c r="B450" s="31">
        <v>430</v>
      </c>
      <c r="C450" s="31">
        <f t="shared" si="41"/>
        <v>1.29</v>
      </c>
      <c r="D450" s="31">
        <f t="shared" si="36"/>
        <v>3266.6666666666665</v>
      </c>
      <c r="E450" s="31">
        <f t="shared" si="37"/>
        <v>4214</v>
      </c>
      <c r="F450" s="32">
        <f t="shared" si="38"/>
        <v>-23162754.905732974</v>
      </c>
      <c r="G450" s="32">
        <f t="shared" si="39"/>
        <v>-1.1029883288444274E-4</v>
      </c>
      <c r="H450" s="32">
        <f t="shared" si="40"/>
        <v>-9.349480569449788E-4</v>
      </c>
    </row>
    <row r="451" spans="2:8" s="27" customFormat="1">
      <c r="B451" s="31">
        <v>431</v>
      </c>
      <c r="C451" s="31">
        <f t="shared" si="41"/>
        <v>1.2929999999999999</v>
      </c>
      <c r="D451" s="31">
        <f t="shared" si="36"/>
        <v>3266.6666666666665</v>
      </c>
      <c r="E451" s="31">
        <f t="shared" si="37"/>
        <v>4223.7999999999993</v>
      </c>
      <c r="F451" s="32">
        <f t="shared" si="38"/>
        <v>-23216621.777606767</v>
      </c>
      <c r="G451" s="32">
        <f t="shared" si="39"/>
        <v>-1.1055534179812745E-4</v>
      </c>
      <c r="H451" s="32">
        <f t="shared" si="40"/>
        <v>-9.3569453251250473E-4</v>
      </c>
    </row>
    <row r="452" spans="2:8" s="27" customFormat="1">
      <c r="B452" s="31">
        <v>432</v>
      </c>
      <c r="C452" s="31">
        <f t="shared" si="41"/>
        <v>1.296</v>
      </c>
      <c r="D452" s="31">
        <f t="shared" si="36"/>
        <v>3266.6666666666665</v>
      </c>
      <c r="E452" s="31">
        <f t="shared" si="37"/>
        <v>4233.6000000000004</v>
      </c>
      <c r="F452" s="32">
        <f t="shared" si="38"/>
        <v>-23270488.649480574</v>
      </c>
      <c r="G452" s="32">
        <f t="shared" si="39"/>
        <v>-1.1081185071181225E-4</v>
      </c>
      <c r="H452" s="32">
        <f t="shared" si="40"/>
        <v>-9.3643105809926893E-4</v>
      </c>
    </row>
    <row r="453" spans="2:8" s="27" customFormat="1">
      <c r="B453" s="31">
        <v>433</v>
      </c>
      <c r="C453" s="31">
        <f t="shared" si="41"/>
        <v>1.2989999999999999</v>
      </c>
      <c r="D453" s="31">
        <f t="shared" si="36"/>
        <v>3266.6666666666665</v>
      </c>
      <c r="E453" s="31">
        <f t="shared" si="37"/>
        <v>4243.3999999999996</v>
      </c>
      <c r="F453" s="32">
        <f t="shared" si="38"/>
        <v>-23324355.521354366</v>
      </c>
      <c r="G453" s="32">
        <f t="shared" si="39"/>
        <v>-1.1106835962549699E-4</v>
      </c>
      <c r="H453" s="32">
        <f t="shared" si="40"/>
        <v>-9.3715761061946904E-4</v>
      </c>
    </row>
    <row r="454" spans="2:8" s="27" customFormat="1">
      <c r="B454" s="31">
        <v>434</v>
      </c>
      <c r="C454" s="31">
        <f t="shared" si="41"/>
        <v>1.302</v>
      </c>
      <c r="D454" s="31">
        <f t="shared" si="36"/>
        <v>3266.6666666666665</v>
      </c>
      <c r="E454" s="31">
        <f t="shared" si="37"/>
        <v>4253.2</v>
      </c>
      <c r="F454" s="32">
        <f t="shared" si="38"/>
        <v>-23378222.393228166</v>
      </c>
      <c r="G454" s="32">
        <f t="shared" si="39"/>
        <v>-1.1132486853918174E-4</v>
      </c>
      <c r="H454" s="32">
        <f t="shared" si="40"/>
        <v>-9.3787416698730267E-4</v>
      </c>
    </row>
    <row r="455" spans="2:8" s="27" customFormat="1">
      <c r="B455" s="31">
        <v>435</v>
      </c>
      <c r="C455" s="31">
        <f t="shared" si="41"/>
        <v>1.3049999999999999</v>
      </c>
      <c r="D455" s="31">
        <f t="shared" si="36"/>
        <v>3266.6666666666665</v>
      </c>
      <c r="E455" s="31">
        <f t="shared" si="37"/>
        <v>4263</v>
      </c>
      <c r="F455" s="32">
        <f t="shared" si="38"/>
        <v>-23432089.265101962</v>
      </c>
      <c r="G455" s="32">
        <f t="shared" si="39"/>
        <v>-1.1158137745286649E-4</v>
      </c>
      <c r="H455" s="32">
        <f t="shared" si="40"/>
        <v>-9.3858070411696802E-4</v>
      </c>
    </row>
    <row r="456" spans="2:8" s="27" customFormat="1">
      <c r="B456" s="31">
        <v>436</v>
      </c>
      <c r="C456" s="31">
        <f t="shared" si="41"/>
        <v>1.3080000000000001</v>
      </c>
      <c r="D456" s="31">
        <f t="shared" si="36"/>
        <v>3266.6666666666665</v>
      </c>
      <c r="E456" s="31">
        <f t="shared" si="37"/>
        <v>4272.8</v>
      </c>
      <c r="F456" s="32">
        <f t="shared" si="38"/>
        <v>-23485956.136975762</v>
      </c>
      <c r="G456" s="32">
        <f t="shared" si="39"/>
        <v>-1.1183788636655125E-4</v>
      </c>
      <c r="H456" s="32">
        <f t="shared" si="40"/>
        <v>-9.392771989226626E-4</v>
      </c>
    </row>
    <row r="457" spans="2:8" s="27" customFormat="1">
      <c r="B457" s="31">
        <v>437</v>
      </c>
      <c r="C457" s="31">
        <f t="shared" si="41"/>
        <v>1.3109999999999999</v>
      </c>
      <c r="D457" s="31">
        <f t="shared" si="36"/>
        <v>3266.6666666666665</v>
      </c>
      <c r="E457" s="31">
        <f t="shared" si="37"/>
        <v>4282.5999999999995</v>
      </c>
      <c r="F457" s="32">
        <f t="shared" si="38"/>
        <v>-23539823.008849557</v>
      </c>
      <c r="G457" s="32">
        <f t="shared" si="39"/>
        <v>-1.1209439528023599E-4</v>
      </c>
      <c r="H457" s="32">
        <f t="shared" si="40"/>
        <v>-9.3996362831858383E-4</v>
      </c>
    </row>
    <row r="458" spans="2:8" s="27" customFormat="1">
      <c r="B458" s="31">
        <v>438</v>
      </c>
      <c r="C458" s="31">
        <f t="shared" si="41"/>
        <v>1.3140000000000001</v>
      </c>
      <c r="D458" s="31">
        <f t="shared" si="36"/>
        <v>3266.6666666666665</v>
      </c>
      <c r="E458" s="31">
        <f t="shared" si="37"/>
        <v>4292.3999999999996</v>
      </c>
      <c r="F458" s="32">
        <f t="shared" si="38"/>
        <v>-23593689.880723357</v>
      </c>
      <c r="G458" s="32">
        <f t="shared" si="39"/>
        <v>-1.1235090419392075E-4</v>
      </c>
      <c r="H458" s="32">
        <f t="shared" si="40"/>
        <v>-9.4063996921893011E-4</v>
      </c>
    </row>
    <row r="459" spans="2:8" s="27" customFormat="1">
      <c r="B459" s="31">
        <v>439</v>
      </c>
      <c r="C459" s="31">
        <f t="shared" si="41"/>
        <v>1.3169999999999999</v>
      </c>
      <c r="D459" s="31">
        <f t="shared" si="36"/>
        <v>3266.6666666666665</v>
      </c>
      <c r="E459" s="31">
        <f t="shared" si="37"/>
        <v>4302.2</v>
      </c>
      <c r="F459" s="32">
        <f t="shared" si="38"/>
        <v>-23647556.752597153</v>
      </c>
      <c r="G459" s="32">
        <f t="shared" si="39"/>
        <v>-1.126074131076055E-4</v>
      </c>
      <c r="H459" s="32">
        <f t="shared" si="40"/>
        <v>-9.4130619853789916E-4</v>
      </c>
    </row>
    <row r="460" spans="2:8" s="27" customFormat="1">
      <c r="B460" s="31">
        <v>440</v>
      </c>
      <c r="C460" s="31">
        <f t="shared" si="41"/>
        <v>1.32</v>
      </c>
      <c r="D460" s="31">
        <f t="shared" si="36"/>
        <v>3266.6666666666665</v>
      </c>
      <c r="E460" s="31">
        <f t="shared" si="37"/>
        <v>4312</v>
      </c>
      <c r="F460" s="32">
        <f t="shared" si="38"/>
        <v>-23701423.624470953</v>
      </c>
      <c r="G460" s="32">
        <f t="shared" si="39"/>
        <v>-1.1286392202129026E-4</v>
      </c>
      <c r="H460" s="32">
        <f t="shared" si="40"/>
        <v>-9.4196229318968831E-4</v>
      </c>
    </row>
    <row r="461" spans="2:8" s="27" customFormat="1">
      <c r="B461" s="31">
        <v>441</v>
      </c>
      <c r="C461" s="31">
        <f t="shared" si="41"/>
        <v>1.323</v>
      </c>
      <c r="D461" s="31">
        <f t="shared" si="36"/>
        <v>3266.6666666666665</v>
      </c>
      <c r="E461" s="31">
        <f t="shared" si="37"/>
        <v>4321.7999999999993</v>
      </c>
      <c r="F461" s="32">
        <f t="shared" si="38"/>
        <v>-23755290.496344745</v>
      </c>
      <c r="G461" s="32">
        <f t="shared" si="39"/>
        <v>-1.1312043093497497E-4</v>
      </c>
      <c r="H461" s="32">
        <f t="shared" si="40"/>
        <v>-9.4260823008849551E-4</v>
      </c>
    </row>
    <row r="462" spans="2:8" s="27" customFormat="1">
      <c r="B462" s="31">
        <v>442</v>
      </c>
      <c r="C462" s="31">
        <f t="shared" si="41"/>
        <v>1.3260000000000001</v>
      </c>
      <c r="D462" s="31">
        <f t="shared" si="36"/>
        <v>3266.6666666666665</v>
      </c>
      <c r="E462" s="31">
        <f t="shared" si="37"/>
        <v>4331.6000000000004</v>
      </c>
      <c r="F462" s="32">
        <f t="shared" si="38"/>
        <v>-23809157.368218549</v>
      </c>
      <c r="G462" s="32">
        <f t="shared" si="39"/>
        <v>-1.1337693984865976E-4</v>
      </c>
      <c r="H462" s="32">
        <f t="shared" si="40"/>
        <v>-9.4324398614851872E-4</v>
      </c>
    </row>
    <row r="463" spans="2:8" s="27" customFormat="1">
      <c r="B463" s="31">
        <v>443</v>
      </c>
      <c r="C463" s="31">
        <f t="shared" si="41"/>
        <v>1.329</v>
      </c>
      <c r="D463" s="31">
        <f t="shared" si="36"/>
        <v>3266.6666666666665</v>
      </c>
      <c r="E463" s="31">
        <f t="shared" si="37"/>
        <v>4341.3999999999996</v>
      </c>
      <c r="F463" s="32">
        <f t="shared" si="38"/>
        <v>-23863024.240092341</v>
      </c>
      <c r="G463" s="32">
        <f t="shared" si="39"/>
        <v>-1.1363344876234448E-4</v>
      </c>
      <c r="H463" s="32">
        <f t="shared" si="40"/>
        <v>-9.4386953828395524E-4</v>
      </c>
    </row>
    <row r="464" spans="2:8" s="27" customFormat="1">
      <c r="B464" s="31">
        <v>444</v>
      </c>
      <c r="C464" s="31">
        <f t="shared" si="41"/>
        <v>1.3320000000000001</v>
      </c>
      <c r="D464" s="31">
        <f t="shared" si="36"/>
        <v>3266.6666666666665</v>
      </c>
      <c r="E464" s="31">
        <f t="shared" si="37"/>
        <v>4351.2</v>
      </c>
      <c r="F464" s="32">
        <f t="shared" si="38"/>
        <v>-23916891.111966141</v>
      </c>
      <c r="G464" s="32">
        <f t="shared" si="39"/>
        <v>-1.1388995767602924E-4</v>
      </c>
      <c r="H464" s="32">
        <f t="shared" si="40"/>
        <v>-9.4448486340900336E-4</v>
      </c>
    </row>
    <row r="465" spans="2:8" s="27" customFormat="1">
      <c r="B465" s="31">
        <v>445</v>
      </c>
      <c r="C465" s="31">
        <f t="shared" si="41"/>
        <v>1.335</v>
      </c>
      <c r="D465" s="31">
        <f t="shared" si="36"/>
        <v>3266.6666666666665</v>
      </c>
      <c r="E465" s="31">
        <f t="shared" si="37"/>
        <v>4361</v>
      </c>
      <c r="F465" s="32">
        <f t="shared" si="38"/>
        <v>-23970757.98383994</v>
      </c>
      <c r="G465" s="32">
        <f t="shared" si="39"/>
        <v>-1.14146466589714E-4</v>
      </c>
      <c r="H465" s="32">
        <f t="shared" si="40"/>
        <v>-9.450899384378606E-4</v>
      </c>
    </row>
    <row r="466" spans="2:8" s="27" customFormat="1">
      <c r="B466" s="31">
        <v>446</v>
      </c>
      <c r="C466" s="31">
        <f t="shared" si="41"/>
        <v>1.3380000000000001</v>
      </c>
      <c r="D466" s="31">
        <f t="shared" si="36"/>
        <v>3266.6666666666665</v>
      </c>
      <c r="E466" s="31">
        <f t="shared" si="37"/>
        <v>4370.8</v>
      </c>
      <c r="F466" s="32">
        <f t="shared" si="38"/>
        <v>-24024624.855713736</v>
      </c>
      <c r="G466" s="32">
        <f t="shared" si="39"/>
        <v>-1.1440297550339874E-4</v>
      </c>
      <c r="H466" s="32">
        <f t="shared" si="40"/>
        <v>-9.4568474028472493E-4</v>
      </c>
    </row>
    <row r="467" spans="2:8" s="27" customFormat="1">
      <c r="B467" s="31">
        <v>447</v>
      </c>
      <c r="C467" s="31">
        <f t="shared" si="41"/>
        <v>1.341</v>
      </c>
      <c r="D467" s="31">
        <f t="shared" si="36"/>
        <v>3266.6666666666665</v>
      </c>
      <c r="E467" s="31">
        <f t="shared" si="37"/>
        <v>4380.5999999999995</v>
      </c>
      <c r="F467" s="32">
        <f t="shared" si="38"/>
        <v>-24078491.727587532</v>
      </c>
      <c r="G467" s="32">
        <f t="shared" si="39"/>
        <v>-1.1465948441708349E-4</v>
      </c>
      <c r="H467" s="32">
        <f t="shared" si="40"/>
        <v>-9.4626924586379353E-4</v>
      </c>
    </row>
    <row r="468" spans="2:8" s="27" customFormat="1">
      <c r="B468" s="31">
        <v>448</v>
      </c>
      <c r="C468" s="31">
        <f t="shared" si="41"/>
        <v>1.3440000000000001</v>
      </c>
      <c r="D468" s="31">
        <f t="shared" ref="D468:D520" si="42">$B$15/2</f>
        <v>3266.6666666666665</v>
      </c>
      <c r="E468" s="31">
        <f t="shared" ref="E468:E520" si="43">$B$15*$C468/2</f>
        <v>4390.3999999999996</v>
      </c>
      <c r="F468" s="32">
        <f t="shared" ref="F468:F531" si="44">-1*$E468*$H$15/$F$15</f>
        <v>-24132358.599461328</v>
      </c>
      <c r="G468" s="32">
        <f t="shared" ref="G468:G531" si="45">$F468/$E$15</f>
        <v>-1.1491599333076823E-4</v>
      </c>
      <c r="H468" s="32">
        <f t="shared" ref="H468:H520" si="46">-1*($B$15*$C468/(48*$E$15*$F$15))*(((3*($C$15*$C$15))-(4*($C468*$C468))))</f>
        <v>-9.4684343208926503E-4</v>
      </c>
    </row>
    <row r="469" spans="2:8" s="27" customFormat="1">
      <c r="B469" s="31">
        <v>449</v>
      </c>
      <c r="C469" s="31">
        <f t="shared" ref="C469:C532" si="47">$B469*$C$15/1000</f>
        <v>1.347</v>
      </c>
      <c r="D469" s="31">
        <f t="shared" si="42"/>
        <v>3266.6666666666665</v>
      </c>
      <c r="E469" s="31">
        <f t="shared" si="43"/>
        <v>4400.2</v>
      </c>
      <c r="F469" s="32">
        <f t="shared" si="44"/>
        <v>-24186225.471335128</v>
      </c>
      <c r="G469" s="32">
        <f t="shared" si="45"/>
        <v>-1.1517250224445299E-4</v>
      </c>
      <c r="H469" s="32">
        <f t="shared" si="46"/>
        <v>-9.4740727587533662E-4</v>
      </c>
    </row>
    <row r="470" spans="2:8" s="27" customFormat="1">
      <c r="B470" s="31">
        <v>450</v>
      </c>
      <c r="C470" s="31">
        <f t="shared" si="47"/>
        <v>1.35</v>
      </c>
      <c r="D470" s="31">
        <f t="shared" si="42"/>
        <v>3266.6666666666665</v>
      </c>
      <c r="E470" s="31">
        <f t="shared" si="43"/>
        <v>4410</v>
      </c>
      <c r="F470" s="32">
        <f t="shared" si="44"/>
        <v>-24240092.343208928</v>
      </c>
      <c r="G470" s="32">
        <f t="shared" si="45"/>
        <v>-1.1542901115813775E-4</v>
      </c>
      <c r="H470" s="32">
        <f t="shared" si="46"/>
        <v>-9.4796075413620636E-4</v>
      </c>
    </row>
    <row r="471" spans="2:8" s="27" customFormat="1">
      <c r="B471" s="31">
        <v>451</v>
      </c>
      <c r="C471" s="31">
        <f t="shared" si="47"/>
        <v>1.353</v>
      </c>
      <c r="D471" s="31">
        <f t="shared" si="42"/>
        <v>3266.6666666666665</v>
      </c>
      <c r="E471" s="31">
        <f t="shared" si="43"/>
        <v>4419.8</v>
      </c>
      <c r="F471" s="32">
        <f t="shared" si="44"/>
        <v>-24293959.215082724</v>
      </c>
      <c r="G471" s="32">
        <f t="shared" si="45"/>
        <v>-1.156855200718225E-4</v>
      </c>
      <c r="H471" s="32">
        <f t="shared" si="46"/>
        <v>-9.4850384378607168E-4</v>
      </c>
    </row>
    <row r="472" spans="2:8" s="27" customFormat="1">
      <c r="B472" s="31">
        <v>452</v>
      </c>
      <c r="C472" s="31">
        <f t="shared" si="47"/>
        <v>1.3560000000000001</v>
      </c>
      <c r="D472" s="31">
        <f t="shared" si="42"/>
        <v>3266.6666666666665</v>
      </c>
      <c r="E472" s="31">
        <f t="shared" si="43"/>
        <v>4429.6000000000004</v>
      </c>
      <c r="F472" s="32">
        <f t="shared" si="44"/>
        <v>-24347826.086956523</v>
      </c>
      <c r="G472" s="32">
        <f t="shared" si="45"/>
        <v>-1.1594202898550725E-4</v>
      </c>
      <c r="H472" s="32">
        <f t="shared" si="46"/>
        <v>-9.4903652173913052E-4</v>
      </c>
    </row>
    <row r="473" spans="2:8" s="27" customFormat="1">
      <c r="B473" s="31">
        <v>453</v>
      </c>
      <c r="C473" s="31">
        <f t="shared" si="47"/>
        <v>1.359</v>
      </c>
      <c r="D473" s="31">
        <f t="shared" si="42"/>
        <v>3266.6666666666665</v>
      </c>
      <c r="E473" s="31">
        <f t="shared" si="43"/>
        <v>4439.3999999999996</v>
      </c>
      <c r="F473" s="32">
        <f t="shared" si="44"/>
        <v>-24401692.958830319</v>
      </c>
      <c r="G473" s="32">
        <f t="shared" si="45"/>
        <v>-1.16198537899192E-4</v>
      </c>
      <c r="H473" s="32">
        <f t="shared" si="46"/>
        <v>-9.4955876490958053E-4</v>
      </c>
    </row>
    <row r="474" spans="2:8" s="27" customFormat="1">
      <c r="B474" s="31">
        <v>454</v>
      </c>
      <c r="C474" s="31">
        <f t="shared" si="47"/>
        <v>1.3620000000000001</v>
      </c>
      <c r="D474" s="31">
        <f t="shared" si="42"/>
        <v>3266.6666666666665</v>
      </c>
      <c r="E474" s="31">
        <f t="shared" si="43"/>
        <v>4449.2</v>
      </c>
      <c r="F474" s="32">
        <f t="shared" si="44"/>
        <v>-24455559.830704119</v>
      </c>
      <c r="G474" s="32">
        <f t="shared" si="45"/>
        <v>-1.1645504681287676E-4</v>
      </c>
      <c r="H474" s="32">
        <f t="shared" si="46"/>
        <v>-9.5007055021161977E-4</v>
      </c>
    </row>
    <row r="475" spans="2:8" s="27" customFormat="1">
      <c r="B475" s="31">
        <v>455</v>
      </c>
      <c r="C475" s="31">
        <f t="shared" si="47"/>
        <v>1.365</v>
      </c>
      <c r="D475" s="31">
        <f t="shared" si="42"/>
        <v>3266.6666666666665</v>
      </c>
      <c r="E475" s="31">
        <f t="shared" si="43"/>
        <v>4459</v>
      </c>
      <c r="F475" s="32">
        <f t="shared" si="44"/>
        <v>-24509426.702577915</v>
      </c>
      <c r="G475" s="32">
        <f t="shared" si="45"/>
        <v>-1.167115557265615E-4</v>
      </c>
      <c r="H475" s="32">
        <f t="shared" si="46"/>
        <v>-9.5057185455944598E-4</v>
      </c>
    </row>
    <row r="476" spans="2:8" s="27" customFormat="1">
      <c r="B476" s="31">
        <v>456</v>
      </c>
      <c r="C476" s="31">
        <f t="shared" si="47"/>
        <v>1.3680000000000001</v>
      </c>
      <c r="D476" s="31">
        <f t="shared" si="42"/>
        <v>3266.6666666666665</v>
      </c>
      <c r="E476" s="31">
        <f t="shared" si="43"/>
        <v>4468.8</v>
      </c>
      <c r="F476" s="32">
        <f t="shared" si="44"/>
        <v>-24563293.574451715</v>
      </c>
      <c r="G476" s="32">
        <f t="shared" si="45"/>
        <v>-1.1696806464024626E-4</v>
      </c>
      <c r="H476" s="32">
        <f t="shared" si="46"/>
        <v>-9.5106265486725669E-4</v>
      </c>
    </row>
    <row r="477" spans="2:8" s="27" customFormat="1">
      <c r="B477" s="31">
        <v>457</v>
      </c>
      <c r="C477" s="31">
        <f t="shared" si="47"/>
        <v>1.371</v>
      </c>
      <c r="D477" s="31">
        <f t="shared" si="42"/>
        <v>3266.6666666666665</v>
      </c>
      <c r="E477" s="31">
        <f t="shared" si="43"/>
        <v>4478.5999999999995</v>
      </c>
      <c r="F477" s="32">
        <f t="shared" si="44"/>
        <v>-24617160.446325507</v>
      </c>
      <c r="G477" s="32">
        <f t="shared" si="45"/>
        <v>-1.1722457355393098E-4</v>
      </c>
      <c r="H477" s="32">
        <f t="shared" si="46"/>
        <v>-9.5154292804924964E-4</v>
      </c>
    </row>
    <row r="478" spans="2:8" s="27" customFormat="1">
      <c r="B478" s="31">
        <v>458</v>
      </c>
      <c r="C478" s="31">
        <f t="shared" si="47"/>
        <v>1.3740000000000001</v>
      </c>
      <c r="D478" s="31">
        <f t="shared" si="42"/>
        <v>3266.6666666666665</v>
      </c>
      <c r="E478" s="31">
        <f t="shared" si="43"/>
        <v>4488.4000000000005</v>
      </c>
      <c r="F478" s="32">
        <f t="shared" si="44"/>
        <v>-24671027.31819931</v>
      </c>
      <c r="G478" s="32">
        <f t="shared" si="45"/>
        <v>-1.1748108246761577E-4</v>
      </c>
      <c r="H478" s="32">
        <f t="shared" si="46"/>
        <v>-9.5201265101962299E-4</v>
      </c>
    </row>
    <row r="479" spans="2:8" s="27" customFormat="1">
      <c r="B479" s="31">
        <v>459</v>
      </c>
      <c r="C479" s="31">
        <f t="shared" si="47"/>
        <v>1.377</v>
      </c>
      <c r="D479" s="31">
        <f t="shared" si="42"/>
        <v>3266.6666666666665</v>
      </c>
      <c r="E479" s="31">
        <f t="shared" si="43"/>
        <v>4498.2</v>
      </c>
      <c r="F479" s="32">
        <f t="shared" si="44"/>
        <v>-24724894.190073103</v>
      </c>
      <c r="G479" s="32">
        <f t="shared" si="45"/>
        <v>-1.1773759138130048E-4</v>
      </c>
      <c r="H479" s="32">
        <f t="shared" si="46"/>
        <v>-9.5247180069257407E-4</v>
      </c>
    </row>
    <row r="480" spans="2:8" s="27" customFormat="1">
      <c r="B480" s="31">
        <v>460</v>
      </c>
      <c r="C480" s="31">
        <f t="shared" si="47"/>
        <v>1.38</v>
      </c>
      <c r="D480" s="31">
        <f t="shared" si="42"/>
        <v>3266.6666666666665</v>
      </c>
      <c r="E480" s="31">
        <f t="shared" si="43"/>
        <v>4507.9999999999991</v>
      </c>
      <c r="F480" s="32">
        <f t="shared" si="44"/>
        <v>-24778761.061946899</v>
      </c>
      <c r="G480" s="32">
        <f t="shared" si="45"/>
        <v>-1.1799410029498523E-4</v>
      </c>
      <c r="H480" s="32">
        <f t="shared" si="46"/>
        <v>-9.5292035398230072E-4</v>
      </c>
    </row>
    <row r="481" spans="2:8" s="27" customFormat="1">
      <c r="B481" s="31">
        <v>461</v>
      </c>
      <c r="C481" s="31">
        <f t="shared" si="47"/>
        <v>1.383</v>
      </c>
      <c r="D481" s="31">
        <f t="shared" si="42"/>
        <v>3266.6666666666665</v>
      </c>
      <c r="E481" s="31">
        <f t="shared" si="43"/>
        <v>4517.8</v>
      </c>
      <c r="F481" s="32">
        <f t="shared" si="44"/>
        <v>-24832627.933820702</v>
      </c>
      <c r="G481" s="32">
        <f t="shared" si="45"/>
        <v>-1.1825060920867002E-4</v>
      </c>
      <c r="H481" s="32">
        <f t="shared" si="46"/>
        <v>-9.5335828780300112E-4</v>
      </c>
    </row>
    <row r="482" spans="2:8" s="27" customFormat="1">
      <c r="B482" s="31">
        <v>462</v>
      </c>
      <c r="C482" s="31">
        <f t="shared" si="47"/>
        <v>1.3859999999999999</v>
      </c>
      <c r="D482" s="31">
        <f t="shared" si="42"/>
        <v>3266.6666666666665</v>
      </c>
      <c r="E482" s="31">
        <f t="shared" si="43"/>
        <v>4527.5999999999995</v>
      </c>
      <c r="F482" s="32">
        <f t="shared" si="44"/>
        <v>-24886494.805694498</v>
      </c>
      <c r="G482" s="32">
        <f t="shared" si="45"/>
        <v>-1.1850711812235475E-4</v>
      </c>
      <c r="H482" s="32">
        <f t="shared" si="46"/>
        <v>-9.5378557906887268E-4</v>
      </c>
    </row>
    <row r="483" spans="2:8" s="27" customFormat="1">
      <c r="B483" s="31">
        <v>463</v>
      </c>
      <c r="C483" s="31">
        <f t="shared" si="47"/>
        <v>1.389</v>
      </c>
      <c r="D483" s="31">
        <f t="shared" si="42"/>
        <v>3266.6666666666665</v>
      </c>
      <c r="E483" s="31">
        <f t="shared" si="43"/>
        <v>4537.3999999999996</v>
      </c>
      <c r="F483" s="32">
        <f t="shared" si="44"/>
        <v>-24940361.677568294</v>
      </c>
      <c r="G483" s="32">
        <f t="shared" si="45"/>
        <v>-1.1876362703603949E-4</v>
      </c>
      <c r="H483" s="32">
        <f t="shared" si="46"/>
        <v>-9.5420220469411314E-4</v>
      </c>
    </row>
    <row r="484" spans="2:8" s="27" customFormat="1">
      <c r="B484" s="31">
        <v>464</v>
      </c>
      <c r="C484" s="31">
        <f t="shared" si="47"/>
        <v>1.3919999999999999</v>
      </c>
      <c r="D484" s="31">
        <f t="shared" si="42"/>
        <v>3266.6666666666665</v>
      </c>
      <c r="E484" s="31">
        <f t="shared" si="43"/>
        <v>4547.2</v>
      </c>
      <c r="F484" s="32">
        <f t="shared" si="44"/>
        <v>-24994228.549442094</v>
      </c>
      <c r="G484" s="32">
        <f t="shared" si="45"/>
        <v>-1.1902013594972425E-4</v>
      </c>
      <c r="H484" s="32">
        <f t="shared" si="46"/>
        <v>-9.5460814159292035E-4</v>
      </c>
    </row>
    <row r="485" spans="2:8" s="27" customFormat="1">
      <c r="B485" s="31">
        <v>465</v>
      </c>
      <c r="C485" s="31">
        <f t="shared" si="47"/>
        <v>1.395</v>
      </c>
      <c r="D485" s="31">
        <f t="shared" si="42"/>
        <v>3266.6666666666665</v>
      </c>
      <c r="E485" s="31">
        <f t="shared" si="43"/>
        <v>4557</v>
      </c>
      <c r="F485" s="32">
        <f t="shared" si="44"/>
        <v>-25048095.421315894</v>
      </c>
      <c r="G485" s="32">
        <f t="shared" si="45"/>
        <v>-1.1927664486340901E-4</v>
      </c>
      <c r="H485" s="32">
        <f t="shared" si="46"/>
        <v>-9.5500336667949206E-4</v>
      </c>
    </row>
    <row r="486" spans="2:8" s="27" customFormat="1">
      <c r="B486" s="31">
        <v>466</v>
      </c>
      <c r="C486" s="31">
        <f t="shared" si="47"/>
        <v>1.3979999999999999</v>
      </c>
      <c r="D486" s="31">
        <f t="shared" si="42"/>
        <v>3266.6666666666665</v>
      </c>
      <c r="E486" s="31">
        <f t="shared" si="43"/>
        <v>4566.7999999999993</v>
      </c>
      <c r="F486" s="32">
        <f t="shared" si="44"/>
        <v>-25101962.293189686</v>
      </c>
      <c r="G486" s="32">
        <f t="shared" si="45"/>
        <v>-1.1953315377709374E-4</v>
      </c>
      <c r="H486" s="32">
        <f t="shared" si="46"/>
        <v>-9.55387856868026E-4</v>
      </c>
    </row>
    <row r="487" spans="2:8" s="27" customFormat="1">
      <c r="B487" s="31">
        <v>467</v>
      </c>
      <c r="C487" s="31">
        <f t="shared" si="47"/>
        <v>1.401</v>
      </c>
      <c r="D487" s="31">
        <f t="shared" si="42"/>
        <v>3266.6666666666665</v>
      </c>
      <c r="E487" s="31">
        <f t="shared" si="43"/>
        <v>4576.5999999999995</v>
      </c>
      <c r="F487" s="32">
        <f t="shared" si="44"/>
        <v>-25155829.165063486</v>
      </c>
      <c r="G487" s="32">
        <f t="shared" si="45"/>
        <v>-1.197896626907785E-4</v>
      </c>
      <c r="H487" s="32">
        <f t="shared" si="46"/>
        <v>-9.5576158907272025E-4</v>
      </c>
    </row>
    <row r="488" spans="2:8" s="27" customFormat="1">
      <c r="B488" s="31">
        <v>468</v>
      </c>
      <c r="C488" s="31">
        <f t="shared" si="47"/>
        <v>1.4039999999999999</v>
      </c>
      <c r="D488" s="31">
        <f t="shared" si="42"/>
        <v>3266.6666666666665</v>
      </c>
      <c r="E488" s="31">
        <f t="shared" si="43"/>
        <v>4586.3999999999996</v>
      </c>
      <c r="F488" s="32">
        <f t="shared" si="44"/>
        <v>-25209696.036937281</v>
      </c>
      <c r="G488" s="32">
        <f t="shared" si="45"/>
        <v>-1.2004617160446325E-4</v>
      </c>
      <c r="H488" s="32">
        <f t="shared" si="46"/>
        <v>-9.5612454020777211E-4</v>
      </c>
    </row>
    <row r="489" spans="2:8" s="27" customFormat="1">
      <c r="B489" s="31">
        <v>469</v>
      </c>
      <c r="C489" s="31">
        <f t="shared" si="47"/>
        <v>1.407</v>
      </c>
      <c r="D489" s="31">
        <f t="shared" si="42"/>
        <v>3266.6666666666665</v>
      </c>
      <c r="E489" s="31">
        <f t="shared" si="43"/>
        <v>4596.2</v>
      </c>
      <c r="F489" s="32">
        <f t="shared" si="44"/>
        <v>-25263562.908811081</v>
      </c>
      <c r="G489" s="32">
        <f t="shared" si="45"/>
        <v>-1.2030268051814801E-4</v>
      </c>
      <c r="H489" s="32">
        <f t="shared" si="46"/>
        <v>-9.5647668718737975E-4</v>
      </c>
    </row>
    <row r="490" spans="2:8" s="27" customFormat="1">
      <c r="B490" s="31">
        <v>470</v>
      </c>
      <c r="C490" s="31">
        <f t="shared" si="47"/>
        <v>1.41</v>
      </c>
      <c r="D490" s="31">
        <f t="shared" si="42"/>
        <v>3266.6666666666665</v>
      </c>
      <c r="E490" s="31">
        <f t="shared" si="43"/>
        <v>4605.9999999999991</v>
      </c>
      <c r="F490" s="32">
        <f t="shared" si="44"/>
        <v>-25317429.780684873</v>
      </c>
      <c r="G490" s="32">
        <f t="shared" si="45"/>
        <v>-1.2055918943183274E-4</v>
      </c>
      <c r="H490" s="32">
        <f t="shared" si="46"/>
        <v>-9.568180069257407E-4</v>
      </c>
    </row>
    <row r="491" spans="2:8" s="27" customFormat="1">
      <c r="B491" s="31">
        <v>471</v>
      </c>
      <c r="C491" s="31">
        <f t="shared" si="47"/>
        <v>1.413</v>
      </c>
      <c r="D491" s="31">
        <f t="shared" si="42"/>
        <v>3266.6666666666665</v>
      </c>
      <c r="E491" s="31">
        <f t="shared" si="43"/>
        <v>4615.8</v>
      </c>
      <c r="F491" s="32">
        <f t="shared" si="44"/>
        <v>-25371296.652558677</v>
      </c>
      <c r="G491" s="32">
        <f t="shared" si="45"/>
        <v>-1.2081569834551751E-4</v>
      </c>
      <c r="H491" s="32">
        <f t="shared" si="46"/>
        <v>-9.5714847633705271E-4</v>
      </c>
    </row>
    <row r="492" spans="2:8" s="27" customFormat="1">
      <c r="B492" s="31">
        <v>472</v>
      </c>
      <c r="C492" s="31">
        <f t="shared" si="47"/>
        <v>1.4159999999999999</v>
      </c>
      <c r="D492" s="31">
        <f t="shared" si="42"/>
        <v>3266.6666666666665</v>
      </c>
      <c r="E492" s="31">
        <f t="shared" si="43"/>
        <v>4625.5999999999995</v>
      </c>
      <c r="F492" s="32">
        <f t="shared" si="44"/>
        <v>-25425163.524432469</v>
      </c>
      <c r="G492" s="32">
        <f t="shared" si="45"/>
        <v>-1.2107220725920223E-4</v>
      </c>
      <c r="H492" s="32">
        <f t="shared" si="46"/>
        <v>-9.5746807233551361E-4</v>
      </c>
    </row>
    <row r="493" spans="2:8" s="27" customFormat="1">
      <c r="B493" s="31">
        <v>473</v>
      </c>
      <c r="C493" s="31">
        <f t="shared" si="47"/>
        <v>1.419</v>
      </c>
      <c r="D493" s="31">
        <f t="shared" si="42"/>
        <v>3266.6666666666665</v>
      </c>
      <c r="E493" s="31">
        <f t="shared" si="43"/>
        <v>4635.3999999999996</v>
      </c>
      <c r="F493" s="32">
        <f t="shared" si="44"/>
        <v>-25479030.396306269</v>
      </c>
      <c r="G493" s="32">
        <f t="shared" si="45"/>
        <v>-1.21328716172887E-4</v>
      </c>
      <c r="H493" s="32">
        <f t="shared" si="46"/>
        <v>-9.5777677183532116E-4</v>
      </c>
    </row>
    <row r="494" spans="2:8" s="27" customFormat="1">
      <c r="B494" s="31">
        <v>474</v>
      </c>
      <c r="C494" s="31">
        <f t="shared" si="47"/>
        <v>1.4219999999999999</v>
      </c>
      <c r="D494" s="31">
        <f t="shared" si="42"/>
        <v>3266.6666666666665</v>
      </c>
      <c r="E494" s="31">
        <f t="shared" si="43"/>
        <v>4645.2</v>
      </c>
      <c r="F494" s="32">
        <f t="shared" si="44"/>
        <v>-25532897.268180069</v>
      </c>
      <c r="G494" s="32">
        <f t="shared" si="45"/>
        <v>-1.2158522508657176E-4</v>
      </c>
      <c r="H494" s="32">
        <f t="shared" si="46"/>
        <v>-9.5807455175067342E-4</v>
      </c>
    </row>
    <row r="495" spans="2:8" s="27" customFormat="1">
      <c r="B495" s="31">
        <v>475</v>
      </c>
      <c r="C495" s="31">
        <f t="shared" si="47"/>
        <v>1.425</v>
      </c>
      <c r="D495" s="31">
        <f t="shared" si="42"/>
        <v>3266.6666666666665</v>
      </c>
      <c r="E495" s="31">
        <f t="shared" si="43"/>
        <v>4655</v>
      </c>
      <c r="F495" s="32">
        <f t="shared" si="44"/>
        <v>-25586764.140053868</v>
      </c>
      <c r="G495" s="32">
        <f t="shared" si="45"/>
        <v>-1.2184173400025652E-4</v>
      </c>
      <c r="H495" s="32">
        <f t="shared" si="46"/>
        <v>-9.5836138899576748E-4</v>
      </c>
    </row>
    <row r="496" spans="2:8" s="27" customFormat="1">
      <c r="B496" s="31">
        <v>476</v>
      </c>
      <c r="C496" s="31">
        <f t="shared" si="47"/>
        <v>1.4279999999999999</v>
      </c>
      <c r="D496" s="31">
        <f t="shared" si="42"/>
        <v>3266.6666666666665</v>
      </c>
      <c r="E496" s="31">
        <f t="shared" si="43"/>
        <v>4664.7999999999993</v>
      </c>
      <c r="F496" s="32">
        <f t="shared" si="44"/>
        <v>-25640631.011927661</v>
      </c>
      <c r="G496" s="32">
        <f t="shared" si="45"/>
        <v>-1.2209824291394125E-4</v>
      </c>
      <c r="H496" s="32">
        <f t="shared" si="46"/>
        <v>-9.5863726048480184E-4</v>
      </c>
    </row>
    <row r="497" spans="2:8" s="27" customFormat="1">
      <c r="B497" s="31">
        <v>477</v>
      </c>
      <c r="C497" s="31">
        <f t="shared" si="47"/>
        <v>1.431</v>
      </c>
      <c r="D497" s="31">
        <f t="shared" si="42"/>
        <v>3266.6666666666665</v>
      </c>
      <c r="E497" s="31">
        <f t="shared" si="43"/>
        <v>4674.6000000000004</v>
      </c>
      <c r="F497" s="32">
        <f t="shared" si="44"/>
        <v>-25694497.883801464</v>
      </c>
      <c r="G497" s="32">
        <f t="shared" si="45"/>
        <v>-1.2235475182762601E-4</v>
      </c>
      <c r="H497" s="32">
        <f t="shared" si="46"/>
        <v>-9.5890214313197402E-4</v>
      </c>
    </row>
    <row r="498" spans="2:8" s="27" customFormat="1">
      <c r="B498" s="31">
        <v>478</v>
      </c>
      <c r="C498" s="31">
        <f t="shared" si="47"/>
        <v>1.4339999999999999</v>
      </c>
      <c r="D498" s="31">
        <f t="shared" si="42"/>
        <v>3266.6666666666665</v>
      </c>
      <c r="E498" s="31">
        <f t="shared" si="43"/>
        <v>4684.3999999999996</v>
      </c>
      <c r="F498" s="32">
        <f t="shared" si="44"/>
        <v>-25748364.75567526</v>
      </c>
      <c r="G498" s="32">
        <f t="shared" si="45"/>
        <v>-1.2261126074131077E-4</v>
      </c>
      <c r="H498" s="32">
        <f t="shared" si="46"/>
        <v>-9.5915601385148145E-4</v>
      </c>
    </row>
    <row r="499" spans="2:8" s="27" customFormat="1">
      <c r="B499" s="31">
        <v>479</v>
      </c>
      <c r="C499" s="31">
        <f t="shared" si="47"/>
        <v>1.4370000000000001</v>
      </c>
      <c r="D499" s="31">
        <f t="shared" si="42"/>
        <v>3266.6666666666665</v>
      </c>
      <c r="E499" s="31">
        <f t="shared" si="43"/>
        <v>4694.2</v>
      </c>
      <c r="F499" s="32">
        <f t="shared" si="44"/>
        <v>-25802231.62754906</v>
      </c>
      <c r="G499" s="32">
        <f t="shared" si="45"/>
        <v>-1.2286776965499553E-4</v>
      </c>
      <c r="H499" s="32">
        <f t="shared" si="46"/>
        <v>-9.5939884955752218E-4</v>
      </c>
    </row>
    <row r="500" spans="2:8" s="27" customFormat="1">
      <c r="B500" s="31">
        <v>480</v>
      </c>
      <c r="C500" s="31">
        <f t="shared" si="47"/>
        <v>1.44</v>
      </c>
      <c r="D500" s="31">
        <f t="shared" si="42"/>
        <v>3266.6666666666665</v>
      </c>
      <c r="E500" s="31">
        <f t="shared" si="43"/>
        <v>4704</v>
      </c>
      <c r="F500" s="32">
        <f t="shared" si="44"/>
        <v>-25856098.499422856</v>
      </c>
      <c r="G500" s="32">
        <f t="shared" si="45"/>
        <v>-1.2312427856868026E-4</v>
      </c>
      <c r="H500" s="32">
        <f t="shared" si="46"/>
        <v>-9.5963062716429397E-4</v>
      </c>
    </row>
    <row r="501" spans="2:8" s="27" customFormat="1">
      <c r="B501" s="31">
        <v>481</v>
      </c>
      <c r="C501" s="31">
        <f t="shared" si="47"/>
        <v>1.4430000000000001</v>
      </c>
      <c r="D501" s="31">
        <f t="shared" si="42"/>
        <v>3266.6666666666665</v>
      </c>
      <c r="E501" s="31">
        <f t="shared" si="43"/>
        <v>4713.8</v>
      </c>
      <c r="F501" s="32">
        <f t="shared" si="44"/>
        <v>-25909965.371296655</v>
      </c>
      <c r="G501" s="32">
        <f t="shared" si="45"/>
        <v>-1.2338078748236502E-4</v>
      </c>
      <c r="H501" s="32">
        <f t="shared" si="46"/>
        <v>-9.5985132358599465E-4</v>
      </c>
    </row>
    <row r="502" spans="2:8" s="27" customFormat="1">
      <c r="B502" s="31">
        <v>482</v>
      </c>
      <c r="C502" s="31">
        <f t="shared" si="47"/>
        <v>1.446</v>
      </c>
      <c r="D502" s="31">
        <f t="shared" si="42"/>
        <v>3266.6666666666665</v>
      </c>
      <c r="E502" s="31">
        <f t="shared" si="43"/>
        <v>4723.5999999999995</v>
      </c>
      <c r="F502" s="32">
        <f t="shared" si="44"/>
        <v>-25963832.243170448</v>
      </c>
      <c r="G502" s="32">
        <f t="shared" si="45"/>
        <v>-1.2363729639604975E-4</v>
      </c>
      <c r="H502" s="32">
        <f t="shared" si="46"/>
        <v>-9.6006091573682176E-4</v>
      </c>
    </row>
    <row r="503" spans="2:8" s="27" customFormat="1">
      <c r="B503" s="31">
        <v>483</v>
      </c>
      <c r="C503" s="31">
        <f t="shared" si="47"/>
        <v>1.4490000000000001</v>
      </c>
      <c r="D503" s="31">
        <f t="shared" si="42"/>
        <v>3266.6666666666665</v>
      </c>
      <c r="E503" s="31">
        <f t="shared" si="43"/>
        <v>4733.3999999999996</v>
      </c>
      <c r="F503" s="32">
        <f t="shared" si="44"/>
        <v>-26017699.115044247</v>
      </c>
      <c r="G503" s="32">
        <f t="shared" si="45"/>
        <v>-1.2389380530973451E-4</v>
      </c>
      <c r="H503" s="32">
        <f t="shared" si="46"/>
        <v>-9.6025938053097336E-4</v>
      </c>
    </row>
    <row r="504" spans="2:8" s="27" customFormat="1">
      <c r="B504" s="31">
        <v>484</v>
      </c>
      <c r="C504" s="31">
        <f t="shared" si="47"/>
        <v>1.452</v>
      </c>
      <c r="D504" s="31">
        <f t="shared" si="42"/>
        <v>3266.6666666666665</v>
      </c>
      <c r="E504" s="31">
        <f t="shared" si="43"/>
        <v>4743.2</v>
      </c>
      <c r="F504" s="32">
        <f t="shared" si="44"/>
        <v>-26071565.986918043</v>
      </c>
      <c r="G504" s="32">
        <f t="shared" si="45"/>
        <v>-1.2415031422341927E-4</v>
      </c>
      <c r="H504" s="32">
        <f t="shared" si="46"/>
        <v>-9.6044669488264697E-4</v>
      </c>
    </row>
    <row r="505" spans="2:8" s="27" customFormat="1">
      <c r="B505" s="31">
        <v>485</v>
      </c>
      <c r="C505" s="31">
        <f t="shared" si="47"/>
        <v>1.4550000000000001</v>
      </c>
      <c r="D505" s="31">
        <f t="shared" si="42"/>
        <v>3266.6666666666665</v>
      </c>
      <c r="E505" s="31">
        <f t="shared" si="43"/>
        <v>4753</v>
      </c>
      <c r="F505" s="32">
        <f t="shared" si="44"/>
        <v>-26125432.858791843</v>
      </c>
      <c r="G505" s="32">
        <f t="shared" si="45"/>
        <v>-1.2440682313710402E-4</v>
      </c>
      <c r="H505" s="32">
        <f t="shared" si="46"/>
        <v>-9.6062283570604078E-4</v>
      </c>
    </row>
    <row r="506" spans="2:8" s="27" customFormat="1">
      <c r="B506" s="31">
        <v>486</v>
      </c>
      <c r="C506" s="31">
        <f t="shared" si="47"/>
        <v>1.458</v>
      </c>
      <c r="D506" s="31">
        <f t="shared" si="42"/>
        <v>3266.6666666666665</v>
      </c>
      <c r="E506" s="31">
        <f t="shared" si="43"/>
        <v>4762.7999999999993</v>
      </c>
      <c r="F506" s="32">
        <f t="shared" si="44"/>
        <v>-26179299.730665639</v>
      </c>
      <c r="G506" s="32">
        <f t="shared" si="45"/>
        <v>-1.2466333205078876E-4</v>
      </c>
      <c r="H506" s="32">
        <f t="shared" si="46"/>
        <v>-9.6078777991535187E-4</v>
      </c>
    </row>
    <row r="507" spans="2:8" s="27" customFormat="1">
      <c r="B507" s="31">
        <v>487</v>
      </c>
      <c r="C507" s="31">
        <f t="shared" si="47"/>
        <v>1.4610000000000001</v>
      </c>
      <c r="D507" s="31">
        <f t="shared" si="42"/>
        <v>3266.6666666666665</v>
      </c>
      <c r="E507" s="31">
        <f t="shared" si="43"/>
        <v>4772.6000000000004</v>
      </c>
      <c r="F507" s="32">
        <f t="shared" si="44"/>
        <v>-26233166.602539442</v>
      </c>
      <c r="G507" s="32">
        <f t="shared" si="45"/>
        <v>-1.2491984096447354E-4</v>
      </c>
      <c r="H507" s="32">
        <f t="shared" si="46"/>
        <v>-9.6094150442477884E-4</v>
      </c>
    </row>
    <row r="508" spans="2:8" s="27" customFormat="1">
      <c r="B508" s="31">
        <v>488</v>
      </c>
      <c r="C508" s="31">
        <f t="shared" si="47"/>
        <v>1.464</v>
      </c>
      <c r="D508" s="31">
        <f t="shared" si="42"/>
        <v>3266.6666666666665</v>
      </c>
      <c r="E508" s="31">
        <f t="shared" si="43"/>
        <v>4782.3999999999996</v>
      </c>
      <c r="F508" s="32">
        <f t="shared" si="44"/>
        <v>-26287033.474413235</v>
      </c>
      <c r="G508" s="32">
        <f t="shared" si="45"/>
        <v>-1.2517634987815825E-4</v>
      </c>
      <c r="H508" s="32">
        <f t="shared" si="46"/>
        <v>-9.6108398614851869E-4</v>
      </c>
    </row>
    <row r="509" spans="2:8" s="27" customFormat="1">
      <c r="B509" s="31">
        <v>489</v>
      </c>
      <c r="C509" s="31">
        <f t="shared" si="47"/>
        <v>1.4670000000000001</v>
      </c>
      <c r="D509" s="31">
        <f t="shared" si="42"/>
        <v>3266.6666666666665</v>
      </c>
      <c r="E509" s="31">
        <f t="shared" si="43"/>
        <v>4792.2</v>
      </c>
      <c r="F509" s="32">
        <f t="shared" si="44"/>
        <v>-26340900.346287034</v>
      </c>
      <c r="G509" s="32">
        <f t="shared" si="45"/>
        <v>-1.2543285879184303E-4</v>
      </c>
      <c r="H509" s="32">
        <f t="shared" si="46"/>
        <v>-9.6121520200076937E-4</v>
      </c>
    </row>
    <row r="510" spans="2:8" s="27" customFormat="1">
      <c r="B510" s="31">
        <v>490</v>
      </c>
      <c r="C510" s="31">
        <f t="shared" si="47"/>
        <v>1.47</v>
      </c>
      <c r="D510" s="31">
        <f t="shared" si="42"/>
        <v>3266.6666666666665</v>
      </c>
      <c r="E510" s="31">
        <f t="shared" si="43"/>
        <v>4802</v>
      </c>
      <c r="F510" s="32">
        <f t="shared" si="44"/>
        <v>-26394767.218160834</v>
      </c>
      <c r="G510" s="32">
        <f t="shared" si="45"/>
        <v>-1.2568936770552779E-4</v>
      </c>
      <c r="H510" s="32">
        <f t="shared" si="46"/>
        <v>-9.6133512889572906E-4</v>
      </c>
    </row>
    <row r="511" spans="2:8" s="27" customFormat="1">
      <c r="B511" s="31">
        <v>491</v>
      </c>
      <c r="C511" s="31">
        <f t="shared" si="47"/>
        <v>1.4730000000000001</v>
      </c>
      <c r="D511" s="31">
        <f t="shared" si="42"/>
        <v>3266.6666666666665</v>
      </c>
      <c r="E511" s="31">
        <f t="shared" si="43"/>
        <v>4811.8</v>
      </c>
      <c r="F511" s="32">
        <f t="shared" si="44"/>
        <v>-26448634.09003463</v>
      </c>
      <c r="G511" s="32">
        <f t="shared" si="45"/>
        <v>-1.2594587661921252E-4</v>
      </c>
      <c r="H511" s="32">
        <f t="shared" si="46"/>
        <v>-9.6144374374759528E-4</v>
      </c>
    </row>
    <row r="512" spans="2:8" s="27" customFormat="1">
      <c r="B512" s="31">
        <v>492</v>
      </c>
      <c r="C512" s="31">
        <f t="shared" si="47"/>
        <v>1.476</v>
      </c>
      <c r="D512" s="31">
        <f t="shared" si="42"/>
        <v>3266.6666666666665</v>
      </c>
      <c r="E512" s="31">
        <f t="shared" si="43"/>
        <v>4821.5999999999995</v>
      </c>
      <c r="F512" s="32">
        <f t="shared" si="44"/>
        <v>-26502500.961908426</v>
      </c>
      <c r="G512" s="32">
        <f t="shared" si="45"/>
        <v>-1.2620238553289726E-4</v>
      </c>
      <c r="H512" s="32">
        <f t="shared" si="46"/>
        <v>-9.6154102347056555E-4</v>
      </c>
    </row>
    <row r="513" spans="2:8" s="27" customFormat="1">
      <c r="B513" s="31">
        <v>493</v>
      </c>
      <c r="C513" s="31">
        <f t="shared" si="47"/>
        <v>1.4790000000000001</v>
      </c>
      <c r="D513" s="31">
        <f t="shared" si="42"/>
        <v>3266.6666666666665</v>
      </c>
      <c r="E513" s="31">
        <f t="shared" si="43"/>
        <v>4831.3999999999996</v>
      </c>
      <c r="F513" s="32">
        <f t="shared" si="44"/>
        <v>-26556367.833782222</v>
      </c>
      <c r="G513" s="32">
        <f t="shared" si="45"/>
        <v>-1.2645889444658201E-4</v>
      </c>
      <c r="H513" s="32">
        <f t="shared" si="46"/>
        <v>-9.6162694497883795E-4</v>
      </c>
    </row>
    <row r="514" spans="2:8" s="27" customFormat="1">
      <c r="B514" s="31">
        <v>494</v>
      </c>
      <c r="C514" s="31">
        <f t="shared" si="47"/>
        <v>1.482</v>
      </c>
      <c r="D514" s="31">
        <f t="shared" si="42"/>
        <v>3266.6666666666665</v>
      </c>
      <c r="E514" s="31">
        <f t="shared" si="43"/>
        <v>4841.2</v>
      </c>
      <c r="F514" s="32">
        <f t="shared" si="44"/>
        <v>-26610234.705656022</v>
      </c>
      <c r="G514" s="32">
        <f t="shared" si="45"/>
        <v>-1.2671540336026677E-4</v>
      </c>
      <c r="H514" s="32">
        <f t="shared" si="46"/>
        <v>-9.6170148518660999E-4</v>
      </c>
    </row>
    <row r="515" spans="2:8" s="27" customFormat="1">
      <c r="B515" s="31">
        <v>495</v>
      </c>
      <c r="C515" s="31">
        <f t="shared" si="47"/>
        <v>1.4850000000000001</v>
      </c>
      <c r="D515" s="31">
        <f t="shared" si="42"/>
        <v>3266.6666666666665</v>
      </c>
      <c r="E515" s="31">
        <f t="shared" si="43"/>
        <v>4851</v>
      </c>
      <c r="F515" s="32">
        <f t="shared" si="44"/>
        <v>-26664101.577529822</v>
      </c>
      <c r="G515" s="32">
        <f t="shared" si="45"/>
        <v>-1.2697191227395153E-4</v>
      </c>
      <c r="H515" s="32">
        <f t="shared" si="46"/>
        <v>-9.6176462100807996E-4</v>
      </c>
    </row>
    <row r="516" spans="2:8" s="27" customFormat="1">
      <c r="B516" s="31">
        <v>496</v>
      </c>
      <c r="C516" s="31">
        <f t="shared" si="47"/>
        <v>1.488</v>
      </c>
      <c r="D516" s="31">
        <f t="shared" si="42"/>
        <v>3266.6666666666665</v>
      </c>
      <c r="E516" s="31">
        <f t="shared" si="43"/>
        <v>4860.8</v>
      </c>
      <c r="F516" s="32">
        <f t="shared" si="44"/>
        <v>-26717968.449403618</v>
      </c>
      <c r="G516" s="32">
        <f t="shared" si="45"/>
        <v>-1.2722842118763626E-4</v>
      </c>
      <c r="H516" s="32">
        <f t="shared" si="46"/>
        <v>-9.6181632935744517E-4</v>
      </c>
    </row>
    <row r="517" spans="2:8" s="27" customFormat="1">
      <c r="B517" s="31">
        <v>497</v>
      </c>
      <c r="C517" s="31">
        <f t="shared" si="47"/>
        <v>1.4910000000000001</v>
      </c>
      <c r="D517" s="31">
        <f t="shared" si="42"/>
        <v>3266.6666666666665</v>
      </c>
      <c r="E517" s="31">
        <f t="shared" si="43"/>
        <v>4870.6000000000004</v>
      </c>
      <c r="F517" s="32">
        <f t="shared" si="44"/>
        <v>-26771835.321277417</v>
      </c>
      <c r="G517" s="32">
        <f t="shared" si="45"/>
        <v>-1.2748493010132102E-4</v>
      </c>
      <c r="H517" s="32">
        <f t="shared" si="46"/>
        <v>-9.6185658714890336E-4</v>
      </c>
    </row>
    <row r="518" spans="2:8" s="27" customFormat="1">
      <c r="B518" s="31">
        <v>498</v>
      </c>
      <c r="C518" s="31">
        <f t="shared" si="47"/>
        <v>1.494</v>
      </c>
      <c r="D518" s="31">
        <f t="shared" si="42"/>
        <v>3266.6666666666665</v>
      </c>
      <c r="E518" s="31">
        <f t="shared" si="43"/>
        <v>4880.3999999999996</v>
      </c>
      <c r="F518" s="32">
        <f t="shared" si="44"/>
        <v>-26825702.19315121</v>
      </c>
      <c r="G518" s="32">
        <f t="shared" si="45"/>
        <v>-1.2774143901500575E-4</v>
      </c>
      <c r="H518" s="32">
        <f t="shared" si="46"/>
        <v>-9.6188537129665249E-4</v>
      </c>
    </row>
    <row r="519" spans="2:8" s="27" customFormat="1">
      <c r="B519" s="31">
        <v>499</v>
      </c>
      <c r="C519" s="31">
        <f t="shared" si="47"/>
        <v>1.4970000000000001</v>
      </c>
      <c r="D519" s="31">
        <f t="shared" si="42"/>
        <v>3266.6666666666665</v>
      </c>
      <c r="E519" s="31">
        <f t="shared" si="43"/>
        <v>4890.2</v>
      </c>
      <c r="F519" s="32">
        <f t="shared" si="44"/>
        <v>-26879569.065025009</v>
      </c>
      <c r="G519" s="32">
        <f t="shared" si="45"/>
        <v>-1.2799794792869051E-4</v>
      </c>
      <c r="H519" s="32">
        <f t="shared" si="46"/>
        <v>-9.619026587148903E-4</v>
      </c>
    </row>
    <row r="520" spans="2:8" s="27" customFormat="1">
      <c r="B520" s="31">
        <v>500</v>
      </c>
      <c r="C520" s="31">
        <f t="shared" si="47"/>
        <v>1.5</v>
      </c>
      <c r="D520" s="31">
        <f t="shared" si="42"/>
        <v>3266.6666666666665</v>
      </c>
      <c r="E520" s="31">
        <f t="shared" si="43"/>
        <v>4900</v>
      </c>
      <c r="F520" s="32">
        <f t="shared" si="44"/>
        <v>-26933435.936898805</v>
      </c>
      <c r="G520" s="32">
        <f t="shared" si="45"/>
        <v>-1.2825445684237527E-4</v>
      </c>
      <c r="H520" s="32">
        <f t="shared" si="46"/>
        <v>-9.6190842631781463E-4</v>
      </c>
    </row>
    <row r="521" spans="2:8" s="27" customFormat="1">
      <c r="B521" s="31">
        <v>501</v>
      </c>
      <c r="C521" s="31">
        <f t="shared" si="47"/>
        <v>1.5029999999999999</v>
      </c>
      <c r="D521" s="31">
        <f t="shared" ref="D521:D584" si="48">-1*$B$15/2</f>
        <v>-3266.6666666666665</v>
      </c>
      <c r="E521" s="31">
        <f t="shared" ref="E521:E584" si="49">($B$15/2*-1*C521)+($B$15*$C$15/2)</f>
        <v>4890.2000000000007</v>
      </c>
      <c r="F521" s="32">
        <f t="shared" si="44"/>
        <v>-26879569.065025013</v>
      </c>
      <c r="G521" s="32">
        <f t="shared" si="45"/>
        <v>-1.2799794792869054E-4</v>
      </c>
      <c r="H521" s="32">
        <f t="shared" ref="H521:H584" si="50">-1*($B$15*(($C$15)-$C521)/(48*$E$15*$F$15))*((-(($C$15*$C$15))-(4*($C521*$C521))+(8*$C$15*$C521)))</f>
        <v>-9.6190265871489019E-4</v>
      </c>
    </row>
    <row r="522" spans="2:8" s="27" customFormat="1">
      <c r="B522" s="31">
        <v>502</v>
      </c>
      <c r="C522" s="31">
        <f t="shared" si="47"/>
        <v>1.506</v>
      </c>
      <c r="D522" s="31">
        <f t="shared" si="48"/>
        <v>-3266.6666666666665</v>
      </c>
      <c r="E522" s="31">
        <f t="shared" si="49"/>
        <v>4880.4000000000005</v>
      </c>
      <c r="F522" s="32">
        <f t="shared" si="44"/>
        <v>-26825702.193151217</v>
      </c>
      <c r="G522" s="32">
        <f t="shared" si="45"/>
        <v>-1.2774143901500581E-4</v>
      </c>
      <c r="H522" s="32">
        <f t="shared" si="50"/>
        <v>-9.6188537129665228E-4</v>
      </c>
    </row>
    <row r="523" spans="2:8" s="27" customFormat="1">
      <c r="B523" s="31">
        <v>503</v>
      </c>
      <c r="C523" s="31">
        <f t="shared" si="47"/>
        <v>1.5089999999999999</v>
      </c>
      <c r="D523" s="31">
        <f t="shared" si="48"/>
        <v>-3266.6666666666665</v>
      </c>
      <c r="E523" s="31">
        <f t="shared" si="49"/>
        <v>4870.6000000000004</v>
      </c>
      <c r="F523" s="32">
        <f t="shared" si="44"/>
        <v>-26771835.321277417</v>
      </c>
      <c r="G523" s="32">
        <f t="shared" si="45"/>
        <v>-1.2748493010132102E-4</v>
      </c>
      <c r="H523" s="32">
        <f t="shared" si="50"/>
        <v>-9.6185658714890326E-4</v>
      </c>
    </row>
    <row r="524" spans="2:8" s="27" customFormat="1">
      <c r="B524" s="31">
        <v>504</v>
      </c>
      <c r="C524" s="31">
        <f t="shared" si="47"/>
        <v>1.512</v>
      </c>
      <c r="D524" s="31">
        <f t="shared" si="48"/>
        <v>-3266.6666666666665</v>
      </c>
      <c r="E524" s="31">
        <f t="shared" si="49"/>
        <v>4860.8</v>
      </c>
      <c r="F524" s="32">
        <f t="shared" si="44"/>
        <v>-26717968.449403618</v>
      </c>
      <c r="G524" s="32">
        <f t="shared" si="45"/>
        <v>-1.2722842118763626E-4</v>
      </c>
      <c r="H524" s="32">
        <f t="shared" si="50"/>
        <v>-9.6181632935744507E-4</v>
      </c>
    </row>
    <row r="525" spans="2:8" s="27" customFormat="1">
      <c r="B525" s="31">
        <v>505</v>
      </c>
      <c r="C525" s="31">
        <f t="shared" si="47"/>
        <v>1.5149999999999999</v>
      </c>
      <c r="D525" s="31">
        <f t="shared" si="48"/>
        <v>-3266.6666666666665</v>
      </c>
      <c r="E525" s="31">
        <f t="shared" si="49"/>
        <v>4851.0000000000009</v>
      </c>
      <c r="F525" s="32">
        <f t="shared" si="44"/>
        <v>-26664101.577529825</v>
      </c>
      <c r="G525" s="32">
        <f t="shared" si="45"/>
        <v>-1.2697191227395156E-4</v>
      </c>
      <c r="H525" s="32">
        <f t="shared" si="50"/>
        <v>-9.6176462100807996E-4</v>
      </c>
    </row>
    <row r="526" spans="2:8" s="27" customFormat="1">
      <c r="B526" s="31">
        <v>506</v>
      </c>
      <c r="C526" s="31">
        <f t="shared" si="47"/>
        <v>1.518</v>
      </c>
      <c r="D526" s="31">
        <f t="shared" si="48"/>
        <v>-3266.6666666666665</v>
      </c>
      <c r="E526" s="31">
        <f t="shared" si="49"/>
        <v>4841.2</v>
      </c>
      <c r="F526" s="32">
        <f t="shared" si="44"/>
        <v>-26610234.705656022</v>
      </c>
      <c r="G526" s="32">
        <f t="shared" si="45"/>
        <v>-1.2671540336026677E-4</v>
      </c>
      <c r="H526" s="32">
        <f t="shared" si="50"/>
        <v>-9.6170148518661021E-4</v>
      </c>
    </row>
    <row r="527" spans="2:8" s="27" customFormat="1">
      <c r="B527" s="31">
        <v>507</v>
      </c>
      <c r="C527" s="31">
        <f t="shared" si="47"/>
        <v>1.5209999999999999</v>
      </c>
      <c r="D527" s="31">
        <f t="shared" si="48"/>
        <v>-3266.6666666666665</v>
      </c>
      <c r="E527" s="31">
        <f t="shared" si="49"/>
        <v>4831.4000000000005</v>
      </c>
      <c r="F527" s="32">
        <f t="shared" si="44"/>
        <v>-26556367.83378223</v>
      </c>
      <c r="G527" s="32">
        <f t="shared" si="45"/>
        <v>-1.2645889444658204E-4</v>
      </c>
      <c r="H527" s="32">
        <f t="shared" si="50"/>
        <v>-9.6162694497883795E-4</v>
      </c>
    </row>
    <row r="528" spans="2:8" s="27" customFormat="1">
      <c r="B528" s="31">
        <v>508</v>
      </c>
      <c r="C528" s="31">
        <f t="shared" si="47"/>
        <v>1.524</v>
      </c>
      <c r="D528" s="31">
        <f t="shared" si="48"/>
        <v>-3266.6666666666665</v>
      </c>
      <c r="E528" s="31">
        <f t="shared" si="49"/>
        <v>4821.6000000000004</v>
      </c>
      <c r="F528" s="32">
        <f t="shared" si="44"/>
        <v>-26502500.96190843</v>
      </c>
      <c r="G528" s="32">
        <f t="shared" si="45"/>
        <v>-1.2620238553289728E-4</v>
      </c>
      <c r="H528" s="32">
        <f t="shared" si="50"/>
        <v>-9.6154102347056555E-4</v>
      </c>
    </row>
    <row r="529" spans="2:8" s="27" customFormat="1">
      <c r="B529" s="31">
        <v>509</v>
      </c>
      <c r="C529" s="31">
        <f t="shared" si="47"/>
        <v>1.5269999999999999</v>
      </c>
      <c r="D529" s="31">
        <f t="shared" si="48"/>
        <v>-3266.6666666666665</v>
      </c>
      <c r="E529" s="31">
        <f t="shared" si="49"/>
        <v>4811.8</v>
      </c>
      <c r="F529" s="32">
        <f t="shared" si="44"/>
        <v>-26448634.09003463</v>
      </c>
      <c r="G529" s="32">
        <f t="shared" si="45"/>
        <v>-1.2594587661921252E-4</v>
      </c>
      <c r="H529" s="32">
        <f t="shared" si="50"/>
        <v>-9.6144374374759528E-4</v>
      </c>
    </row>
    <row r="530" spans="2:8" s="27" customFormat="1">
      <c r="B530" s="31">
        <v>510</v>
      </c>
      <c r="C530" s="31">
        <f t="shared" si="47"/>
        <v>1.53</v>
      </c>
      <c r="D530" s="31">
        <f t="shared" si="48"/>
        <v>-3266.6666666666665</v>
      </c>
      <c r="E530" s="31">
        <f t="shared" si="49"/>
        <v>4802</v>
      </c>
      <c r="F530" s="32">
        <f t="shared" si="44"/>
        <v>-26394767.218160834</v>
      </c>
      <c r="G530" s="32">
        <f t="shared" si="45"/>
        <v>-1.2568936770552779E-4</v>
      </c>
      <c r="H530" s="32">
        <f t="shared" si="50"/>
        <v>-9.6133512889572906E-4</v>
      </c>
    </row>
    <row r="531" spans="2:8" s="27" customFormat="1">
      <c r="B531" s="31">
        <v>511</v>
      </c>
      <c r="C531" s="31">
        <f t="shared" si="47"/>
        <v>1.5329999999999999</v>
      </c>
      <c r="D531" s="31">
        <f t="shared" si="48"/>
        <v>-3266.6666666666665</v>
      </c>
      <c r="E531" s="31">
        <f t="shared" si="49"/>
        <v>4792.2000000000007</v>
      </c>
      <c r="F531" s="32">
        <f t="shared" si="44"/>
        <v>-26340900.346287038</v>
      </c>
      <c r="G531" s="32">
        <f t="shared" si="45"/>
        <v>-1.2543285879184303E-4</v>
      </c>
      <c r="H531" s="32">
        <f t="shared" si="50"/>
        <v>-9.6121520200076959E-4</v>
      </c>
    </row>
    <row r="532" spans="2:8" s="27" customFormat="1">
      <c r="B532" s="31">
        <v>512</v>
      </c>
      <c r="C532" s="31">
        <f t="shared" si="47"/>
        <v>1.536</v>
      </c>
      <c r="D532" s="31">
        <f t="shared" si="48"/>
        <v>-3266.6666666666665</v>
      </c>
      <c r="E532" s="31">
        <f t="shared" si="49"/>
        <v>4782.4000000000005</v>
      </c>
      <c r="F532" s="32">
        <f t="shared" ref="F532:F595" si="51">-1*$E532*$H$15/$F$15</f>
        <v>-26287033.474413238</v>
      </c>
      <c r="G532" s="32">
        <f t="shared" ref="G532:G595" si="52">$F532/$E$15</f>
        <v>-1.2517634987815827E-4</v>
      </c>
      <c r="H532" s="32">
        <f t="shared" si="50"/>
        <v>-9.6108398614851869E-4</v>
      </c>
    </row>
    <row r="533" spans="2:8" s="27" customFormat="1">
      <c r="B533" s="31">
        <v>513</v>
      </c>
      <c r="C533" s="31">
        <f t="shared" ref="C533:C596" si="53">$B533*$C$15/1000</f>
        <v>1.5389999999999999</v>
      </c>
      <c r="D533" s="31">
        <f t="shared" si="48"/>
        <v>-3266.6666666666665</v>
      </c>
      <c r="E533" s="31">
        <f t="shared" si="49"/>
        <v>4772.6000000000004</v>
      </c>
      <c r="F533" s="32">
        <f t="shared" si="51"/>
        <v>-26233166.602539442</v>
      </c>
      <c r="G533" s="32">
        <f t="shared" si="52"/>
        <v>-1.2491984096447354E-4</v>
      </c>
      <c r="H533" s="32">
        <f t="shared" si="50"/>
        <v>-9.6094150442477895E-4</v>
      </c>
    </row>
    <row r="534" spans="2:8" s="27" customFormat="1">
      <c r="B534" s="31">
        <v>514</v>
      </c>
      <c r="C534" s="31">
        <f t="shared" si="53"/>
        <v>1.542</v>
      </c>
      <c r="D534" s="31">
        <f t="shared" si="48"/>
        <v>-3266.6666666666665</v>
      </c>
      <c r="E534" s="31">
        <f t="shared" si="49"/>
        <v>4762.8</v>
      </c>
      <c r="F534" s="32">
        <f t="shared" si="51"/>
        <v>-26179299.730665643</v>
      </c>
      <c r="G534" s="32">
        <f t="shared" si="52"/>
        <v>-1.2466333205078878E-4</v>
      </c>
      <c r="H534" s="32">
        <f t="shared" si="50"/>
        <v>-9.6078777991535208E-4</v>
      </c>
    </row>
    <row r="535" spans="2:8" s="27" customFormat="1">
      <c r="B535" s="31">
        <v>515</v>
      </c>
      <c r="C535" s="31">
        <f t="shared" si="53"/>
        <v>1.5449999999999999</v>
      </c>
      <c r="D535" s="31">
        <f t="shared" si="48"/>
        <v>-3266.6666666666665</v>
      </c>
      <c r="E535" s="31">
        <f t="shared" si="49"/>
        <v>4753.0000000000009</v>
      </c>
      <c r="F535" s="32">
        <f t="shared" si="51"/>
        <v>-26125432.858791851</v>
      </c>
      <c r="G535" s="32">
        <f t="shared" si="52"/>
        <v>-1.2440682313710405E-4</v>
      </c>
      <c r="H535" s="32">
        <f t="shared" si="50"/>
        <v>-9.6062283570604078E-4</v>
      </c>
    </row>
    <row r="536" spans="2:8" s="27" customFormat="1">
      <c r="B536" s="31">
        <v>516</v>
      </c>
      <c r="C536" s="31">
        <f t="shared" si="53"/>
        <v>1.548</v>
      </c>
      <c r="D536" s="31">
        <f t="shared" si="48"/>
        <v>-3266.6666666666665</v>
      </c>
      <c r="E536" s="31">
        <f t="shared" si="49"/>
        <v>4743.2</v>
      </c>
      <c r="F536" s="32">
        <f t="shared" si="51"/>
        <v>-26071565.986918043</v>
      </c>
      <c r="G536" s="32">
        <f t="shared" si="52"/>
        <v>-1.2415031422341927E-4</v>
      </c>
      <c r="H536" s="32">
        <f t="shared" si="50"/>
        <v>-9.6044669488264697E-4</v>
      </c>
    </row>
    <row r="537" spans="2:8" s="27" customFormat="1">
      <c r="B537" s="31">
        <v>517</v>
      </c>
      <c r="C537" s="31">
        <f t="shared" si="53"/>
        <v>1.5509999999999999</v>
      </c>
      <c r="D537" s="31">
        <f t="shared" si="48"/>
        <v>-3266.6666666666665</v>
      </c>
      <c r="E537" s="31">
        <f t="shared" si="49"/>
        <v>4733.4000000000005</v>
      </c>
      <c r="F537" s="32">
        <f t="shared" si="51"/>
        <v>-26017699.115044251</v>
      </c>
      <c r="G537" s="32">
        <f t="shared" si="52"/>
        <v>-1.2389380530973453E-4</v>
      </c>
      <c r="H537" s="32">
        <f t="shared" si="50"/>
        <v>-9.6025938053097325E-4</v>
      </c>
    </row>
    <row r="538" spans="2:8" s="27" customFormat="1">
      <c r="B538" s="31">
        <v>518</v>
      </c>
      <c r="C538" s="31">
        <f t="shared" si="53"/>
        <v>1.554</v>
      </c>
      <c r="D538" s="31">
        <f t="shared" si="48"/>
        <v>-3266.6666666666665</v>
      </c>
      <c r="E538" s="31">
        <f t="shared" si="49"/>
        <v>4723.6000000000004</v>
      </c>
      <c r="F538" s="32">
        <f t="shared" si="51"/>
        <v>-25963832.243170455</v>
      </c>
      <c r="G538" s="32">
        <f t="shared" si="52"/>
        <v>-1.2363729639604978E-4</v>
      </c>
      <c r="H538" s="32">
        <f t="shared" si="50"/>
        <v>-9.6006091573682176E-4</v>
      </c>
    </row>
    <row r="539" spans="2:8" s="27" customFormat="1">
      <c r="B539" s="31">
        <v>519</v>
      </c>
      <c r="C539" s="31">
        <f t="shared" si="53"/>
        <v>1.5569999999999999</v>
      </c>
      <c r="D539" s="31">
        <f t="shared" si="48"/>
        <v>-3266.6666666666665</v>
      </c>
      <c r="E539" s="31">
        <f t="shared" si="49"/>
        <v>4713.8</v>
      </c>
      <c r="F539" s="32">
        <f t="shared" si="51"/>
        <v>-25909965.371296655</v>
      </c>
      <c r="G539" s="32">
        <f t="shared" si="52"/>
        <v>-1.2338078748236502E-4</v>
      </c>
      <c r="H539" s="32">
        <f t="shared" si="50"/>
        <v>-9.5985132358599443E-4</v>
      </c>
    </row>
    <row r="540" spans="2:8" s="27" customFormat="1">
      <c r="B540" s="31">
        <v>520</v>
      </c>
      <c r="C540" s="31">
        <f t="shared" si="53"/>
        <v>1.56</v>
      </c>
      <c r="D540" s="31">
        <f t="shared" si="48"/>
        <v>-3266.6666666666665</v>
      </c>
      <c r="E540" s="31">
        <f t="shared" si="49"/>
        <v>4704</v>
      </c>
      <c r="F540" s="32">
        <f t="shared" si="51"/>
        <v>-25856098.499422856</v>
      </c>
      <c r="G540" s="32">
        <f t="shared" si="52"/>
        <v>-1.2312427856868026E-4</v>
      </c>
      <c r="H540" s="32">
        <f t="shared" si="50"/>
        <v>-9.5963062716429375E-4</v>
      </c>
    </row>
    <row r="541" spans="2:8" s="27" customFormat="1">
      <c r="B541" s="31">
        <v>521</v>
      </c>
      <c r="C541" s="31">
        <f t="shared" si="53"/>
        <v>1.5629999999999999</v>
      </c>
      <c r="D541" s="31">
        <f t="shared" si="48"/>
        <v>-3266.6666666666665</v>
      </c>
      <c r="E541" s="31">
        <f t="shared" si="49"/>
        <v>4694.2000000000007</v>
      </c>
      <c r="F541" s="32">
        <f t="shared" si="51"/>
        <v>-25802231.62754906</v>
      </c>
      <c r="G541" s="32">
        <f t="shared" si="52"/>
        <v>-1.2286776965499553E-4</v>
      </c>
      <c r="H541" s="32">
        <f t="shared" si="50"/>
        <v>-9.5939884955752218E-4</v>
      </c>
    </row>
    <row r="542" spans="2:8" s="27" customFormat="1">
      <c r="B542" s="31">
        <v>522</v>
      </c>
      <c r="C542" s="31">
        <f t="shared" si="53"/>
        <v>1.5660000000000001</v>
      </c>
      <c r="D542" s="31">
        <f t="shared" si="48"/>
        <v>-3266.6666666666665</v>
      </c>
      <c r="E542" s="31">
        <f t="shared" si="49"/>
        <v>4684.3999999999996</v>
      </c>
      <c r="F542" s="32">
        <f t="shared" si="51"/>
        <v>-25748364.75567526</v>
      </c>
      <c r="G542" s="32">
        <f t="shared" si="52"/>
        <v>-1.2261126074131077E-4</v>
      </c>
      <c r="H542" s="32">
        <f t="shared" si="50"/>
        <v>-9.5915601385148145E-4</v>
      </c>
    </row>
    <row r="543" spans="2:8" s="27" customFormat="1">
      <c r="B543" s="31">
        <v>523</v>
      </c>
      <c r="C543" s="31">
        <f t="shared" si="53"/>
        <v>1.569</v>
      </c>
      <c r="D543" s="31">
        <f t="shared" si="48"/>
        <v>-3266.6666666666665</v>
      </c>
      <c r="E543" s="31">
        <f t="shared" si="49"/>
        <v>4674.6000000000004</v>
      </c>
      <c r="F543" s="32">
        <f t="shared" si="51"/>
        <v>-25694497.883801464</v>
      </c>
      <c r="G543" s="32">
        <f t="shared" si="52"/>
        <v>-1.2235475182762601E-4</v>
      </c>
      <c r="H543" s="32">
        <f t="shared" si="50"/>
        <v>-9.5890214313197402E-4</v>
      </c>
    </row>
    <row r="544" spans="2:8" s="27" customFormat="1">
      <c r="B544" s="31">
        <v>524</v>
      </c>
      <c r="C544" s="31">
        <f t="shared" si="53"/>
        <v>1.5720000000000001</v>
      </c>
      <c r="D544" s="31">
        <f t="shared" si="48"/>
        <v>-3266.6666666666665</v>
      </c>
      <c r="E544" s="31">
        <f t="shared" si="49"/>
        <v>4664.8</v>
      </c>
      <c r="F544" s="32">
        <f t="shared" si="51"/>
        <v>-25640631.011927664</v>
      </c>
      <c r="G544" s="32">
        <f t="shared" si="52"/>
        <v>-1.2209824291394125E-4</v>
      </c>
      <c r="H544" s="32">
        <f t="shared" si="50"/>
        <v>-9.5863726048480184E-4</v>
      </c>
    </row>
    <row r="545" spans="2:8" s="27" customFormat="1">
      <c r="B545" s="31">
        <v>525</v>
      </c>
      <c r="C545" s="31">
        <f t="shared" si="53"/>
        <v>1.575</v>
      </c>
      <c r="D545" s="31">
        <f t="shared" si="48"/>
        <v>-3266.6666666666665</v>
      </c>
      <c r="E545" s="31">
        <f t="shared" si="49"/>
        <v>4655</v>
      </c>
      <c r="F545" s="32">
        <f t="shared" si="51"/>
        <v>-25586764.140053868</v>
      </c>
      <c r="G545" s="32">
        <f t="shared" si="52"/>
        <v>-1.2184173400025652E-4</v>
      </c>
      <c r="H545" s="32">
        <f t="shared" si="50"/>
        <v>-9.5836138899576748E-4</v>
      </c>
    </row>
    <row r="546" spans="2:8" s="27" customFormat="1">
      <c r="B546" s="31">
        <v>526</v>
      </c>
      <c r="C546" s="31">
        <f t="shared" si="53"/>
        <v>1.5780000000000001</v>
      </c>
      <c r="D546" s="31">
        <f t="shared" si="48"/>
        <v>-3266.6666666666665</v>
      </c>
      <c r="E546" s="31">
        <f t="shared" si="49"/>
        <v>4645.2</v>
      </c>
      <c r="F546" s="32">
        <f t="shared" si="51"/>
        <v>-25532897.268180069</v>
      </c>
      <c r="G546" s="32">
        <f t="shared" si="52"/>
        <v>-1.2158522508657176E-4</v>
      </c>
      <c r="H546" s="32">
        <f t="shared" si="50"/>
        <v>-9.580745517506732E-4</v>
      </c>
    </row>
    <row r="547" spans="2:8" s="27" customFormat="1">
      <c r="B547" s="31">
        <v>527</v>
      </c>
      <c r="C547" s="31">
        <f t="shared" si="53"/>
        <v>1.581</v>
      </c>
      <c r="D547" s="31">
        <f t="shared" si="48"/>
        <v>-3266.6666666666665</v>
      </c>
      <c r="E547" s="31">
        <f t="shared" si="49"/>
        <v>4635.4000000000005</v>
      </c>
      <c r="F547" s="32">
        <f t="shared" si="51"/>
        <v>-25479030.396306276</v>
      </c>
      <c r="G547" s="32">
        <f t="shared" si="52"/>
        <v>-1.2132871617288703E-4</v>
      </c>
      <c r="H547" s="32">
        <f t="shared" si="50"/>
        <v>-9.5777677183532138E-4</v>
      </c>
    </row>
    <row r="548" spans="2:8" s="27" customFormat="1">
      <c r="B548" s="31">
        <v>528</v>
      </c>
      <c r="C548" s="31">
        <f t="shared" si="53"/>
        <v>1.5840000000000001</v>
      </c>
      <c r="D548" s="31">
        <f t="shared" si="48"/>
        <v>-3266.6666666666665</v>
      </c>
      <c r="E548" s="31">
        <f t="shared" si="49"/>
        <v>4625.6000000000004</v>
      </c>
      <c r="F548" s="32">
        <f t="shared" si="51"/>
        <v>-25425163.524432477</v>
      </c>
      <c r="G548" s="32">
        <f t="shared" si="52"/>
        <v>-1.2107220725920227E-4</v>
      </c>
      <c r="H548" s="32">
        <f t="shared" si="50"/>
        <v>-9.5746807233551383E-4</v>
      </c>
    </row>
    <row r="549" spans="2:8" s="27" customFormat="1">
      <c r="B549" s="31">
        <v>529</v>
      </c>
      <c r="C549" s="31">
        <f t="shared" si="53"/>
        <v>1.587</v>
      </c>
      <c r="D549" s="31">
        <f t="shared" si="48"/>
        <v>-3266.6666666666665</v>
      </c>
      <c r="E549" s="31">
        <f t="shared" si="49"/>
        <v>4615.8</v>
      </c>
      <c r="F549" s="32">
        <f t="shared" si="51"/>
        <v>-25371296.652558677</v>
      </c>
      <c r="G549" s="32">
        <f t="shared" si="52"/>
        <v>-1.2081569834551751E-4</v>
      </c>
      <c r="H549" s="32">
        <f t="shared" si="50"/>
        <v>-9.5714847633705292E-4</v>
      </c>
    </row>
    <row r="550" spans="2:8" s="27" customFormat="1">
      <c r="B550" s="31">
        <v>530</v>
      </c>
      <c r="C550" s="31">
        <f t="shared" si="53"/>
        <v>1.59</v>
      </c>
      <c r="D550" s="31">
        <f t="shared" si="48"/>
        <v>-3266.6666666666665</v>
      </c>
      <c r="E550" s="31">
        <f t="shared" si="49"/>
        <v>4606</v>
      </c>
      <c r="F550" s="32">
        <f t="shared" si="51"/>
        <v>-25317429.780684881</v>
      </c>
      <c r="G550" s="32">
        <f t="shared" si="52"/>
        <v>-1.2055918943183276E-4</v>
      </c>
      <c r="H550" s="32">
        <f t="shared" si="50"/>
        <v>-9.568180069257407E-4</v>
      </c>
    </row>
    <row r="551" spans="2:8" s="27" customFormat="1">
      <c r="B551" s="31">
        <v>531</v>
      </c>
      <c r="C551" s="31">
        <f t="shared" si="53"/>
        <v>1.593</v>
      </c>
      <c r="D551" s="31">
        <f t="shared" si="48"/>
        <v>-3266.6666666666665</v>
      </c>
      <c r="E551" s="31">
        <f t="shared" si="49"/>
        <v>4596.2000000000007</v>
      </c>
      <c r="F551" s="32">
        <f t="shared" si="51"/>
        <v>-25263562.908811089</v>
      </c>
      <c r="G551" s="32">
        <f t="shared" si="52"/>
        <v>-1.2030268051814805E-4</v>
      </c>
      <c r="H551" s="32">
        <f t="shared" si="50"/>
        <v>-9.5647668718737975E-4</v>
      </c>
    </row>
    <row r="552" spans="2:8" s="27" customFormat="1">
      <c r="B552" s="31">
        <v>532</v>
      </c>
      <c r="C552" s="31">
        <f t="shared" si="53"/>
        <v>1.5960000000000001</v>
      </c>
      <c r="D552" s="31">
        <f t="shared" si="48"/>
        <v>-3266.6666666666665</v>
      </c>
      <c r="E552" s="31">
        <f t="shared" si="49"/>
        <v>4586.3999999999996</v>
      </c>
      <c r="F552" s="32">
        <f t="shared" si="51"/>
        <v>-25209696.036937281</v>
      </c>
      <c r="G552" s="32">
        <f t="shared" si="52"/>
        <v>-1.2004617160446325E-4</v>
      </c>
      <c r="H552" s="32">
        <f t="shared" si="50"/>
        <v>-9.5612454020777211E-4</v>
      </c>
    </row>
    <row r="553" spans="2:8" s="27" customFormat="1">
      <c r="B553" s="31">
        <v>533</v>
      </c>
      <c r="C553" s="31">
        <f t="shared" si="53"/>
        <v>1.599</v>
      </c>
      <c r="D553" s="31">
        <f t="shared" si="48"/>
        <v>-3266.6666666666665</v>
      </c>
      <c r="E553" s="31">
        <f t="shared" si="49"/>
        <v>4576.6000000000004</v>
      </c>
      <c r="F553" s="32">
        <f t="shared" si="51"/>
        <v>-25155829.165063489</v>
      </c>
      <c r="G553" s="32">
        <f t="shared" si="52"/>
        <v>-1.1978966269077851E-4</v>
      </c>
      <c r="H553" s="32">
        <f t="shared" si="50"/>
        <v>-9.5576158907272003E-4</v>
      </c>
    </row>
    <row r="554" spans="2:8" s="27" customFormat="1">
      <c r="B554" s="31">
        <v>534</v>
      </c>
      <c r="C554" s="31">
        <f t="shared" si="53"/>
        <v>1.6020000000000001</v>
      </c>
      <c r="D554" s="31">
        <f t="shared" si="48"/>
        <v>-3266.6666666666665</v>
      </c>
      <c r="E554" s="31">
        <f t="shared" si="49"/>
        <v>4566.8</v>
      </c>
      <c r="F554" s="32">
        <f t="shared" si="51"/>
        <v>-25101962.293189693</v>
      </c>
      <c r="G554" s="32">
        <f t="shared" si="52"/>
        <v>-1.1953315377709378E-4</v>
      </c>
      <c r="H554" s="32">
        <f t="shared" si="50"/>
        <v>-9.55387856868026E-4</v>
      </c>
    </row>
    <row r="555" spans="2:8" s="27" customFormat="1">
      <c r="B555" s="31">
        <v>535</v>
      </c>
      <c r="C555" s="31">
        <f t="shared" si="53"/>
        <v>1.605</v>
      </c>
      <c r="D555" s="31">
        <f t="shared" si="48"/>
        <v>-3266.6666666666665</v>
      </c>
      <c r="E555" s="31">
        <f t="shared" si="49"/>
        <v>4557</v>
      </c>
      <c r="F555" s="32">
        <f t="shared" si="51"/>
        <v>-25048095.421315894</v>
      </c>
      <c r="G555" s="32">
        <f t="shared" si="52"/>
        <v>-1.1927664486340901E-4</v>
      </c>
      <c r="H555" s="32">
        <f t="shared" si="50"/>
        <v>-9.5500336667949206E-4</v>
      </c>
    </row>
    <row r="556" spans="2:8" s="27" customFormat="1">
      <c r="B556" s="31">
        <v>536</v>
      </c>
      <c r="C556" s="31">
        <f t="shared" si="53"/>
        <v>1.6080000000000001</v>
      </c>
      <c r="D556" s="31">
        <f t="shared" si="48"/>
        <v>-3266.6666666666665</v>
      </c>
      <c r="E556" s="31">
        <f t="shared" si="49"/>
        <v>4547.2</v>
      </c>
      <c r="F556" s="32">
        <f t="shared" si="51"/>
        <v>-24994228.549442094</v>
      </c>
      <c r="G556" s="32">
        <f t="shared" si="52"/>
        <v>-1.1902013594972425E-4</v>
      </c>
      <c r="H556" s="32">
        <f t="shared" si="50"/>
        <v>-9.5460814159292024E-4</v>
      </c>
    </row>
    <row r="557" spans="2:8" s="27" customFormat="1">
      <c r="B557" s="31">
        <v>537</v>
      </c>
      <c r="C557" s="31">
        <f t="shared" si="53"/>
        <v>1.611</v>
      </c>
      <c r="D557" s="31">
        <f t="shared" si="48"/>
        <v>-3266.6666666666665</v>
      </c>
      <c r="E557" s="31">
        <f t="shared" si="49"/>
        <v>4537.4000000000005</v>
      </c>
      <c r="F557" s="32">
        <f t="shared" si="51"/>
        <v>-24940361.677568298</v>
      </c>
      <c r="G557" s="32">
        <f t="shared" si="52"/>
        <v>-1.1876362703603952E-4</v>
      </c>
      <c r="H557" s="32">
        <f t="shared" si="50"/>
        <v>-9.5420220469411314E-4</v>
      </c>
    </row>
    <row r="558" spans="2:8" s="27" customFormat="1">
      <c r="B558" s="31">
        <v>538</v>
      </c>
      <c r="C558" s="31">
        <f t="shared" si="53"/>
        <v>1.6140000000000001</v>
      </c>
      <c r="D558" s="31">
        <f t="shared" si="48"/>
        <v>-3266.6666666666665</v>
      </c>
      <c r="E558" s="31">
        <f t="shared" si="49"/>
        <v>4527.6000000000004</v>
      </c>
      <c r="F558" s="32">
        <f t="shared" si="51"/>
        <v>-24886494.805694502</v>
      </c>
      <c r="G558" s="32">
        <f t="shared" si="52"/>
        <v>-1.1850711812235477E-4</v>
      </c>
      <c r="H558" s="32">
        <f t="shared" si="50"/>
        <v>-9.5378557906887278E-4</v>
      </c>
    </row>
    <row r="559" spans="2:8" s="27" customFormat="1">
      <c r="B559" s="31">
        <v>539</v>
      </c>
      <c r="C559" s="31">
        <f t="shared" si="53"/>
        <v>1.617</v>
      </c>
      <c r="D559" s="31">
        <f t="shared" si="48"/>
        <v>-3266.6666666666665</v>
      </c>
      <c r="E559" s="31">
        <f t="shared" si="49"/>
        <v>4517.8</v>
      </c>
      <c r="F559" s="32">
        <f t="shared" si="51"/>
        <v>-24832627.933820702</v>
      </c>
      <c r="G559" s="32">
        <f t="shared" si="52"/>
        <v>-1.1825060920867002E-4</v>
      </c>
      <c r="H559" s="32">
        <f t="shared" si="50"/>
        <v>-9.5335828780300112E-4</v>
      </c>
    </row>
    <row r="560" spans="2:8" s="27" customFormat="1">
      <c r="B560" s="31">
        <v>540</v>
      </c>
      <c r="C560" s="31">
        <f t="shared" si="53"/>
        <v>1.62</v>
      </c>
      <c r="D560" s="31">
        <f t="shared" si="48"/>
        <v>-3266.6666666666665</v>
      </c>
      <c r="E560" s="31">
        <f t="shared" si="49"/>
        <v>4508</v>
      </c>
      <c r="F560" s="32">
        <f t="shared" si="51"/>
        <v>-24778761.061946902</v>
      </c>
      <c r="G560" s="32">
        <f t="shared" si="52"/>
        <v>-1.1799410029498524E-4</v>
      </c>
      <c r="H560" s="32">
        <f t="shared" si="50"/>
        <v>-9.5292035398230072E-4</v>
      </c>
    </row>
    <row r="561" spans="2:8" s="27" customFormat="1">
      <c r="B561" s="31">
        <v>541</v>
      </c>
      <c r="C561" s="31">
        <f t="shared" si="53"/>
        <v>1.623</v>
      </c>
      <c r="D561" s="31">
        <f t="shared" si="48"/>
        <v>-3266.6666666666665</v>
      </c>
      <c r="E561" s="31">
        <f t="shared" si="49"/>
        <v>4498.2</v>
      </c>
      <c r="F561" s="32">
        <f t="shared" si="51"/>
        <v>-24724894.190073103</v>
      </c>
      <c r="G561" s="32">
        <f t="shared" si="52"/>
        <v>-1.1773759138130048E-4</v>
      </c>
      <c r="H561" s="32">
        <f t="shared" si="50"/>
        <v>-9.5247180069257407E-4</v>
      </c>
    </row>
    <row r="562" spans="2:8" s="27" customFormat="1">
      <c r="B562" s="31">
        <v>542</v>
      </c>
      <c r="C562" s="31">
        <f t="shared" si="53"/>
        <v>1.6259999999999999</v>
      </c>
      <c r="D562" s="31">
        <f t="shared" si="48"/>
        <v>-3266.6666666666665</v>
      </c>
      <c r="E562" s="31">
        <f t="shared" si="49"/>
        <v>4488.4000000000005</v>
      </c>
      <c r="F562" s="32">
        <f t="shared" si="51"/>
        <v>-24671027.31819931</v>
      </c>
      <c r="G562" s="32">
        <f t="shared" si="52"/>
        <v>-1.1748108246761577E-4</v>
      </c>
      <c r="H562" s="32">
        <f t="shared" si="50"/>
        <v>-9.520126510196231E-4</v>
      </c>
    </row>
    <row r="563" spans="2:8" s="27" customFormat="1">
      <c r="B563" s="31">
        <v>543</v>
      </c>
      <c r="C563" s="31">
        <f t="shared" si="53"/>
        <v>1.629</v>
      </c>
      <c r="D563" s="31">
        <f t="shared" si="48"/>
        <v>-3266.6666666666665</v>
      </c>
      <c r="E563" s="31">
        <f t="shared" si="49"/>
        <v>4478.6000000000004</v>
      </c>
      <c r="F563" s="32">
        <f t="shared" si="51"/>
        <v>-24617160.446325514</v>
      </c>
      <c r="G563" s="32">
        <f t="shared" si="52"/>
        <v>-1.1722457355393102E-4</v>
      </c>
      <c r="H563" s="32">
        <f t="shared" si="50"/>
        <v>-9.5154292804924964E-4</v>
      </c>
    </row>
    <row r="564" spans="2:8" s="27" customFormat="1">
      <c r="B564" s="31">
        <v>544</v>
      </c>
      <c r="C564" s="31">
        <f t="shared" si="53"/>
        <v>1.6319999999999999</v>
      </c>
      <c r="D564" s="31">
        <f t="shared" si="48"/>
        <v>-3266.6666666666665</v>
      </c>
      <c r="E564" s="31">
        <f t="shared" si="49"/>
        <v>4468.8</v>
      </c>
      <c r="F564" s="32">
        <f t="shared" si="51"/>
        <v>-24563293.574451715</v>
      </c>
      <c r="G564" s="32">
        <f t="shared" si="52"/>
        <v>-1.1696806464024626E-4</v>
      </c>
      <c r="H564" s="32">
        <f t="shared" si="50"/>
        <v>-9.510626548672568E-4</v>
      </c>
    </row>
    <row r="565" spans="2:8" s="27" customFormat="1">
      <c r="B565" s="31">
        <v>545</v>
      </c>
      <c r="C565" s="31">
        <f t="shared" si="53"/>
        <v>1.635</v>
      </c>
      <c r="D565" s="31">
        <f t="shared" si="48"/>
        <v>-3266.6666666666665</v>
      </c>
      <c r="E565" s="31">
        <f t="shared" si="49"/>
        <v>4459</v>
      </c>
      <c r="F565" s="32">
        <f t="shared" si="51"/>
        <v>-24509426.702577915</v>
      </c>
      <c r="G565" s="32">
        <f t="shared" si="52"/>
        <v>-1.167115557265615E-4</v>
      </c>
      <c r="H565" s="32">
        <f t="shared" si="50"/>
        <v>-9.5057185455944598E-4</v>
      </c>
    </row>
    <row r="566" spans="2:8" s="27" customFormat="1">
      <c r="B566" s="31">
        <v>546</v>
      </c>
      <c r="C566" s="31">
        <f t="shared" si="53"/>
        <v>1.6379999999999999</v>
      </c>
      <c r="D566" s="31">
        <f t="shared" si="48"/>
        <v>-3266.6666666666665</v>
      </c>
      <c r="E566" s="31">
        <f t="shared" si="49"/>
        <v>4449.2000000000007</v>
      </c>
      <c r="F566" s="32">
        <f t="shared" si="51"/>
        <v>-24455559.830704119</v>
      </c>
      <c r="G566" s="32">
        <f t="shared" si="52"/>
        <v>-1.1645504681287676E-4</v>
      </c>
      <c r="H566" s="32">
        <f t="shared" si="50"/>
        <v>-9.5007055021161977E-4</v>
      </c>
    </row>
    <row r="567" spans="2:8" s="27" customFormat="1">
      <c r="B567" s="31">
        <v>547</v>
      </c>
      <c r="C567" s="31">
        <f t="shared" si="53"/>
        <v>1.641</v>
      </c>
      <c r="D567" s="31">
        <f t="shared" si="48"/>
        <v>-3266.6666666666665</v>
      </c>
      <c r="E567" s="31">
        <f t="shared" si="49"/>
        <v>4439.4000000000005</v>
      </c>
      <c r="F567" s="32">
        <f t="shared" si="51"/>
        <v>-24401692.958830323</v>
      </c>
      <c r="G567" s="32">
        <f t="shared" si="52"/>
        <v>-1.1619853789919201E-4</v>
      </c>
      <c r="H567" s="32">
        <f t="shared" si="50"/>
        <v>-9.4955876490958053E-4</v>
      </c>
    </row>
    <row r="568" spans="2:8" s="27" customFormat="1">
      <c r="B568" s="31">
        <v>548</v>
      </c>
      <c r="C568" s="31">
        <f t="shared" si="53"/>
        <v>1.6439999999999999</v>
      </c>
      <c r="D568" s="31">
        <f t="shared" si="48"/>
        <v>-3266.6666666666665</v>
      </c>
      <c r="E568" s="31">
        <f t="shared" si="49"/>
        <v>4429.6000000000004</v>
      </c>
      <c r="F568" s="32">
        <f t="shared" si="51"/>
        <v>-24347826.086956523</v>
      </c>
      <c r="G568" s="32">
        <f t="shared" si="52"/>
        <v>-1.1594202898550725E-4</v>
      </c>
      <c r="H568" s="32">
        <f t="shared" si="50"/>
        <v>-9.4903652173913041E-4</v>
      </c>
    </row>
    <row r="569" spans="2:8" s="27" customFormat="1">
      <c r="B569" s="31">
        <v>549</v>
      </c>
      <c r="C569" s="31">
        <f t="shared" si="53"/>
        <v>1.647</v>
      </c>
      <c r="D569" s="31">
        <f t="shared" si="48"/>
        <v>-3266.6666666666665</v>
      </c>
      <c r="E569" s="31">
        <f t="shared" si="49"/>
        <v>4419.8</v>
      </c>
      <c r="F569" s="32">
        <f t="shared" si="51"/>
        <v>-24293959.215082724</v>
      </c>
      <c r="G569" s="32">
        <f t="shared" si="52"/>
        <v>-1.156855200718225E-4</v>
      </c>
      <c r="H569" s="32">
        <f t="shared" si="50"/>
        <v>-9.4850384378607146E-4</v>
      </c>
    </row>
    <row r="570" spans="2:8" s="27" customFormat="1">
      <c r="B570" s="31">
        <v>550</v>
      </c>
      <c r="C570" s="31">
        <f t="shared" si="53"/>
        <v>1.65</v>
      </c>
      <c r="D570" s="31">
        <f t="shared" si="48"/>
        <v>-3266.6666666666665</v>
      </c>
      <c r="E570" s="31">
        <f t="shared" si="49"/>
        <v>4410.0000000000009</v>
      </c>
      <c r="F570" s="32">
        <f t="shared" si="51"/>
        <v>-24240092.343208931</v>
      </c>
      <c r="G570" s="32">
        <f t="shared" si="52"/>
        <v>-1.1542901115813776E-4</v>
      </c>
      <c r="H570" s="32">
        <f t="shared" si="50"/>
        <v>-9.4796075413620604E-4</v>
      </c>
    </row>
    <row r="571" spans="2:8" s="27" customFormat="1">
      <c r="B571" s="31">
        <v>551</v>
      </c>
      <c r="C571" s="31">
        <f t="shared" si="53"/>
        <v>1.653</v>
      </c>
      <c r="D571" s="31">
        <f t="shared" si="48"/>
        <v>-3266.6666666666665</v>
      </c>
      <c r="E571" s="31">
        <f t="shared" si="49"/>
        <v>4400.2</v>
      </c>
      <c r="F571" s="32">
        <f t="shared" si="51"/>
        <v>-24186225.471335128</v>
      </c>
      <c r="G571" s="32">
        <f t="shared" si="52"/>
        <v>-1.1517250224445299E-4</v>
      </c>
      <c r="H571" s="32">
        <f t="shared" si="50"/>
        <v>-9.4740727587533629E-4</v>
      </c>
    </row>
    <row r="572" spans="2:8" s="27" customFormat="1">
      <c r="B572" s="31">
        <v>552</v>
      </c>
      <c r="C572" s="31">
        <f t="shared" si="53"/>
        <v>1.6559999999999999</v>
      </c>
      <c r="D572" s="31">
        <f t="shared" si="48"/>
        <v>-3266.6666666666665</v>
      </c>
      <c r="E572" s="31">
        <f t="shared" si="49"/>
        <v>4390.4000000000005</v>
      </c>
      <c r="F572" s="32">
        <f t="shared" si="51"/>
        <v>-24132358.599461336</v>
      </c>
      <c r="G572" s="32">
        <f t="shared" si="52"/>
        <v>-1.1491599333076826E-4</v>
      </c>
      <c r="H572" s="32">
        <f t="shared" si="50"/>
        <v>-9.4684343208926503E-4</v>
      </c>
    </row>
    <row r="573" spans="2:8" s="27" customFormat="1">
      <c r="B573" s="31">
        <v>553</v>
      </c>
      <c r="C573" s="31">
        <f t="shared" si="53"/>
        <v>1.659</v>
      </c>
      <c r="D573" s="31">
        <f t="shared" si="48"/>
        <v>-3266.6666666666665</v>
      </c>
      <c r="E573" s="31">
        <f t="shared" si="49"/>
        <v>4380.6000000000004</v>
      </c>
      <c r="F573" s="32">
        <f t="shared" si="51"/>
        <v>-24078491.727587536</v>
      </c>
      <c r="G573" s="32">
        <f t="shared" si="52"/>
        <v>-1.146594844170835E-4</v>
      </c>
      <c r="H573" s="32">
        <f t="shared" si="50"/>
        <v>-9.4626924586379375E-4</v>
      </c>
    </row>
    <row r="574" spans="2:8" s="27" customFormat="1">
      <c r="B574" s="31">
        <v>554</v>
      </c>
      <c r="C574" s="31">
        <f t="shared" si="53"/>
        <v>1.6619999999999999</v>
      </c>
      <c r="D574" s="31">
        <f t="shared" si="48"/>
        <v>-3266.6666666666665</v>
      </c>
      <c r="E574" s="31">
        <f t="shared" si="49"/>
        <v>4370.8</v>
      </c>
      <c r="F574" s="32">
        <f t="shared" si="51"/>
        <v>-24024624.855713736</v>
      </c>
      <c r="G574" s="32">
        <f t="shared" si="52"/>
        <v>-1.1440297550339874E-4</v>
      </c>
      <c r="H574" s="32">
        <f t="shared" si="50"/>
        <v>-9.4568474028472493E-4</v>
      </c>
    </row>
    <row r="575" spans="2:8" s="27" customFormat="1">
      <c r="B575" s="31">
        <v>555</v>
      </c>
      <c r="C575" s="31">
        <f t="shared" si="53"/>
        <v>1.665</v>
      </c>
      <c r="D575" s="31">
        <f t="shared" si="48"/>
        <v>-3266.6666666666665</v>
      </c>
      <c r="E575" s="31">
        <f t="shared" si="49"/>
        <v>4361</v>
      </c>
      <c r="F575" s="32">
        <f t="shared" si="51"/>
        <v>-23970757.98383994</v>
      </c>
      <c r="G575" s="32">
        <f t="shared" si="52"/>
        <v>-1.14146466589714E-4</v>
      </c>
      <c r="H575" s="32">
        <f t="shared" si="50"/>
        <v>-9.450899384378606E-4</v>
      </c>
    </row>
    <row r="576" spans="2:8" s="27" customFormat="1">
      <c r="B576" s="31">
        <v>556</v>
      </c>
      <c r="C576" s="31">
        <f t="shared" si="53"/>
        <v>1.6679999999999999</v>
      </c>
      <c r="D576" s="31">
        <f t="shared" si="48"/>
        <v>-3266.6666666666665</v>
      </c>
      <c r="E576" s="31">
        <f t="shared" si="49"/>
        <v>4351.2000000000007</v>
      </c>
      <c r="F576" s="32">
        <f t="shared" si="51"/>
        <v>-23916891.111966148</v>
      </c>
      <c r="G576" s="32">
        <f t="shared" si="52"/>
        <v>-1.1388995767602928E-4</v>
      </c>
      <c r="H576" s="32">
        <f t="shared" si="50"/>
        <v>-9.4448486340900336E-4</v>
      </c>
    </row>
    <row r="577" spans="2:8" s="27" customFormat="1">
      <c r="B577" s="31">
        <v>557</v>
      </c>
      <c r="C577" s="31">
        <f t="shared" si="53"/>
        <v>1.671</v>
      </c>
      <c r="D577" s="31">
        <f t="shared" si="48"/>
        <v>-3266.6666666666665</v>
      </c>
      <c r="E577" s="31">
        <f t="shared" si="49"/>
        <v>4341.4000000000005</v>
      </c>
      <c r="F577" s="32">
        <f t="shared" si="51"/>
        <v>-23863024.240092348</v>
      </c>
      <c r="G577" s="32">
        <f t="shared" si="52"/>
        <v>-1.1363344876234452E-4</v>
      </c>
      <c r="H577" s="32">
        <f t="shared" si="50"/>
        <v>-9.4386953828395513E-4</v>
      </c>
    </row>
    <row r="578" spans="2:8" s="27" customFormat="1">
      <c r="B578" s="31">
        <v>558</v>
      </c>
      <c r="C578" s="31">
        <f t="shared" si="53"/>
        <v>1.6739999999999999</v>
      </c>
      <c r="D578" s="31">
        <f t="shared" si="48"/>
        <v>-3266.6666666666665</v>
      </c>
      <c r="E578" s="31">
        <f t="shared" si="49"/>
        <v>4331.6000000000004</v>
      </c>
      <c r="F578" s="32">
        <f t="shared" si="51"/>
        <v>-23809157.368218549</v>
      </c>
      <c r="G578" s="32">
        <f t="shared" si="52"/>
        <v>-1.1337693984865976E-4</v>
      </c>
      <c r="H578" s="32">
        <f t="shared" si="50"/>
        <v>-9.4324398614851893E-4</v>
      </c>
    </row>
    <row r="579" spans="2:8" s="27" customFormat="1">
      <c r="B579" s="31">
        <v>559</v>
      </c>
      <c r="C579" s="31">
        <f t="shared" si="53"/>
        <v>1.677</v>
      </c>
      <c r="D579" s="31">
        <f t="shared" si="48"/>
        <v>-3266.6666666666665</v>
      </c>
      <c r="E579" s="31">
        <f t="shared" si="49"/>
        <v>4321.8</v>
      </c>
      <c r="F579" s="32">
        <f t="shared" si="51"/>
        <v>-23755290.496344753</v>
      </c>
      <c r="G579" s="32">
        <f t="shared" si="52"/>
        <v>-1.1312043093497502E-4</v>
      </c>
      <c r="H579" s="32">
        <f t="shared" si="50"/>
        <v>-9.4260823008849562E-4</v>
      </c>
    </row>
    <row r="580" spans="2:8" s="27" customFormat="1">
      <c r="B580" s="31">
        <v>560</v>
      </c>
      <c r="C580" s="31">
        <f t="shared" si="53"/>
        <v>1.68</v>
      </c>
      <c r="D580" s="31">
        <f t="shared" si="48"/>
        <v>-3266.6666666666665</v>
      </c>
      <c r="E580" s="31">
        <f t="shared" si="49"/>
        <v>4312.0000000000009</v>
      </c>
      <c r="F580" s="32">
        <f t="shared" si="51"/>
        <v>-23701423.624470957</v>
      </c>
      <c r="G580" s="32">
        <f t="shared" si="52"/>
        <v>-1.1286392202129027E-4</v>
      </c>
      <c r="H580" s="32">
        <f t="shared" si="50"/>
        <v>-9.4196229318968831E-4</v>
      </c>
    </row>
    <row r="581" spans="2:8" s="27" customFormat="1">
      <c r="B581" s="31">
        <v>561</v>
      </c>
      <c r="C581" s="31">
        <f t="shared" si="53"/>
        <v>1.6830000000000001</v>
      </c>
      <c r="D581" s="31">
        <f t="shared" si="48"/>
        <v>-3266.6666666666665</v>
      </c>
      <c r="E581" s="31">
        <f t="shared" si="49"/>
        <v>4302.2</v>
      </c>
      <c r="F581" s="32">
        <f t="shared" si="51"/>
        <v>-23647556.752597153</v>
      </c>
      <c r="G581" s="32">
        <f t="shared" si="52"/>
        <v>-1.126074131076055E-4</v>
      </c>
      <c r="H581" s="32">
        <f t="shared" si="50"/>
        <v>-9.4130619853789916E-4</v>
      </c>
    </row>
    <row r="582" spans="2:8" s="27" customFormat="1">
      <c r="B582" s="31">
        <v>562</v>
      </c>
      <c r="C582" s="31">
        <f t="shared" si="53"/>
        <v>1.6859999999999999</v>
      </c>
      <c r="D582" s="31">
        <f t="shared" si="48"/>
        <v>-3266.6666666666665</v>
      </c>
      <c r="E582" s="31">
        <f t="shared" si="49"/>
        <v>4292.4000000000005</v>
      </c>
      <c r="F582" s="32">
        <f t="shared" si="51"/>
        <v>-23593689.880723357</v>
      </c>
      <c r="G582" s="32">
        <f t="shared" si="52"/>
        <v>-1.1235090419392075E-4</v>
      </c>
      <c r="H582" s="32">
        <f t="shared" si="50"/>
        <v>-9.4063996921893011E-4</v>
      </c>
    </row>
    <row r="583" spans="2:8" s="27" customFormat="1">
      <c r="B583" s="31">
        <v>563</v>
      </c>
      <c r="C583" s="31">
        <f t="shared" si="53"/>
        <v>1.6890000000000001</v>
      </c>
      <c r="D583" s="31">
        <f t="shared" si="48"/>
        <v>-3266.6666666666665</v>
      </c>
      <c r="E583" s="31">
        <f t="shared" si="49"/>
        <v>4282.6000000000004</v>
      </c>
      <c r="F583" s="32">
        <f t="shared" si="51"/>
        <v>-23539823.008849561</v>
      </c>
      <c r="G583" s="32">
        <f t="shared" si="52"/>
        <v>-1.1209439528023601E-4</v>
      </c>
      <c r="H583" s="32">
        <f t="shared" si="50"/>
        <v>-9.3996362831858383E-4</v>
      </c>
    </row>
    <row r="584" spans="2:8" s="27" customFormat="1">
      <c r="B584" s="31">
        <v>564</v>
      </c>
      <c r="C584" s="31">
        <f t="shared" si="53"/>
        <v>1.6919999999999999</v>
      </c>
      <c r="D584" s="31">
        <f t="shared" si="48"/>
        <v>-3266.6666666666665</v>
      </c>
      <c r="E584" s="31">
        <f t="shared" si="49"/>
        <v>4272.8</v>
      </c>
      <c r="F584" s="32">
        <f t="shared" si="51"/>
        <v>-23485956.136975762</v>
      </c>
      <c r="G584" s="32">
        <f t="shared" si="52"/>
        <v>-1.1183788636655125E-4</v>
      </c>
      <c r="H584" s="32">
        <f t="shared" si="50"/>
        <v>-9.3927719892266239E-4</v>
      </c>
    </row>
    <row r="585" spans="2:8" s="27" customFormat="1">
      <c r="B585" s="31">
        <v>565</v>
      </c>
      <c r="C585" s="31">
        <f t="shared" si="53"/>
        <v>1.6950000000000001</v>
      </c>
      <c r="D585" s="31">
        <f t="shared" ref="D585:D648" si="54">-1*$B$15/2</f>
        <v>-3266.6666666666665</v>
      </c>
      <c r="E585" s="31">
        <f t="shared" ref="E585:E648" si="55">($B$15/2*-1*C585)+($B$15*$C$15/2)</f>
        <v>4263</v>
      </c>
      <c r="F585" s="32">
        <f t="shared" si="51"/>
        <v>-23432089.265101962</v>
      </c>
      <c r="G585" s="32">
        <f t="shared" si="52"/>
        <v>-1.1158137745286649E-4</v>
      </c>
      <c r="H585" s="32">
        <f t="shared" ref="H585:H648" si="56">-1*($B$15*(($C$15)-$C585)/(48*$E$15*$F$15))*((-(($C$15*$C$15))-(4*($C585*$C585))+(8*$C$15*$C585)))</f>
        <v>-9.3858070411696802E-4</v>
      </c>
    </row>
    <row r="586" spans="2:8" s="27" customFormat="1">
      <c r="B586" s="31">
        <v>566</v>
      </c>
      <c r="C586" s="31">
        <f t="shared" si="53"/>
        <v>1.698</v>
      </c>
      <c r="D586" s="31">
        <f t="shared" si="54"/>
        <v>-3266.6666666666665</v>
      </c>
      <c r="E586" s="31">
        <f t="shared" si="55"/>
        <v>4253.2000000000007</v>
      </c>
      <c r="F586" s="32">
        <f t="shared" si="51"/>
        <v>-23378222.39322817</v>
      </c>
      <c r="G586" s="32">
        <f t="shared" si="52"/>
        <v>-1.1132486853918176E-4</v>
      </c>
      <c r="H586" s="32">
        <f t="shared" si="56"/>
        <v>-9.3787416698730267E-4</v>
      </c>
    </row>
    <row r="587" spans="2:8" s="27" customFormat="1">
      <c r="B587" s="31">
        <v>567</v>
      </c>
      <c r="C587" s="31">
        <f t="shared" si="53"/>
        <v>1.7010000000000001</v>
      </c>
      <c r="D587" s="31">
        <f t="shared" si="54"/>
        <v>-3266.6666666666665</v>
      </c>
      <c r="E587" s="31">
        <f t="shared" si="55"/>
        <v>4243.3999999999996</v>
      </c>
      <c r="F587" s="32">
        <f t="shared" si="51"/>
        <v>-23324355.521354366</v>
      </c>
      <c r="G587" s="32">
        <f t="shared" si="52"/>
        <v>-1.1106835962549699E-4</v>
      </c>
      <c r="H587" s="32">
        <f t="shared" si="56"/>
        <v>-9.3715761061946871E-4</v>
      </c>
    </row>
    <row r="588" spans="2:8" s="27" customFormat="1">
      <c r="B588" s="31">
        <v>568</v>
      </c>
      <c r="C588" s="31">
        <f t="shared" si="53"/>
        <v>1.704</v>
      </c>
      <c r="D588" s="31">
        <f t="shared" si="54"/>
        <v>-3266.6666666666665</v>
      </c>
      <c r="E588" s="31">
        <f t="shared" si="55"/>
        <v>4233.6000000000004</v>
      </c>
      <c r="F588" s="32">
        <f t="shared" si="51"/>
        <v>-23270488.649480574</v>
      </c>
      <c r="G588" s="32">
        <f t="shared" si="52"/>
        <v>-1.1081185071181225E-4</v>
      </c>
      <c r="H588" s="32">
        <f t="shared" si="56"/>
        <v>-9.3643105809926915E-4</v>
      </c>
    </row>
    <row r="589" spans="2:8" s="27" customFormat="1">
      <c r="B589" s="31">
        <v>569</v>
      </c>
      <c r="C589" s="31">
        <f t="shared" si="53"/>
        <v>1.7070000000000001</v>
      </c>
      <c r="D589" s="31">
        <f t="shared" si="54"/>
        <v>-3266.6666666666665</v>
      </c>
      <c r="E589" s="31">
        <f t="shared" si="55"/>
        <v>4223.8</v>
      </c>
      <c r="F589" s="32">
        <f t="shared" si="51"/>
        <v>-23216621.777606774</v>
      </c>
      <c r="G589" s="32">
        <f t="shared" si="52"/>
        <v>-1.1055534179812749E-4</v>
      </c>
      <c r="H589" s="32">
        <f t="shared" si="56"/>
        <v>-9.3569453251250473E-4</v>
      </c>
    </row>
    <row r="590" spans="2:8" s="27" customFormat="1">
      <c r="B590" s="31">
        <v>570</v>
      </c>
      <c r="C590" s="31">
        <f t="shared" si="53"/>
        <v>1.71</v>
      </c>
      <c r="D590" s="31">
        <f t="shared" si="54"/>
        <v>-3266.6666666666665</v>
      </c>
      <c r="E590" s="31">
        <f t="shared" si="55"/>
        <v>4214</v>
      </c>
      <c r="F590" s="32">
        <f t="shared" si="51"/>
        <v>-23162754.905732974</v>
      </c>
      <c r="G590" s="32">
        <f t="shared" si="52"/>
        <v>-1.1029883288444274E-4</v>
      </c>
      <c r="H590" s="32">
        <f t="shared" si="56"/>
        <v>-9.349480569449789E-4</v>
      </c>
    </row>
    <row r="591" spans="2:8" s="27" customFormat="1">
      <c r="B591" s="31">
        <v>571</v>
      </c>
      <c r="C591" s="31">
        <f t="shared" si="53"/>
        <v>1.7130000000000001</v>
      </c>
      <c r="D591" s="31">
        <f t="shared" si="54"/>
        <v>-3266.6666666666665</v>
      </c>
      <c r="E591" s="31">
        <f t="shared" si="55"/>
        <v>4204.2</v>
      </c>
      <c r="F591" s="32">
        <f t="shared" si="51"/>
        <v>-23108888.033859178</v>
      </c>
      <c r="G591" s="32">
        <f t="shared" si="52"/>
        <v>-1.1004232397075799E-4</v>
      </c>
      <c r="H591" s="32">
        <f t="shared" si="56"/>
        <v>-9.3419165448249328E-4</v>
      </c>
    </row>
    <row r="592" spans="2:8" s="27" customFormat="1">
      <c r="B592" s="31">
        <v>572</v>
      </c>
      <c r="C592" s="31">
        <f t="shared" si="53"/>
        <v>1.716</v>
      </c>
      <c r="D592" s="31">
        <f t="shared" si="54"/>
        <v>-3266.6666666666665</v>
      </c>
      <c r="E592" s="31">
        <f t="shared" si="55"/>
        <v>4194.4000000000005</v>
      </c>
      <c r="F592" s="32">
        <f t="shared" si="51"/>
        <v>-23055021.161985382</v>
      </c>
      <c r="G592" s="32">
        <f t="shared" si="52"/>
        <v>-1.0978581505707325E-4</v>
      </c>
      <c r="H592" s="32">
        <f t="shared" si="56"/>
        <v>-9.3342534821085012E-4</v>
      </c>
    </row>
    <row r="593" spans="2:8" s="27" customFormat="1">
      <c r="B593" s="31">
        <v>573</v>
      </c>
      <c r="C593" s="31">
        <f t="shared" si="53"/>
        <v>1.7190000000000001</v>
      </c>
      <c r="D593" s="31">
        <f t="shared" si="54"/>
        <v>-3266.6666666666665</v>
      </c>
      <c r="E593" s="31">
        <f t="shared" si="55"/>
        <v>4184.6000000000004</v>
      </c>
      <c r="F593" s="32">
        <f t="shared" si="51"/>
        <v>-23001154.290111583</v>
      </c>
      <c r="G593" s="32">
        <f t="shared" si="52"/>
        <v>-1.0952930614338849E-4</v>
      </c>
      <c r="H593" s="32">
        <f t="shared" si="56"/>
        <v>-9.32649161215852E-4</v>
      </c>
    </row>
    <row r="594" spans="2:8" s="27" customFormat="1">
      <c r="B594" s="31">
        <v>574</v>
      </c>
      <c r="C594" s="31">
        <f t="shared" si="53"/>
        <v>1.722</v>
      </c>
      <c r="D594" s="31">
        <f t="shared" si="54"/>
        <v>-3266.6666666666665</v>
      </c>
      <c r="E594" s="31">
        <f t="shared" si="55"/>
        <v>4174.8</v>
      </c>
      <c r="F594" s="32">
        <f t="shared" si="51"/>
        <v>-22947287.418237783</v>
      </c>
      <c r="G594" s="32">
        <f t="shared" si="52"/>
        <v>-1.0927279722970373E-4</v>
      </c>
      <c r="H594" s="32">
        <f t="shared" si="56"/>
        <v>-9.318631165833014E-4</v>
      </c>
    </row>
    <row r="595" spans="2:8" s="27" customFormat="1">
      <c r="B595" s="31">
        <v>575</v>
      </c>
      <c r="C595" s="31">
        <f t="shared" si="53"/>
        <v>1.7250000000000001</v>
      </c>
      <c r="D595" s="31">
        <f t="shared" si="54"/>
        <v>-3266.6666666666665</v>
      </c>
      <c r="E595" s="31">
        <f t="shared" si="55"/>
        <v>4165</v>
      </c>
      <c r="F595" s="32">
        <f t="shared" si="51"/>
        <v>-22893420.546363987</v>
      </c>
      <c r="G595" s="32">
        <f t="shared" si="52"/>
        <v>-1.0901628831601898E-4</v>
      </c>
      <c r="H595" s="32">
        <f t="shared" si="56"/>
        <v>-9.3106723739899949E-4</v>
      </c>
    </row>
    <row r="596" spans="2:8" s="27" customFormat="1">
      <c r="B596" s="31">
        <v>576</v>
      </c>
      <c r="C596" s="31">
        <f t="shared" si="53"/>
        <v>1.728</v>
      </c>
      <c r="D596" s="31">
        <f t="shared" si="54"/>
        <v>-3266.6666666666665</v>
      </c>
      <c r="E596" s="31">
        <f t="shared" si="55"/>
        <v>4155.2000000000007</v>
      </c>
      <c r="F596" s="32">
        <f t="shared" ref="F596:F659" si="57">-1*$E596*$H$15/$F$15</f>
        <v>-22839553.674490195</v>
      </c>
      <c r="G596" s="32">
        <f t="shared" ref="G596:G659" si="58">$F596/$E$15</f>
        <v>-1.0875977940233426E-4</v>
      </c>
      <c r="H596" s="32">
        <f t="shared" si="56"/>
        <v>-9.3026154674874951E-4</v>
      </c>
    </row>
    <row r="597" spans="2:8" s="27" customFormat="1">
      <c r="B597" s="31">
        <v>577</v>
      </c>
      <c r="C597" s="31">
        <f t="shared" ref="C597:C660" si="59">$B597*$C$15/1000</f>
        <v>1.7310000000000001</v>
      </c>
      <c r="D597" s="31">
        <f t="shared" si="54"/>
        <v>-3266.6666666666665</v>
      </c>
      <c r="E597" s="31">
        <f t="shared" si="55"/>
        <v>4145.3999999999996</v>
      </c>
      <c r="F597" s="32">
        <f t="shared" si="57"/>
        <v>-22785686.802616388</v>
      </c>
      <c r="G597" s="32">
        <f t="shared" si="58"/>
        <v>-1.0850327048864946E-4</v>
      </c>
      <c r="H597" s="32">
        <f t="shared" si="56"/>
        <v>-9.2944606771835328E-4</v>
      </c>
    </row>
    <row r="598" spans="2:8" s="27" customFormat="1">
      <c r="B598" s="31">
        <v>578</v>
      </c>
      <c r="C598" s="31">
        <f t="shared" si="59"/>
        <v>1.734</v>
      </c>
      <c r="D598" s="31">
        <f t="shared" si="54"/>
        <v>-3266.6666666666665</v>
      </c>
      <c r="E598" s="31">
        <f t="shared" si="55"/>
        <v>4135.6000000000004</v>
      </c>
      <c r="F598" s="32">
        <f t="shared" si="57"/>
        <v>-22731819.930742595</v>
      </c>
      <c r="G598" s="32">
        <f t="shared" si="58"/>
        <v>-1.0824676157496473E-4</v>
      </c>
      <c r="H598" s="32">
        <f t="shared" si="56"/>
        <v>-9.2862082339361296E-4</v>
      </c>
    </row>
    <row r="599" spans="2:8" s="27" customFormat="1">
      <c r="B599" s="31">
        <v>579</v>
      </c>
      <c r="C599" s="31">
        <f t="shared" si="59"/>
        <v>1.7370000000000001</v>
      </c>
      <c r="D599" s="31">
        <f t="shared" si="54"/>
        <v>-3266.6666666666665</v>
      </c>
      <c r="E599" s="31">
        <f t="shared" si="55"/>
        <v>4125.8</v>
      </c>
      <c r="F599" s="32">
        <f t="shared" si="57"/>
        <v>-22677953.058868799</v>
      </c>
      <c r="G599" s="32">
        <f t="shared" si="58"/>
        <v>-1.0799025266128E-4</v>
      </c>
      <c r="H599" s="32">
        <f t="shared" si="56"/>
        <v>-9.2778583686033058E-4</v>
      </c>
    </row>
    <row r="600" spans="2:8" s="27" customFormat="1">
      <c r="B600" s="31">
        <v>580</v>
      </c>
      <c r="C600" s="31">
        <f t="shared" si="59"/>
        <v>1.74</v>
      </c>
      <c r="D600" s="31">
        <f t="shared" si="54"/>
        <v>-3266.6666666666665</v>
      </c>
      <c r="E600" s="31">
        <f t="shared" si="55"/>
        <v>4116</v>
      </c>
      <c r="F600" s="32">
        <f t="shared" si="57"/>
        <v>-22624086.186995</v>
      </c>
      <c r="G600" s="32">
        <f t="shared" si="58"/>
        <v>-1.0773374374759524E-4</v>
      </c>
      <c r="H600" s="32">
        <f t="shared" si="56"/>
        <v>-9.2694113120430938E-4</v>
      </c>
    </row>
    <row r="601" spans="2:8" s="27" customFormat="1">
      <c r="B601" s="31">
        <v>581</v>
      </c>
      <c r="C601" s="31">
        <f t="shared" si="59"/>
        <v>1.7430000000000001</v>
      </c>
      <c r="D601" s="31">
        <f t="shared" si="54"/>
        <v>-3266.6666666666665</v>
      </c>
      <c r="E601" s="31">
        <f t="shared" si="55"/>
        <v>4106.2</v>
      </c>
      <c r="F601" s="32">
        <f t="shared" si="57"/>
        <v>-22570219.3151212</v>
      </c>
      <c r="G601" s="32">
        <f t="shared" si="58"/>
        <v>-1.0747723483391047E-4</v>
      </c>
      <c r="H601" s="32">
        <f t="shared" si="56"/>
        <v>-9.2608672951135043E-4</v>
      </c>
    </row>
    <row r="602" spans="2:8" s="27" customFormat="1">
      <c r="B602" s="31">
        <v>582</v>
      </c>
      <c r="C602" s="31">
        <f t="shared" si="59"/>
        <v>1.746</v>
      </c>
      <c r="D602" s="31">
        <f t="shared" si="54"/>
        <v>-3266.6666666666665</v>
      </c>
      <c r="E602" s="31">
        <f t="shared" si="55"/>
        <v>4096.4000000000005</v>
      </c>
      <c r="F602" s="32">
        <f t="shared" si="57"/>
        <v>-22516352.443247408</v>
      </c>
      <c r="G602" s="32">
        <f t="shared" si="58"/>
        <v>-1.0722072592022575E-4</v>
      </c>
      <c r="H602" s="32">
        <f t="shared" si="56"/>
        <v>-9.2522265486725652E-4</v>
      </c>
    </row>
    <row r="603" spans="2:8" s="27" customFormat="1">
      <c r="B603" s="31">
        <v>583</v>
      </c>
      <c r="C603" s="31">
        <f t="shared" si="59"/>
        <v>1.7490000000000001</v>
      </c>
      <c r="D603" s="31">
        <f t="shared" si="54"/>
        <v>-3266.6666666666665</v>
      </c>
      <c r="E603" s="31">
        <f t="shared" si="55"/>
        <v>4086.5999999999995</v>
      </c>
      <c r="F603" s="32">
        <f t="shared" si="57"/>
        <v>-22462485.571373604</v>
      </c>
      <c r="G603" s="32">
        <f t="shared" si="58"/>
        <v>-1.0696421700654097E-4</v>
      </c>
      <c r="H603" s="32">
        <f t="shared" si="56"/>
        <v>-9.243489303578297E-4</v>
      </c>
    </row>
    <row r="604" spans="2:8" s="27" customFormat="1">
      <c r="B604" s="31">
        <v>584</v>
      </c>
      <c r="C604" s="31">
        <f t="shared" si="59"/>
        <v>1.752</v>
      </c>
      <c r="D604" s="31">
        <f t="shared" si="54"/>
        <v>-3266.6666666666665</v>
      </c>
      <c r="E604" s="31">
        <f t="shared" si="55"/>
        <v>4076.8</v>
      </c>
      <c r="F604" s="32">
        <f t="shared" si="57"/>
        <v>-22408618.699499812</v>
      </c>
      <c r="G604" s="32">
        <f t="shared" si="58"/>
        <v>-1.0670770809285625E-4</v>
      </c>
      <c r="H604" s="32">
        <f t="shared" si="56"/>
        <v>-9.2346557906887265E-4</v>
      </c>
    </row>
    <row r="605" spans="2:8" s="27" customFormat="1">
      <c r="B605" s="31">
        <v>585</v>
      </c>
      <c r="C605" s="31">
        <f t="shared" si="59"/>
        <v>1.7549999999999999</v>
      </c>
      <c r="D605" s="31">
        <f t="shared" si="54"/>
        <v>-3266.6666666666665</v>
      </c>
      <c r="E605" s="31">
        <f t="shared" si="55"/>
        <v>4067.0000000000009</v>
      </c>
      <c r="F605" s="32">
        <f t="shared" si="57"/>
        <v>-22354751.827626016</v>
      </c>
      <c r="G605" s="32">
        <f t="shared" si="58"/>
        <v>-1.064511991791715E-4</v>
      </c>
      <c r="H605" s="32">
        <f t="shared" si="56"/>
        <v>-9.2257262408618711E-4</v>
      </c>
    </row>
    <row r="606" spans="2:8" s="27" customFormat="1">
      <c r="B606" s="31">
        <v>586</v>
      </c>
      <c r="C606" s="31">
        <f t="shared" si="59"/>
        <v>1.758</v>
      </c>
      <c r="D606" s="31">
        <f t="shared" si="54"/>
        <v>-3266.6666666666665</v>
      </c>
      <c r="E606" s="31">
        <f t="shared" si="55"/>
        <v>4057.2</v>
      </c>
      <c r="F606" s="32">
        <f t="shared" si="57"/>
        <v>-22300884.955752213</v>
      </c>
      <c r="G606" s="32">
        <f t="shared" si="58"/>
        <v>-1.0619469026548673E-4</v>
      </c>
      <c r="H606" s="32">
        <f t="shared" si="56"/>
        <v>-9.216700884955751E-4</v>
      </c>
    </row>
    <row r="607" spans="2:8" s="27" customFormat="1">
      <c r="B607" s="31">
        <v>587</v>
      </c>
      <c r="C607" s="31">
        <f t="shared" si="59"/>
        <v>1.7609999999999999</v>
      </c>
      <c r="D607" s="31">
        <f t="shared" si="54"/>
        <v>-3266.6666666666665</v>
      </c>
      <c r="E607" s="31">
        <f t="shared" si="55"/>
        <v>4047.4000000000005</v>
      </c>
      <c r="F607" s="32">
        <f t="shared" si="57"/>
        <v>-22247018.083878417</v>
      </c>
      <c r="G607" s="32">
        <f t="shared" si="58"/>
        <v>-1.0593818135180198E-4</v>
      </c>
      <c r="H607" s="32">
        <f t="shared" si="56"/>
        <v>-9.2075799538283954E-4</v>
      </c>
    </row>
    <row r="608" spans="2:8" s="27" customFormat="1">
      <c r="B608" s="31">
        <v>588</v>
      </c>
      <c r="C608" s="31">
        <f t="shared" si="59"/>
        <v>1.764</v>
      </c>
      <c r="D608" s="31">
        <f t="shared" si="54"/>
        <v>-3266.6666666666665</v>
      </c>
      <c r="E608" s="31">
        <f t="shared" si="55"/>
        <v>4037.6000000000004</v>
      </c>
      <c r="F608" s="32">
        <f t="shared" si="57"/>
        <v>-22193151.212004621</v>
      </c>
      <c r="G608" s="32">
        <f t="shared" si="58"/>
        <v>-1.0568167243811724E-4</v>
      </c>
      <c r="H608" s="32">
        <f t="shared" si="56"/>
        <v>-9.1983636783378204E-4</v>
      </c>
    </row>
    <row r="609" spans="2:8" s="27" customFormat="1">
      <c r="B609" s="31">
        <v>589</v>
      </c>
      <c r="C609" s="31">
        <f t="shared" si="59"/>
        <v>1.7669999999999999</v>
      </c>
      <c r="D609" s="31">
        <f t="shared" si="54"/>
        <v>-3266.6666666666665</v>
      </c>
      <c r="E609" s="31">
        <f t="shared" si="55"/>
        <v>4027.8</v>
      </c>
      <c r="F609" s="32">
        <f t="shared" si="57"/>
        <v>-22139284.340130821</v>
      </c>
      <c r="G609" s="32">
        <f t="shared" si="58"/>
        <v>-1.0542516352443248E-4</v>
      </c>
      <c r="H609" s="32">
        <f t="shared" si="56"/>
        <v>-9.1890522893420549E-4</v>
      </c>
    </row>
    <row r="610" spans="2:8" s="27" customFormat="1">
      <c r="B610" s="31">
        <v>590</v>
      </c>
      <c r="C610" s="31">
        <f t="shared" si="59"/>
        <v>1.77</v>
      </c>
      <c r="D610" s="31">
        <f t="shared" si="54"/>
        <v>-3266.6666666666665</v>
      </c>
      <c r="E610" s="31">
        <f t="shared" si="55"/>
        <v>4018</v>
      </c>
      <c r="F610" s="32">
        <f t="shared" si="57"/>
        <v>-22085417.468257021</v>
      </c>
      <c r="G610" s="32">
        <f t="shared" si="58"/>
        <v>-1.0516865461074772E-4</v>
      </c>
      <c r="H610" s="32">
        <f t="shared" si="56"/>
        <v>-9.1796460176991152E-4</v>
      </c>
    </row>
    <row r="611" spans="2:8" s="27" customFormat="1">
      <c r="B611" s="31">
        <v>591</v>
      </c>
      <c r="C611" s="31">
        <f t="shared" si="59"/>
        <v>1.7729999999999999</v>
      </c>
      <c r="D611" s="31">
        <f t="shared" si="54"/>
        <v>-3266.6666666666665</v>
      </c>
      <c r="E611" s="31">
        <f t="shared" si="55"/>
        <v>4008.2000000000007</v>
      </c>
      <c r="F611" s="32">
        <f t="shared" si="57"/>
        <v>-22031550.596383229</v>
      </c>
      <c r="G611" s="32">
        <f t="shared" si="58"/>
        <v>-1.0491214569706299E-4</v>
      </c>
      <c r="H611" s="32">
        <f t="shared" si="56"/>
        <v>-9.1701450942670271E-4</v>
      </c>
    </row>
    <row r="612" spans="2:8" s="27" customFormat="1">
      <c r="B612" s="31">
        <v>592</v>
      </c>
      <c r="C612" s="31">
        <f t="shared" si="59"/>
        <v>1.776</v>
      </c>
      <c r="D612" s="31">
        <f t="shared" si="54"/>
        <v>-3266.6666666666665</v>
      </c>
      <c r="E612" s="31">
        <f t="shared" si="55"/>
        <v>3998.4000000000005</v>
      </c>
      <c r="F612" s="32">
        <f t="shared" si="57"/>
        <v>-21977683.724509433</v>
      </c>
      <c r="G612" s="32">
        <f t="shared" si="58"/>
        <v>-1.0465563678337826E-4</v>
      </c>
      <c r="H612" s="32">
        <f t="shared" si="56"/>
        <v>-9.1605497499038099E-4</v>
      </c>
    </row>
    <row r="613" spans="2:8" s="27" customFormat="1">
      <c r="B613" s="31">
        <v>593</v>
      </c>
      <c r="C613" s="31">
        <f t="shared" si="59"/>
        <v>1.7789999999999999</v>
      </c>
      <c r="D613" s="31">
        <f t="shared" si="54"/>
        <v>-3266.6666666666665</v>
      </c>
      <c r="E613" s="31">
        <f t="shared" si="55"/>
        <v>3988.6000000000004</v>
      </c>
      <c r="F613" s="32">
        <f t="shared" si="57"/>
        <v>-21923816.852635633</v>
      </c>
      <c r="G613" s="32">
        <f t="shared" si="58"/>
        <v>-1.0439912786969349E-4</v>
      </c>
      <c r="H613" s="32">
        <f t="shared" si="56"/>
        <v>-9.1508602154674883E-4</v>
      </c>
    </row>
    <row r="614" spans="2:8" s="27" customFormat="1">
      <c r="B614" s="31">
        <v>594</v>
      </c>
      <c r="C614" s="31">
        <f t="shared" si="59"/>
        <v>1.782</v>
      </c>
      <c r="D614" s="31">
        <f t="shared" si="54"/>
        <v>-3266.6666666666665</v>
      </c>
      <c r="E614" s="31">
        <f t="shared" si="55"/>
        <v>3978.8</v>
      </c>
      <c r="F614" s="32">
        <f t="shared" si="57"/>
        <v>-21869949.980761833</v>
      </c>
      <c r="G614" s="32">
        <f t="shared" si="58"/>
        <v>-1.0414261895600873E-4</v>
      </c>
      <c r="H614" s="32">
        <f t="shared" si="56"/>
        <v>-9.1410767218160827E-4</v>
      </c>
    </row>
    <row r="615" spans="2:8" s="27" customFormat="1">
      <c r="B615" s="31">
        <v>595</v>
      </c>
      <c r="C615" s="31">
        <f t="shared" si="59"/>
        <v>1.7849999999999999</v>
      </c>
      <c r="D615" s="31">
        <f t="shared" si="54"/>
        <v>-3266.6666666666665</v>
      </c>
      <c r="E615" s="31">
        <f t="shared" si="55"/>
        <v>3969.0000000000009</v>
      </c>
      <c r="F615" s="32">
        <f t="shared" si="57"/>
        <v>-21816083.108888038</v>
      </c>
      <c r="G615" s="32">
        <f t="shared" si="58"/>
        <v>-1.0388611004232398E-4</v>
      </c>
      <c r="H615" s="32">
        <f t="shared" si="56"/>
        <v>-9.1311994998076159E-4</v>
      </c>
    </row>
    <row r="616" spans="2:8" s="27" customFormat="1">
      <c r="B616" s="31">
        <v>596</v>
      </c>
      <c r="C616" s="31">
        <f t="shared" si="59"/>
        <v>1.788</v>
      </c>
      <c r="D616" s="31">
        <f t="shared" si="54"/>
        <v>-3266.6666666666665</v>
      </c>
      <c r="E616" s="31">
        <f t="shared" si="55"/>
        <v>3959.2</v>
      </c>
      <c r="F616" s="32">
        <f t="shared" si="57"/>
        <v>-21762216.237014238</v>
      </c>
      <c r="G616" s="32">
        <f t="shared" si="58"/>
        <v>-1.0362960112863922E-4</v>
      </c>
      <c r="H616" s="32">
        <f t="shared" si="56"/>
        <v>-9.1212287803001135E-4</v>
      </c>
    </row>
    <row r="617" spans="2:8" s="27" customFormat="1">
      <c r="B617" s="31">
        <v>597</v>
      </c>
      <c r="C617" s="31">
        <f t="shared" si="59"/>
        <v>1.7909999999999999</v>
      </c>
      <c r="D617" s="31">
        <f t="shared" si="54"/>
        <v>-3266.6666666666665</v>
      </c>
      <c r="E617" s="31">
        <f t="shared" si="55"/>
        <v>3949.4000000000005</v>
      </c>
      <c r="F617" s="32">
        <f t="shared" si="57"/>
        <v>-21708349.365140442</v>
      </c>
      <c r="G617" s="32">
        <f t="shared" si="58"/>
        <v>-1.0337309221495449E-4</v>
      </c>
      <c r="H617" s="32">
        <f t="shared" si="56"/>
        <v>-9.111164794151596E-4</v>
      </c>
    </row>
    <row r="618" spans="2:8" s="27" customFormat="1">
      <c r="B618" s="31">
        <v>598</v>
      </c>
      <c r="C618" s="31">
        <f t="shared" si="59"/>
        <v>1.794</v>
      </c>
      <c r="D618" s="31">
        <f t="shared" si="54"/>
        <v>-3266.6666666666665</v>
      </c>
      <c r="E618" s="31">
        <f t="shared" si="55"/>
        <v>3939.6000000000004</v>
      </c>
      <c r="F618" s="32">
        <f t="shared" si="57"/>
        <v>-21654482.493266642</v>
      </c>
      <c r="G618" s="32">
        <f t="shared" si="58"/>
        <v>-1.0311658330126972E-4</v>
      </c>
      <c r="H618" s="32">
        <f t="shared" si="56"/>
        <v>-9.1010077722200827E-4</v>
      </c>
    </row>
    <row r="619" spans="2:8" s="27" customFormat="1">
      <c r="B619" s="31">
        <v>599</v>
      </c>
      <c r="C619" s="31">
        <f t="shared" si="59"/>
        <v>1.7969999999999999</v>
      </c>
      <c r="D619" s="31">
        <f t="shared" si="54"/>
        <v>-3266.6666666666665</v>
      </c>
      <c r="E619" s="31">
        <f t="shared" si="55"/>
        <v>3929.8</v>
      </c>
      <c r="F619" s="32">
        <f t="shared" si="57"/>
        <v>-21600615.621392842</v>
      </c>
      <c r="G619" s="32">
        <f t="shared" si="58"/>
        <v>-1.0286007438758496E-4</v>
      </c>
      <c r="H619" s="32">
        <f t="shared" si="56"/>
        <v>-9.0907579453636028E-4</v>
      </c>
    </row>
    <row r="620" spans="2:8" s="27" customFormat="1">
      <c r="B620" s="31">
        <v>600</v>
      </c>
      <c r="C620" s="31">
        <f t="shared" si="59"/>
        <v>1.8</v>
      </c>
      <c r="D620" s="31">
        <f t="shared" si="54"/>
        <v>-3266.6666666666665</v>
      </c>
      <c r="E620" s="31">
        <f t="shared" si="55"/>
        <v>3920</v>
      </c>
      <c r="F620" s="32">
        <f t="shared" si="57"/>
        <v>-21546748.749519046</v>
      </c>
      <c r="G620" s="32">
        <f t="shared" si="58"/>
        <v>-1.0260356547390021E-4</v>
      </c>
      <c r="H620" s="32">
        <f t="shared" si="56"/>
        <v>-9.0804155444401701E-4</v>
      </c>
    </row>
    <row r="621" spans="2:8" s="27" customFormat="1">
      <c r="B621" s="31">
        <v>601</v>
      </c>
      <c r="C621" s="31">
        <f t="shared" si="59"/>
        <v>1.8029999999999999</v>
      </c>
      <c r="D621" s="31">
        <f t="shared" si="54"/>
        <v>-3266.6666666666665</v>
      </c>
      <c r="E621" s="31">
        <f t="shared" si="55"/>
        <v>3910.2000000000007</v>
      </c>
      <c r="F621" s="32">
        <f t="shared" si="57"/>
        <v>-21492881.877645254</v>
      </c>
      <c r="G621" s="32">
        <f t="shared" si="58"/>
        <v>-1.023470565602155E-4</v>
      </c>
      <c r="H621" s="32">
        <f t="shared" si="56"/>
        <v>-9.0699808003078084E-4</v>
      </c>
    </row>
    <row r="622" spans="2:8" s="27" customFormat="1">
      <c r="B622" s="31">
        <v>602</v>
      </c>
      <c r="C622" s="31">
        <f t="shared" si="59"/>
        <v>1.806</v>
      </c>
      <c r="D622" s="31">
        <f t="shared" si="54"/>
        <v>-3266.6666666666665</v>
      </c>
      <c r="E622" s="31">
        <f t="shared" si="55"/>
        <v>3900.4000000000005</v>
      </c>
      <c r="F622" s="32">
        <f t="shared" si="57"/>
        <v>-21439015.005771454</v>
      </c>
      <c r="G622" s="32">
        <f t="shared" si="58"/>
        <v>-1.0209054764653074E-4</v>
      </c>
      <c r="H622" s="32">
        <f t="shared" si="56"/>
        <v>-9.0594539438245466E-4</v>
      </c>
    </row>
    <row r="623" spans="2:8" s="27" customFormat="1">
      <c r="B623" s="31">
        <v>603</v>
      </c>
      <c r="C623" s="31">
        <f t="shared" si="59"/>
        <v>1.8089999999999999</v>
      </c>
      <c r="D623" s="31">
        <f t="shared" si="54"/>
        <v>-3266.6666666666665</v>
      </c>
      <c r="E623" s="31">
        <f t="shared" si="55"/>
        <v>3890.6000000000004</v>
      </c>
      <c r="F623" s="32">
        <f t="shared" si="57"/>
        <v>-21385148.133897655</v>
      </c>
      <c r="G623" s="32">
        <f t="shared" si="58"/>
        <v>-1.0183403873284598E-4</v>
      </c>
      <c r="H623" s="32">
        <f t="shared" si="56"/>
        <v>-9.048835205848402E-4</v>
      </c>
    </row>
    <row r="624" spans="2:8" s="27" customFormat="1">
      <c r="B624" s="31">
        <v>604</v>
      </c>
      <c r="C624" s="31">
        <f t="shared" si="59"/>
        <v>1.8120000000000001</v>
      </c>
      <c r="D624" s="31">
        <f t="shared" si="54"/>
        <v>-3266.6666666666665</v>
      </c>
      <c r="E624" s="31">
        <f t="shared" si="55"/>
        <v>3880.8</v>
      </c>
      <c r="F624" s="32">
        <f t="shared" si="57"/>
        <v>-21331281.262023859</v>
      </c>
      <c r="G624" s="32">
        <f t="shared" si="58"/>
        <v>-1.0157752981916123E-4</v>
      </c>
      <c r="H624" s="32">
        <f t="shared" si="56"/>
        <v>-9.0381248172373993E-4</v>
      </c>
    </row>
    <row r="625" spans="2:8" s="27" customFormat="1">
      <c r="B625" s="31">
        <v>605</v>
      </c>
      <c r="C625" s="31">
        <f t="shared" si="59"/>
        <v>1.8149999999999999</v>
      </c>
      <c r="D625" s="31">
        <f t="shared" si="54"/>
        <v>-3266.6666666666665</v>
      </c>
      <c r="E625" s="31">
        <f t="shared" si="55"/>
        <v>3871</v>
      </c>
      <c r="F625" s="32">
        <f t="shared" si="57"/>
        <v>-21277414.390150059</v>
      </c>
      <c r="G625" s="32">
        <f t="shared" si="58"/>
        <v>-1.0132102090547647E-4</v>
      </c>
      <c r="H625" s="32">
        <f t="shared" si="56"/>
        <v>-9.0273230088495579E-4</v>
      </c>
    </row>
    <row r="626" spans="2:8" s="27" customFormat="1">
      <c r="B626" s="31">
        <v>606</v>
      </c>
      <c r="C626" s="31">
        <f t="shared" si="59"/>
        <v>1.8180000000000001</v>
      </c>
      <c r="D626" s="31">
        <f t="shared" si="54"/>
        <v>-3266.6666666666665</v>
      </c>
      <c r="E626" s="31">
        <f t="shared" si="55"/>
        <v>3861.2</v>
      </c>
      <c r="F626" s="32">
        <f t="shared" si="57"/>
        <v>-21223547.518276259</v>
      </c>
      <c r="G626" s="32">
        <f t="shared" si="58"/>
        <v>-1.0106451199179172E-4</v>
      </c>
      <c r="H626" s="32">
        <f t="shared" si="56"/>
        <v>-9.0164300115429025E-4</v>
      </c>
    </row>
    <row r="627" spans="2:8" s="27" customFormat="1">
      <c r="B627" s="31">
        <v>607</v>
      </c>
      <c r="C627" s="31">
        <f t="shared" si="59"/>
        <v>1.821</v>
      </c>
      <c r="D627" s="31">
        <f t="shared" si="54"/>
        <v>-3266.6666666666665</v>
      </c>
      <c r="E627" s="31">
        <f t="shared" si="55"/>
        <v>3851.4000000000005</v>
      </c>
      <c r="F627" s="32">
        <f t="shared" si="57"/>
        <v>-21169680.646402467</v>
      </c>
      <c r="G627" s="32">
        <f t="shared" si="58"/>
        <v>-1.0080800307810698E-4</v>
      </c>
      <c r="H627" s="32">
        <f t="shared" si="56"/>
        <v>-9.0054460561754524E-4</v>
      </c>
    </row>
    <row r="628" spans="2:8" s="27" customFormat="1">
      <c r="B628" s="31">
        <v>608</v>
      </c>
      <c r="C628" s="31">
        <f t="shared" si="59"/>
        <v>1.8240000000000001</v>
      </c>
      <c r="D628" s="31">
        <f t="shared" si="54"/>
        <v>-3266.6666666666665</v>
      </c>
      <c r="E628" s="31">
        <f t="shared" si="55"/>
        <v>3841.6000000000004</v>
      </c>
      <c r="F628" s="32">
        <f t="shared" si="57"/>
        <v>-21115813.774528671</v>
      </c>
      <c r="G628" s="32">
        <f t="shared" si="58"/>
        <v>-1.0055149416442224E-4</v>
      </c>
      <c r="H628" s="32">
        <f t="shared" si="56"/>
        <v>-8.9943713736052324E-4</v>
      </c>
    </row>
    <row r="629" spans="2:8" s="27" customFormat="1">
      <c r="B629" s="31">
        <v>609</v>
      </c>
      <c r="C629" s="31">
        <f t="shared" si="59"/>
        <v>1.827</v>
      </c>
      <c r="D629" s="31">
        <f t="shared" si="54"/>
        <v>-3266.6666666666665</v>
      </c>
      <c r="E629" s="31">
        <f t="shared" si="55"/>
        <v>3831.8</v>
      </c>
      <c r="F629" s="32">
        <f t="shared" si="57"/>
        <v>-21061946.902654871</v>
      </c>
      <c r="G629" s="32">
        <f t="shared" si="58"/>
        <v>-1.0029498525073748E-4</v>
      </c>
      <c r="H629" s="32">
        <f t="shared" si="56"/>
        <v>-8.9832061946902651E-4</v>
      </c>
    </row>
    <row r="630" spans="2:8" s="27" customFormat="1">
      <c r="B630" s="31">
        <v>610</v>
      </c>
      <c r="C630" s="31">
        <f t="shared" si="59"/>
        <v>1.83</v>
      </c>
      <c r="D630" s="31">
        <f t="shared" si="54"/>
        <v>-3266.6666666666665</v>
      </c>
      <c r="E630" s="31">
        <f t="shared" si="55"/>
        <v>3822</v>
      </c>
      <c r="F630" s="32">
        <f t="shared" si="57"/>
        <v>-21008080.030781072</v>
      </c>
      <c r="G630" s="32">
        <f t="shared" si="58"/>
        <v>-1.0003847633705272E-4</v>
      </c>
      <c r="H630" s="32">
        <f t="shared" si="56"/>
        <v>-8.9719507502885709E-4</v>
      </c>
    </row>
    <row r="631" spans="2:8" s="27" customFormat="1">
      <c r="B631" s="31">
        <v>611</v>
      </c>
      <c r="C631" s="31">
        <f t="shared" si="59"/>
        <v>1.833</v>
      </c>
      <c r="D631" s="31">
        <f t="shared" si="54"/>
        <v>-3266.6666666666665</v>
      </c>
      <c r="E631" s="31">
        <f t="shared" si="55"/>
        <v>3812.2000000000007</v>
      </c>
      <c r="F631" s="32">
        <f t="shared" si="57"/>
        <v>-20954213.158907276</v>
      </c>
      <c r="G631" s="32">
        <f t="shared" si="58"/>
        <v>-9.9781967423367976E-5</v>
      </c>
      <c r="H631" s="32">
        <f t="shared" si="56"/>
        <v>-8.9606052712581745E-4</v>
      </c>
    </row>
    <row r="632" spans="2:8" s="27" customFormat="1">
      <c r="B632" s="31">
        <v>612</v>
      </c>
      <c r="C632" s="31">
        <f t="shared" si="59"/>
        <v>1.8360000000000001</v>
      </c>
      <c r="D632" s="31">
        <f t="shared" si="54"/>
        <v>-3266.6666666666665</v>
      </c>
      <c r="E632" s="31">
        <f t="shared" si="55"/>
        <v>3802.3999999999996</v>
      </c>
      <c r="F632" s="32">
        <f t="shared" si="57"/>
        <v>-20900346.287033476</v>
      </c>
      <c r="G632" s="32">
        <f t="shared" si="58"/>
        <v>-9.9525458509683217E-5</v>
      </c>
      <c r="H632" s="32">
        <f t="shared" si="56"/>
        <v>-8.9491699884570975E-4</v>
      </c>
    </row>
    <row r="633" spans="2:8" s="27" customFormat="1">
      <c r="B633" s="31">
        <v>613</v>
      </c>
      <c r="C633" s="31">
        <f t="shared" si="59"/>
        <v>1.839</v>
      </c>
      <c r="D633" s="31">
        <f t="shared" si="54"/>
        <v>-3266.6666666666665</v>
      </c>
      <c r="E633" s="31">
        <f t="shared" si="55"/>
        <v>3792.6000000000004</v>
      </c>
      <c r="F633" s="32">
        <f t="shared" si="57"/>
        <v>-20846479.41515968</v>
      </c>
      <c r="G633" s="32">
        <f t="shared" si="58"/>
        <v>-9.9268949595998472E-5</v>
      </c>
      <c r="H633" s="32">
        <f t="shared" si="56"/>
        <v>-8.9376451327433614E-4</v>
      </c>
    </row>
    <row r="634" spans="2:8" s="27" customFormat="1">
      <c r="B634" s="31">
        <v>614</v>
      </c>
      <c r="C634" s="31">
        <f t="shared" si="59"/>
        <v>1.8420000000000001</v>
      </c>
      <c r="D634" s="31">
        <f t="shared" si="54"/>
        <v>-3266.6666666666665</v>
      </c>
      <c r="E634" s="31">
        <f t="shared" si="55"/>
        <v>3782.8</v>
      </c>
      <c r="F634" s="32">
        <f t="shared" si="57"/>
        <v>-20792612.54328588</v>
      </c>
      <c r="G634" s="32">
        <f t="shared" si="58"/>
        <v>-9.9012440682313713E-5</v>
      </c>
      <c r="H634" s="32">
        <f t="shared" si="56"/>
        <v>-8.9260309349749887E-4</v>
      </c>
    </row>
    <row r="635" spans="2:8" s="27" customFormat="1">
      <c r="B635" s="31">
        <v>615</v>
      </c>
      <c r="C635" s="31">
        <f t="shared" si="59"/>
        <v>1.845</v>
      </c>
      <c r="D635" s="31">
        <f t="shared" si="54"/>
        <v>-3266.6666666666665</v>
      </c>
      <c r="E635" s="31">
        <f t="shared" si="55"/>
        <v>3773</v>
      </c>
      <c r="F635" s="32">
        <f t="shared" si="57"/>
        <v>-20738745.671412081</v>
      </c>
      <c r="G635" s="32">
        <f t="shared" si="58"/>
        <v>-9.8755931768628954E-5</v>
      </c>
      <c r="H635" s="32">
        <f t="shared" si="56"/>
        <v>-8.9143276260100041E-4</v>
      </c>
    </row>
    <row r="636" spans="2:8" s="27" customFormat="1">
      <c r="B636" s="31">
        <v>616</v>
      </c>
      <c r="C636" s="31">
        <f t="shared" si="59"/>
        <v>1.8480000000000001</v>
      </c>
      <c r="D636" s="31">
        <f t="shared" si="54"/>
        <v>-3266.6666666666665</v>
      </c>
      <c r="E636" s="31">
        <f t="shared" si="55"/>
        <v>3763.2</v>
      </c>
      <c r="F636" s="32">
        <f t="shared" si="57"/>
        <v>-20684878.799538285</v>
      </c>
      <c r="G636" s="32">
        <f t="shared" si="58"/>
        <v>-9.8499422854944209E-5</v>
      </c>
      <c r="H636" s="32">
        <f t="shared" si="56"/>
        <v>-8.902535436706425E-4</v>
      </c>
    </row>
    <row r="637" spans="2:8" s="27" customFormat="1">
      <c r="B637" s="31">
        <v>617</v>
      </c>
      <c r="C637" s="31">
        <f t="shared" si="59"/>
        <v>1.851</v>
      </c>
      <c r="D637" s="31">
        <f t="shared" si="54"/>
        <v>-3266.6666666666665</v>
      </c>
      <c r="E637" s="31">
        <f t="shared" si="55"/>
        <v>3753.4000000000005</v>
      </c>
      <c r="F637" s="32">
        <f t="shared" si="57"/>
        <v>-20631011.927664492</v>
      </c>
      <c r="G637" s="32">
        <f t="shared" si="58"/>
        <v>-9.8242913941259491E-5</v>
      </c>
      <c r="H637" s="32">
        <f t="shared" si="56"/>
        <v>-8.8906545979222792E-4</v>
      </c>
    </row>
    <row r="638" spans="2:8" s="27" customFormat="1">
      <c r="B638" s="31">
        <v>618</v>
      </c>
      <c r="C638" s="31">
        <f t="shared" si="59"/>
        <v>1.8540000000000001</v>
      </c>
      <c r="D638" s="31">
        <f t="shared" si="54"/>
        <v>-3266.6666666666665</v>
      </c>
      <c r="E638" s="31">
        <f t="shared" si="55"/>
        <v>3743.6000000000004</v>
      </c>
      <c r="F638" s="32">
        <f t="shared" si="57"/>
        <v>-20577145.055790693</v>
      </c>
      <c r="G638" s="32">
        <f t="shared" si="58"/>
        <v>-9.7986405027574732E-5</v>
      </c>
      <c r="H638" s="32">
        <f t="shared" si="56"/>
        <v>-8.8786853405155818E-4</v>
      </c>
    </row>
    <row r="639" spans="2:8" s="27" customFormat="1">
      <c r="B639" s="31">
        <v>619</v>
      </c>
      <c r="C639" s="31">
        <f t="shared" si="59"/>
        <v>1.857</v>
      </c>
      <c r="D639" s="31">
        <f t="shared" si="54"/>
        <v>-3266.6666666666665</v>
      </c>
      <c r="E639" s="31">
        <f t="shared" si="55"/>
        <v>3733.8</v>
      </c>
      <c r="F639" s="32">
        <f t="shared" si="57"/>
        <v>-20523278.183916893</v>
      </c>
      <c r="G639" s="32">
        <f t="shared" si="58"/>
        <v>-9.772989611388996E-5</v>
      </c>
      <c r="H639" s="32">
        <f t="shared" si="56"/>
        <v>-8.8666278953443607E-4</v>
      </c>
    </row>
    <row r="640" spans="2:8" s="27" customFormat="1">
      <c r="B640" s="31">
        <v>620</v>
      </c>
      <c r="C640" s="31">
        <f t="shared" si="59"/>
        <v>1.86</v>
      </c>
      <c r="D640" s="31">
        <f t="shared" si="54"/>
        <v>-3266.6666666666665</v>
      </c>
      <c r="E640" s="31">
        <f t="shared" si="55"/>
        <v>3724</v>
      </c>
      <c r="F640" s="32">
        <f t="shared" si="57"/>
        <v>-20469411.312043097</v>
      </c>
      <c r="G640" s="32">
        <f t="shared" si="58"/>
        <v>-9.7473387200205228E-5</v>
      </c>
      <c r="H640" s="32">
        <f t="shared" si="56"/>
        <v>-8.8544824932666397E-4</v>
      </c>
    </row>
    <row r="641" spans="2:8" s="27" customFormat="1">
      <c r="B641" s="31">
        <v>621</v>
      </c>
      <c r="C641" s="31">
        <f t="shared" si="59"/>
        <v>1.863</v>
      </c>
      <c r="D641" s="31">
        <f t="shared" si="54"/>
        <v>-3266.6666666666665</v>
      </c>
      <c r="E641" s="31">
        <f t="shared" si="55"/>
        <v>3714.2000000000007</v>
      </c>
      <c r="F641" s="32">
        <f t="shared" si="57"/>
        <v>-20415544.440169301</v>
      </c>
      <c r="G641" s="32">
        <f t="shared" si="58"/>
        <v>-9.7216878286520483E-5</v>
      </c>
      <c r="H641" s="32">
        <f t="shared" si="56"/>
        <v>-8.8422493651404402E-4</v>
      </c>
    </row>
    <row r="642" spans="2:8" s="27" customFormat="1">
      <c r="B642" s="31">
        <v>622</v>
      </c>
      <c r="C642" s="31">
        <f t="shared" si="59"/>
        <v>1.8660000000000001</v>
      </c>
      <c r="D642" s="31">
        <f t="shared" si="54"/>
        <v>-3266.6666666666665</v>
      </c>
      <c r="E642" s="31">
        <f t="shared" si="55"/>
        <v>3704.3999999999996</v>
      </c>
      <c r="F642" s="32">
        <f t="shared" si="57"/>
        <v>-20361677.568295497</v>
      </c>
      <c r="G642" s="32">
        <f t="shared" si="58"/>
        <v>-9.6960369372835697E-5</v>
      </c>
      <c r="H642" s="32">
        <f t="shared" si="56"/>
        <v>-8.8299287418237805E-4</v>
      </c>
    </row>
    <row r="643" spans="2:8" s="27" customFormat="1">
      <c r="B643" s="31">
        <v>623</v>
      </c>
      <c r="C643" s="31">
        <f t="shared" si="59"/>
        <v>1.869</v>
      </c>
      <c r="D643" s="31">
        <f t="shared" si="54"/>
        <v>-3266.6666666666665</v>
      </c>
      <c r="E643" s="31">
        <f t="shared" si="55"/>
        <v>3694.6000000000004</v>
      </c>
      <c r="F643" s="32">
        <f t="shared" si="57"/>
        <v>-20307810.696421701</v>
      </c>
      <c r="G643" s="32">
        <f t="shared" si="58"/>
        <v>-9.6703860459150965E-5</v>
      </c>
      <c r="H643" s="32">
        <f t="shared" si="56"/>
        <v>-8.8175208541746821E-4</v>
      </c>
    </row>
    <row r="644" spans="2:8" s="27" customFormat="1">
      <c r="B644" s="31">
        <v>624</v>
      </c>
      <c r="C644" s="31">
        <f t="shared" si="59"/>
        <v>1.8720000000000001</v>
      </c>
      <c r="D644" s="31">
        <f t="shared" si="54"/>
        <v>-3266.6666666666665</v>
      </c>
      <c r="E644" s="31">
        <f t="shared" si="55"/>
        <v>3684.8</v>
      </c>
      <c r="F644" s="32">
        <f t="shared" si="57"/>
        <v>-20253943.824547905</v>
      </c>
      <c r="G644" s="32">
        <f t="shared" si="58"/>
        <v>-9.644735154546622E-5</v>
      </c>
      <c r="H644" s="32">
        <f t="shared" si="56"/>
        <v>-8.805025933051173E-4</v>
      </c>
    </row>
    <row r="645" spans="2:8" s="27" customFormat="1">
      <c r="B645" s="31">
        <v>625</v>
      </c>
      <c r="C645" s="31">
        <f t="shared" si="59"/>
        <v>1.875</v>
      </c>
      <c r="D645" s="31">
        <f t="shared" si="54"/>
        <v>-3266.6666666666665</v>
      </c>
      <c r="E645" s="31">
        <f t="shared" si="55"/>
        <v>3675</v>
      </c>
      <c r="F645" s="32">
        <f t="shared" si="57"/>
        <v>-20200076.952674106</v>
      </c>
      <c r="G645" s="32">
        <f t="shared" si="58"/>
        <v>-9.6190842631781461E-5</v>
      </c>
      <c r="H645" s="32">
        <f t="shared" si="56"/>
        <v>-8.7924442093112736E-4</v>
      </c>
    </row>
    <row r="646" spans="2:8" s="27" customFormat="1">
      <c r="B646" s="31">
        <v>626</v>
      </c>
      <c r="C646" s="31">
        <f t="shared" si="59"/>
        <v>1.8779999999999999</v>
      </c>
      <c r="D646" s="31">
        <f t="shared" si="54"/>
        <v>-3266.6666666666665</v>
      </c>
      <c r="E646" s="31">
        <f t="shared" si="55"/>
        <v>3665.2000000000007</v>
      </c>
      <c r="F646" s="32">
        <f t="shared" si="57"/>
        <v>-20146210.080800314</v>
      </c>
      <c r="G646" s="32">
        <f t="shared" si="58"/>
        <v>-9.5934333718096729E-5</v>
      </c>
      <c r="H646" s="32">
        <f t="shared" si="56"/>
        <v>-8.7797759138130054E-4</v>
      </c>
    </row>
    <row r="647" spans="2:8" s="27" customFormat="1">
      <c r="B647" s="31">
        <v>627</v>
      </c>
      <c r="C647" s="31">
        <f t="shared" si="59"/>
        <v>1.881</v>
      </c>
      <c r="D647" s="31">
        <f t="shared" si="54"/>
        <v>-3266.6666666666665</v>
      </c>
      <c r="E647" s="31">
        <f t="shared" si="55"/>
        <v>3655.4000000000005</v>
      </c>
      <c r="F647" s="32">
        <f t="shared" si="57"/>
        <v>-20092343.208926514</v>
      </c>
      <c r="G647" s="32">
        <f t="shared" si="58"/>
        <v>-9.567782480441197E-5</v>
      </c>
      <c r="H647" s="32">
        <f t="shared" si="56"/>
        <v>-8.7670212774143888E-4</v>
      </c>
    </row>
    <row r="648" spans="2:8" s="27" customFormat="1">
      <c r="B648" s="31">
        <v>628</v>
      </c>
      <c r="C648" s="31">
        <f t="shared" si="59"/>
        <v>1.8839999999999999</v>
      </c>
      <c r="D648" s="31">
        <f t="shared" si="54"/>
        <v>-3266.6666666666665</v>
      </c>
      <c r="E648" s="31">
        <f t="shared" si="55"/>
        <v>3645.6000000000004</v>
      </c>
      <c r="F648" s="32">
        <f t="shared" si="57"/>
        <v>-20038476.337052714</v>
      </c>
      <c r="G648" s="32">
        <f t="shared" si="58"/>
        <v>-9.5421315890727211E-5</v>
      </c>
      <c r="H648" s="32">
        <f t="shared" si="56"/>
        <v>-8.7541805309734508E-4</v>
      </c>
    </row>
    <row r="649" spans="2:8" s="27" customFormat="1">
      <c r="B649" s="31">
        <v>629</v>
      </c>
      <c r="C649" s="31">
        <f t="shared" si="59"/>
        <v>1.887</v>
      </c>
      <c r="D649" s="31">
        <f t="shared" ref="D649:D712" si="60">-1*$B$15/2</f>
        <v>-3266.6666666666665</v>
      </c>
      <c r="E649" s="31">
        <f t="shared" ref="E649:E712" si="61">($B$15/2*-1*C649)+($B$15*$C$15/2)</f>
        <v>3635.8</v>
      </c>
      <c r="F649" s="32">
        <f t="shared" si="57"/>
        <v>-19984609.465178918</v>
      </c>
      <c r="G649" s="32">
        <f t="shared" si="58"/>
        <v>-9.5164806977042466E-5</v>
      </c>
      <c r="H649" s="32">
        <f t="shared" ref="H649:H712" si="62">-1*($B$15*(($C$15)-$C649)/(48*$E$15*$F$15))*((-(($C$15*$C$15))-(4*($C649*$C649))+(8*$C$15*$C649)))</f>
        <v>-8.7412539053482075E-4</v>
      </c>
    </row>
    <row r="650" spans="2:8" s="27" customFormat="1">
      <c r="B650" s="31">
        <v>630</v>
      </c>
      <c r="C650" s="31">
        <f t="shared" si="59"/>
        <v>1.89</v>
      </c>
      <c r="D650" s="31">
        <f t="shared" si="60"/>
        <v>-3266.6666666666665</v>
      </c>
      <c r="E650" s="31">
        <f t="shared" si="61"/>
        <v>3626.0000000000009</v>
      </c>
      <c r="F650" s="32">
        <f t="shared" si="57"/>
        <v>-19930742.593305126</v>
      </c>
      <c r="G650" s="32">
        <f t="shared" si="58"/>
        <v>-9.4908298063357748E-5</v>
      </c>
      <c r="H650" s="32">
        <f t="shared" si="62"/>
        <v>-8.7282416313966911E-4</v>
      </c>
    </row>
    <row r="651" spans="2:8" s="27" customFormat="1">
      <c r="B651" s="31">
        <v>631</v>
      </c>
      <c r="C651" s="31">
        <f t="shared" si="59"/>
        <v>1.893</v>
      </c>
      <c r="D651" s="31">
        <f t="shared" si="60"/>
        <v>-3266.6666666666665</v>
      </c>
      <c r="E651" s="31">
        <f t="shared" si="61"/>
        <v>3616.2</v>
      </c>
      <c r="F651" s="32">
        <f t="shared" si="57"/>
        <v>-19876875.721431319</v>
      </c>
      <c r="G651" s="32">
        <f t="shared" si="58"/>
        <v>-9.4651789149672948E-5</v>
      </c>
      <c r="H651" s="32">
        <f t="shared" si="62"/>
        <v>-8.7151439399769156E-4</v>
      </c>
    </row>
    <row r="652" spans="2:8" s="27" customFormat="1">
      <c r="B652" s="31">
        <v>632</v>
      </c>
      <c r="C652" s="31">
        <f t="shared" si="59"/>
        <v>1.8959999999999999</v>
      </c>
      <c r="D652" s="31">
        <f t="shared" si="60"/>
        <v>-3266.6666666666665</v>
      </c>
      <c r="E652" s="31">
        <f t="shared" si="61"/>
        <v>3606.4000000000005</v>
      </c>
      <c r="F652" s="32">
        <f t="shared" si="57"/>
        <v>-19823008.849557526</v>
      </c>
      <c r="G652" s="32">
        <f t="shared" si="58"/>
        <v>-9.4395280235988217E-5</v>
      </c>
      <c r="H652" s="32">
        <f t="shared" si="62"/>
        <v>-8.7019610619469025E-4</v>
      </c>
    </row>
    <row r="653" spans="2:8" s="27" customFormat="1">
      <c r="B653" s="31">
        <v>633</v>
      </c>
      <c r="C653" s="31">
        <f t="shared" si="59"/>
        <v>1.899</v>
      </c>
      <c r="D653" s="31">
        <f t="shared" si="60"/>
        <v>-3266.6666666666665</v>
      </c>
      <c r="E653" s="31">
        <f t="shared" si="61"/>
        <v>3596.6000000000004</v>
      </c>
      <c r="F653" s="32">
        <f t="shared" si="57"/>
        <v>-19769141.97768373</v>
      </c>
      <c r="G653" s="32">
        <f t="shared" si="58"/>
        <v>-9.4138771322303485E-5</v>
      </c>
      <c r="H653" s="32">
        <f t="shared" si="62"/>
        <v>-8.6886932281646776E-4</v>
      </c>
    </row>
    <row r="654" spans="2:8" s="27" customFormat="1">
      <c r="B654" s="31">
        <v>634</v>
      </c>
      <c r="C654" s="31">
        <f t="shared" si="59"/>
        <v>1.9019999999999999</v>
      </c>
      <c r="D654" s="31">
        <f t="shared" si="60"/>
        <v>-3266.6666666666665</v>
      </c>
      <c r="E654" s="31">
        <f t="shared" si="61"/>
        <v>3586.8</v>
      </c>
      <c r="F654" s="32">
        <f t="shared" si="57"/>
        <v>-19715275.105809931</v>
      </c>
      <c r="G654" s="32">
        <f t="shared" si="58"/>
        <v>-9.3882262408618713E-5</v>
      </c>
      <c r="H654" s="32">
        <f t="shared" si="62"/>
        <v>-8.6753406694882636E-4</v>
      </c>
    </row>
    <row r="655" spans="2:8" s="27" customFormat="1">
      <c r="B655" s="31">
        <v>635</v>
      </c>
      <c r="C655" s="31">
        <f t="shared" si="59"/>
        <v>1.905</v>
      </c>
      <c r="D655" s="31">
        <f t="shared" si="60"/>
        <v>-3266.6666666666665</v>
      </c>
      <c r="E655" s="31">
        <f t="shared" si="61"/>
        <v>3577</v>
      </c>
      <c r="F655" s="32">
        <f t="shared" si="57"/>
        <v>-19661408.233936131</v>
      </c>
      <c r="G655" s="32">
        <f t="shared" si="58"/>
        <v>-9.3625753494933954E-5</v>
      </c>
      <c r="H655" s="32">
        <f t="shared" si="62"/>
        <v>-8.6619036167756808E-4</v>
      </c>
    </row>
    <row r="656" spans="2:8" s="27" customFormat="1">
      <c r="B656" s="31">
        <v>636</v>
      </c>
      <c r="C656" s="31">
        <f t="shared" si="59"/>
        <v>1.9079999999999999</v>
      </c>
      <c r="D656" s="31">
        <f t="shared" si="60"/>
        <v>-3266.6666666666665</v>
      </c>
      <c r="E656" s="31">
        <f t="shared" si="61"/>
        <v>3567.2000000000007</v>
      </c>
      <c r="F656" s="32">
        <f t="shared" si="57"/>
        <v>-19607541.362062335</v>
      </c>
      <c r="G656" s="32">
        <f t="shared" si="58"/>
        <v>-9.3369244581249208E-5</v>
      </c>
      <c r="H656" s="32">
        <f t="shared" si="62"/>
        <v>-8.6483823008849572E-4</v>
      </c>
    </row>
    <row r="657" spans="2:8" s="27" customFormat="1">
      <c r="B657" s="31">
        <v>637</v>
      </c>
      <c r="C657" s="31">
        <f t="shared" si="59"/>
        <v>1.911</v>
      </c>
      <c r="D657" s="31">
        <f t="shared" si="60"/>
        <v>-3266.6666666666665</v>
      </c>
      <c r="E657" s="31">
        <f t="shared" si="61"/>
        <v>3557.4000000000005</v>
      </c>
      <c r="F657" s="32">
        <f t="shared" si="57"/>
        <v>-19553674.490188539</v>
      </c>
      <c r="G657" s="32">
        <f t="shared" si="58"/>
        <v>-9.3112735667564477E-5</v>
      </c>
      <c r="H657" s="32">
        <f t="shared" si="62"/>
        <v>-8.6347769526741057E-4</v>
      </c>
    </row>
    <row r="658" spans="2:8" s="27" customFormat="1">
      <c r="B658" s="31">
        <v>638</v>
      </c>
      <c r="C658" s="31">
        <f t="shared" si="59"/>
        <v>1.9139999999999999</v>
      </c>
      <c r="D658" s="31">
        <f t="shared" si="60"/>
        <v>-3266.6666666666665</v>
      </c>
      <c r="E658" s="31">
        <f t="shared" si="61"/>
        <v>3547.6000000000004</v>
      </c>
      <c r="F658" s="32">
        <f t="shared" si="57"/>
        <v>-19499807.618314739</v>
      </c>
      <c r="G658" s="32">
        <f t="shared" si="58"/>
        <v>-9.2856226753879718E-5</v>
      </c>
      <c r="H658" s="32">
        <f t="shared" si="62"/>
        <v>-8.6210878030011542E-4</v>
      </c>
    </row>
    <row r="659" spans="2:8" s="27" customFormat="1">
      <c r="B659" s="31">
        <v>639</v>
      </c>
      <c r="C659" s="31">
        <f t="shared" si="59"/>
        <v>1.917</v>
      </c>
      <c r="D659" s="31">
        <f t="shared" si="60"/>
        <v>-3266.6666666666665</v>
      </c>
      <c r="E659" s="31">
        <f t="shared" si="61"/>
        <v>3537.8</v>
      </c>
      <c r="F659" s="32">
        <f t="shared" si="57"/>
        <v>-19445940.74644094</v>
      </c>
      <c r="G659" s="32">
        <f t="shared" si="58"/>
        <v>-9.2599717840194945E-5</v>
      </c>
      <c r="H659" s="32">
        <f t="shared" si="62"/>
        <v>-8.6073150827241244E-4</v>
      </c>
    </row>
    <row r="660" spans="2:8" s="27" customFormat="1">
      <c r="B660" s="31">
        <v>640</v>
      </c>
      <c r="C660" s="31">
        <f t="shared" si="59"/>
        <v>1.92</v>
      </c>
      <c r="D660" s="31">
        <f t="shared" si="60"/>
        <v>-3266.6666666666665</v>
      </c>
      <c r="E660" s="31">
        <f t="shared" si="61"/>
        <v>3528.0000000000009</v>
      </c>
      <c r="F660" s="32">
        <f t="shared" ref="F660:F723" si="63">-1*$E660*$H$15/$F$15</f>
        <v>-19392073.874567147</v>
      </c>
      <c r="G660" s="32">
        <f t="shared" ref="G660:G723" si="64">$F660/$E$15</f>
        <v>-9.2343208926510227E-5</v>
      </c>
      <c r="H660" s="32">
        <f t="shared" si="62"/>
        <v>-8.5934590227010376E-4</v>
      </c>
    </row>
    <row r="661" spans="2:8" s="27" customFormat="1">
      <c r="B661" s="31">
        <v>641</v>
      </c>
      <c r="C661" s="31">
        <f t="shared" ref="C661:C724" si="65">$B661*$C$15/1000</f>
        <v>1.923</v>
      </c>
      <c r="D661" s="31">
        <f t="shared" si="60"/>
        <v>-3266.6666666666665</v>
      </c>
      <c r="E661" s="31">
        <f t="shared" si="61"/>
        <v>3518.2</v>
      </c>
      <c r="F661" s="32">
        <f t="shared" si="63"/>
        <v>-19338207.002693344</v>
      </c>
      <c r="G661" s="32">
        <f t="shared" si="64"/>
        <v>-9.2086700012825441E-5</v>
      </c>
      <c r="H661" s="32">
        <f t="shared" si="62"/>
        <v>-8.5795198537899186E-4</v>
      </c>
    </row>
    <row r="662" spans="2:8" s="27" customFormat="1">
      <c r="B662" s="31">
        <v>642</v>
      </c>
      <c r="C662" s="31">
        <f t="shared" si="65"/>
        <v>1.9259999999999999</v>
      </c>
      <c r="D662" s="31">
        <f t="shared" si="60"/>
        <v>-3266.6666666666665</v>
      </c>
      <c r="E662" s="31">
        <f t="shared" si="61"/>
        <v>3508.4000000000005</v>
      </c>
      <c r="F662" s="32">
        <f t="shared" si="63"/>
        <v>-19284340.130819552</v>
      </c>
      <c r="G662" s="32">
        <f t="shared" si="64"/>
        <v>-9.1830191099140723E-5</v>
      </c>
      <c r="H662" s="32">
        <f t="shared" si="62"/>
        <v>-8.5654978068487879E-4</v>
      </c>
    </row>
    <row r="663" spans="2:8" s="27" customFormat="1">
      <c r="B663" s="31">
        <v>643</v>
      </c>
      <c r="C663" s="31">
        <f t="shared" si="65"/>
        <v>1.929</v>
      </c>
      <c r="D663" s="31">
        <f t="shared" si="60"/>
        <v>-3266.6666666666665</v>
      </c>
      <c r="E663" s="31">
        <f t="shared" si="61"/>
        <v>3498.6000000000004</v>
      </c>
      <c r="F663" s="32">
        <f t="shared" si="63"/>
        <v>-19230473.258945752</v>
      </c>
      <c r="G663" s="32">
        <f t="shared" si="64"/>
        <v>-9.1573682185455964E-5</v>
      </c>
      <c r="H663" s="32">
        <f t="shared" si="62"/>
        <v>-8.551393112735667E-4</v>
      </c>
    </row>
    <row r="664" spans="2:8" s="27" customFormat="1">
      <c r="B664" s="31">
        <v>644</v>
      </c>
      <c r="C664" s="31">
        <f t="shared" si="65"/>
        <v>1.9319999999999999</v>
      </c>
      <c r="D664" s="31">
        <f t="shared" si="60"/>
        <v>-3266.6666666666665</v>
      </c>
      <c r="E664" s="31">
        <f t="shared" si="61"/>
        <v>3488.8</v>
      </c>
      <c r="F664" s="32">
        <f t="shared" si="63"/>
        <v>-19176606.387071952</v>
      </c>
      <c r="G664" s="32">
        <f t="shared" si="64"/>
        <v>-9.1317173271771205E-5</v>
      </c>
      <c r="H664" s="32">
        <f t="shared" si="62"/>
        <v>-8.5372060023085794E-4</v>
      </c>
    </row>
    <row r="665" spans="2:8" s="27" customFormat="1">
      <c r="B665" s="31">
        <v>645</v>
      </c>
      <c r="C665" s="31">
        <f t="shared" si="65"/>
        <v>1.9350000000000001</v>
      </c>
      <c r="D665" s="31">
        <f t="shared" si="60"/>
        <v>-3266.6666666666665</v>
      </c>
      <c r="E665" s="31">
        <f t="shared" si="61"/>
        <v>3479</v>
      </c>
      <c r="F665" s="32">
        <f t="shared" si="63"/>
        <v>-19122739.515198156</v>
      </c>
      <c r="G665" s="32">
        <f t="shared" si="64"/>
        <v>-9.106066435808646E-5</v>
      </c>
      <c r="H665" s="32">
        <f t="shared" si="62"/>
        <v>-8.5229367064255468E-4</v>
      </c>
    </row>
    <row r="666" spans="2:8" s="27" customFormat="1">
      <c r="B666" s="31">
        <v>646</v>
      </c>
      <c r="C666" s="31">
        <f t="shared" si="65"/>
        <v>1.9379999999999999</v>
      </c>
      <c r="D666" s="31">
        <f t="shared" si="60"/>
        <v>-3266.6666666666665</v>
      </c>
      <c r="E666" s="31">
        <f t="shared" si="61"/>
        <v>3469.2000000000007</v>
      </c>
      <c r="F666" s="32">
        <f t="shared" si="63"/>
        <v>-19068872.64332436</v>
      </c>
      <c r="G666" s="32">
        <f t="shared" si="64"/>
        <v>-9.0804155444401715E-5</v>
      </c>
      <c r="H666" s="32">
        <f t="shared" si="62"/>
        <v>-8.5085854559445939E-4</v>
      </c>
    </row>
    <row r="667" spans="2:8" s="27" customFormat="1">
      <c r="B667" s="31">
        <v>647</v>
      </c>
      <c r="C667" s="31">
        <f t="shared" si="65"/>
        <v>1.9410000000000001</v>
      </c>
      <c r="D667" s="31">
        <f t="shared" si="60"/>
        <v>-3266.6666666666665</v>
      </c>
      <c r="E667" s="31">
        <f t="shared" si="61"/>
        <v>3459.4000000000005</v>
      </c>
      <c r="F667" s="32">
        <f t="shared" si="63"/>
        <v>-19015005.771450561</v>
      </c>
      <c r="G667" s="32">
        <f t="shared" si="64"/>
        <v>-9.0547646530716956E-5</v>
      </c>
      <c r="H667" s="32">
        <f t="shared" si="62"/>
        <v>-8.4941524817237399E-4</v>
      </c>
    </row>
    <row r="668" spans="2:8" s="27" customFormat="1">
      <c r="B668" s="31">
        <v>648</v>
      </c>
      <c r="C668" s="31">
        <f t="shared" si="65"/>
        <v>1.944</v>
      </c>
      <c r="D668" s="31">
        <f t="shared" si="60"/>
        <v>-3266.6666666666665</v>
      </c>
      <c r="E668" s="31">
        <f t="shared" si="61"/>
        <v>3449.6000000000004</v>
      </c>
      <c r="F668" s="32">
        <f t="shared" si="63"/>
        <v>-18961138.899576761</v>
      </c>
      <c r="G668" s="32">
        <f t="shared" si="64"/>
        <v>-9.0291137617032197E-5</v>
      </c>
      <c r="H668" s="32">
        <f t="shared" si="62"/>
        <v>-8.4796380146210087E-4</v>
      </c>
    </row>
    <row r="669" spans="2:8" s="27" customFormat="1">
      <c r="B669" s="31">
        <v>649</v>
      </c>
      <c r="C669" s="31">
        <f t="shared" si="65"/>
        <v>1.9470000000000001</v>
      </c>
      <c r="D669" s="31">
        <f t="shared" si="60"/>
        <v>-3266.6666666666665</v>
      </c>
      <c r="E669" s="31">
        <f t="shared" si="61"/>
        <v>3439.8</v>
      </c>
      <c r="F669" s="32">
        <f t="shared" si="63"/>
        <v>-18907272.027702965</v>
      </c>
      <c r="G669" s="32">
        <f t="shared" si="64"/>
        <v>-9.0034628703347452E-5</v>
      </c>
      <c r="H669" s="32">
        <f t="shared" si="62"/>
        <v>-8.4650422854944205E-4</v>
      </c>
    </row>
    <row r="670" spans="2:8" s="27" customFormat="1">
      <c r="B670" s="31">
        <v>650</v>
      </c>
      <c r="C670" s="31">
        <f t="shared" si="65"/>
        <v>1.95</v>
      </c>
      <c r="D670" s="31">
        <f t="shared" si="60"/>
        <v>-3266.6666666666665</v>
      </c>
      <c r="E670" s="31">
        <f t="shared" si="61"/>
        <v>3430</v>
      </c>
      <c r="F670" s="32">
        <f t="shared" si="63"/>
        <v>-18853405.155829165</v>
      </c>
      <c r="G670" s="32">
        <f t="shared" si="64"/>
        <v>-8.9778119789662693E-5</v>
      </c>
      <c r="H670" s="32">
        <f t="shared" si="62"/>
        <v>-8.4503655252019991E-4</v>
      </c>
    </row>
    <row r="671" spans="2:8" s="27" customFormat="1">
      <c r="B671" s="31">
        <v>651</v>
      </c>
      <c r="C671" s="31">
        <f t="shared" si="65"/>
        <v>1.9530000000000001</v>
      </c>
      <c r="D671" s="31">
        <f t="shared" si="60"/>
        <v>-3266.6666666666665</v>
      </c>
      <c r="E671" s="31">
        <f t="shared" si="61"/>
        <v>3420.2</v>
      </c>
      <c r="F671" s="32">
        <f t="shared" si="63"/>
        <v>-18799538.283955365</v>
      </c>
      <c r="G671" s="32">
        <f t="shared" si="64"/>
        <v>-8.9521610875977934E-5</v>
      </c>
      <c r="H671" s="32">
        <f t="shared" si="62"/>
        <v>-8.4356079646017693E-4</v>
      </c>
    </row>
    <row r="672" spans="2:8" s="27" customFormat="1">
      <c r="B672" s="31">
        <v>652</v>
      </c>
      <c r="C672" s="31">
        <f t="shared" si="65"/>
        <v>1.956</v>
      </c>
      <c r="D672" s="31">
        <f t="shared" si="60"/>
        <v>-3266.6666666666665</v>
      </c>
      <c r="E672" s="31">
        <f t="shared" si="61"/>
        <v>3410.4000000000005</v>
      </c>
      <c r="F672" s="32">
        <f t="shared" si="63"/>
        <v>-18745671.412081573</v>
      </c>
      <c r="G672" s="32">
        <f t="shared" si="64"/>
        <v>-8.9265101962293202E-5</v>
      </c>
      <c r="H672" s="32">
        <f t="shared" si="62"/>
        <v>-8.4207698345517513E-4</v>
      </c>
    </row>
    <row r="673" spans="2:8" s="27" customFormat="1">
      <c r="B673" s="31">
        <v>653</v>
      </c>
      <c r="C673" s="31">
        <f t="shared" si="65"/>
        <v>1.9590000000000001</v>
      </c>
      <c r="D673" s="31">
        <f t="shared" si="60"/>
        <v>-3266.6666666666665</v>
      </c>
      <c r="E673" s="31">
        <f t="shared" si="61"/>
        <v>3400.6000000000004</v>
      </c>
      <c r="F673" s="32">
        <f t="shared" si="63"/>
        <v>-18691804.540207777</v>
      </c>
      <c r="G673" s="32">
        <f t="shared" si="64"/>
        <v>-8.9008593048608457E-5</v>
      </c>
      <c r="H673" s="32">
        <f t="shared" si="62"/>
        <v>-8.4058513659099668E-4</v>
      </c>
    </row>
    <row r="674" spans="2:8" s="27" customFormat="1">
      <c r="B674" s="31">
        <v>654</v>
      </c>
      <c r="C674" s="31">
        <f t="shared" si="65"/>
        <v>1.962</v>
      </c>
      <c r="D674" s="31">
        <f t="shared" si="60"/>
        <v>-3266.6666666666665</v>
      </c>
      <c r="E674" s="31">
        <f t="shared" si="61"/>
        <v>3390.8</v>
      </c>
      <c r="F674" s="32">
        <f t="shared" si="63"/>
        <v>-18637937.668333977</v>
      </c>
      <c r="G674" s="32">
        <f t="shared" si="64"/>
        <v>-8.8752084134923698E-5</v>
      </c>
      <c r="H674" s="32">
        <f t="shared" si="62"/>
        <v>-8.3908527895344351E-4</v>
      </c>
    </row>
    <row r="675" spans="2:8" s="27" customFormat="1">
      <c r="B675" s="31">
        <v>655</v>
      </c>
      <c r="C675" s="31">
        <f t="shared" si="65"/>
        <v>1.9650000000000001</v>
      </c>
      <c r="D675" s="31">
        <f t="shared" si="60"/>
        <v>-3266.6666666666665</v>
      </c>
      <c r="E675" s="31">
        <f t="shared" si="61"/>
        <v>3381</v>
      </c>
      <c r="F675" s="32">
        <f t="shared" si="63"/>
        <v>-18584070.796460178</v>
      </c>
      <c r="G675" s="32">
        <f t="shared" si="64"/>
        <v>-8.849557522123894E-5</v>
      </c>
      <c r="H675" s="32">
        <f t="shared" si="62"/>
        <v>-8.3757743362831852E-4</v>
      </c>
    </row>
    <row r="676" spans="2:8" s="27" customFormat="1">
      <c r="B676" s="31">
        <v>656</v>
      </c>
      <c r="C676" s="31">
        <f t="shared" si="65"/>
        <v>1.968</v>
      </c>
      <c r="D676" s="31">
        <f t="shared" si="60"/>
        <v>-3266.6666666666665</v>
      </c>
      <c r="E676" s="31">
        <f t="shared" si="61"/>
        <v>3371.2000000000007</v>
      </c>
      <c r="F676" s="32">
        <f t="shared" si="63"/>
        <v>-18530203.924586385</v>
      </c>
      <c r="G676" s="32">
        <f t="shared" si="64"/>
        <v>-8.8239066307554221E-5</v>
      </c>
      <c r="H676" s="32">
        <f t="shared" si="62"/>
        <v>-8.3606162370142355E-4</v>
      </c>
    </row>
    <row r="677" spans="2:8" s="27" customFormat="1">
      <c r="B677" s="31">
        <v>657</v>
      </c>
      <c r="C677" s="31">
        <f t="shared" si="65"/>
        <v>1.9710000000000001</v>
      </c>
      <c r="D677" s="31">
        <f t="shared" si="60"/>
        <v>-3266.6666666666665</v>
      </c>
      <c r="E677" s="31">
        <f t="shared" si="61"/>
        <v>3361.3999999999996</v>
      </c>
      <c r="F677" s="32">
        <f t="shared" si="63"/>
        <v>-18476337.052712582</v>
      </c>
      <c r="G677" s="32">
        <f t="shared" si="64"/>
        <v>-8.7982557393869435E-5</v>
      </c>
      <c r="H677" s="32">
        <f t="shared" si="62"/>
        <v>-8.3453787225856106E-4</v>
      </c>
    </row>
    <row r="678" spans="2:8" s="27" customFormat="1">
      <c r="B678" s="31">
        <v>658</v>
      </c>
      <c r="C678" s="31">
        <f t="shared" si="65"/>
        <v>1.974</v>
      </c>
      <c r="D678" s="31">
        <f t="shared" si="60"/>
        <v>-3266.6666666666665</v>
      </c>
      <c r="E678" s="31">
        <f t="shared" si="61"/>
        <v>3351.6000000000004</v>
      </c>
      <c r="F678" s="32">
        <f t="shared" si="63"/>
        <v>-18422470.18083879</v>
      </c>
      <c r="G678" s="32">
        <f t="shared" si="64"/>
        <v>-8.7726048480184717E-5</v>
      </c>
      <c r="H678" s="32">
        <f t="shared" si="62"/>
        <v>-8.3300620238553277E-4</v>
      </c>
    </row>
    <row r="679" spans="2:8" s="27" customFormat="1">
      <c r="B679" s="31">
        <v>659</v>
      </c>
      <c r="C679" s="31">
        <f t="shared" si="65"/>
        <v>1.9770000000000001</v>
      </c>
      <c r="D679" s="31">
        <f t="shared" si="60"/>
        <v>-3266.6666666666665</v>
      </c>
      <c r="E679" s="31">
        <f t="shared" si="61"/>
        <v>3341.8</v>
      </c>
      <c r="F679" s="32">
        <f t="shared" si="63"/>
        <v>-18368603.30896499</v>
      </c>
      <c r="G679" s="32">
        <f t="shared" si="64"/>
        <v>-8.7469539566499958E-5</v>
      </c>
      <c r="H679" s="32">
        <f t="shared" si="62"/>
        <v>-8.3146663716814149E-4</v>
      </c>
    </row>
    <row r="680" spans="2:8" s="27" customFormat="1">
      <c r="B680" s="31">
        <v>660</v>
      </c>
      <c r="C680" s="31">
        <f t="shared" si="65"/>
        <v>1.98</v>
      </c>
      <c r="D680" s="31">
        <f t="shared" si="60"/>
        <v>-3266.6666666666665</v>
      </c>
      <c r="E680" s="31">
        <f t="shared" si="61"/>
        <v>3332</v>
      </c>
      <c r="F680" s="32">
        <f t="shared" si="63"/>
        <v>-18314736.43709119</v>
      </c>
      <c r="G680" s="32">
        <f t="shared" si="64"/>
        <v>-8.7213030652815186E-5</v>
      </c>
      <c r="H680" s="32">
        <f t="shared" si="62"/>
        <v>-8.2991919969218914E-4</v>
      </c>
    </row>
    <row r="681" spans="2:8" s="27" customFormat="1">
      <c r="B681" s="31">
        <v>661</v>
      </c>
      <c r="C681" s="31">
        <f t="shared" si="65"/>
        <v>1.9830000000000001</v>
      </c>
      <c r="D681" s="31">
        <f t="shared" si="60"/>
        <v>-3266.6666666666665</v>
      </c>
      <c r="E681" s="31">
        <f t="shared" si="61"/>
        <v>3322.2</v>
      </c>
      <c r="F681" s="32">
        <f t="shared" si="63"/>
        <v>-18260869.565217394</v>
      </c>
      <c r="G681" s="32">
        <f t="shared" si="64"/>
        <v>-8.6956521739130454E-5</v>
      </c>
      <c r="H681" s="32">
        <f t="shared" si="62"/>
        <v>-8.2836391304347788E-4</v>
      </c>
    </row>
    <row r="682" spans="2:8" s="27" customFormat="1">
      <c r="B682" s="31">
        <v>662</v>
      </c>
      <c r="C682" s="31">
        <f t="shared" si="65"/>
        <v>1.986</v>
      </c>
      <c r="D682" s="31">
        <f t="shared" si="60"/>
        <v>-3266.6666666666665</v>
      </c>
      <c r="E682" s="31">
        <f t="shared" si="61"/>
        <v>3312.4000000000005</v>
      </c>
      <c r="F682" s="32">
        <f t="shared" si="63"/>
        <v>-18207002.693343598</v>
      </c>
      <c r="G682" s="32">
        <f t="shared" si="64"/>
        <v>-8.6700012825445709E-5</v>
      </c>
      <c r="H682" s="32">
        <f t="shared" si="62"/>
        <v>-8.2680080030781073E-4</v>
      </c>
    </row>
    <row r="683" spans="2:8" s="27" customFormat="1">
      <c r="B683" s="31">
        <v>663</v>
      </c>
      <c r="C683" s="31">
        <f t="shared" si="65"/>
        <v>1.9890000000000001</v>
      </c>
      <c r="D683" s="31">
        <f t="shared" si="60"/>
        <v>-3266.6666666666665</v>
      </c>
      <c r="E683" s="31">
        <f t="shared" si="61"/>
        <v>3302.6000000000004</v>
      </c>
      <c r="F683" s="32">
        <f t="shared" si="63"/>
        <v>-18153135.821469799</v>
      </c>
      <c r="G683" s="32">
        <f t="shared" si="64"/>
        <v>-8.644350391176095E-5</v>
      </c>
      <c r="H683" s="32">
        <f t="shared" si="62"/>
        <v>-8.2522988457098885E-4</v>
      </c>
    </row>
    <row r="684" spans="2:8" s="27" customFormat="1">
      <c r="B684" s="31">
        <v>664</v>
      </c>
      <c r="C684" s="31">
        <f t="shared" si="65"/>
        <v>1.992</v>
      </c>
      <c r="D684" s="31">
        <f t="shared" si="60"/>
        <v>-3266.6666666666665</v>
      </c>
      <c r="E684" s="31">
        <f t="shared" si="61"/>
        <v>3292.8</v>
      </c>
      <c r="F684" s="32">
        <f t="shared" si="63"/>
        <v>-18099268.949595999</v>
      </c>
      <c r="G684" s="32">
        <f t="shared" si="64"/>
        <v>-8.6186994998076191E-5</v>
      </c>
      <c r="H684" s="32">
        <f t="shared" si="62"/>
        <v>-8.2365118891881484E-4</v>
      </c>
    </row>
    <row r="685" spans="2:8" s="27" customFormat="1">
      <c r="B685" s="31">
        <v>665</v>
      </c>
      <c r="C685" s="31">
        <f t="shared" si="65"/>
        <v>1.9950000000000001</v>
      </c>
      <c r="D685" s="31">
        <f t="shared" si="60"/>
        <v>-3266.6666666666665</v>
      </c>
      <c r="E685" s="31">
        <f t="shared" si="61"/>
        <v>3283</v>
      </c>
      <c r="F685" s="32">
        <f t="shared" si="63"/>
        <v>-18045402.077722203</v>
      </c>
      <c r="G685" s="32">
        <f t="shared" si="64"/>
        <v>-8.5930486084391446E-5</v>
      </c>
      <c r="H685" s="32">
        <f t="shared" si="62"/>
        <v>-8.2206473643709106E-4</v>
      </c>
    </row>
    <row r="686" spans="2:8" s="27" customFormat="1">
      <c r="B686" s="31">
        <v>666</v>
      </c>
      <c r="C686" s="31">
        <f t="shared" si="65"/>
        <v>1.998</v>
      </c>
      <c r="D686" s="31">
        <f t="shared" si="60"/>
        <v>-3266.6666666666665</v>
      </c>
      <c r="E686" s="31">
        <f t="shared" si="61"/>
        <v>3273.2000000000007</v>
      </c>
      <c r="F686" s="32">
        <f t="shared" si="63"/>
        <v>-17991535.205848411</v>
      </c>
      <c r="G686" s="32">
        <f t="shared" si="64"/>
        <v>-8.5673977170706714E-5</v>
      </c>
      <c r="H686" s="32">
        <f t="shared" si="62"/>
        <v>-8.2047055021161987E-4</v>
      </c>
    </row>
    <row r="687" spans="2:8" s="27" customFormat="1">
      <c r="B687" s="31">
        <v>667</v>
      </c>
      <c r="C687" s="31">
        <f t="shared" si="65"/>
        <v>2.0009999999999999</v>
      </c>
      <c r="D687" s="31">
        <f t="shared" si="60"/>
        <v>-3266.6666666666665</v>
      </c>
      <c r="E687" s="31">
        <f t="shared" si="61"/>
        <v>3263.4000000000005</v>
      </c>
      <c r="F687" s="32">
        <f t="shared" si="63"/>
        <v>-17937668.333974611</v>
      </c>
      <c r="G687" s="32">
        <f t="shared" si="64"/>
        <v>-8.5417468257021955E-5</v>
      </c>
      <c r="H687" s="32">
        <f t="shared" si="62"/>
        <v>-8.1886865332820322E-4</v>
      </c>
    </row>
    <row r="688" spans="2:8" s="27" customFormat="1">
      <c r="B688" s="31">
        <v>668</v>
      </c>
      <c r="C688" s="31">
        <f t="shared" si="65"/>
        <v>2.004</v>
      </c>
      <c r="D688" s="31">
        <f t="shared" si="60"/>
        <v>-3266.6666666666665</v>
      </c>
      <c r="E688" s="31">
        <f t="shared" si="61"/>
        <v>3253.6000000000004</v>
      </c>
      <c r="F688" s="32">
        <f t="shared" si="63"/>
        <v>-17883801.462100811</v>
      </c>
      <c r="G688" s="32">
        <f t="shared" si="64"/>
        <v>-8.5160959343337197E-5</v>
      </c>
      <c r="H688" s="32">
        <f t="shared" si="62"/>
        <v>-8.1725906887264346E-4</v>
      </c>
    </row>
    <row r="689" spans="2:8" s="27" customFormat="1">
      <c r="B689" s="31">
        <v>669</v>
      </c>
      <c r="C689" s="31">
        <f t="shared" si="65"/>
        <v>2.0070000000000001</v>
      </c>
      <c r="D689" s="31">
        <f t="shared" si="60"/>
        <v>-3266.6666666666665</v>
      </c>
      <c r="E689" s="31">
        <f t="shared" si="61"/>
        <v>3243.8</v>
      </c>
      <c r="F689" s="32">
        <f t="shared" si="63"/>
        <v>-17829934.590227012</v>
      </c>
      <c r="G689" s="32">
        <f t="shared" si="64"/>
        <v>-8.4904450429652438E-5</v>
      </c>
      <c r="H689" s="32">
        <f t="shared" si="62"/>
        <v>-8.1564181993074253E-4</v>
      </c>
    </row>
    <row r="690" spans="2:8" s="27" customFormat="1">
      <c r="B690" s="31">
        <v>670</v>
      </c>
      <c r="C690" s="31">
        <f t="shared" si="65"/>
        <v>2.0099999999999998</v>
      </c>
      <c r="D690" s="31">
        <f t="shared" si="60"/>
        <v>-3266.6666666666665</v>
      </c>
      <c r="E690" s="31">
        <f t="shared" si="61"/>
        <v>3234.0000000000009</v>
      </c>
      <c r="F690" s="32">
        <f t="shared" si="63"/>
        <v>-17776067.718353219</v>
      </c>
      <c r="G690" s="32">
        <f t="shared" si="64"/>
        <v>-8.4647941515967706E-5</v>
      </c>
      <c r="H690" s="32">
        <f t="shared" si="62"/>
        <v>-8.1401692958830323E-4</v>
      </c>
    </row>
    <row r="691" spans="2:8" s="27" customFormat="1">
      <c r="B691" s="31">
        <v>671</v>
      </c>
      <c r="C691" s="31">
        <f t="shared" si="65"/>
        <v>2.0129999999999999</v>
      </c>
      <c r="D691" s="31">
        <f t="shared" si="60"/>
        <v>-3266.6666666666665</v>
      </c>
      <c r="E691" s="31">
        <f t="shared" si="61"/>
        <v>3224.2000000000007</v>
      </c>
      <c r="F691" s="32">
        <f t="shared" si="63"/>
        <v>-17722200.84647942</v>
      </c>
      <c r="G691" s="32">
        <f t="shared" si="64"/>
        <v>-8.4391432602282947E-5</v>
      </c>
      <c r="H691" s="32">
        <f t="shared" si="62"/>
        <v>-8.1238442093112739E-4</v>
      </c>
    </row>
    <row r="692" spans="2:8" s="27" customFormat="1">
      <c r="B692" s="31">
        <v>672</v>
      </c>
      <c r="C692" s="31">
        <f t="shared" si="65"/>
        <v>2.016</v>
      </c>
      <c r="D692" s="31">
        <f t="shared" si="60"/>
        <v>-3266.6666666666665</v>
      </c>
      <c r="E692" s="31">
        <f t="shared" si="61"/>
        <v>3214.4000000000005</v>
      </c>
      <c r="F692" s="32">
        <f t="shared" si="63"/>
        <v>-17668333.97460562</v>
      </c>
      <c r="G692" s="32">
        <f t="shared" si="64"/>
        <v>-8.4134923688598188E-5</v>
      </c>
      <c r="H692" s="32">
        <f t="shared" si="62"/>
        <v>-8.1074431704501715E-4</v>
      </c>
    </row>
    <row r="693" spans="2:8" s="27" customFormat="1">
      <c r="B693" s="31">
        <v>673</v>
      </c>
      <c r="C693" s="31">
        <f t="shared" si="65"/>
        <v>2.0190000000000001</v>
      </c>
      <c r="D693" s="31">
        <f t="shared" si="60"/>
        <v>-3266.6666666666665</v>
      </c>
      <c r="E693" s="31">
        <f t="shared" si="61"/>
        <v>3204.5999999999995</v>
      </c>
      <c r="F693" s="32">
        <f t="shared" si="63"/>
        <v>-17614467.10273182</v>
      </c>
      <c r="G693" s="32">
        <f t="shared" si="64"/>
        <v>-8.387841477491343E-5</v>
      </c>
      <c r="H693" s="32">
        <f t="shared" si="62"/>
        <v>-8.0909664101577511E-4</v>
      </c>
    </row>
    <row r="694" spans="2:8" s="27" customFormat="1">
      <c r="B694" s="31">
        <v>674</v>
      </c>
      <c r="C694" s="31">
        <f t="shared" si="65"/>
        <v>2.0219999999999998</v>
      </c>
      <c r="D694" s="31">
        <f t="shared" si="60"/>
        <v>-3266.6666666666665</v>
      </c>
      <c r="E694" s="31">
        <f t="shared" si="61"/>
        <v>3194.8000000000011</v>
      </c>
      <c r="F694" s="32">
        <f t="shared" si="63"/>
        <v>-17560600.230858028</v>
      </c>
      <c r="G694" s="32">
        <f t="shared" si="64"/>
        <v>-8.3621905861228698E-5</v>
      </c>
      <c r="H694" s="32">
        <f t="shared" si="62"/>
        <v>-8.074414159292034E-4</v>
      </c>
    </row>
    <row r="695" spans="2:8" s="27" customFormat="1">
      <c r="B695" s="31">
        <v>675</v>
      </c>
      <c r="C695" s="31">
        <f t="shared" si="65"/>
        <v>2.0249999999999999</v>
      </c>
      <c r="D695" s="31">
        <f t="shared" si="60"/>
        <v>-3266.6666666666665</v>
      </c>
      <c r="E695" s="31">
        <f t="shared" si="61"/>
        <v>3185.0000000000009</v>
      </c>
      <c r="F695" s="32">
        <f t="shared" si="63"/>
        <v>-17506733.358984232</v>
      </c>
      <c r="G695" s="32">
        <f t="shared" si="64"/>
        <v>-8.3365396947543966E-5</v>
      </c>
      <c r="H695" s="32">
        <f t="shared" si="62"/>
        <v>-8.0577866487110419E-4</v>
      </c>
    </row>
    <row r="696" spans="2:8" s="27" customFormat="1">
      <c r="B696" s="31">
        <v>676</v>
      </c>
      <c r="C696" s="31">
        <f t="shared" si="65"/>
        <v>2.028</v>
      </c>
      <c r="D696" s="31">
        <f t="shared" si="60"/>
        <v>-3266.6666666666665</v>
      </c>
      <c r="E696" s="31">
        <f t="shared" si="61"/>
        <v>3175.2</v>
      </c>
      <c r="F696" s="32">
        <f t="shared" si="63"/>
        <v>-17452866.487110425</v>
      </c>
      <c r="G696" s="32">
        <f t="shared" si="64"/>
        <v>-8.3108888033859167E-5</v>
      </c>
      <c r="H696" s="32">
        <f t="shared" si="62"/>
        <v>-8.0410841092727939E-4</v>
      </c>
    </row>
    <row r="697" spans="2:8" s="27" customFormat="1">
      <c r="B697" s="31">
        <v>677</v>
      </c>
      <c r="C697" s="31">
        <f t="shared" si="65"/>
        <v>2.0310000000000001</v>
      </c>
      <c r="D697" s="31">
        <f t="shared" si="60"/>
        <v>-3266.6666666666665</v>
      </c>
      <c r="E697" s="31">
        <f t="shared" si="61"/>
        <v>3165.3999999999996</v>
      </c>
      <c r="F697" s="32">
        <f t="shared" si="63"/>
        <v>-17398999.615236629</v>
      </c>
      <c r="G697" s="32">
        <f t="shared" si="64"/>
        <v>-8.2852379120174421E-5</v>
      </c>
      <c r="H697" s="32">
        <f t="shared" si="62"/>
        <v>-8.0243067718353182E-4</v>
      </c>
    </row>
    <row r="698" spans="2:8" s="27" customFormat="1">
      <c r="B698" s="31">
        <v>678</v>
      </c>
      <c r="C698" s="31">
        <f t="shared" si="65"/>
        <v>2.0339999999999998</v>
      </c>
      <c r="D698" s="31">
        <f t="shared" si="60"/>
        <v>-3266.6666666666665</v>
      </c>
      <c r="E698" s="31">
        <f t="shared" si="61"/>
        <v>3155.6000000000013</v>
      </c>
      <c r="F698" s="32">
        <f t="shared" si="63"/>
        <v>-17345132.74336284</v>
      </c>
      <c r="G698" s="32">
        <f t="shared" si="64"/>
        <v>-8.2595870206489717E-5</v>
      </c>
      <c r="H698" s="32">
        <f t="shared" si="62"/>
        <v>-8.0074548672566385E-4</v>
      </c>
    </row>
    <row r="699" spans="2:8" s="27" customFormat="1">
      <c r="B699" s="31">
        <v>679</v>
      </c>
      <c r="C699" s="31">
        <f t="shared" si="65"/>
        <v>2.0369999999999999</v>
      </c>
      <c r="D699" s="31">
        <f t="shared" si="60"/>
        <v>-3266.6666666666665</v>
      </c>
      <c r="E699" s="31">
        <f t="shared" si="61"/>
        <v>3145.8</v>
      </c>
      <c r="F699" s="32">
        <f t="shared" si="63"/>
        <v>-17291265.871489037</v>
      </c>
      <c r="G699" s="32">
        <f t="shared" si="64"/>
        <v>-8.2339361292804931E-5</v>
      </c>
      <c r="H699" s="32">
        <f t="shared" si="62"/>
        <v>-7.9905286263947674E-4</v>
      </c>
    </row>
    <row r="700" spans="2:8" s="27" customFormat="1">
      <c r="B700" s="31">
        <v>680</v>
      </c>
      <c r="C700" s="31">
        <f t="shared" si="65"/>
        <v>2.04</v>
      </c>
      <c r="D700" s="31">
        <f t="shared" si="60"/>
        <v>-3266.6666666666665</v>
      </c>
      <c r="E700" s="31">
        <f t="shared" si="61"/>
        <v>3136</v>
      </c>
      <c r="F700" s="32">
        <f t="shared" si="63"/>
        <v>-17237398.999615237</v>
      </c>
      <c r="G700" s="32">
        <f t="shared" si="64"/>
        <v>-8.2082852379120172E-5</v>
      </c>
      <c r="H700" s="32">
        <f t="shared" si="62"/>
        <v>-7.9735282801077331E-4</v>
      </c>
    </row>
    <row r="701" spans="2:8" s="27" customFormat="1">
      <c r="B701" s="31">
        <v>681</v>
      </c>
      <c r="C701" s="31">
        <f t="shared" si="65"/>
        <v>2.0430000000000001</v>
      </c>
      <c r="D701" s="31">
        <f t="shared" si="60"/>
        <v>-3266.6666666666665</v>
      </c>
      <c r="E701" s="31">
        <f t="shared" si="61"/>
        <v>3126.2</v>
      </c>
      <c r="F701" s="32">
        <f t="shared" si="63"/>
        <v>-17183532.127741437</v>
      </c>
      <c r="G701" s="32">
        <f t="shared" si="64"/>
        <v>-8.1826343465435413E-5</v>
      </c>
      <c r="H701" s="32">
        <f t="shared" si="62"/>
        <v>-7.9564540592535582E-4</v>
      </c>
    </row>
    <row r="702" spans="2:8" s="27" customFormat="1">
      <c r="B702" s="31">
        <v>682</v>
      </c>
      <c r="C702" s="31">
        <f t="shared" si="65"/>
        <v>2.0459999999999998</v>
      </c>
      <c r="D702" s="31">
        <f t="shared" si="60"/>
        <v>-3266.6666666666665</v>
      </c>
      <c r="E702" s="31">
        <f t="shared" si="61"/>
        <v>3116.4000000000005</v>
      </c>
      <c r="F702" s="32">
        <f t="shared" si="63"/>
        <v>-17129665.255867645</v>
      </c>
      <c r="G702" s="32">
        <f t="shared" si="64"/>
        <v>-8.1569834551750695E-5</v>
      </c>
      <c r="H702" s="32">
        <f t="shared" si="62"/>
        <v>-7.9393061946902684E-4</v>
      </c>
    </row>
    <row r="703" spans="2:8" s="27" customFormat="1">
      <c r="B703" s="31">
        <v>683</v>
      </c>
      <c r="C703" s="31">
        <f t="shared" si="65"/>
        <v>2.0489999999999999</v>
      </c>
      <c r="D703" s="31">
        <f t="shared" si="60"/>
        <v>-3266.6666666666665</v>
      </c>
      <c r="E703" s="31">
        <f t="shared" si="61"/>
        <v>3106.6000000000004</v>
      </c>
      <c r="F703" s="32">
        <f t="shared" si="63"/>
        <v>-17075798.383993849</v>
      </c>
      <c r="G703" s="32">
        <f t="shared" si="64"/>
        <v>-8.131332563806595E-5</v>
      </c>
      <c r="H703" s="32">
        <f t="shared" si="62"/>
        <v>-7.9220849172758766E-4</v>
      </c>
    </row>
    <row r="704" spans="2:8" s="27" customFormat="1">
      <c r="B704" s="31">
        <v>684</v>
      </c>
      <c r="C704" s="31">
        <f t="shared" si="65"/>
        <v>2.052</v>
      </c>
      <c r="D704" s="31">
        <f t="shared" si="60"/>
        <v>-3266.6666666666665</v>
      </c>
      <c r="E704" s="31">
        <f t="shared" si="61"/>
        <v>3096.8</v>
      </c>
      <c r="F704" s="32">
        <f t="shared" si="63"/>
        <v>-17021931.512120049</v>
      </c>
      <c r="G704" s="32">
        <f t="shared" si="64"/>
        <v>-8.1056816724381191E-5</v>
      </c>
      <c r="H704" s="32">
        <f t="shared" si="62"/>
        <v>-7.904790457868413E-4</v>
      </c>
    </row>
    <row r="705" spans="2:8" s="27" customFormat="1">
      <c r="B705" s="31">
        <v>685</v>
      </c>
      <c r="C705" s="31">
        <f t="shared" si="65"/>
        <v>2.0550000000000002</v>
      </c>
      <c r="D705" s="31">
        <f t="shared" si="60"/>
        <v>-3266.6666666666665</v>
      </c>
      <c r="E705" s="31">
        <f t="shared" si="61"/>
        <v>3087</v>
      </c>
      <c r="F705" s="32">
        <f t="shared" si="63"/>
        <v>-16968064.64024625</v>
      </c>
      <c r="G705" s="32">
        <f t="shared" si="64"/>
        <v>-8.0800307810696432E-5</v>
      </c>
      <c r="H705" s="32">
        <f t="shared" si="62"/>
        <v>-7.8874230473258958E-4</v>
      </c>
    </row>
    <row r="706" spans="2:8" s="27" customFormat="1">
      <c r="B706" s="31">
        <v>686</v>
      </c>
      <c r="C706" s="31">
        <f t="shared" si="65"/>
        <v>2.0579999999999998</v>
      </c>
      <c r="D706" s="31">
        <f t="shared" si="60"/>
        <v>-3266.6666666666665</v>
      </c>
      <c r="E706" s="31">
        <f t="shared" si="61"/>
        <v>3077.2000000000007</v>
      </c>
      <c r="F706" s="32">
        <f t="shared" si="63"/>
        <v>-16914197.768372454</v>
      </c>
      <c r="G706" s="32">
        <f t="shared" si="64"/>
        <v>-8.0543798897011687E-5</v>
      </c>
      <c r="H706" s="32">
        <f t="shared" si="62"/>
        <v>-7.8699829165063487E-4</v>
      </c>
    </row>
    <row r="707" spans="2:8" s="27" customFormat="1">
      <c r="B707" s="31">
        <v>687</v>
      </c>
      <c r="C707" s="31">
        <f t="shared" si="65"/>
        <v>2.0609999999999999</v>
      </c>
      <c r="D707" s="31">
        <f t="shared" si="60"/>
        <v>-3266.6666666666665</v>
      </c>
      <c r="E707" s="31">
        <f t="shared" si="61"/>
        <v>3067.4000000000005</v>
      </c>
      <c r="F707" s="32">
        <f t="shared" si="63"/>
        <v>-16860330.896498658</v>
      </c>
      <c r="G707" s="32">
        <f t="shared" si="64"/>
        <v>-8.0287289983326941E-5</v>
      </c>
      <c r="H707" s="32">
        <f t="shared" si="62"/>
        <v>-7.8524702962677964E-4</v>
      </c>
    </row>
    <row r="708" spans="2:8" s="27" customFormat="1">
      <c r="B708" s="31">
        <v>688</v>
      </c>
      <c r="C708" s="31">
        <f t="shared" si="65"/>
        <v>2.0640000000000001</v>
      </c>
      <c r="D708" s="31">
        <f t="shared" si="60"/>
        <v>-3266.6666666666665</v>
      </c>
      <c r="E708" s="31">
        <f t="shared" si="61"/>
        <v>3057.6000000000004</v>
      </c>
      <c r="F708" s="32">
        <f t="shared" si="63"/>
        <v>-16806464.024624858</v>
      </c>
      <c r="G708" s="32">
        <f t="shared" si="64"/>
        <v>-8.0030781069642182E-5</v>
      </c>
      <c r="H708" s="32">
        <f t="shared" si="62"/>
        <v>-7.8348854174682561E-4</v>
      </c>
    </row>
    <row r="709" spans="2:8" s="27" customFormat="1">
      <c r="B709" s="31">
        <v>689</v>
      </c>
      <c r="C709" s="31">
        <f t="shared" si="65"/>
        <v>2.0670000000000002</v>
      </c>
      <c r="D709" s="31">
        <f t="shared" si="60"/>
        <v>-3266.6666666666665</v>
      </c>
      <c r="E709" s="31">
        <f t="shared" si="61"/>
        <v>3047.8</v>
      </c>
      <c r="F709" s="32">
        <f t="shared" si="63"/>
        <v>-16752597.15275106</v>
      </c>
      <c r="G709" s="32">
        <f t="shared" si="64"/>
        <v>-7.9774272155957424E-5</v>
      </c>
      <c r="H709" s="32">
        <f t="shared" si="62"/>
        <v>-7.8172285109657537E-4</v>
      </c>
    </row>
    <row r="710" spans="2:8" s="27" customFormat="1">
      <c r="B710" s="31">
        <v>690</v>
      </c>
      <c r="C710" s="31">
        <f t="shared" si="65"/>
        <v>2.0699999999999998</v>
      </c>
      <c r="D710" s="31">
        <f t="shared" si="60"/>
        <v>-3266.6666666666665</v>
      </c>
      <c r="E710" s="31">
        <f t="shared" si="61"/>
        <v>3038.0000000000009</v>
      </c>
      <c r="F710" s="32">
        <f t="shared" si="63"/>
        <v>-16698730.280877268</v>
      </c>
      <c r="G710" s="32">
        <f t="shared" si="64"/>
        <v>-7.9517763242272705E-5</v>
      </c>
      <c r="H710" s="32">
        <f t="shared" si="62"/>
        <v>-7.7994998076183139E-4</v>
      </c>
    </row>
    <row r="711" spans="2:8" s="27" customFormat="1">
      <c r="B711" s="31">
        <v>691</v>
      </c>
      <c r="C711" s="31">
        <f t="shared" si="65"/>
        <v>2.073</v>
      </c>
      <c r="D711" s="31">
        <f t="shared" si="60"/>
        <v>-3266.6666666666665</v>
      </c>
      <c r="E711" s="31">
        <f t="shared" si="61"/>
        <v>3028.2000000000007</v>
      </c>
      <c r="F711" s="32">
        <f t="shared" si="63"/>
        <v>-16644863.409003468</v>
      </c>
      <c r="G711" s="32">
        <f t="shared" si="64"/>
        <v>-7.9261254328587947E-5</v>
      </c>
      <c r="H711" s="32">
        <f t="shared" si="62"/>
        <v>-7.7816995382839539E-4</v>
      </c>
    </row>
    <row r="712" spans="2:8" s="27" customFormat="1">
      <c r="B712" s="31">
        <v>692</v>
      </c>
      <c r="C712" s="31">
        <f t="shared" si="65"/>
        <v>2.0760000000000001</v>
      </c>
      <c r="D712" s="31">
        <f t="shared" si="60"/>
        <v>-3266.6666666666665</v>
      </c>
      <c r="E712" s="31">
        <f t="shared" si="61"/>
        <v>3018.4000000000005</v>
      </c>
      <c r="F712" s="32">
        <f t="shared" si="63"/>
        <v>-16590996.53712967</v>
      </c>
      <c r="G712" s="32">
        <f t="shared" si="64"/>
        <v>-7.9004745414903188E-5</v>
      </c>
      <c r="H712" s="32">
        <f t="shared" si="62"/>
        <v>-7.7638279338206983E-4</v>
      </c>
    </row>
    <row r="713" spans="2:8" s="27" customFormat="1">
      <c r="B713" s="31">
        <v>693</v>
      </c>
      <c r="C713" s="31">
        <f t="shared" si="65"/>
        <v>2.0790000000000002</v>
      </c>
      <c r="D713" s="31">
        <f t="shared" ref="D713:D776" si="66">-1*$B$15/2</f>
        <v>-3266.6666666666665</v>
      </c>
      <c r="E713" s="31">
        <f t="shared" ref="E713:E776" si="67">($B$15/2*-1*C713)+($B$15*$C$15/2)</f>
        <v>3008.5999999999995</v>
      </c>
      <c r="F713" s="32">
        <f t="shared" si="63"/>
        <v>-16537129.665255865</v>
      </c>
      <c r="G713" s="32">
        <f t="shared" si="64"/>
        <v>-7.8748236501218402E-5</v>
      </c>
      <c r="H713" s="32">
        <f t="shared" ref="H713:H776" si="68">-1*($B$15*(($C$15)-$C713)/(48*$E$15*$F$15))*((-(($C$15*$C$15))-(4*($C713*$C713))+(8*$C$15*$C713)))</f>
        <v>-7.7458852250865699E-4</v>
      </c>
    </row>
    <row r="714" spans="2:8" s="27" customFormat="1">
      <c r="B714" s="31">
        <v>694</v>
      </c>
      <c r="C714" s="31">
        <f t="shared" si="65"/>
        <v>2.0819999999999999</v>
      </c>
      <c r="D714" s="31">
        <f t="shared" si="66"/>
        <v>-3266.6666666666665</v>
      </c>
      <c r="E714" s="31">
        <f t="shared" si="67"/>
        <v>2998.8000000000011</v>
      </c>
      <c r="F714" s="32">
        <f t="shared" si="63"/>
        <v>-16483262.793382077</v>
      </c>
      <c r="G714" s="32">
        <f t="shared" si="64"/>
        <v>-7.8491727587533697E-5</v>
      </c>
      <c r="H714" s="32">
        <f t="shared" si="68"/>
        <v>-7.7278716429395912E-4</v>
      </c>
    </row>
    <row r="715" spans="2:8" s="27" customFormat="1">
      <c r="B715" s="31">
        <v>695</v>
      </c>
      <c r="C715" s="31">
        <f t="shared" si="65"/>
        <v>2.085</v>
      </c>
      <c r="D715" s="31">
        <f t="shared" si="66"/>
        <v>-3266.6666666666665</v>
      </c>
      <c r="E715" s="31">
        <f t="shared" si="67"/>
        <v>2989</v>
      </c>
      <c r="F715" s="32">
        <f t="shared" si="63"/>
        <v>-16429395.921508275</v>
      </c>
      <c r="G715" s="32">
        <f t="shared" si="64"/>
        <v>-7.8235218673848925E-5</v>
      </c>
      <c r="H715" s="32">
        <f t="shared" si="68"/>
        <v>-7.7097874182377837E-4</v>
      </c>
    </row>
    <row r="716" spans="2:8" s="27" customFormat="1">
      <c r="B716" s="31">
        <v>696</v>
      </c>
      <c r="C716" s="31">
        <f t="shared" si="65"/>
        <v>2.0880000000000001</v>
      </c>
      <c r="D716" s="31">
        <f t="shared" si="66"/>
        <v>-3266.6666666666665</v>
      </c>
      <c r="E716" s="31">
        <f t="shared" si="67"/>
        <v>2979.2</v>
      </c>
      <c r="F716" s="32">
        <f t="shared" si="63"/>
        <v>-16375529.049634475</v>
      </c>
      <c r="G716" s="32">
        <f t="shared" si="64"/>
        <v>-7.7978709760164166E-5</v>
      </c>
      <c r="H716" s="32">
        <f t="shared" si="68"/>
        <v>-7.6916327818391688E-4</v>
      </c>
    </row>
    <row r="717" spans="2:8" s="27" customFormat="1">
      <c r="B717" s="31">
        <v>697</v>
      </c>
      <c r="C717" s="31">
        <f t="shared" si="65"/>
        <v>2.0910000000000002</v>
      </c>
      <c r="D717" s="31">
        <f t="shared" si="66"/>
        <v>-3266.6666666666665</v>
      </c>
      <c r="E717" s="31">
        <f t="shared" si="67"/>
        <v>2969.3999999999996</v>
      </c>
      <c r="F717" s="32">
        <f t="shared" si="63"/>
        <v>-16321662.177760677</v>
      </c>
      <c r="G717" s="32">
        <f t="shared" si="64"/>
        <v>-7.7722200846479421E-5</v>
      </c>
      <c r="H717" s="32">
        <f t="shared" si="68"/>
        <v>-7.6734079646017682E-4</v>
      </c>
    </row>
    <row r="718" spans="2:8" s="27" customFormat="1">
      <c r="B718" s="31">
        <v>698</v>
      </c>
      <c r="C718" s="31">
        <f t="shared" si="65"/>
        <v>2.0939999999999999</v>
      </c>
      <c r="D718" s="31">
        <f t="shared" si="66"/>
        <v>-3266.6666666666665</v>
      </c>
      <c r="E718" s="31">
        <f t="shared" si="67"/>
        <v>2959.6000000000004</v>
      </c>
      <c r="F718" s="32">
        <f t="shared" si="63"/>
        <v>-16267795.305886881</v>
      </c>
      <c r="G718" s="32">
        <f t="shared" si="64"/>
        <v>-7.7465691932794675E-5</v>
      </c>
      <c r="H718" s="32">
        <f t="shared" si="68"/>
        <v>-7.6551131973836108E-4</v>
      </c>
    </row>
    <row r="719" spans="2:8" s="27" customFormat="1">
      <c r="B719" s="31">
        <v>699</v>
      </c>
      <c r="C719" s="31">
        <f t="shared" si="65"/>
        <v>2.097</v>
      </c>
      <c r="D719" s="31">
        <f t="shared" si="66"/>
        <v>-3266.6666666666665</v>
      </c>
      <c r="E719" s="31">
        <f t="shared" si="67"/>
        <v>2949.8</v>
      </c>
      <c r="F719" s="32">
        <f t="shared" si="63"/>
        <v>-16213928.434013084</v>
      </c>
      <c r="G719" s="32">
        <f t="shared" si="64"/>
        <v>-7.7209183019109917E-5</v>
      </c>
      <c r="H719" s="32">
        <f t="shared" si="68"/>
        <v>-7.6367487110427085E-4</v>
      </c>
    </row>
    <row r="720" spans="2:8" s="27" customFormat="1">
      <c r="B720" s="31">
        <v>700</v>
      </c>
      <c r="C720" s="31">
        <f t="shared" si="65"/>
        <v>2.1</v>
      </c>
      <c r="D720" s="31">
        <f t="shared" si="66"/>
        <v>-3266.6666666666665</v>
      </c>
      <c r="E720" s="31">
        <f t="shared" si="67"/>
        <v>2940</v>
      </c>
      <c r="F720" s="32">
        <f t="shared" si="63"/>
        <v>-16160061.562139284</v>
      </c>
      <c r="G720" s="32">
        <f t="shared" si="64"/>
        <v>-7.6952674105425158E-5</v>
      </c>
      <c r="H720" s="32">
        <f t="shared" si="68"/>
        <v>-7.6183147364370914E-4</v>
      </c>
    </row>
    <row r="721" spans="2:8" s="27" customFormat="1">
      <c r="B721" s="31">
        <v>701</v>
      </c>
      <c r="C721" s="31">
        <f t="shared" si="65"/>
        <v>2.1030000000000002</v>
      </c>
      <c r="D721" s="31">
        <f t="shared" si="66"/>
        <v>-3266.6666666666665</v>
      </c>
      <c r="E721" s="31">
        <f t="shared" si="67"/>
        <v>2930.2</v>
      </c>
      <c r="F721" s="32">
        <f t="shared" si="63"/>
        <v>-16106194.690265486</v>
      </c>
      <c r="G721" s="32">
        <f t="shared" si="64"/>
        <v>-7.6696165191740412E-5</v>
      </c>
      <c r="H721" s="32">
        <f t="shared" si="68"/>
        <v>-7.5998115044247788E-4</v>
      </c>
    </row>
    <row r="722" spans="2:8" s="27" customFormat="1">
      <c r="B722" s="31">
        <v>702</v>
      </c>
      <c r="C722" s="31">
        <f t="shared" si="65"/>
        <v>2.1059999999999999</v>
      </c>
      <c r="D722" s="31">
        <f t="shared" si="66"/>
        <v>-3266.6666666666665</v>
      </c>
      <c r="E722" s="31">
        <f t="shared" si="67"/>
        <v>2920.4000000000005</v>
      </c>
      <c r="F722" s="32">
        <f t="shared" si="63"/>
        <v>-16052327.818391694</v>
      </c>
      <c r="G722" s="32">
        <f t="shared" si="64"/>
        <v>-7.6439656278055681E-5</v>
      </c>
      <c r="H722" s="32">
        <f t="shared" si="68"/>
        <v>-7.5812392458637944E-4</v>
      </c>
    </row>
    <row r="723" spans="2:8" s="27" customFormat="1">
      <c r="B723" s="31">
        <v>703</v>
      </c>
      <c r="C723" s="31">
        <f t="shared" si="65"/>
        <v>2.109</v>
      </c>
      <c r="D723" s="31">
        <f t="shared" si="66"/>
        <v>-3266.6666666666665</v>
      </c>
      <c r="E723" s="31">
        <f t="shared" si="67"/>
        <v>2910.6000000000004</v>
      </c>
      <c r="F723" s="32">
        <f t="shared" si="63"/>
        <v>-15998460.946517894</v>
      </c>
      <c r="G723" s="32">
        <f t="shared" si="64"/>
        <v>-7.6183147364370922E-5</v>
      </c>
      <c r="H723" s="32">
        <f t="shared" si="68"/>
        <v>-7.5625981916121576E-4</v>
      </c>
    </row>
    <row r="724" spans="2:8" s="27" customFormat="1">
      <c r="B724" s="31">
        <v>704</v>
      </c>
      <c r="C724" s="31">
        <f t="shared" si="65"/>
        <v>2.1120000000000001</v>
      </c>
      <c r="D724" s="31">
        <f t="shared" si="66"/>
        <v>-3266.6666666666665</v>
      </c>
      <c r="E724" s="31">
        <f t="shared" si="67"/>
        <v>2900.8</v>
      </c>
      <c r="F724" s="32">
        <f t="shared" ref="F724:F787" si="69">-1*$E724*$H$15/$F$15</f>
        <v>-15944594.074644096</v>
      </c>
      <c r="G724" s="32">
        <f t="shared" ref="G724:G787" si="70">$F724/$E$15</f>
        <v>-7.5926638450686177E-5</v>
      </c>
      <c r="H724" s="32">
        <f t="shared" si="68"/>
        <v>-7.5438885725278941E-4</v>
      </c>
    </row>
    <row r="725" spans="2:8" s="27" customFormat="1">
      <c r="B725" s="31">
        <v>705</v>
      </c>
      <c r="C725" s="31">
        <f t="shared" ref="C725:C788" si="71">$B725*$C$15/1000</f>
        <v>2.1150000000000002</v>
      </c>
      <c r="D725" s="31">
        <f t="shared" si="66"/>
        <v>-3266.6666666666665</v>
      </c>
      <c r="E725" s="31">
        <f t="shared" si="67"/>
        <v>2891</v>
      </c>
      <c r="F725" s="32">
        <f t="shared" si="69"/>
        <v>-15890727.202770296</v>
      </c>
      <c r="G725" s="32">
        <f t="shared" si="70"/>
        <v>-7.5670129537001418E-5</v>
      </c>
      <c r="H725" s="32">
        <f t="shared" si="68"/>
        <v>-7.5251106194690234E-4</v>
      </c>
    </row>
    <row r="726" spans="2:8" s="27" customFormat="1">
      <c r="B726" s="31">
        <v>706</v>
      </c>
      <c r="C726" s="31">
        <f t="shared" si="71"/>
        <v>2.1179999999999999</v>
      </c>
      <c r="D726" s="31">
        <f t="shared" si="66"/>
        <v>-3266.6666666666665</v>
      </c>
      <c r="E726" s="31">
        <f t="shared" si="67"/>
        <v>2881.2000000000007</v>
      </c>
      <c r="F726" s="32">
        <f t="shared" si="69"/>
        <v>-15836860.330896502</v>
      </c>
      <c r="G726" s="32">
        <f t="shared" si="70"/>
        <v>-7.5413620623316672E-5</v>
      </c>
      <c r="H726" s="32">
        <f t="shared" si="68"/>
        <v>-7.5062645632935745E-4</v>
      </c>
    </row>
    <row r="727" spans="2:8" s="27" customFormat="1">
      <c r="B727" s="31">
        <v>707</v>
      </c>
      <c r="C727" s="31">
        <f t="shared" si="71"/>
        <v>2.121</v>
      </c>
      <c r="D727" s="31">
        <f t="shared" si="66"/>
        <v>-3266.6666666666665</v>
      </c>
      <c r="E727" s="31">
        <f t="shared" si="67"/>
        <v>2871.4000000000005</v>
      </c>
      <c r="F727" s="32">
        <f t="shared" si="69"/>
        <v>-15782993.459022703</v>
      </c>
      <c r="G727" s="32">
        <f t="shared" si="70"/>
        <v>-7.5157111709631914E-5</v>
      </c>
      <c r="H727" s="32">
        <f t="shared" si="68"/>
        <v>-7.4873506348595601E-4</v>
      </c>
    </row>
    <row r="728" spans="2:8" s="27" customFormat="1">
      <c r="B728" s="31">
        <v>708</v>
      </c>
      <c r="C728" s="31">
        <f t="shared" si="71"/>
        <v>2.1240000000000001</v>
      </c>
      <c r="D728" s="31">
        <f t="shared" si="66"/>
        <v>-3266.6666666666665</v>
      </c>
      <c r="E728" s="31">
        <f t="shared" si="67"/>
        <v>2861.6000000000004</v>
      </c>
      <c r="F728" s="32">
        <f t="shared" si="69"/>
        <v>-15729126.587148905</v>
      </c>
      <c r="G728" s="32">
        <f t="shared" si="70"/>
        <v>-7.4900602795947168E-5</v>
      </c>
      <c r="H728" s="32">
        <f t="shared" si="68"/>
        <v>-7.4683690650250085E-4</v>
      </c>
    </row>
    <row r="729" spans="2:8" s="27" customFormat="1">
      <c r="B729" s="31">
        <v>709</v>
      </c>
      <c r="C729" s="31">
        <f t="shared" si="71"/>
        <v>2.1269999999999998</v>
      </c>
      <c r="D729" s="31">
        <f t="shared" si="66"/>
        <v>-3266.6666666666665</v>
      </c>
      <c r="E729" s="31">
        <f t="shared" si="67"/>
        <v>2851.8000000000011</v>
      </c>
      <c r="F729" s="32">
        <f t="shared" si="69"/>
        <v>-15675259.715275113</v>
      </c>
      <c r="G729" s="32">
        <f t="shared" si="70"/>
        <v>-7.4644093882262437E-5</v>
      </c>
      <c r="H729" s="32">
        <f t="shared" si="68"/>
        <v>-7.4493200846479431E-4</v>
      </c>
    </row>
    <row r="730" spans="2:8" s="27" customFormat="1">
      <c r="B730" s="31">
        <v>710</v>
      </c>
      <c r="C730" s="31">
        <f t="shared" si="71"/>
        <v>2.13</v>
      </c>
      <c r="D730" s="31">
        <f t="shared" si="66"/>
        <v>-3266.6666666666665</v>
      </c>
      <c r="E730" s="31">
        <f t="shared" si="67"/>
        <v>2842.0000000000009</v>
      </c>
      <c r="F730" s="32">
        <f t="shared" si="69"/>
        <v>-15621392.843401313</v>
      </c>
      <c r="G730" s="32">
        <f t="shared" si="70"/>
        <v>-7.4387584968577678E-5</v>
      </c>
      <c r="H730" s="32">
        <f t="shared" si="68"/>
        <v>-7.4302039245863801E-4</v>
      </c>
    </row>
    <row r="731" spans="2:8" s="27" customFormat="1">
      <c r="B731" s="31">
        <v>711</v>
      </c>
      <c r="C731" s="31">
        <f t="shared" si="71"/>
        <v>2.133</v>
      </c>
      <c r="D731" s="31">
        <f t="shared" si="66"/>
        <v>-3266.6666666666665</v>
      </c>
      <c r="E731" s="31">
        <f t="shared" si="67"/>
        <v>2832.2000000000007</v>
      </c>
      <c r="F731" s="32">
        <f t="shared" si="69"/>
        <v>-15567525.971527515</v>
      </c>
      <c r="G731" s="32">
        <f t="shared" si="70"/>
        <v>-7.4131076054892932E-5</v>
      </c>
      <c r="H731" s="32">
        <f t="shared" si="68"/>
        <v>-7.4110208156983454E-4</v>
      </c>
    </row>
    <row r="732" spans="2:8" s="27" customFormat="1">
      <c r="B732" s="31">
        <v>712</v>
      </c>
      <c r="C732" s="31">
        <f t="shared" si="71"/>
        <v>2.1360000000000001</v>
      </c>
      <c r="D732" s="31">
        <f t="shared" si="66"/>
        <v>-3266.6666666666665</v>
      </c>
      <c r="E732" s="31">
        <f t="shared" si="67"/>
        <v>2822.3999999999996</v>
      </c>
      <c r="F732" s="32">
        <f t="shared" si="69"/>
        <v>-15513659.09965371</v>
      </c>
      <c r="G732" s="32">
        <f t="shared" si="70"/>
        <v>-7.3874567141208147E-5</v>
      </c>
      <c r="H732" s="32">
        <f t="shared" si="68"/>
        <v>-7.3917709888418625E-4</v>
      </c>
    </row>
    <row r="733" spans="2:8" s="27" customFormat="1">
      <c r="B733" s="31">
        <v>713</v>
      </c>
      <c r="C733" s="31">
        <f t="shared" si="71"/>
        <v>2.1389999999999998</v>
      </c>
      <c r="D733" s="31">
        <f t="shared" si="66"/>
        <v>-3266.6666666666665</v>
      </c>
      <c r="E733" s="31">
        <f t="shared" si="67"/>
        <v>2812.6000000000013</v>
      </c>
      <c r="F733" s="32">
        <f t="shared" si="69"/>
        <v>-15459792.227779925</v>
      </c>
      <c r="G733" s="32">
        <f t="shared" si="70"/>
        <v>-7.3618058227523455E-5</v>
      </c>
      <c r="H733" s="32">
        <f t="shared" si="68"/>
        <v>-7.3724546748749542E-4</v>
      </c>
    </row>
    <row r="734" spans="2:8" s="27" customFormat="1">
      <c r="B734" s="31">
        <v>714</v>
      </c>
      <c r="C734" s="31">
        <f t="shared" si="71"/>
        <v>2.1419999999999999</v>
      </c>
      <c r="D734" s="31">
        <f t="shared" si="66"/>
        <v>-3266.6666666666665</v>
      </c>
      <c r="E734" s="31">
        <f t="shared" si="67"/>
        <v>2802.8000000000011</v>
      </c>
      <c r="F734" s="32">
        <f t="shared" si="69"/>
        <v>-15405925.355906125</v>
      </c>
      <c r="G734" s="32">
        <f t="shared" si="70"/>
        <v>-7.3361549313838697E-5</v>
      </c>
      <c r="H734" s="32">
        <f t="shared" si="68"/>
        <v>-7.3530721046556385E-4</v>
      </c>
    </row>
    <row r="735" spans="2:8" s="27" customFormat="1">
      <c r="B735" s="31">
        <v>715</v>
      </c>
      <c r="C735" s="31">
        <f t="shared" si="71"/>
        <v>2.145</v>
      </c>
      <c r="D735" s="31">
        <f t="shared" si="66"/>
        <v>-3266.6666666666665</v>
      </c>
      <c r="E735" s="31">
        <f t="shared" si="67"/>
        <v>2793</v>
      </c>
      <c r="F735" s="32">
        <f t="shared" si="69"/>
        <v>-15352058.48403232</v>
      </c>
      <c r="G735" s="32">
        <f t="shared" si="70"/>
        <v>-7.3105040400153911E-5</v>
      </c>
      <c r="H735" s="32">
        <f t="shared" si="68"/>
        <v>-7.3336235090419404E-4</v>
      </c>
    </row>
    <row r="736" spans="2:8" s="27" customFormat="1">
      <c r="B736" s="31">
        <v>716</v>
      </c>
      <c r="C736" s="31">
        <f t="shared" si="71"/>
        <v>2.1480000000000001</v>
      </c>
      <c r="D736" s="31">
        <f t="shared" si="66"/>
        <v>-3266.6666666666665</v>
      </c>
      <c r="E736" s="31">
        <f t="shared" si="67"/>
        <v>2783.2</v>
      </c>
      <c r="F736" s="32">
        <f t="shared" si="69"/>
        <v>-15298191.612158522</v>
      </c>
      <c r="G736" s="32">
        <f t="shared" si="70"/>
        <v>-7.2848531486469152E-5</v>
      </c>
      <c r="H736" s="32">
        <f t="shared" si="68"/>
        <v>-7.3141091188918812E-4</v>
      </c>
    </row>
    <row r="737" spans="2:8" s="27" customFormat="1">
      <c r="B737" s="31">
        <v>717</v>
      </c>
      <c r="C737" s="31">
        <f t="shared" si="71"/>
        <v>2.1509999999999998</v>
      </c>
      <c r="D737" s="31">
        <f t="shared" si="66"/>
        <v>-3266.6666666666665</v>
      </c>
      <c r="E737" s="31">
        <f t="shared" si="67"/>
        <v>2773.4000000000005</v>
      </c>
      <c r="F737" s="32">
        <f t="shared" si="69"/>
        <v>-15244324.74028473</v>
      </c>
      <c r="G737" s="32">
        <f t="shared" si="70"/>
        <v>-7.2592022572784434E-5</v>
      </c>
      <c r="H737" s="32">
        <f t="shared" si="68"/>
        <v>-7.2945291650634869E-4</v>
      </c>
    </row>
    <row r="738" spans="2:8" s="27" customFormat="1">
      <c r="B738" s="31">
        <v>718</v>
      </c>
      <c r="C738" s="31">
        <f t="shared" si="71"/>
        <v>2.1539999999999999</v>
      </c>
      <c r="D738" s="31">
        <f t="shared" si="66"/>
        <v>-3266.6666666666665</v>
      </c>
      <c r="E738" s="31">
        <f t="shared" si="67"/>
        <v>2763.6000000000004</v>
      </c>
      <c r="F738" s="32">
        <f t="shared" si="69"/>
        <v>-15190457.868410932</v>
      </c>
      <c r="G738" s="32">
        <f t="shared" si="70"/>
        <v>-7.2335513659099675E-5</v>
      </c>
      <c r="H738" s="32">
        <f t="shared" si="68"/>
        <v>-7.2748838784147756E-4</v>
      </c>
    </row>
    <row r="739" spans="2:8" s="27" customFormat="1">
      <c r="B739" s="31">
        <v>719</v>
      </c>
      <c r="C739" s="31">
        <f t="shared" si="71"/>
        <v>2.157</v>
      </c>
      <c r="D739" s="31">
        <f t="shared" si="66"/>
        <v>-3266.6666666666665</v>
      </c>
      <c r="E739" s="31">
        <f t="shared" si="67"/>
        <v>2753.8</v>
      </c>
      <c r="F739" s="32">
        <f t="shared" si="69"/>
        <v>-15136590.996537132</v>
      </c>
      <c r="G739" s="32">
        <f t="shared" si="70"/>
        <v>-7.2079004745414916E-5</v>
      </c>
      <c r="H739" s="32">
        <f t="shared" si="68"/>
        <v>-7.25517348980377E-4</v>
      </c>
    </row>
    <row r="740" spans="2:8" s="27" customFormat="1">
      <c r="B740" s="31">
        <v>720</v>
      </c>
      <c r="C740" s="31">
        <f t="shared" si="71"/>
        <v>2.16</v>
      </c>
      <c r="D740" s="31">
        <f t="shared" si="66"/>
        <v>-3266.6666666666665</v>
      </c>
      <c r="E740" s="31">
        <f t="shared" si="67"/>
        <v>2744</v>
      </c>
      <c r="F740" s="32">
        <f t="shared" si="69"/>
        <v>-15082724.124663334</v>
      </c>
      <c r="G740" s="32">
        <f t="shared" si="70"/>
        <v>-7.1822495831730157E-5</v>
      </c>
      <c r="H740" s="32">
        <f t="shared" si="68"/>
        <v>-7.2353982300884948E-4</v>
      </c>
    </row>
    <row r="741" spans="2:8" s="27" customFormat="1">
      <c r="B741" s="31">
        <v>721</v>
      </c>
      <c r="C741" s="31">
        <f t="shared" si="71"/>
        <v>2.1629999999999998</v>
      </c>
      <c r="D741" s="31">
        <f t="shared" si="66"/>
        <v>-3266.6666666666665</v>
      </c>
      <c r="E741" s="31">
        <f t="shared" si="67"/>
        <v>2734.2000000000007</v>
      </c>
      <c r="F741" s="32">
        <f t="shared" si="69"/>
        <v>-15028857.252789538</v>
      </c>
      <c r="G741" s="32">
        <f t="shared" si="70"/>
        <v>-7.1565986918045425E-5</v>
      </c>
      <c r="H741" s="32">
        <f t="shared" si="68"/>
        <v>-7.2155583301269704E-4</v>
      </c>
    </row>
    <row r="742" spans="2:8" s="27" customFormat="1">
      <c r="B742" s="31">
        <v>722</v>
      </c>
      <c r="C742" s="31">
        <f t="shared" si="71"/>
        <v>2.1659999999999999</v>
      </c>
      <c r="D742" s="31">
        <f t="shared" si="66"/>
        <v>-3266.6666666666665</v>
      </c>
      <c r="E742" s="31">
        <f t="shared" si="67"/>
        <v>2724.4000000000005</v>
      </c>
      <c r="F742" s="32">
        <f t="shared" si="69"/>
        <v>-14974990.380915741</v>
      </c>
      <c r="G742" s="32">
        <f t="shared" si="70"/>
        <v>-7.1309478004360667E-5</v>
      </c>
      <c r="H742" s="32">
        <f t="shared" si="68"/>
        <v>-7.1956540207772216E-4</v>
      </c>
    </row>
    <row r="743" spans="2:8" s="27" customFormat="1">
      <c r="B743" s="31">
        <v>723</v>
      </c>
      <c r="C743" s="31">
        <f t="shared" si="71"/>
        <v>2.169</v>
      </c>
      <c r="D743" s="31">
        <f t="shared" si="66"/>
        <v>-3266.6666666666665</v>
      </c>
      <c r="E743" s="31">
        <f t="shared" si="67"/>
        <v>2714.6000000000004</v>
      </c>
      <c r="F743" s="32">
        <f t="shared" si="69"/>
        <v>-14921123.509041941</v>
      </c>
      <c r="G743" s="32">
        <f t="shared" si="70"/>
        <v>-7.1052969090675908E-5</v>
      </c>
      <c r="H743" s="32">
        <f t="shared" si="68"/>
        <v>-7.1756855328972678E-4</v>
      </c>
    </row>
    <row r="744" spans="2:8" s="27" customFormat="1">
      <c r="B744" s="31">
        <v>724</v>
      </c>
      <c r="C744" s="31">
        <f t="shared" si="71"/>
        <v>2.1720000000000002</v>
      </c>
      <c r="D744" s="31">
        <f t="shared" si="66"/>
        <v>-3266.6666666666665</v>
      </c>
      <c r="E744" s="31">
        <f t="shared" si="67"/>
        <v>2704.8</v>
      </c>
      <c r="F744" s="32">
        <f t="shared" si="69"/>
        <v>-14867256.637168143</v>
      </c>
      <c r="G744" s="32">
        <f t="shared" si="70"/>
        <v>-7.0796460176991162E-5</v>
      </c>
      <c r="H744" s="32">
        <f t="shared" si="68"/>
        <v>-7.1556530973451303E-4</v>
      </c>
    </row>
    <row r="745" spans="2:8" s="27" customFormat="1">
      <c r="B745" s="31">
        <v>725</v>
      </c>
      <c r="C745" s="31">
        <f t="shared" si="71"/>
        <v>2.1749999999999998</v>
      </c>
      <c r="D745" s="31">
        <f t="shared" si="66"/>
        <v>-3266.6666666666665</v>
      </c>
      <c r="E745" s="31">
        <f t="shared" si="67"/>
        <v>2695.0000000000009</v>
      </c>
      <c r="F745" s="32">
        <f t="shared" si="69"/>
        <v>-14813389.765294351</v>
      </c>
      <c r="G745" s="32">
        <f t="shared" si="70"/>
        <v>-7.0539951263306431E-5</v>
      </c>
      <c r="H745" s="32">
        <f t="shared" si="68"/>
        <v>-7.1355569449788384E-4</v>
      </c>
    </row>
    <row r="746" spans="2:8" s="27" customFormat="1">
      <c r="B746" s="31">
        <v>726</v>
      </c>
      <c r="C746" s="31">
        <f t="shared" si="71"/>
        <v>2.1779999999999999</v>
      </c>
      <c r="D746" s="31">
        <f t="shared" si="66"/>
        <v>-3266.6666666666665</v>
      </c>
      <c r="E746" s="31">
        <f t="shared" si="67"/>
        <v>2685.2000000000007</v>
      </c>
      <c r="F746" s="32">
        <f t="shared" si="69"/>
        <v>-14759522.893420551</v>
      </c>
      <c r="G746" s="32">
        <f t="shared" si="70"/>
        <v>-7.0283442349621672E-5</v>
      </c>
      <c r="H746" s="32">
        <f t="shared" si="68"/>
        <v>-7.1153973066564069E-4</v>
      </c>
    </row>
    <row r="747" spans="2:8" s="27" customFormat="1">
      <c r="B747" s="31">
        <v>727</v>
      </c>
      <c r="C747" s="31">
        <f t="shared" si="71"/>
        <v>2.181</v>
      </c>
      <c r="D747" s="31">
        <f t="shared" si="66"/>
        <v>-3266.6666666666665</v>
      </c>
      <c r="E747" s="31">
        <f t="shared" si="67"/>
        <v>2675.4000000000005</v>
      </c>
      <c r="F747" s="32">
        <f t="shared" si="69"/>
        <v>-14705656.021546753</v>
      </c>
      <c r="G747" s="32">
        <f t="shared" si="70"/>
        <v>-7.0026933435936913E-5</v>
      </c>
      <c r="H747" s="32">
        <f t="shared" si="68"/>
        <v>-7.0951744132358586E-4</v>
      </c>
    </row>
    <row r="748" spans="2:8" s="27" customFormat="1">
      <c r="B748" s="31">
        <v>728</v>
      </c>
      <c r="C748" s="31">
        <f t="shared" si="71"/>
        <v>2.1840000000000002</v>
      </c>
      <c r="D748" s="31">
        <f t="shared" si="66"/>
        <v>-3266.6666666666665</v>
      </c>
      <c r="E748" s="31">
        <f t="shared" si="67"/>
        <v>2665.5999999999995</v>
      </c>
      <c r="F748" s="32">
        <f t="shared" si="69"/>
        <v>-14651789.149672948</v>
      </c>
      <c r="G748" s="32">
        <f t="shared" si="70"/>
        <v>-6.9770424522252127E-5</v>
      </c>
      <c r="H748" s="32">
        <f t="shared" si="68"/>
        <v>-7.0748884955752203E-4</v>
      </c>
    </row>
    <row r="749" spans="2:8" s="27" customFormat="1">
      <c r="B749" s="31">
        <v>729</v>
      </c>
      <c r="C749" s="31">
        <f t="shared" si="71"/>
        <v>2.1869999999999998</v>
      </c>
      <c r="D749" s="31">
        <f t="shared" si="66"/>
        <v>-3266.6666666666665</v>
      </c>
      <c r="E749" s="31">
        <f t="shared" si="67"/>
        <v>2655.8000000000011</v>
      </c>
      <c r="F749" s="32">
        <f t="shared" si="69"/>
        <v>-14597922.277799159</v>
      </c>
      <c r="G749" s="32">
        <f t="shared" si="70"/>
        <v>-6.9513915608567422E-5</v>
      </c>
      <c r="H749" s="32">
        <f t="shared" si="68"/>
        <v>-7.0545397845325146E-4</v>
      </c>
    </row>
    <row r="750" spans="2:8" s="27" customFormat="1">
      <c r="B750" s="31">
        <v>730</v>
      </c>
      <c r="C750" s="31">
        <f t="shared" si="71"/>
        <v>2.19</v>
      </c>
      <c r="D750" s="31">
        <f t="shared" si="66"/>
        <v>-3266.6666666666665</v>
      </c>
      <c r="E750" s="31">
        <f t="shared" si="67"/>
        <v>2646.0000000000009</v>
      </c>
      <c r="F750" s="32">
        <f t="shared" si="69"/>
        <v>-14544055.40592536</v>
      </c>
      <c r="G750" s="32">
        <f t="shared" si="70"/>
        <v>-6.9257406694882664E-5</v>
      </c>
      <c r="H750" s="32">
        <f t="shared" si="68"/>
        <v>-7.0341285109657575E-4</v>
      </c>
    </row>
    <row r="751" spans="2:8" s="27" customFormat="1">
      <c r="B751" s="31">
        <v>731</v>
      </c>
      <c r="C751" s="31">
        <f t="shared" si="71"/>
        <v>2.1930000000000001</v>
      </c>
      <c r="D751" s="31">
        <f t="shared" si="66"/>
        <v>-3266.6666666666665</v>
      </c>
      <c r="E751" s="31">
        <f t="shared" si="67"/>
        <v>2636.2</v>
      </c>
      <c r="F751" s="32">
        <f t="shared" si="69"/>
        <v>-14490188.534051558</v>
      </c>
      <c r="G751" s="32">
        <f t="shared" si="70"/>
        <v>-6.9000897781197891E-5</v>
      </c>
      <c r="H751" s="32">
        <f t="shared" si="68"/>
        <v>-7.013654905732975E-4</v>
      </c>
    </row>
    <row r="752" spans="2:8" s="27" customFormat="1">
      <c r="B752" s="31">
        <v>732</v>
      </c>
      <c r="C752" s="31">
        <f t="shared" si="71"/>
        <v>2.1960000000000002</v>
      </c>
      <c r="D752" s="31">
        <f t="shared" si="66"/>
        <v>-3266.6666666666665</v>
      </c>
      <c r="E752" s="31">
        <f t="shared" si="67"/>
        <v>2626.3999999999996</v>
      </c>
      <c r="F752" s="32">
        <f t="shared" si="69"/>
        <v>-14436321.66217776</v>
      </c>
      <c r="G752" s="32">
        <f t="shared" si="70"/>
        <v>-6.8744388867513146E-5</v>
      </c>
      <c r="H752" s="32">
        <f t="shared" si="68"/>
        <v>-6.9931191996921895E-4</v>
      </c>
    </row>
    <row r="753" spans="2:8" s="27" customFormat="1">
      <c r="B753" s="31">
        <v>733</v>
      </c>
      <c r="C753" s="31">
        <f t="shared" si="71"/>
        <v>2.1989999999999998</v>
      </c>
      <c r="D753" s="31">
        <f t="shared" si="66"/>
        <v>-3266.6666666666665</v>
      </c>
      <c r="E753" s="31">
        <f t="shared" si="67"/>
        <v>2616.6000000000013</v>
      </c>
      <c r="F753" s="32">
        <f t="shared" si="69"/>
        <v>-14382454.79030397</v>
      </c>
      <c r="G753" s="32">
        <f t="shared" si="70"/>
        <v>-6.8487879953828428E-5</v>
      </c>
      <c r="H753" s="32">
        <f t="shared" si="68"/>
        <v>-6.9725216237014238E-4</v>
      </c>
    </row>
    <row r="754" spans="2:8" s="27" customFormat="1">
      <c r="B754" s="31">
        <v>734</v>
      </c>
      <c r="C754" s="31">
        <f t="shared" si="71"/>
        <v>2.202</v>
      </c>
      <c r="D754" s="31">
        <f t="shared" si="66"/>
        <v>-3266.6666666666665</v>
      </c>
      <c r="E754" s="31">
        <f t="shared" si="67"/>
        <v>2606.8000000000002</v>
      </c>
      <c r="F754" s="32">
        <f t="shared" si="69"/>
        <v>-14328587.918430166</v>
      </c>
      <c r="G754" s="32">
        <f t="shared" si="70"/>
        <v>-6.8231371040143655E-5</v>
      </c>
      <c r="H754" s="32">
        <f t="shared" si="68"/>
        <v>-6.9518624086187003E-4</v>
      </c>
    </row>
    <row r="755" spans="2:8" s="27" customFormat="1">
      <c r="B755" s="31">
        <v>735</v>
      </c>
      <c r="C755" s="31">
        <f t="shared" si="71"/>
        <v>2.2050000000000001</v>
      </c>
      <c r="D755" s="31">
        <f t="shared" si="66"/>
        <v>-3266.6666666666665</v>
      </c>
      <c r="E755" s="31">
        <f t="shared" si="67"/>
        <v>2597</v>
      </c>
      <c r="F755" s="32">
        <f t="shared" si="69"/>
        <v>-14274721.046556367</v>
      </c>
      <c r="G755" s="32">
        <f t="shared" si="70"/>
        <v>-6.7974862126458883E-5</v>
      </c>
      <c r="H755" s="32">
        <f t="shared" si="68"/>
        <v>-6.9311417853020385E-4</v>
      </c>
    </row>
    <row r="756" spans="2:8" s="27" customFormat="1">
      <c r="B756" s="31">
        <v>736</v>
      </c>
      <c r="C756" s="31">
        <f t="shared" si="71"/>
        <v>2.2080000000000002</v>
      </c>
      <c r="D756" s="31">
        <f t="shared" si="66"/>
        <v>-3266.6666666666665</v>
      </c>
      <c r="E756" s="31">
        <f t="shared" si="67"/>
        <v>2587.1999999999998</v>
      </c>
      <c r="F756" s="32">
        <f t="shared" si="69"/>
        <v>-14220854.174682569</v>
      </c>
      <c r="G756" s="32">
        <f t="shared" si="70"/>
        <v>-6.7718353212774138E-5</v>
      </c>
      <c r="H756" s="32">
        <f t="shared" si="68"/>
        <v>-6.9103599846094641E-4</v>
      </c>
    </row>
    <row r="757" spans="2:8" s="27" customFormat="1">
      <c r="B757" s="31">
        <v>737</v>
      </c>
      <c r="C757" s="31">
        <f t="shared" si="71"/>
        <v>2.2109999999999999</v>
      </c>
      <c r="D757" s="31">
        <f t="shared" si="66"/>
        <v>-3266.6666666666665</v>
      </c>
      <c r="E757" s="31">
        <f t="shared" si="67"/>
        <v>2577.4000000000005</v>
      </c>
      <c r="F757" s="32">
        <f t="shared" si="69"/>
        <v>-14166987.302808776</v>
      </c>
      <c r="G757" s="32">
        <f t="shared" si="70"/>
        <v>-6.7461844299089406E-5</v>
      </c>
      <c r="H757" s="32">
        <f t="shared" si="68"/>
        <v>-6.8895172373990008E-4</v>
      </c>
    </row>
    <row r="758" spans="2:8" s="27" customFormat="1">
      <c r="B758" s="31">
        <v>738</v>
      </c>
      <c r="C758" s="31">
        <f t="shared" si="71"/>
        <v>2.214</v>
      </c>
      <c r="D758" s="31">
        <f t="shared" si="66"/>
        <v>-3266.6666666666665</v>
      </c>
      <c r="E758" s="31">
        <f t="shared" si="67"/>
        <v>2567.6000000000004</v>
      </c>
      <c r="F758" s="32">
        <f t="shared" si="69"/>
        <v>-14113120.430934977</v>
      </c>
      <c r="G758" s="32">
        <f t="shared" si="70"/>
        <v>-6.7205335385404647E-5</v>
      </c>
      <c r="H758" s="32">
        <f t="shared" si="68"/>
        <v>-6.8686137745286636E-4</v>
      </c>
    </row>
    <row r="759" spans="2:8" s="27" customFormat="1">
      <c r="B759" s="31">
        <v>739</v>
      </c>
      <c r="C759" s="31">
        <f t="shared" si="71"/>
        <v>2.2170000000000001</v>
      </c>
      <c r="D759" s="31">
        <f t="shared" si="66"/>
        <v>-3266.6666666666665</v>
      </c>
      <c r="E759" s="31">
        <f t="shared" si="67"/>
        <v>2557.8000000000002</v>
      </c>
      <c r="F759" s="32">
        <f t="shared" si="69"/>
        <v>-14059253.559061179</v>
      </c>
      <c r="G759" s="32">
        <f t="shared" si="70"/>
        <v>-6.6948826471719902E-5</v>
      </c>
      <c r="H759" s="32">
        <f t="shared" si="68"/>
        <v>-6.8476498268564816E-4</v>
      </c>
    </row>
    <row r="760" spans="2:8" s="27" customFormat="1">
      <c r="B760" s="31">
        <v>740</v>
      </c>
      <c r="C760" s="31">
        <f t="shared" si="71"/>
        <v>2.2200000000000002</v>
      </c>
      <c r="D760" s="31">
        <f t="shared" si="66"/>
        <v>-3266.6666666666665</v>
      </c>
      <c r="E760" s="31">
        <f t="shared" si="67"/>
        <v>2548</v>
      </c>
      <c r="F760" s="32">
        <f t="shared" si="69"/>
        <v>-14005386.687187381</v>
      </c>
      <c r="G760" s="32">
        <f t="shared" si="70"/>
        <v>-6.6692317558035143E-5</v>
      </c>
      <c r="H760" s="32">
        <f t="shared" si="68"/>
        <v>-6.8266256252404742E-4</v>
      </c>
    </row>
    <row r="761" spans="2:8" s="27" customFormat="1">
      <c r="B761" s="31">
        <v>741</v>
      </c>
      <c r="C761" s="31">
        <f t="shared" si="71"/>
        <v>2.2229999999999999</v>
      </c>
      <c r="D761" s="31">
        <f t="shared" si="66"/>
        <v>-3266.6666666666665</v>
      </c>
      <c r="E761" s="31">
        <f t="shared" si="67"/>
        <v>2538.2000000000007</v>
      </c>
      <c r="F761" s="32">
        <f t="shared" si="69"/>
        <v>-13951519.815313587</v>
      </c>
      <c r="G761" s="32">
        <f t="shared" si="70"/>
        <v>-6.6435808644350411E-5</v>
      </c>
      <c r="H761" s="32">
        <f t="shared" si="68"/>
        <v>-6.8055414005386682E-4</v>
      </c>
    </row>
    <row r="762" spans="2:8" s="27" customFormat="1">
      <c r="B762" s="31">
        <v>742</v>
      </c>
      <c r="C762" s="31">
        <f t="shared" si="71"/>
        <v>2.226</v>
      </c>
      <c r="D762" s="31">
        <f t="shared" si="66"/>
        <v>-3266.6666666666665</v>
      </c>
      <c r="E762" s="31">
        <f t="shared" si="67"/>
        <v>2528.4000000000005</v>
      </c>
      <c r="F762" s="32">
        <f t="shared" si="69"/>
        <v>-13897652.943439787</v>
      </c>
      <c r="G762" s="32">
        <f t="shared" si="70"/>
        <v>-6.6179299730665652E-5</v>
      </c>
      <c r="H762" s="32">
        <f t="shared" si="68"/>
        <v>-6.7843973836090809E-4</v>
      </c>
    </row>
    <row r="763" spans="2:8" s="27" customFormat="1">
      <c r="B763" s="31">
        <v>743</v>
      </c>
      <c r="C763" s="31">
        <f t="shared" si="71"/>
        <v>2.2290000000000001</v>
      </c>
      <c r="D763" s="31">
        <f t="shared" si="66"/>
        <v>-3266.6666666666665</v>
      </c>
      <c r="E763" s="31">
        <f t="shared" si="67"/>
        <v>2518.6000000000004</v>
      </c>
      <c r="F763" s="32">
        <f t="shared" si="69"/>
        <v>-13843786.071565989</v>
      </c>
      <c r="G763" s="32">
        <f t="shared" si="70"/>
        <v>-6.5922790816980907E-5</v>
      </c>
      <c r="H763" s="32">
        <f t="shared" si="68"/>
        <v>-6.7631938053097326E-4</v>
      </c>
    </row>
    <row r="764" spans="2:8" s="27" customFormat="1">
      <c r="B764" s="31">
        <v>744</v>
      </c>
      <c r="C764" s="31">
        <f t="shared" si="71"/>
        <v>2.2320000000000002</v>
      </c>
      <c r="D764" s="31">
        <f t="shared" si="66"/>
        <v>-3266.6666666666665</v>
      </c>
      <c r="E764" s="31">
        <f t="shared" si="67"/>
        <v>2508.7999999999993</v>
      </c>
      <c r="F764" s="32">
        <f t="shared" si="69"/>
        <v>-13789919.199692186</v>
      </c>
      <c r="G764" s="32">
        <f t="shared" si="70"/>
        <v>-6.5666281903296121E-5</v>
      </c>
      <c r="H764" s="32">
        <f t="shared" si="68"/>
        <v>-6.7419308964986513E-4</v>
      </c>
    </row>
    <row r="765" spans="2:8" s="27" customFormat="1">
      <c r="B765" s="31">
        <v>745</v>
      </c>
      <c r="C765" s="31">
        <f t="shared" si="71"/>
        <v>2.2349999999999999</v>
      </c>
      <c r="D765" s="31">
        <f t="shared" si="66"/>
        <v>-3266.6666666666665</v>
      </c>
      <c r="E765" s="31">
        <f t="shared" si="67"/>
        <v>2499.0000000000009</v>
      </c>
      <c r="F765" s="32">
        <f t="shared" si="69"/>
        <v>-13736052.327818397</v>
      </c>
      <c r="G765" s="32">
        <f t="shared" si="70"/>
        <v>-6.5409772989611417E-5</v>
      </c>
      <c r="H765" s="32">
        <f t="shared" si="68"/>
        <v>-6.7206088880338607E-4</v>
      </c>
    </row>
    <row r="766" spans="2:8" s="27" customFormat="1">
      <c r="B766" s="31">
        <v>746</v>
      </c>
      <c r="C766" s="31">
        <f t="shared" si="71"/>
        <v>2.238</v>
      </c>
      <c r="D766" s="31">
        <f t="shared" si="66"/>
        <v>-3266.6666666666665</v>
      </c>
      <c r="E766" s="31">
        <f t="shared" si="67"/>
        <v>2489.2000000000007</v>
      </c>
      <c r="F766" s="32">
        <f t="shared" si="69"/>
        <v>-13682185.455944598</v>
      </c>
      <c r="G766" s="32">
        <f t="shared" si="70"/>
        <v>-6.5153264075926658E-5</v>
      </c>
      <c r="H766" s="32">
        <f t="shared" si="68"/>
        <v>-6.6992280107733748E-4</v>
      </c>
    </row>
    <row r="767" spans="2:8" s="27" customFormat="1">
      <c r="B767" s="31">
        <v>747</v>
      </c>
      <c r="C767" s="31">
        <f t="shared" si="71"/>
        <v>2.2410000000000001</v>
      </c>
      <c r="D767" s="31">
        <f t="shared" si="66"/>
        <v>-3266.6666666666665</v>
      </c>
      <c r="E767" s="31">
        <f t="shared" si="67"/>
        <v>2479.3999999999996</v>
      </c>
      <c r="F767" s="32">
        <f t="shared" si="69"/>
        <v>-13628318.584070794</v>
      </c>
      <c r="G767" s="32">
        <f t="shared" si="70"/>
        <v>-6.4896755162241872E-5</v>
      </c>
      <c r="H767" s="32">
        <f t="shared" si="68"/>
        <v>-6.6777884955752204E-4</v>
      </c>
    </row>
    <row r="768" spans="2:8" s="27" customFormat="1">
      <c r="B768" s="31">
        <v>748</v>
      </c>
      <c r="C768" s="31">
        <f t="shared" si="71"/>
        <v>2.2440000000000002</v>
      </c>
      <c r="D768" s="31">
        <f t="shared" si="66"/>
        <v>-3266.6666666666665</v>
      </c>
      <c r="E768" s="31">
        <f t="shared" si="67"/>
        <v>2469.5999999999995</v>
      </c>
      <c r="F768" s="32">
        <f t="shared" si="69"/>
        <v>-13574451.712196996</v>
      </c>
      <c r="G768" s="32">
        <f t="shared" si="70"/>
        <v>-6.4640246248557127E-5</v>
      </c>
      <c r="H768" s="32">
        <f t="shared" si="68"/>
        <v>-6.6562905732974202E-4</v>
      </c>
    </row>
    <row r="769" spans="2:8" s="27" customFormat="1">
      <c r="B769" s="31">
        <v>749</v>
      </c>
      <c r="C769" s="31">
        <f t="shared" si="71"/>
        <v>2.2469999999999999</v>
      </c>
      <c r="D769" s="31">
        <f t="shared" si="66"/>
        <v>-3266.6666666666665</v>
      </c>
      <c r="E769" s="31">
        <f t="shared" si="67"/>
        <v>2459.8000000000011</v>
      </c>
      <c r="F769" s="32">
        <f t="shared" si="69"/>
        <v>-13520584.840323208</v>
      </c>
      <c r="G769" s="32">
        <f t="shared" si="70"/>
        <v>-6.4383737334872422E-5</v>
      </c>
      <c r="H769" s="32">
        <f t="shared" si="68"/>
        <v>-6.6347344747979989E-4</v>
      </c>
    </row>
    <row r="770" spans="2:8" s="27" customFormat="1">
      <c r="B770" s="31">
        <v>750</v>
      </c>
      <c r="C770" s="31">
        <f t="shared" si="71"/>
        <v>2.25</v>
      </c>
      <c r="D770" s="31">
        <f t="shared" si="66"/>
        <v>-3266.6666666666665</v>
      </c>
      <c r="E770" s="31">
        <f t="shared" si="67"/>
        <v>2450</v>
      </c>
      <c r="F770" s="32">
        <f t="shared" si="69"/>
        <v>-13466717.968449403</v>
      </c>
      <c r="G770" s="32">
        <f t="shared" si="70"/>
        <v>-6.4127228421187636E-5</v>
      </c>
      <c r="H770" s="32">
        <f t="shared" si="68"/>
        <v>-6.6131204309349757E-4</v>
      </c>
    </row>
    <row r="771" spans="2:8" s="27" customFormat="1">
      <c r="B771" s="31">
        <v>751</v>
      </c>
      <c r="C771" s="31">
        <f t="shared" si="71"/>
        <v>2.2530000000000001</v>
      </c>
      <c r="D771" s="31">
        <f t="shared" si="66"/>
        <v>-3266.6666666666665</v>
      </c>
      <c r="E771" s="31">
        <f t="shared" si="67"/>
        <v>2440.1999999999998</v>
      </c>
      <c r="F771" s="32">
        <f t="shared" si="69"/>
        <v>-13412851.096575605</v>
      </c>
      <c r="G771" s="32">
        <f t="shared" si="70"/>
        <v>-6.3870719507502877E-5</v>
      </c>
      <c r="H771" s="32">
        <f t="shared" si="68"/>
        <v>-6.5914486725663702E-4</v>
      </c>
    </row>
    <row r="772" spans="2:8" s="27" customFormat="1">
      <c r="B772" s="31">
        <v>752</v>
      </c>
      <c r="C772" s="31">
        <f t="shared" si="71"/>
        <v>2.2559999999999998</v>
      </c>
      <c r="D772" s="31">
        <f t="shared" si="66"/>
        <v>-3266.6666666666665</v>
      </c>
      <c r="E772" s="31">
        <f t="shared" si="67"/>
        <v>2430.4000000000015</v>
      </c>
      <c r="F772" s="32">
        <f t="shared" si="69"/>
        <v>-13358984.224701818</v>
      </c>
      <c r="G772" s="32">
        <f t="shared" si="70"/>
        <v>-6.3614210593818186E-5</v>
      </c>
      <c r="H772" s="32">
        <f t="shared" si="68"/>
        <v>-6.5697194305502113E-4</v>
      </c>
    </row>
    <row r="773" spans="2:8" s="27" customFormat="1">
      <c r="B773" s="31">
        <v>753</v>
      </c>
      <c r="C773" s="31">
        <f t="shared" si="71"/>
        <v>2.2589999999999999</v>
      </c>
      <c r="D773" s="31">
        <f t="shared" si="66"/>
        <v>-3266.6666666666665</v>
      </c>
      <c r="E773" s="31">
        <f t="shared" si="67"/>
        <v>2420.6000000000004</v>
      </c>
      <c r="F773" s="32">
        <f t="shared" si="69"/>
        <v>-13305117.352828015</v>
      </c>
      <c r="G773" s="32">
        <f t="shared" si="70"/>
        <v>-6.33577016801334E-5</v>
      </c>
      <c r="H773" s="32">
        <f t="shared" si="68"/>
        <v>-6.5479329357445173E-4</v>
      </c>
    </row>
    <row r="774" spans="2:8" s="27" customFormat="1">
      <c r="B774" s="31">
        <v>754</v>
      </c>
      <c r="C774" s="31">
        <f t="shared" si="71"/>
        <v>2.262</v>
      </c>
      <c r="D774" s="31">
        <f t="shared" si="66"/>
        <v>-3266.6666666666665</v>
      </c>
      <c r="E774" s="31">
        <f t="shared" si="67"/>
        <v>2410.8000000000002</v>
      </c>
      <c r="F774" s="32">
        <f t="shared" si="69"/>
        <v>-13251250.480954215</v>
      </c>
      <c r="G774" s="32">
        <f t="shared" si="70"/>
        <v>-6.3101192766448641E-5</v>
      </c>
      <c r="H774" s="32">
        <f t="shared" si="68"/>
        <v>-6.5260894190073086E-4</v>
      </c>
    </row>
    <row r="775" spans="2:8" s="27" customFormat="1">
      <c r="B775" s="31">
        <v>755</v>
      </c>
      <c r="C775" s="31">
        <f t="shared" si="71"/>
        <v>2.2650000000000001</v>
      </c>
      <c r="D775" s="31">
        <f t="shared" si="66"/>
        <v>-3266.6666666666665</v>
      </c>
      <c r="E775" s="31">
        <f t="shared" si="67"/>
        <v>2401</v>
      </c>
      <c r="F775" s="32">
        <f t="shared" si="69"/>
        <v>-13197383.609080417</v>
      </c>
      <c r="G775" s="32">
        <f t="shared" si="70"/>
        <v>-6.2844683852763896E-5</v>
      </c>
      <c r="H775" s="32">
        <f t="shared" si="68"/>
        <v>-6.5041891111966121E-4</v>
      </c>
    </row>
    <row r="776" spans="2:8" s="27" customFormat="1">
      <c r="B776" s="31">
        <v>756</v>
      </c>
      <c r="C776" s="31">
        <f t="shared" si="71"/>
        <v>2.2679999999999998</v>
      </c>
      <c r="D776" s="31">
        <f t="shared" si="66"/>
        <v>-3266.6666666666665</v>
      </c>
      <c r="E776" s="31">
        <f t="shared" si="67"/>
        <v>2391.2000000000007</v>
      </c>
      <c r="F776" s="32">
        <f t="shared" si="69"/>
        <v>-13143516.737206623</v>
      </c>
      <c r="G776" s="32">
        <f t="shared" si="70"/>
        <v>-6.2588174939079151E-5</v>
      </c>
      <c r="H776" s="32">
        <f t="shared" si="68"/>
        <v>-6.4822322431704515E-4</v>
      </c>
    </row>
    <row r="777" spans="2:8" s="27" customFormat="1">
      <c r="B777" s="31">
        <v>757</v>
      </c>
      <c r="C777" s="31">
        <f t="shared" si="71"/>
        <v>2.2709999999999999</v>
      </c>
      <c r="D777" s="31">
        <f t="shared" ref="D777:D840" si="72">-1*$B$15/2</f>
        <v>-3266.6666666666665</v>
      </c>
      <c r="E777" s="31">
        <f t="shared" ref="E777:E840" si="73">($B$15/2*-1*C777)+($B$15*$C$15/2)</f>
        <v>2381.4000000000005</v>
      </c>
      <c r="F777" s="32">
        <f t="shared" si="69"/>
        <v>-13089649.865332823</v>
      </c>
      <c r="G777" s="32">
        <f t="shared" si="70"/>
        <v>-6.2331666025394392E-5</v>
      </c>
      <c r="H777" s="32">
        <f t="shared" ref="H777:H840" si="74">-1*($B$15*(($C$15)-$C777)/(48*$E$15*$F$15))*((-(($C$15*$C$15))-(4*($C777*$C777))+(8*$C$15*$C777)))</f>
        <v>-6.4602190457868408E-4</v>
      </c>
    </row>
    <row r="778" spans="2:8" s="27" customFormat="1">
      <c r="B778" s="31">
        <v>758</v>
      </c>
      <c r="C778" s="31">
        <f t="shared" si="71"/>
        <v>2.274</v>
      </c>
      <c r="D778" s="31">
        <f t="shared" si="72"/>
        <v>-3266.6666666666665</v>
      </c>
      <c r="E778" s="31">
        <f t="shared" si="73"/>
        <v>2371.6000000000004</v>
      </c>
      <c r="F778" s="32">
        <f t="shared" si="69"/>
        <v>-13035782.993459025</v>
      </c>
      <c r="G778" s="32">
        <f t="shared" si="70"/>
        <v>-6.2075157111709647E-5</v>
      </c>
      <c r="H778" s="32">
        <f t="shared" si="74"/>
        <v>-6.438149749903809E-4</v>
      </c>
    </row>
    <row r="779" spans="2:8" s="27" customFormat="1">
      <c r="B779" s="31">
        <v>759</v>
      </c>
      <c r="C779" s="31">
        <f t="shared" si="71"/>
        <v>2.2770000000000001</v>
      </c>
      <c r="D779" s="31">
        <f t="shared" si="72"/>
        <v>-3266.6666666666665</v>
      </c>
      <c r="E779" s="31">
        <f t="shared" si="73"/>
        <v>2361.8000000000002</v>
      </c>
      <c r="F779" s="32">
        <f t="shared" si="69"/>
        <v>-12981916.121585228</v>
      </c>
      <c r="G779" s="32">
        <f t="shared" si="70"/>
        <v>-6.1818648198024888E-5</v>
      </c>
      <c r="H779" s="32">
        <f t="shared" si="74"/>
        <v>-6.4160245863793754E-4</v>
      </c>
    </row>
    <row r="780" spans="2:8" s="27" customFormat="1">
      <c r="B780" s="31">
        <v>760</v>
      </c>
      <c r="C780" s="31">
        <f t="shared" si="71"/>
        <v>2.2799999999999998</v>
      </c>
      <c r="D780" s="31">
        <f t="shared" si="72"/>
        <v>-3266.6666666666665</v>
      </c>
      <c r="E780" s="31">
        <f t="shared" si="73"/>
        <v>2352.0000000000009</v>
      </c>
      <c r="F780" s="32">
        <f t="shared" si="69"/>
        <v>-12928049.249711433</v>
      </c>
      <c r="G780" s="32">
        <f t="shared" si="70"/>
        <v>-6.1562139284340156E-5</v>
      </c>
      <c r="H780" s="32">
        <f t="shared" si="74"/>
        <v>-6.393843786071568E-4</v>
      </c>
    </row>
    <row r="781" spans="2:8" s="27" customFormat="1">
      <c r="B781" s="31">
        <v>761</v>
      </c>
      <c r="C781" s="31">
        <f t="shared" si="71"/>
        <v>2.2829999999999999</v>
      </c>
      <c r="D781" s="31">
        <f t="shared" si="72"/>
        <v>-3266.6666666666665</v>
      </c>
      <c r="E781" s="31">
        <f t="shared" si="73"/>
        <v>2342.2000000000007</v>
      </c>
      <c r="F781" s="32">
        <f t="shared" si="69"/>
        <v>-12874182.377837634</v>
      </c>
      <c r="G781" s="32">
        <f t="shared" si="70"/>
        <v>-6.1305630370655397E-5</v>
      </c>
      <c r="H781" s="32">
        <f t="shared" si="74"/>
        <v>-6.3716075798384009E-4</v>
      </c>
    </row>
    <row r="782" spans="2:8" s="27" customFormat="1">
      <c r="B782" s="31">
        <v>762</v>
      </c>
      <c r="C782" s="31">
        <f t="shared" si="71"/>
        <v>2.286</v>
      </c>
      <c r="D782" s="31">
        <f t="shared" si="72"/>
        <v>-3266.6666666666665</v>
      </c>
      <c r="E782" s="31">
        <f t="shared" si="73"/>
        <v>2332.4000000000005</v>
      </c>
      <c r="F782" s="32">
        <f t="shared" si="69"/>
        <v>-12820315.505963836</v>
      </c>
      <c r="G782" s="32">
        <f t="shared" si="70"/>
        <v>-6.1049121456970652E-5</v>
      </c>
      <c r="H782" s="32">
        <f t="shared" si="74"/>
        <v>-6.3493161985378997E-4</v>
      </c>
    </row>
    <row r="783" spans="2:8" s="27" customFormat="1">
      <c r="B783" s="31">
        <v>763</v>
      </c>
      <c r="C783" s="31">
        <f t="shared" si="71"/>
        <v>2.2890000000000001</v>
      </c>
      <c r="D783" s="31">
        <f t="shared" si="72"/>
        <v>-3266.6666666666665</v>
      </c>
      <c r="E783" s="31">
        <f t="shared" si="73"/>
        <v>2322.5999999999995</v>
      </c>
      <c r="F783" s="32">
        <f t="shared" si="69"/>
        <v>-12766448.634090032</v>
      </c>
      <c r="G783" s="32">
        <f t="shared" si="70"/>
        <v>-6.0792612543285866E-5</v>
      </c>
      <c r="H783" s="32">
        <f t="shared" si="74"/>
        <v>-6.3269698730280882E-4</v>
      </c>
    </row>
    <row r="784" spans="2:8" s="27" customFormat="1">
      <c r="B784" s="31">
        <v>764</v>
      </c>
      <c r="C784" s="31">
        <f t="shared" si="71"/>
        <v>2.2919999999999998</v>
      </c>
      <c r="D784" s="31">
        <f t="shared" si="72"/>
        <v>-3266.6666666666665</v>
      </c>
      <c r="E784" s="31">
        <f t="shared" si="73"/>
        <v>2312.8000000000011</v>
      </c>
      <c r="F784" s="32">
        <f t="shared" si="69"/>
        <v>-12712581.762216244</v>
      </c>
      <c r="G784" s="32">
        <f t="shared" si="70"/>
        <v>-6.0536103629601161E-5</v>
      </c>
      <c r="H784" s="32">
        <f t="shared" si="74"/>
        <v>-6.3045688341669889E-4</v>
      </c>
    </row>
    <row r="785" spans="2:8" s="27" customFormat="1">
      <c r="B785" s="31">
        <v>765</v>
      </c>
      <c r="C785" s="31">
        <f t="shared" si="71"/>
        <v>2.2949999999999999</v>
      </c>
      <c r="D785" s="31">
        <f t="shared" si="72"/>
        <v>-3266.6666666666665</v>
      </c>
      <c r="E785" s="31">
        <f t="shared" si="73"/>
        <v>2303.0000000000009</v>
      </c>
      <c r="F785" s="32">
        <f t="shared" si="69"/>
        <v>-12658714.890342444</v>
      </c>
      <c r="G785" s="32">
        <f t="shared" si="70"/>
        <v>-6.0279594715916402E-5</v>
      </c>
      <c r="H785" s="32">
        <f t="shared" si="74"/>
        <v>-6.2821133128126202E-4</v>
      </c>
    </row>
    <row r="786" spans="2:8" s="27" customFormat="1">
      <c r="B786" s="31">
        <v>766</v>
      </c>
      <c r="C786" s="31">
        <f t="shared" si="71"/>
        <v>2.298</v>
      </c>
      <c r="D786" s="31">
        <f t="shared" si="72"/>
        <v>-3266.6666666666665</v>
      </c>
      <c r="E786" s="31">
        <f t="shared" si="73"/>
        <v>2293.1999999999998</v>
      </c>
      <c r="F786" s="32">
        <f t="shared" si="69"/>
        <v>-12604848.018468641</v>
      </c>
      <c r="G786" s="32">
        <f t="shared" si="70"/>
        <v>-6.0023085802231623E-5</v>
      </c>
      <c r="H786" s="32">
        <f t="shared" si="74"/>
        <v>-6.2596035398230089E-4</v>
      </c>
    </row>
    <row r="787" spans="2:8" s="27" customFormat="1">
      <c r="B787" s="31">
        <v>767</v>
      </c>
      <c r="C787" s="31">
        <f t="shared" si="71"/>
        <v>2.3010000000000002</v>
      </c>
      <c r="D787" s="31">
        <f t="shared" si="72"/>
        <v>-3266.6666666666665</v>
      </c>
      <c r="E787" s="31">
        <f t="shared" si="73"/>
        <v>2283.3999999999996</v>
      </c>
      <c r="F787" s="32">
        <f t="shared" si="69"/>
        <v>-12550981.146594843</v>
      </c>
      <c r="G787" s="32">
        <f t="shared" si="70"/>
        <v>-5.9766576888546871E-5</v>
      </c>
      <c r="H787" s="32">
        <f t="shared" si="74"/>
        <v>-6.2370397460561732E-4</v>
      </c>
    </row>
    <row r="788" spans="2:8" s="27" customFormat="1">
      <c r="B788" s="31">
        <v>768</v>
      </c>
      <c r="C788" s="31">
        <f t="shared" si="71"/>
        <v>2.3039999999999998</v>
      </c>
      <c r="D788" s="31">
        <f t="shared" si="72"/>
        <v>-3266.6666666666665</v>
      </c>
      <c r="E788" s="31">
        <f t="shared" si="73"/>
        <v>2273.6000000000013</v>
      </c>
      <c r="F788" s="32">
        <f t="shared" ref="F788:F851" si="75">-1*$E788*$H$15/$F$15</f>
        <v>-12497114.274721054</v>
      </c>
      <c r="G788" s="32">
        <f t="shared" ref="G788:G851" si="76">$F788/$E$15</f>
        <v>-5.9510067974862167E-5</v>
      </c>
      <c r="H788" s="32">
        <f t="shared" si="74"/>
        <v>-6.2144221623701423E-4</v>
      </c>
    </row>
    <row r="789" spans="2:8" s="27" customFormat="1">
      <c r="B789" s="31">
        <v>769</v>
      </c>
      <c r="C789" s="31">
        <f t="shared" ref="C789:C852" si="77">$B789*$C$15/1000</f>
        <v>2.3069999999999999</v>
      </c>
      <c r="D789" s="31">
        <f t="shared" si="72"/>
        <v>-3266.6666666666665</v>
      </c>
      <c r="E789" s="31">
        <f t="shared" si="73"/>
        <v>2263.8000000000002</v>
      </c>
      <c r="F789" s="32">
        <f t="shared" si="75"/>
        <v>-12443247.402847251</v>
      </c>
      <c r="G789" s="32">
        <f t="shared" si="76"/>
        <v>-5.9253559061177387E-5</v>
      </c>
      <c r="H789" s="32">
        <f t="shared" si="74"/>
        <v>-6.1917510196229323E-4</v>
      </c>
    </row>
    <row r="790" spans="2:8" s="27" customFormat="1">
      <c r="B790" s="31">
        <v>770</v>
      </c>
      <c r="C790" s="31">
        <f t="shared" si="77"/>
        <v>2.31</v>
      </c>
      <c r="D790" s="31">
        <f t="shared" si="72"/>
        <v>-3266.6666666666665</v>
      </c>
      <c r="E790" s="31">
        <f t="shared" si="73"/>
        <v>2254</v>
      </c>
      <c r="F790" s="32">
        <f t="shared" si="75"/>
        <v>-12389380.530973451</v>
      </c>
      <c r="G790" s="32">
        <f t="shared" si="76"/>
        <v>-5.8997050147492622E-5</v>
      </c>
      <c r="H790" s="32">
        <f t="shared" si="74"/>
        <v>-6.1690265486725646E-4</v>
      </c>
    </row>
    <row r="791" spans="2:8" s="27" customFormat="1">
      <c r="B791" s="31">
        <v>771</v>
      </c>
      <c r="C791" s="31">
        <f t="shared" si="77"/>
        <v>2.3130000000000002</v>
      </c>
      <c r="D791" s="31">
        <f t="shared" si="72"/>
        <v>-3266.6666666666665</v>
      </c>
      <c r="E791" s="31">
        <f t="shared" si="73"/>
        <v>2244.1999999999998</v>
      </c>
      <c r="F791" s="32">
        <f t="shared" si="75"/>
        <v>-12335513.659099653</v>
      </c>
      <c r="G791" s="32">
        <f t="shared" si="76"/>
        <v>-5.874054123380787E-5</v>
      </c>
      <c r="H791" s="32">
        <f t="shared" si="74"/>
        <v>-6.1462489803770662E-4</v>
      </c>
    </row>
    <row r="792" spans="2:8" s="27" customFormat="1">
      <c r="B792" s="31">
        <v>772</v>
      </c>
      <c r="C792" s="31">
        <f t="shared" si="77"/>
        <v>2.3159999999999998</v>
      </c>
      <c r="D792" s="31">
        <f t="shared" si="72"/>
        <v>-3266.6666666666665</v>
      </c>
      <c r="E792" s="31">
        <f t="shared" si="73"/>
        <v>2234.4000000000005</v>
      </c>
      <c r="F792" s="32">
        <f t="shared" si="75"/>
        <v>-12281646.787225859</v>
      </c>
      <c r="G792" s="32">
        <f t="shared" si="76"/>
        <v>-5.8484032320123138E-5</v>
      </c>
      <c r="H792" s="32">
        <f t="shared" si="74"/>
        <v>-6.1234185455944607E-4</v>
      </c>
    </row>
    <row r="793" spans="2:8" s="27" customFormat="1">
      <c r="B793" s="31">
        <v>773</v>
      </c>
      <c r="C793" s="31">
        <f t="shared" si="77"/>
        <v>2.319</v>
      </c>
      <c r="D793" s="31">
        <f t="shared" si="72"/>
        <v>-3266.6666666666665</v>
      </c>
      <c r="E793" s="31">
        <f t="shared" si="73"/>
        <v>2224.6000000000004</v>
      </c>
      <c r="F793" s="32">
        <f t="shared" si="75"/>
        <v>-12227779.91535206</v>
      </c>
      <c r="G793" s="32">
        <f t="shared" si="76"/>
        <v>-5.8227523406438379E-5</v>
      </c>
      <c r="H793" s="32">
        <f t="shared" si="74"/>
        <v>-6.1005354751827632E-4</v>
      </c>
    </row>
    <row r="794" spans="2:8" s="27" customFormat="1">
      <c r="B794" s="31">
        <v>774</v>
      </c>
      <c r="C794" s="31">
        <f t="shared" si="77"/>
        <v>2.3220000000000001</v>
      </c>
      <c r="D794" s="31">
        <f t="shared" si="72"/>
        <v>-3266.6666666666665</v>
      </c>
      <c r="E794" s="31">
        <f t="shared" si="73"/>
        <v>2214.8000000000002</v>
      </c>
      <c r="F794" s="32">
        <f t="shared" si="75"/>
        <v>-12173913.043478262</v>
      </c>
      <c r="G794" s="32">
        <f t="shared" si="76"/>
        <v>-5.7971014492753627E-5</v>
      </c>
      <c r="H794" s="32">
        <f t="shared" si="74"/>
        <v>-6.0775999999999983E-4</v>
      </c>
    </row>
    <row r="795" spans="2:8" s="27" customFormat="1">
      <c r="B795" s="31">
        <v>775</v>
      </c>
      <c r="C795" s="31">
        <f t="shared" si="77"/>
        <v>2.3250000000000002</v>
      </c>
      <c r="D795" s="31">
        <f t="shared" si="72"/>
        <v>-3266.6666666666665</v>
      </c>
      <c r="E795" s="31">
        <f t="shared" si="73"/>
        <v>2205</v>
      </c>
      <c r="F795" s="32">
        <f t="shared" si="75"/>
        <v>-12120046.171604464</v>
      </c>
      <c r="G795" s="32">
        <f t="shared" si="76"/>
        <v>-5.7714505579068875E-5</v>
      </c>
      <c r="H795" s="32">
        <f t="shared" si="74"/>
        <v>-6.054612350904192E-4</v>
      </c>
    </row>
    <row r="796" spans="2:8" s="27" customFormat="1">
      <c r="B796" s="31">
        <v>776</v>
      </c>
      <c r="C796" s="31">
        <f t="shared" si="77"/>
        <v>2.3279999999999998</v>
      </c>
      <c r="D796" s="31">
        <f t="shared" si="72"/>
        <v>-3266.6666666666665</v>
      </c>
      <c r="E796" s="31">
        <f t="shared" si="73"/>
        <v>2195.2000000000007</v>
      </c>
      <c r="F796" s="32">
        <f t="shared" si="75"/>
        <v>-12066179.299730672</v>
      </c>
      <c r="G796" s="32">
        <f t="shared" si="76"/>
        <v>-5.745799666538415E-5</v>
      </c>
      <c r="H796" s="32">
        <f t="shared" si="74"/>
        <v>-6.0315727587533679E-4</v>
      </c>
    </row>
    <row r="797" spans="2:8" s="27" customFormat="1">
      <c r="B797" s="31">
        <v>777</v>
      </c>
      <c r="C797" s="31">
        <f t="shared" si="77"/>
        <v>2.331</v>
      </c>
      <c r="D797" s="31">
        <f t="shared" si="72"/>
        <v>-3266.6666666666665</v>
      </c>
      <c r="E797" s="31">
        <f t="shared" si="73"/>
        <v>2185.4000000000005</v>
      </c>
      <c r="F797" s="32">
        <f t="shared" si="75"/>
        <v>-12012312.427856872</v>
      </c>
      <c r="G797" s="32">
        <f t="shared" si="76"/>
        <v>-5.7201487751699391E-5</v>
      </c>
      <c r="H797" s="32">
        <f t="shared" si="74"/>
        <v>-6.008481454405542E-4</v>
      </c>
    </row>
    <row r="798" spans="2:8" s="27" customFormat="1">
      <c r="B798" s="31">
        <v>778</v>
      </c>
      <c r="C798" s="31">
        <f t="shared" si="77"/>
        <v>2.3340000000000001</v>
      </c>
      <c r="D798" s="31">
        <f t="shared" si="72"/>
        <v>-3266.6666666666665</v>
      </c>
      <c r="E798" s="31">
        <f t="shared" si="73"/>
        <v>2175.6000000000004</v>
      </c>
      <c r="F798" s="32">
        <f t="shared" si="75"/>
        <v>-11958445.555983074</v>
      </c>
      <c r="G798" s="32">
        <f t="shared" si="76"/>
        <v>-5.6944978838014639E-5</v>
      </c>
      <c r="H798" s="32">
        <f t="shared" si="74"/>
        <v>-5.9853386687187371E-4</v>
      </c>
    </row>
    <row r="799" spans="2:8" s="27" customFormat="1">
      <c r="B799" s="31">
        <v>779</v>
      </c>
      <c r="C799" s="31">
        <f t="shared" si="77"/>
        <v>2.3370000000000002</v>
      </c>
      <c r="D799" s="31">
        <f t="shared" si="72"/>
        <v>-3266.6666666666665</v>
      </c>
      <c r="E799" s="31">
        <f t="shared" si="73"/>
        <v>2165.8000000000002</v>
      </c>
      <c r="F799" s="32">
        <f t="shared" si="75"/>
        <v>-11904578.684109274</v>
      </c>
      <c r="G799" s="32">
        <f t="shared" si="76"/>
        <v>-5.668846992432988E-5</v>
      </c>
      <c r="H799" s="32">
        <f t="shared" si="74"/>
        <v>-5.9621446325509809E-4</v>
      </c>
    </row>
    <row r="800" spans="2:8" s="27" customFormat="1">
      <c r="B800" s="31">
        <v>780</v>
      </c>
      <c r="C800" s="31">
        <f t="shared" si="77"/>
        <v>2.34</v>
      </c>
      <c r="D800" s="31">
        <f t="shared" si="72"/>
        <v>-3266.6666666666665</v>
      </c>
      <c r="E800" s="31">
        <f t="shared" si="73"/>
        <v>2156.0000000000009</v>
      </c>
      <c r="F800" s="32">
        <f t="shared" si="75"/>
        <v>-11850711.81223548</v>
      </c>
      <c r="G800" s="32">
        <f t="shared" si="76"/>
        <v>-5.6431961010645142E-5</v>
      </c>
      <c r="H800" s="32">
        <f t="shared" si="74"/>
        <v>-5.9388995767602941E-4</v>
      </c>
    </row>
    <row r="801" spans="2:8" s="27" customFormat="1">
      <c r="B801" s="31">
        <v>781</v>
      </c>
      <c r="C801" s="31">
        <f t="shared" si="77"/>
        <v>2.343</v>
      </c>
      <c r="D801" s="31">
        <f t="shared" si="72"/>
        <v>-3266.6666666666665</v>
      </c>
      <c r="E801" s="31">
        <f t="shared" si="73"/>
        <v>2146.2000000000007</v>
      </c>
      <c r="F801" s="32">
        <f t="shared" si="75"/>
        <v>-11796844.940361682</v>
      </c>
      <c r="G801" s="32">
        <f t="shared" si="76"/>
        <v>-5.617545209696039E-5</v>
      </c>
      <c r="H801" s="32">
        <f t="shared" si="74"/>
        <v>-5.9156037322046938E-4</v>
      </c>
    </row>
    <row r="802" spans="2:8" s="27" customFormat="1">
      <c r="B802" s="31">
        <v>782</v>
      </c>
      <c r="C802" s="31">
        <f t="shared" si="77"/>
        <v>2.3460000000000001</v>
      </c>
      <c r="D802" s="31">
        <f t="shared" si="72"/>
        <v>-3266.6666666666665</v>
      </c>
      <c r="E802" s="31">
        <f t="shared" si="73"/>
        <v>2136.3999999999996</v>
      </c>
      <c r="F802" s="32">
        <f t="shared" si="75"/>
        <v>-11742978.068487879</v>
      </c>
      <c r="G802" s="32">
        <f t="shared" si="76"/>
        <v>-5.5918943183275611E-5</v>
      </c>
      <c r="H802" s="32">
        <f t="shared" si="74"/>
        <v>-5.8922573297422079E-4</v>
      </c>
    </row>
    <row r="803" spans="2:8" s="27" customFormat="1">
      <c r="B803" s="31">
        <v>783</v>
      </c>
      <c r="C803" s="31">
        <f t="shared" si="77"/>
        <v>2.3490000000000002</v>
      </c>
      <c r="D803" s="31">
        <f t="shared" si="72"/>
        <v>-3266.6666666666665</v>
      </c>
      <c r="E803" s="31">
        <f t="shared" si="73"/>
        <v>2126.5999999999995</v>
      </c>
      <c r="F803" s="32">
        <f t="shared" si="75"/>
        <v>-11689111.196614081</v>
      </c>
      <c r="G803" s="32">
        <f t="shared" si="76"/>
        <v>-5.5662434269590865E-5</v>
      </c>
      <c r="H803" s="32">
        <f t="shared" si="74"/>
        <v>-5.8688606002308568E-4</v>
      </c>
    </row>
    <row r="804" spans="2:8" s="27" customFormat="1">
      <c r="B804" s="31">
        <v>784</v>
      </c>
      <c r="C804" s="31">
        <f t="shared" si="77"/>
        <v>2.3519999999999999</v>
      </c>
      <c r="D804" s="31">
        <f t="shared" si="72"/>
        <v>-3266.6666666666665</v>
      </c>
      <c r="E804" s="31">
        <f t="shared" si="73"/>
        <v>2116.8000000000011</v>
      </c>
      <c r="F804" s="32">
        <f t="shared" si="75"/>
        <v>-11635244.324740291</v>
      </c>
      <c r="G804" s="32">
        <f t="shared" si="76"/>
        <v>-5.5405925355906147E-5</v>
      </c>
      <c r="H804" s="32">
        <f t="shared" si="74"/>
        <v>-5.8454137745286643E-4</v>
      </c>
    </row>
    <row r="805" spans="2:8" s="27" customFormat="1">
      <c r="B805" s="31">
        <v>785</v>
      </c>
      <c r="C805" s="31">
        <f t="shared" si="77"/>
        <v>2.355</v>
      </c>
      <c r="D805" s="31">
        <f t="shared" si="72"/>
        <v>-3266.6666666666665</v>
      </c>
      <c r="E805" s="31">
        <f t="shared" si="73"/>
        <v>2107</v>
      </c>
      <c r="F805" s="32">
        <f t="shared" si="75"/>
        <v>-11581377.452866487</v>
      </c>
      <c r="G805" s="32">
        <f t="shared" si="76"/>
        <v>-5.5149416442221368E-5</v>
      </c>
      <c r="H805" s="32">
        <f t="shared" si="74"/>
        <v>-5.8219170834936497E-4</v>
      </c>
    </row>
    <row r="806" spans="2:8" s="27" customFormat="1">
      <c r="B806" s="31">
        <v>786</v>
      </c>
      <c r="C806" s="31">
        <f t="shared" si="77"/>
        <v>2.3580000000000001</v>
      </c>
      <c r="D806" s="31">
        <f t="shared" si="72"/>
        <v>-3266.6666666666665</v>
      </c>
      <c r="E806" s="31">
        <f t="shared" si="73"/>
        <v>2097.1999999999998</v>
      </c>
      <c r="F806" s="32">
        <f t="shared" si="75"/>
        <v>-11527510.580992689</v>
      </c>
      <c r="G806" s="32">
        <f t="shared" si="76"/>
        <v>-5.4892907528536616E-5</v>
      </c>
      <c r="H806" s="32">
        <f t="shared" si="74"/>
        <v>-5.7983707579838378E-4</v>
      </c>
    </row>
    <row r="807" spans="2:8" s="27" customFormat="1">
      <c r="B807" s="31">
        <v>787</v>
      </c>
      <c r="C807" s="31">
        <f t="shared" si="77"/>
        <v>2.3610000000000002</v>
      </c>
      <c r="D807" s="31">
        <f t="shared" si="72"/>
        <v>-3266.6666666666665</v>
      </c>
      <c r="E807" s="31">
        <f t="shared" si="73"/>
        <v>2087.3999999999996</v>
      </c>
      <c r="F807" s="32">
        <f t="shared" si="75"/>
        <v>-11473643.709118892</v>
      </c>
      <c r="G807" s="32">
        <f t="shared" si="76"/>
        <v>-5.4636398614851864E-5</v>
      </c>
      <c r="H807" s="32">
        <f t="shared" si="74"/>
        <v>-5.7747750288572499E-4</v>
      </c>
    </row>
    <row r="808" spans="2:8" s="27" customFormat="1">
      <c r="B808" s="31">
        <v>788</v>
      </c>
      <c r="C808" s="31">
        <f t="shared" si="77"/>
        <v>2.3639999999999999</v>
      </c>
      <c r="D808" s="31">
        <f t="shared" si="72"/>
        <v>-3266.6666666666665</v>
      </c>
      <c r="E808" s="31">
        <f t="shared" si="73"/>
        <v>2077.6000000000004</v>
      </c>
      <c r="F808" s="32">
        <f t="shared" si="75"/>
        <v>-11419776.837245097</v>
      </c>
      <c r="G808" s="32">
        <f t="shared" si="76"/>
        <v>-5.4379889701167132E-5</v>
      </c>
      <c r="H808" s="32">
        <f t="shared" si="74"/>
        <v>-5.7511301269719131E-4</v>
      </c>
    </row>
    <row r="809" spans="2:8" s="27" customFormat="1">
      <c r="B809" s="31">
        <v>789</v>
      </c>
      <c r="C809" s="31">
        <f t="shared" si="77"/>
        <v>2.367</v>
      </c>
      <c r="D809" s="31">
        <f t="shared" si="72"/>
        <v>-3266.6666666666665</v>
      </c>
      <c r="E809" s="31">
        <f t="shared" si="73"/>
        <v>2067.8000000000002</v>
      </c>
      <c r="F809" s="32">
        <f t="shared" si="75"/>
        <v>-11365909.965371298</v>
      </c>
      <c r="G809" s="32">
        <f t="shared" si="76"/>
        <v>-5.4123380787482367E-5</v>
      </c>
      <c r="H809" s="32">
        <f t="shared" si="74"/>
        <v>-5.7274362831858403E-4</v>
      </c>
    </row>
    <row r="810" spans="2:8" s="27" customFormat="1">
      <c r="B810" s="31">
        <v>790</v>
      </c>
      <c r="C810" s="31">
        <f t="shared" si="77"/>
        <v>2.37</v>
      </c>
      <c r="D810" s="31">
        <f t="shared" si="72"/>
        <v>-3266.6666666666665</v>
      </c>
      <c r="E810" s="31">
        <f t="shared" si="73"/>
        <v>2058</v>
      </c>
      <c r="F810" s="32">
        <f t="shared" si="75"/>
        <v>-11312043.0934975</v>
      </c>
      <c r="G810" s="32">
        <f t="shared" si="76"/>
        <v>-5.3866871873797621E-5</v>
      </c>
      <c r="H810" s="32">
        <f t="shared" si="74"/>
        <v>-5.7036937283570593E-4</v>
      </c>
    </row>
    <row r="811" spans="2:8" s="27" customFormat="1">
      <c r="B811" s="31">
        <v>791</v>
      </c>
      <c r="C811" s="31">
        <f t="shared" si="77"/>
        <v>2.3730000000000002</v>
      </c>
      <c r="D811" s="31">
        <f t="shared" si="72"/>
        <v>-3266.6666666666665</v>
      </c>
      <c r="E811" s="31">
        <f t="shared" si="73"/>
        <v>2048.1999999999998</v>
      </c>
      <c r="F811" s="32">
        <f t="shared" si="75"/>
        <v>-11258176.2216237</v>
      </c>
      <c r="G811" s="32">
        <f t="shared" si="76"/>
        <v>-5.3610362960112856E-5</v>
      </c>
      <c r="H811" s="32">
        <f t="shared" si="74"/>
        <v>-5.6799026933435917E-4</v>
      </c>
    </row>
    <row r="812" spans="2:8" s="27" customFormat="1">
      <c r="B812" s="31">
        <v>792</v>
      </c>
      <c r="C812" s="31">
        <f t="shared" si="77"/>
        <v>2.3759999999999999</v>
      </c>
      <c r="D812" s="31">
        <f t="shared" si="72"/>
        <v>-3266.6666666666665</v>
      </c>
      <c r="E812" s="31">
        <f t="shared" si="73"/>
        <v>2038.4000000000005</v>
      </c>
      <c r="F812" s="32">
        <f t="shared" si="75"/>
        <v>-11204309.349749908</v>
      </c>
      <c r="G812" s="32">
        <f t="shared" si="76"/>
        <v>-5.3353854046428131E-5</v>
      </c>
      <c r="H812" s="32">
        <f t="shared" si="74"/>
        <v>-5.6560634090034644E-4</v>
      </c>
    </row>
    <row r="813" spans="2:8" s="27" customFormat="1">
      <c r="B813" s="31">
        <v>793</v>
      </c>
      <c r="C813" s="31">
        <f t="shared" si="77"/>
        <v>2.379</v>
      </c>
      <c r="D813" s="31">
        <f t="shared" si="72"/>
        <v>-3266.6666666666665</v>
      </c>
      <c r="E813" s="31">
        <f t="shared" si="73"/>
        <v>2028.6000000000004</v>
      </c>
      <c r="F813" s="32">
        <f t="shared" si="75"/>
        <v>-11150442.477876108</v>
      </c>
      <c r="G813" s="32">
        <f t="shared" si="76"/>
        <v>-5.3097345132743372E-5</v>
      </c>
      <c r="H813" s="32">
        <f t="shared" si="74"/>
        <v>-5.6321761061946913E-4</v>
      </c>
    </row>
    <row r="814" spans="2:8" s="27" customFormat="1">
      <c r="B814" s="31">
        <v>794</v>
      </c>
      <c r="C814" s="31">
        <f t="shared" si="77"/>
        <v>2.3820000000000001</v>
      </c>
      <c r="D814" s="31">
        <f t="shared" si="72"/>
        <v>-3266.6666666666665</v>
      </c>
      <c r="E814" s="31">
        <f t="shared" si="73"/>
        <v>2018.8000000000002</v>
      </c>
      <c r="F814" s="32">
        <f t="shared" si="75"/>
        <v>-11096575.60600231</v>
      </c>
      <c r="G814" s="32">
        <f t="shared" si="76"/>
        <v>-5.284083621905862E-5</v>
      </c>
      <c r="H814" s="32">
        <f t="shared" si="74"/>
        <v>-5.6082410157752983E-4</v>
      </c>
    </row>
    <row r="815" spans="2:8" s="27" customFormat="1">
      <c r="B815" s="31">
        <v>795</v>
      </c>
      <c r="C815" s="31">
        <f t="shared" si="77"/>
        <v>2.3849999999999998</v>
      </c>
      <c r="D815" s="31">
        <f t="shared" si="72"/>
        <v>-3266.6666666666665</v>
      </c>
      <c r="E815" s="31">
        <f t="shared" si="73"/>
        <v>2009.0000000000009</v>
      </c>
      <c r="F815" s="32">
        <f t="shared" si="75"/>
        <v>-11042708.734128516</v>
      </c>
      <c r="G815" s="32">
        <f t="shared" si="76"/>
        <v>-5.2584327305373888E-5</v>
      </c>
      <c r="H815" s="32">
        <f t="shared" si="74"/>
        <v>-5.5842583686033101E-4</v>
      </c>
    </row>
    <row r="816" spans="2:8" s="27" customFormat="1">
      <c r="B816" s="31">
        <v>796</v>
      </c>
      <c r="C816" s="31">
        <f t="shared" si="77"/>
        <v>2.3879999999999999</v>
      </c>
      <c r="D816" s="31">
        <f t="shared" si="72"/>
        <v>-3266.6666666666665</v>
      </c>
      <c r="E816" s="31">
        <f t="shared" si="73"/>
        <v>1999.2000000000007</v>
      </c>
      <c r="F816" s="32">
        <f t="shared" si="75"/>
        <v>-10988841.862254716</v>
      </c>
      <c r="G816" s="32">
        <f t="shared" si="76"/>
        <v>-5.2327818391689129E-5</v>
      </c>
      <c r="H816" s="32">
        <f t="shared" si="74"/>
        <v>-5.5602283955367461E-4</v>
      </c>
    </row>
    <row r="817" spans="2:8" s="27" customFormat="1">
      <c r="B817" s="31">
        <v>797</v>
      </c>
      <c r="C817" s="31">
        <f t="shared" si="77"/>
        <v>2.391</v>
      </c>
      <c r="D817" s="31">
        <f t="shared" si="72"/>
        <v>-3266.6666666666665</v>
      </c>
      <c r="E817" s="31">
        <f t="shared" si="73"/>
        <v>1989.4000000000005</v>
      </c>
      <c r="F817" s="32">
        <f t="shared" si="75"/>
        <v>-10934974.990380919</v>
      </c>
      <c r="G817" s="32">
        <f t="shared" si="76"/>
        <v>-5.2071309478004377E-5</v>
      </c>
      <c r="H817" s="32">
        <f t="shared" si="74"/>
        <v>-5.5361513274336277E-4</v>
      </c>
    </row>
    <row r="818" spans="2:8" s="27" customFormat="1">
      <c r="B818" s="31">
        <v>798</v>
      </c>
      <c r="C818" s="31">
        <f t="shared" si="77"/>
        <v>2.3940000000000001</v>
      </c>
      <c r="D818" s="31">
        <f t="shared" si="72"/>
        <v>-3266.6666666666665</v>
      </c>
      <c r="E818" s="31">
        <f t="shared" si="73"/>
        <v>1979.6000000000004</v>
      </c>
      <c r="F818" s="32">
        <f t="shared" si="75"/>
        <v>-10881108.118507121</v>
      </c>
      <c r="G818" s="32">
        <f t="shared" si="76"/>
        <v>-5.1814800564319625E-5</v>
      </c>
      <c r="H818" s="32">
        <f t="shared" si="74"/>
        <v>-5.5120273951519798E-4</v>
      </c>
    </row>
    <row r="819" spans="2:8" s="27" customFormat="1">
      <c r="B819" s="31">
        <v>799</v>
      </c>
      <c r="C819" s="31">
        <f t="shared" si="77"/>
        <v>2.3969999999999998</v>
      </c>
      <c r="D819" s="31">
        <f t="shared" si="72"/>
        <v>-3266.6666666666665</v>
      </c>
      <c r="E819" s="31">
        <f t="shared" si="73"/>
        <v>1969.8000000000011</v>
      </c>
      <c r="F819" s="32">
        <f t="shared" si="75"/>
        <v>-10827241.246633328</v>
      </c>
      <c r="G819" s="32">
        <f t="shared" si="76"/>
        <v>-5.15582916506349E-5</v>
      </c>
      <c r="H819" s="32">
        <f t="shared" si="74"/>
        <v>-5.4878568295498281E-4</v>
      </c>
    </row>
    <row r="820" spans="2:8" s="27" customFormat="1">
      <c r="B820" s="31">
        <v>800</v>
      </c>
      <c r="C820" s="31">
        <f t="shared" si="77"/>
        <v>2.4</v>
      </c>
      <c r="D820" s="31">
        <f t="shared" si="72"/>
        <v>-3266.6666666666665</v>
      </c>
      <c r="E820" s="31">
        <f t="shared" si="73"/>
        <v>1960.0000000000009</v>
      </c>
      <c r="F820" s="32">
        <f t="shared" si="75"/>
        <v>-10773374.374759529</v>
      </c>
      <c r="G820" s="32">
        <f t="shared" si="76"/>
        <v>-5.1301782736950135E-5</v>
      </c>
      <c r="H820" s="32">
        <f t="shared" si="74"/>
        <v>-5.4636398614851865E-4</v>
      </c>
    </row>
    <row r="821" spans="2:8" s="27" customFormat="1">
      <c r="B821" s="31">
        <v>801</v>
      </c>
      <c r="C821" s="31">
        <f t="shared" si="77"/>
        <v>2.403</v>
      </c>
      <c r="D821" s="31">
        <f t="shared" si="72"/>
        <v>-3266.6666666666665</v>
      </c>
      <c r="E821" s="31">
        <f t="shared" si="73"/>
        <v>1950.2000000000007</v>
      </c>
      <c r="F821" s="32">
        <f t="shared" si="75"/>
        <v>-10719507.502885731</v>
      </c>
      <c r="G821" s="32">
        <f t="shared" si="76"/>
        <v>-5.1045273823265382E-5</v>
      </c>
      <c r="H821" s="32">
        <f t="shared" si="74"/>
        <v>-5.4393767218160821E-4</v>
      </c>
    </row>
    <row r="822" spans="2:8" s="27" customFormat="1">
      <c r="B822" s="31">
        <v>802</v>
      </c>
      <c r="C822" s="31">
        <f t="shared" si="77"/>
        <v>2.4060000000000001</v>
      </c>
      <c r="D822" s="31">
        <f t="shared" si="72"/>
        <v>-3266.6666666666665</v>
      </c>
      <c r="E822" s="31">
        <f t="shared" si="73"/>
        <v>1940.3999999999996</v>
      </c>
      <c r="F822" s="32">
        <f t="shared" si="75"/>
        <v>-10665640.631011926</v>
      </c>
      <c r="G822" s="32">
        <f t="shared" si="76"/>
        <v>-5.0788764909580597E-5</v>
      </c>
      <c r="H822" s="32">
        <f t="shared" si="74"/>
        <v>-5.4150676414005373E-4</v>
      </c>
    </row>
    <row r="823" spans="2:8" s="27" customFormat="1">
      <c r="B823" s="31">
        <v>803</v>
      </c>
      <c r="C823" s="31">
        <f t="shared" si="77"/>
        <v>2.4089999999999998</v>
      </c>
      <c r="D823" s="31">
        <f t="shared" si="72"/>
        <v>-3266.6666666666665</v>
      </c>
      <c r="E823" s="31">
        <f t="shared" si="73"/>
        <v>1930.6000000000013</v>
      </c>
      <c r="F823" s="32">
        <f t="shared" si="75"/>
        <v>-10611773.759138137</v>
      </c>
      <c r="G823" s="32">
        <f t="shared" si="76"/>
        <v>-5.0532255995895892E-5</v>
      </c>
      <c r="H823" s="32">
        <f t="shared" si="74"/>
        <v>-5.3907128510965769E-4</v>
      </c>
    </row>
    <row r="824" spans="2:8" s="27" customFormat="1">
      <c r="B824" s="31">
        <v>804</v>
      </c>
      <c r="C824" s="31">
        <f t="shared" si="77"/>
        <v>2.4119999999999999</v>
      </c>
      <c r="D824" s="31">
        <f t="shared" si="72"/>
        <v>-3266.6666666666665</v>
      </c>
      <c r="E824" s="31">
        <f t="shared" si="73"/>
        <v>1920.8000000000002</v>
      </c>
      <c r="F824" s="32">
        <f t="shared" si="75"/>
        <v>-10557906.887264336</v>
      </c>
      <c r="G824" s="32">
        <f t="shared" si="76"/>
        <v>-5.027574708221112E-5</v>
      </c>
      <c r="H824" s="32">
        <f t="shared" si="74"/>
        <v>-5.366312581762217E-4</v>
      </c>
    </row>
    <row r="825" spans="2:8" s="27" customFormat="1">
      <c r="B825" s="31">
        <v>805</v>
      </c>
      <c r="C825" s="31">
        <f t="shared" si="77"/>
        <v>2.415</v>
      </c>
      <c r="D825" s="31">
        <f t="shared" si="72"/>
        <v>-3266.6666666666665</v>
      </c>
      <c r="E825" s="31">
        <f t="shared" si="73"/>
        <v>1911</v>
      </c>
      <c r="F825" s="32">
        <f t="shared" si="75"/>
        <v>-10504040.015390536</v>
      </c>
      <c r="G825" s="32">
        <f t="shared" si="76"/>
        <v>-5.0019238168526361E-5</v>
      </c>
      <c r="H825" s="32">
        <f t="shared" si="74"/>
        <v>-5.3418670642554813E-4</v>
      </c>
    </row>
    <row r="826" spans="2:8" s="27" customFormat="1">
      <c r="B826" s="31">
        <v>806</v>
      </c>
      <c r="C826" s="31">
        <f t="shared" si="77"/>
        <v>2.4180000000000001</v>
      </c>
      <c r="D826" s="31">
        <f t="shared" si="72"/>
        <v>-3266.6666666666665</v>
      </c>
      <c r="E826" s="31">
        <f t="shared" si="73"/>
        <v>1901.1999999999998</v>
      </c>
      <c r="F826" s="32">
        <f t="shared" si="75"/>
        <v>-10450173.143516738</v>
      </c>
      <c r="G826" s="32">
        <f t="shared" si="76"/>
        <v>-4.9762729254841609E-5</v>
      </c>
      <c r="H826" s="32">
        <f t="shared" si="74"/>
        <v>-5.3173765294343945E-4</v>
      </c>
    </row>
    <row r="827" spans="2:8" s="27" customFormat="1">
      <c r="B827" s="31">
        <v>807</v>
      </c>
      <c r="C827" s="31">
        <f t="shared" si="77"/>
        <v>2.4209999999999998</v>
      </c>
      <c r="D827" s="31">
        <f t="shared" si="72"/>
        <v>-3266.6666666666665</v>
      </c>
      <c r="E827" s="31">
        <f t="shared" si="73"/>
        <v>1891.4000000000005</v>
      </c>
      <c r="F827" s="32">
        <f t="shared" si="75"/>
        <v>-10396306.271642944</v>
      </c>
      <c r="G827" s="32">
        <f t="shared" si="76"/>
        <v>-4.9506220341156877E-5</v>
      </c>
      <c r="H827" s="32">
        <f t="shared" si="74"/>
        <v>-5.2928412081569857E-4</v>
      </c>
    </row>
    <row r="828" spans="2:8" s="27" customFormat="1">
      <c r="B828" s="31">
        <v>808</v>
      </c>
      <c r="C828" s="31">
        <f t="shared" si="77"/>
        <v>2.4239999999999999</v>
      </c>
      <c r="D828" s="31">
        <f t="shared" si="72"/>
        <v>-3266.6666666666665</v>
      </c>
      <c r="E828" s="31">
        <f t="shared" si="73"/>
        <v>1881.6000000000004</v>
      </c>
      <c r="F828" s="32">
        <f t="shared" si="75"/>
        <v>-10342439.399769144</v>
      </c>
      <c r="G828" s="32">
        <f t="shared" si="76"/>
        <v>-4.9249711427472118E-5</v>
      </c>
      <c r="H828" s="32">
        <f t="shared" si="74"/>
        <v>-5.2682613312812635E-4</v>
      </c>
    </row>
    <row r="829" spans="2:8" s="27" customFormat="1">
      <c r="B829" s="31">
        <v>809</v>
      </c>
      <c r="C829" s="31">
        <f t="shared" si="77"/>
        <v>2.427</v>
      </c>
      <c r="D829" s="31">
        <f t="shared" si="72"/>
        <v>-3266.6666666666665</v>
      </c>
      <c r="E829" s="31">
        <f t="shared" si="73"/>
        <v>1871.8000000000002</v>
      </c>
      <c r="F829" s="32">
        <f t="shared" si="75"/>
        <v>-10288572.527895346</v>
      </c>
      <c r="G829" s="32">
        <f t="shared" si="76"/>
        <v>-4.8993202513787366E-5</v>
      </c>
      <c r="H829" s="32">
        <f t="shared" si="74"/>
        <v>-5.2436371296652557E-4</v>
      </c>
    </row>
    <row r="830" spans="2:8" s="27" customFormat="1">
      <c r="B830" s="31">
        <v>810</v>
      </c>
      <c r="C830" s="31">
        <f t="shared" si="77"/>
        <v>2.4300000000000002</v>
      </c>
      <c r="D830" s="31">
        <f t="shared" si="72"/>
        <v>-3266.6666666666665</v>
      </c>
      <c r="E830" s="31">
        <f t="shared" si="73"/>
        <v>1862</v>
      </c>
      <c r="F830" s="32">
        <f t="shared" si="75"/>
        <v>-10234705.656021548</v>
      </c>
      <c r="G830" s="32">
        <f t="shared" si="76"/>
        <v>-4.8736693600102614E-5</v>
      </c>
      <c r="H830" s="32">
        <f t="shared" si="74"/>
        <v>-5.2189688341669862E-4</v>
      </c>
    </row>
    <row r="831" spans="2:8" s="27" customFormat="1">
      <c r="B831" s="31">
        <v>811</v>
      </c>
      <c r="C831" s="31">
        <f t="shared" si="77"/>
        <v>2.4329999999999998</v>
      </c>
      <c r="D831" s="31">
        <f t="shared" si="72"/>
        <v>-3266.6666666666665</v>
      </c>
      <c r="E831" s="31">
        <f t="shared" si="73"/>
        <v>1852.2000000000007</v>
      </c>
      <c r="F831" s="32">
        <f t="shared" si="75"/>
        <v>-10180838.784147754</v>
      </c>
      <c r="G831" s="32">
        <f t="shared" si="76"/>
        <v>-4.8480184686417875E-5</v>
      </c>
      <c r="H831" s="32">
        <f t="shared" si="74"/>
        <v>-5.1942566756444806E-4</v>
      </c>
    </row>
    <row r="832" spans="2:8" s="27" customFormat="1">
      <c r="B832" s="31">
        <v>812</v>
      </c>
      <c r="C832" s="31">
        <f t="shared" si="77"/>
        <v>2.4359999999999999</v>
      </c>
      <c r="D832" s="31">
        <f t="shared" si="72"/>
        <v>-3266.6666666666665</v>
      </c>
      <c r="E832" s="31">
        <f t="shared" si="73"/>
        <v>1842.4000000000005</v>
      </c>
      <c r="F832" s="32">
        <f t="shared" si="75"/>
        <v>-10126971.912273955</v>
      </c>
      <c r="G832" s="32">
        <f t="shared" si="76"/>
        <v>-4.8223675772733117E-5</v>
      </c>
      <c r="H832" s="32">
        <f t="shared" si="74"/>
        <v>-5.169500884955752E-4</v>
      </c>
    </row>
    <row r="833" spans="2:8" s="27" customFormat="1">
      <c r="B833" s="31">
        <v>813</v>
      </c>
      <c r="C833" s="31">
        <f t="shared" si="77"/>
        <v>2.4390000000000001</v>
      </c>
      <c r="D833" s="31">
        <f t="shared" si="72"/>
        <v>-3266.6666666666665</v>
      </c>
      <c r="E833" s="31">
        <f t="shared" si="73"/>
        <v>1832.6000000000004</v>
      </c>
      <c r="F833" s="32">
        <f t="shared" si="75"/>
        <v>-10073105.040400157</v>
      </c>
      <c r="G833" s="32">
        <f t="shared" si="76"/>
        <v>-4.7967166859048364E-5</v>
      </c>
      <c r="H833" s="32">
        <f t="shared" si="74"/>
        <v>-5.1447016929588303E-4</v>
      </c>
    </row>
    <row r="834" spans="2:8" s="27" customFormat="1">
      <c r="B834" s="31">
        <v>814</v>
      </c>
      <c r="C834" s="31">
        <f t="shared" si="77"/>
        <v>2.4420000000000002</v>
      </c>
      <c r="D834" s="31">
        <f t="shared" si="72"/>
        <v>-3266.6666666666665</v>
      </c>
      <c r="E834" s="31">
        <f t="shared" si="73"/>
        <v>1822.8000000000002</v>
      </c>
      <c r="F834" s="32">
        <f t="shared" si="75"/>
        <v>-10019238.168526357</v>
      </c>
      <c r="G834" s="32">
        <f t="shared" si="76"/>
        <v>-4.7710657945363606E-5</v>
      </c>
      <c r="H834" s="32">
        <f t="shared" si="74"/>
        <v>-5.1198593305117328E-4</v>
      </c>
    </row>
    <row r="835" spans="2:8" s="27" customFormat="1">
      <c r="B835" s="31">
        <v>815</v>
      </c>
      <c r="C835" s="31">
        <f t="shared" si="77"/>
        <v>2.4449999999999998</v>
      </c>
      <c r="D835" s="31">
        <f t="shared" si="72"/>
        <v>-3266.6666666666665</v>
      </c>
      <c r="E835" s="31">
        <f t="shared" si="73"/>
        <v>1813.0000000000009</v>
      </c>
      <c r="F835" s="32">
        <f t="shared" si="75"/>
        <v>-9965371.2966525648</v>
      </c>
      <c r="G835" s="32">
        <f t="shared" si="76"/>
        <v>-4.7454149031678881E-5</v>
      </c>
      <c r="H835" s="32">
        <f t="shared" si="74"/>
        <v>-5.0949740284724897E-4</v>
      </c>
    </row>
    <row r="836" spans="2:8" s="27" customFormat="1">
      <c r="B836" s="31">
        <v>816</v>
      </c>
      <c r="C836" s="31">
        <f t="shared" si="77"/>
        <v>2.448</v>
      </c>
      <c r="D836" s="31">
        <f t="shared" si="72"/>
        <v>-3266.6666666666665</v>
      </c>
      <c r="E836" s="31">
        <f t="shared" si="73"/>
        <v>1803.2000000000007</v>
      </c>
      <c r="F836" s="32">
        <f t="shared" si="75"/>
        <v>-9911504.4247787651</v>
      </c>
      <c r="G836" s="32">
        <f t="shared" si="76"/>
        <v>-4.7197640117994122E-5</v>
      </c>
      <c r="H836" s="32">
        <f t="shared" si="74"/>
        <v>-5.0700460176991138E-4</v>
      </c>
    </row>
    <row r="837" spans="2:8" s="27" customFormat="1">
      <c r="B837" s="31">
        <v>817</v>
      </c>
      <c r="C837" s="31">
        <f t="shared" si="77"/>
        <v>2.4510000000000001</v>
      </c>
      <c r="D837" s="31">
        <f t="shared" si="72"/>
        <v>-3266.6666666666665</v>
      </c>
      <c r="E837" s="31">
        <f t="shared" si="73"/>
        <v>1793.4000000000005</v>
      </c>
      <c r="F837" s="32">
        <f t="shared" si="75"/>
        <v>-9857637.5529049672</v>
      </c>
      <c r="G837" s="32">
        <f t="shared" si="76"/>
        <v>-4.694113120430937E-5</v>
      </c>
      <c r="H837" s="32">
        <f t="shared" si="74"/>
        <v>-5.045075529049632E-4</v>
      </c>
    </row>
    <row r="838" spans="2:8" s="27" customFormat="1">
      <c r="B838" s="31">
        <v>818</v>
      </c>
      <c r="C838" s="31">
        <f t="shared" si="77"/>
        <v>2.4540000000000002</v>
      </c>
      <c r="D838" s="31">
        <f t="shared" si="72"/>
        <v>-3266.6666666666665</v>
      </c>
      <c r="E838" s="31">
        <f t="shared" si="73"/>
        <v>1783.5999999999995</v>
      </c>
      <c r="F838" s="32">
        <f t="shared" si="75"/>
        <v>-9803770.6810311638</v>
      </c>
      <c r="G838" s="32">
        <f t="shared" si="76"/>
        <v>-4.6684622290624591E-5</v>
      </c>
      <c r="H838" s="32">
        <f t="shared" si="74"/>
        <v>-5.0200627933820669E-4</v>
      </c>
    </row>
    <row r="839" spans="2:8" s="27" customFormat="1">
      <c r="B839" s="31">
        <v>819</v>
      </c>
      <c r="C839" s="31">
        <f t="shared" si="77"/>
        <v>2.4569999999999999</v>
      </c>
      <c r="D839" s="31">
        <f t="shared" si="72"/>
        <v>-3266.6666666666665</v>
      </c>
      <c r="E839" s="31">
        <f t="shared" si="73"/>
        <v>1773.8000000000011</v>
      </c>
      <c r="F839" s="32">
        <f t="shared" si="75"/>
        <v>-9749903.8091573734</v>
      </c>
      <c r="G839" s="32">
        <f t="shared" si="76"/>
        <v>-4.6428113376939872E-5</v>
      </c>
      <c r="H839" s="32">
        <f t="shared" si="74"/>
        <v>-4.9950080415544443E-4</v>
      </c>
    </row>
    <row r="840" spans="2:8" s="27" customFormat="1">
      <c r="B840" s="31">
        <v>820</v>
      </c>
      <c r="C840" s="31">
        <f t="shared" si="77"/>
        <v>2.46</v>
      </c>
      <c r="D840" s="31">
        <f t="shared" si="72"/>
        <v>-3266.6666666666665</v>
      </c>
      <c r="E840" s="31">
        <f t="shared" si="73"/>
        <v>1764.0000000000009</v>
      </c>
      <c r="F840" s="32">
        <f t="shared" si="75"/>
        <v>-9696036.9372835755</v>
      </c>
      <c r="G840" s="32">
        <f t="shared" si="76"/>
        <v>-4.617160446325512E-5</v>
      </c>
      <c r="H840" s="32">
        <f t="shared" si="74"/>
        <v>-4.9699115044247782E-4</v>
      </c>
    </row>
    <row r="841" spans="2:8" s="27" customFormat="1">
      <c r="B841" s="31">
        <v>821</v>
      </c>
      <c r="C841" s="31">
        <f t="shared" si="77"/>
        <v>2.4630000000000001</v>
      </c>
      <c r="D841" s="31">
        <f t="shared" ref="D841:D904" si="78">-1*$B$15/2</f>
        <v>-3266.6666666666665</v>
      </c>
      <c r="E841" s="31">
        <f t="shared" ref="E841:E904" si="79">($B$15/2*-1*C841)+($B$15*$C$15/2)</f>
        <v>1754.1999999999998</v>
      </c>
      <c r="F841" s="32">
        <f t="shared" si="75"/>
        <v>-9642170.0654097721</v>
      </c>
      <c r="G841" s="32">
        <f t="shared" si="76"/>
        <v>-4.5915095549570341E-5</v>
      </c>
      <c r="H841" s="32">
        <f t="shared" ref="H841:H904" si="80">-1*($B$15*(($C$15)-$C841)/(48*$E$15*$F$15))*((-(($C$15*$C$15))-(4*($C841*$C841))+(8*$C$15*$C841)))</f>
        <v>-4.9447734128510944E-4</v>
      </c>
    </row>
    <row r="842" spans="2:8" s="27" customFormat="1">
      <c r="B842" s="31">
        <v>822</v>
      </c>
      <c r="C842" s="31">
        <f t="shared" si="77"/>
        <v>2.4660000000000002</v>
      </c>
      <c r="D842" s="31">
        <f t="shared" si="78"/>
        <v>-3266.6666666666665</v>
      </c>
      <c r="E842" s="31">
        <f t="shared" si="79"/>
        <v>1744.3999999999996</v>
      </c>
      <c r="F842" s="32">
        <f t="shared" si="75"/>
        <v>-9588303.1935359742</v>
      </c>
      <c r="G842" s="32">
        <f t="shared" si="76"/>
        <v>-4.5658586635885589E-5</v>
      </c>
      <c r="H842" s="32">
        <f t="shared" si="80"/>
        <v>-4.9195939976914176E-4</v>
      </c>
    </row>
    <row r="843" spans="2:8" s="27" customFormat="1">
      <c r="B843" s="31">
        <v>823</v>
      </c>
      <c r="C843" s="31">
        <f t="shared" si="77"/>
        <v>2.4689999999999999</v>
      </c>
      <c r="D843" s="31">
        <f t="shared" si="78"/>
        <v>-3266.6666666666665</v>
      </c>
      <c r="E843" s="31">
        <f t="shared" si="79"/>
        <v>1734.6000000000013</v>
      </c>
      <c r="F843" s="32">
        <f t="shared" si="75"/>
        <v>-9534436.3216621857</v>
      </c>
      <c r="G843" s="32">
        <f t="shared" si="76"/>
        <v>-4.5402077722200885E-5</v>
      </c>
      <c r="H843" s="32">
        <f t="shared" si="80"/>
        <v>-4.8943734898037727E-4</v>
      </c>
    </row>
    <row r="844" spans="2:8" s="27" customFormat="1">
      <c r="B844" s="31">
        <v>824</v>
      </c>
      <c r="C844" s="31">
        <f t="shared" si="77"/>
        <v>2.472</v>
      </c>
      <c r="D844" s="31">
        <f t="shared" si="78"/>
        <v>-3266.6666666666665</v>
      </c>
      <c r="E844" s="31">
        <f t="shared" si="79"/>
        <v>1724.8000000000002</v>
      </c>
      <c r="F844" s="32">
        <f t="shared" si="75"/>
        <v>-9480569.4497883804</v>
      </c>
      <c r="G844" s="32">
        <f t="shared" si="76"/>
        <v>-4.5145568808516099E-5</v>
      </c>
      <c r="H844" s="32">
        <f t="shared" si="80"/>
        <v>-4.8691121200461734E-4</v>
      </c>
    </row>
    <row r="845" spans="2:8" s="27" customFormat="1">
      <c r="B845" s="31">
        <v>825</v>
      </c>
      <c r="C845" s="31">
        <f t="shared" si="77"/>
        <v>2.4750000000000001</v>
      </c>
      <c r="D845" s="31">
        <f t="shared" si="78"/>
        <v>-3266.6666666666665</v>
      </c>
      <c r="E845" s="31">
        <f t="shared" si="79"/>
        <v>1715</v>
      </c>
      <c r="F845" s="32">
        <f t="shared" si="75"/>
        <v>-9426702.5779145826</v>
      </c>
      <c r="G845" s="32">
        <f t="shared" si="76"/>
        <v>-4.4889059894831347E-5</v>
      </c>
      <c r="H845" s="32">
        <f t="shared" si="80"/>
        <v>-4.8438101192766451E-4</v>
      </c>
    </row>
    <row r="846" spans="2:8" s="27" customFormat="1">
      <c r="B846" s="31">
        <v>826</v>
      </c>
      <c r="C846" s="31">
        <f t="shared" si="77"/>
        <v>2.4780000000000002</v>
      </c>
      <c r="D846" s="31">
        <f t="shared" si="78"/>
        <v>-3266.6666666666665</v>
      </c>
      <c r="E846" s="31">
        <f t="shared" si="79"/>
        <v>1705.1999999999998</v>
      </c>
      <c r="F846" s="32">
        <f t="shared" si="75"/>
        <v>-9372835.7060407847</v>
      </c>
      <c r="G846" s="32">
        <f t="shared" si="76"/>
        <v>-4.4632550981146594E-5</v>
      </c>
      <c r="H846" s="32">
        <f t="shared" si="80"/>
        <v>-4.8184677183532115E-4</v>
      </c>
    </row>
    <row r="847" spans="2:8" s="27" customFormat="1">
      <c r="B847" s="31">
        <v>827</v>
      </c>
      <c r="C847" s="31">
        <f t="shared" si="77"/>
        <v>2.4809999999999999</v>
      </c>
      <c r="D847" s="31">
        <f t="shared" si="78"/>
        <v>-3266.6666666666665</v>
      </c>
      <c r="E847" s="31">
        <f t="shared" si="79"/>
        <v>1695.4000000000005</v>
      </c>
      <c r="F847" s="32">
        <f t="shared" si="75"/>
        <v>-9318968.8341669906</v>
      </c>
      <c r="G847" s="32">
        <f t="shared" si="76"/>
        <v>-4.4376042067461863E-5</v>
      </c>
      <c r="H847" s="32">
        <f t="shared" si="80"/>
        <v>-4.7930851481338985E-4</v>
      </c>
    </row>
    <row r="848" spans="2:8" s="27" customFormat="1">
      <c r="B848" s="31">
        <v>828</v>
      </c>
      <c r="C848" s="31">
        <f t="shared" si="77"/>
        <v>2.484</v>
      </c>
      <c r="D848" s="31">
        <f t="shared" si="78"/>
        <v>-3266.6666666666665</v>
      </c>
      <c r="E848" s="31">
        <f t="shared" si="79"/>
        <v>1685.6000000000004</v>
      </c>
      <c r="F848" s="32">
        <f t="shared" si="75"/>
        <v>-9265101.9622931927</v>
      </c>
      <c r="G848" s="32">
        <f t="shared" si="76"/>
        <v>-4.4119533153777111E-5</v>
      </c>
      <c r="H848" s="32">
        <f t="shared" si="80"/>
        <v>-4.7676626394767215E-4</v>
      </c>
    </row>
    <row r="849" spans="2:8" s="27" customFormat="1">
      <c r="B849" s="31">
        <v>829</v>
      </c>
      <c r="C849" s="31">
        <f t="shared" si="77"/>
        <v>2.4870000000000001</v>
      </c>
      <c r="D849" s="31">
        <f t="shared" si="78"/>
        <v>-3266.6666666666665</v>
      </c>
      <c r="E849" s="31">
        <f t="shared" si="79"/>
        <v>1675.8000000000002</v>
      </c>
      <c r="F849" s="32">
        <f t="shared" si="75"/>
        <v>-9211235.0904193949</v>
      </c>
      <c r="G849" s="32">
        <f t="shared" si="76"/>
        <v>-4.3863024240092359E-5</v>
      </c>
      <c r="H849" s="32">
        <f t="shared" si="80"/>
        <v>-4.7422004232397063E-4</v>
      </c>
    </row>
    <row r="850" spans="2:8" s="27" customFormat="1">
      <c r="B850" s="31">
        <v>830</v>
      </c>
      <c r="C850" s="31">
        <f t="shared" si="77"/>
        <v>2.4900000000000002</v>
      </c>
      <c r="D850" s="31">
        <f t="shared" si="78"/>
        <v>-3266.6666666666665</v>
      </c>
      <c r="E850" s="31">
        <f t="shared" si="79"/>
        <v>1666</v>
      </c>
      <c r="F850" s="32">
        <f t="shared" si="75"/>
        <v>-9157368.2185455952</v>
      </c>
      <c r="G850" s="32">
        <f t="shared" si="76"/>
        <v>-4.3606515326407593E-5</v>
      </c>
      <c r="H850" s="32">
        <f t="shared" si="80"/>
        <v>-4.7166987302808757E-4</v>
      </c>
    </row>
    <row r="851" spans="2:8" s="27" customFormat="1">
      <c r="B851" s="31">
        <v>831</v>
      </c>
      <c r="C851" s="31">
        <f t="shared" si="77"/>
        <v>2.4929999999999999</v>
      </c>
      <c r="D851" s="31">
        <f t="shared" si="78"/>
        <v>-3266.6666666666665</v>
      </c>
      <c r="E851" s="31">
        <f t="shared" si="79"/>
        <v>1656.2000000000007</v>
      </c>
      <c r="F851" s="32">
        <f t="shared" si="75"/>
        <v>-9103501.3466718011</v>
      </c>
      <c r="G851" s="32">
        <f t="shared" si="76"/>
        <v>-4.3350006412722861E-5</v>
      </c>
      <c r="H851" s="32">
        <f t="shared" si="80"/>
        <v>-4.6911577914582521E-4</v>
      </c>
    </row>
    <row r="852" spans="2:8" s="27" customFormat="1">
      <c r="B852" s="31">
        <v>832</v>
      </c>
      <c r="C852" s="31">
        <f t="shared" si="77"/>
        <v>2.496</v>
      </c>
      <c r="D852" s="31">
        <f t="shared" si="78"/>
        <v>-3266.6666666666665</v>
      </c>
      <c r="E852" s="31">
        <f t="shared" si="79"/>
        <v>1646.4000000000005</v>
      </c>
      <c r="F852" s="32">
        <f t="shared" ref="F852:F915" si="81">-1*$E852*$H$15/$F$15</f>
        <v>-9049634.4747980032</v>
      </c>
      <c r="G852" s="32">
        <f t="shared" ref="G852:G915" si="82">$F852/$E$15</f>
        <v>-4.3093497499038109E-5</v>
      </c>
      <c r="H852" s="32">
        <f t="shared" si="80"/>
        <v>-4.665577837629857E-4</v>
      </c>
    </row>
    <row r="853" spans="2:8" s="27" customFormat="1">
      <c r="B853" s="31">
        <v>833</v>
      </c>
      <c r="C853" s="31">
        <f t="shared" ref="C853:C916" si="83">$B853*$C$15/1000</f>
        <v>2.4990000000000001</v>
      </c>
      <c r="D853" s="31">
        <f t="shared" si="78"/>
        <v>-3266.6666666666665</v>
      </c>
      <c r="E853" s="31">
        <f t="shared" si="79"/>
        <v>1636.6000000000004</v>
      </c>
      <c r="F853" s="32">
        <f t="shared" si="81"/>
        <v>-8995767.6029242054</v>
      </c>
      <c r="G853" s="32">
        <f t="shared" si="82"/>
        <v>-4.2836988585353357E-5</v>
      </c>
      <c r="H853" s="32">
        <f t="shared" si="80"/>
        <v>-4.639959099653711E-4</v>
      </c>
    </row>
    <row r="854" spans="2:8" s="27" customFormat="1">
      <c r="B854" s="31">
        <v>834</v>
      </c>
      <c r="C854" s="31">
        <f t="shared" si="83"/>
        <v>2.5019999999999998</v>
      </c>
      <c r="D854" s="31">
        <f t="shared" si="78"/>
        <v>-3266.6666666666665</v>
      </c>
      <c r="E854" s="31">
        <f t="shared" si="79"/>
        <v>1626.8000000000011</v>
      </c>
      <c r="F854" s="32">
        <f t="shared" si="81"/>
        <v>-8941900.7310504112</v>
      </c>
      <c r="G854" s="32">
        <f t="shared" si="82"/>
        <v>-4.2580479671668625E-5</v>
      </c>
      <c r="H854" s="32">
        <f t="shared" si="80"/>
        <v>-4.614301808387843E-4</v>
      </c>
    </row>
    <row r="855" spans="2:8" s="27" customFormat="1">
      <c r="B855" s="31">
        <v>835</v>
      </c>
      <c r="C855" s="31">
        <f t="shared" si="83"/>
        <v>2.5049999999999999</v>
      </c>
      <c r="D855" s="31">
        <f t="shared" si="78"/>
        <v>-3266.6666666666665</v>
      </c>
      <c r="E855" s="31">
        <f t="shared" si="79"/>
        <v>1617.0000000000009</v>
      </c>
      <c r="F855" s="32">
        <f t="shared" si="81"/>
        <v>-8888033.8591766115</v>
      </c>
      <c r="G855" s="32">
        <f t="shared" si="82"/>
        <v>-4.2323970757983867E-5</v>
      </c>
      <c r="H855" s="32">
        <f t="shared" si="80"/>
        <v>-4.5886061946902659E-4</v>
      </c>
    </row>
    <row r="856" spans="2:8" s="27" customFormat="1">
      <c r="B856" s="31">
        <v>836</v>
      </c>
      <c r="C856" s="31">
        <f t="shared" si="83"/>
        <v>2.508</v>
      </c>
      <c r="D856" s="31">
        <f t="shared" si="78"/>
        <v>-3266.6666666666665</v>
      </c>
      <c r="E856" s="31">
        <f t="shared" si="79"/>
        <v>1607.2000000000007</v>
      </c>
      <c r="F856" s="32">
        <f t="shared" si="81"/>
        <v>-8834166.9873028137</v>
      </c>
      <c r="G856" s="32">
        <f t="shared" si="82"/>
        <v>-4.2067461844299115E-5</v>
      </c>
      <c r="H856" s="32">
        <f t="shared" si="80"/>
        <v>-4.5628724894190056E-4</v>
      </c>
    </row>
    <row r="857" spans="2:8" s="27" customFormat="1">
      <c r="B857" s="31">
        <v>837</v>
      </c>
      <c r="C857" s="31">
        <f t="shared" si="83"/>
        <v>2.5110000000000001</v>
      </c>
      <c r="D857" s="31">
        <f t="shared" si="78"/>
        <v>-3266.6666666666665</v>
      </c>
      <c r="E857" s="31">
        <f t="shared" si="79"/>
        <v>1597.3999999999996</v>
      </c>
      <c r="F857" s="32">
        <f t="shared" si="81"/>
        <v>-8780300.1154290102</v>
      </c>
      <c r="G857" s="32">
        <f t="shared" si="82"/>
        <v>-4.1810952930614335E-5</v>
      </c>
      <c r="H857" s="32">
        <f t="shared" si="80"/>
        <v>-4.5371009234320889E-4</v>
      </c>
    </row>
    <row r="858" spans="2:8" s="27" customFormat="1">
      <c r="B858" s="31">
        <v>838</v>
      </c>
      <c r="C858" s="31">
        <f t="shared" si="83"/>
        <v>2.5139999999999998</v>
      </c>
      <c r="D858" s="31">
        <f t="shared" si="78"/>
        <v>-3266.6666666666665</v>
      </c>
      <c r="E858" s="31">
        <f t="shared" si="79"/>
        <v>1587.6000000000004</v>
      </c>
      <c r="F858" s="32">
        <f t="shared" si="81"/>
        <v>-8726433.2435552161</v>
      </c>
      <c r="G858" s="32">
        <f t="shared" si="82"/>
        <v>-4.1554444016929604E-5</v>
      </c>
      <c r="H858" s="32">
        <f t="shared" si="80"/>
        <v>-4.5112917275875357E-4</v>
      </c>
    </row>
    <row r="859" spans="2:8" s="27" customFormat="1">
      <c r="B859" s="31">
        <v>839</v>
      </c>
      <c r="C859" s="31">
        <f t="shared" si="83"/>
        <v>2.5169999999999999</v>
      </c>
      <c r="D859" s="31">
        <f t="shared" si="78"/>
        <v>-3266.6666666666665</v>
      </c>
      <c r="E859" s="31">
        <f t="shared" si="79"/>
        <v>1577.8000000000011</v>
      </c>
      <c r="F859" s="32">
        <f t="shared" si="81"/>
        <v>-8672566.371681422</v>
      </c>
      <c r="G859" s="32">
        <f t="shared" si="82"/>
        <v>-4.1297935103244865E-5</v>
      </c>
      <c r="H859" s="32">
        <f t="shared" si="80"/>
        <v>-4.4854451327433644E-4</v>
      </c>
    </row>
    <row r="860" spans="2:8" s="27" customFormat="1">
      <c r="B860" s="31">
        <v>840</v>
      </c>
      <c r="C860" s="31">
        <f t="shared" si="83"/>
        <v>2.52</v>
      </c>
      <c r="D860" s="31">
        <f t="shared" si="78"/>
        <v>-3266.6666666666665</v>
      </c>
      <c r="E860" s="31">
        <f t="shared" si="79"/>
        <v>1568</v>
      </c>
      <c r="F860" s="32">
        <f t="shared" si="81"/>
        <v>-8618699.4998076186</v>
      </c>
      <c r="G860" s="32">
        <f t="shared" si="82"/>
        <v>-4.1041426189560086E-5</v>
      </c>
      <c r="H860" s="32">
        <f t="shared" si="80"/>
        <v>-4.459561369757599E-4</v>
      </c>
    </row>
    <row r="861" spans="2:8" s="27" customFormat="1">
      <c r="B861" s="31">
        <v>841</v>
      </c>
      <c r="C861" s="31">
        <f t="shared" si="83"/>
        <v>2.5230000000000001</v>
      </c>
      <c r="D861" s="31">
        <f t="shared" si="78"/>
        <v>-3266.6666666666665</v>
      </c>
      <c r="E861" s="31">
        <f t="shared" si="79"/>
        <v>1558.2000000000007</v>
      </c>
      <c r="F861" s="32">
        <f t="shared" si="81"/>
        <v>-8564832.6279338244</v>
      </c>
      <c r="G861" s="32">
        <f t="shared" si="82"/>
        <v>-4.0784917275875354E-5</v>
      </c>
      <c r="H861" s="32">
        <f t="shared" si="80"/>
        <v>-4.4336406694882649E-4</v>
      </c>
    </row>
    <row r="862" spans="2:8" s="27" customFormat="1">
      <c r="B862" s="31">
        <v>842</v>
      </c>
      <c r="C862" s="31">
        <f t="shared" si="83"/>
        <v>2.5259999999999998</v>
      </c>
      <c r="D862" s="31">
        <f t="shared" si="78"/>
        <v>-3266.6666666666665</v>
      </c>
      <c r="E862" s="31">
        <f t="shared" si="79"/>
        <v>1548.4000000000015</v>
      </c>
      <c r="F862" s="32">
        <f t="shared" si="81"/>
        <v>-8510965.7560600303</v>
      </c>
      <c r="G862" s="32">
        <f t="shared" si="82"/>
        <v>-4.0528408362190622E-5</v>
      </c>
      <c r="H862" s="32">
        <f t="shared" si="80"/>
        <v>-4.4076832627933831E-4</v>
      </c>
    </row>
    <row r="863" spans="2:8" s="27" customFormat="1">
      <c r="B863" s="31">
        <v>843</v>
      </c>
      <c r="C863" s="31">
        <f t="shared" si="83"/>
        <v>2.5289999999999999</v>
      </c>
      <c r="D863" s="31">
        <f t="shared" si="78"/>
        <v>-3266.6666666666665</v>
      </c>
      <c r="E863" s="31">
        <f t="shared" si="79"/>
        <v>1538.6000000000004</v>
      </c>
      <c r="F863" s="32">
        <f t="shared" si="81"/>
        <v>-8457098.8841862269</v>
      </c>
      <c r="G863" s="32">
        <f t="shared" si="82"/>
        <v>-4.0271899448505843E-5</v>
      </c>
      <c r="H863" s="32">
        <f t="shared" si="80"/>
        <v>-4.3816893805309729E-4</v>
      </c>
    </row>
    <row r="864" spans="2:8" s="27" customFormat="1">
      <c r="B864" s="31">
        <v>844</v>
      </c>
      <c r="C864" s="31">
        <f t="shared" si="83"/>
        <v>2.532</v>
      </c>
      <c r="D864" s="31">
        <f t="shared" si="78"/>
        <v>-3266.6666666666665</v>
      </c>
      <c r="E864" s="31">
        <f t="shared" si="79"/>
        <v>1528.8000000000011</v>
      </c>
      <c r="F864" s="32">
        <f t="shared" si="81"/>
        <v>-8403232.0123124346</v>
      </c>
      <c r="G864" s="32">
        <f t="shared" si="82"/>
        <v>-4.0015390534821118E-5</v>
      </c>
      <c r="H864" s="32">
        <f t="shared" si="80"/>
        <v>-4.3556592535590595E-4</v>
      </c>
    </row>
    <row r="865" spans="2:8" s="27" customFormat="1">
      <c r="B865" s="31">
        <v>845</v>
      </c>
      <c r="C865" s="31">
        <f t="shared" si="83"/>
        <v>2.5350000000000001</v>
      </c>
      <c r="D865" s="31">
        <f t="shared" si="78"/>
        <v>-3266.6666666666665</v>
      </c>
      <c r="E865" s="31">
        <f t="shared" si="79"/>
        <v>1519</v>
      </c>
      <c r="F865" s="32">
        <f t="shared" si="81"/>
        <v>-8349365.1404386302</v>
      </c>
      <c r="G865" s="32">
        <f t="shared" si="82"/>
        <v>-3.9758881621136332E-5</v>
      </c>
      <c r="H865" s="32">
        <f t="shared" si="80"/>
        <v>-4.3295931127356667E-4</v>
      </c>
    </row>
    <row r="866" spans="2:8" s="27" customFormat="1">
      <c r="B866" s="31">
        <v>846</v>
      </c>
      <c r="C866" s="31">
        <f t="shared" si="83"/>
        <v>2.5379999999999998</v>
      </c>
      <c r="D866" s="31">
        <f t="shared" si="78"/>
        <v>-3266.6666666666665</v>
      </c>
      <c r="E866" s="31">
        <f t="shared" si="79"/>
        <v>1509.2000000000007</v>
      </c>
      <c r="F866" s="32">
        <f t="shared" si="81"/>
        <v>-8295498.2685648361</v>
      </c>
      <c r="G866" s="32">
        <f t="shared" si="82"/>
        <v>-3.9502372707451601E-5</v>
      </c>
      <c r="H866" s="32">
        <f t="shared" si="80"/>
        <v>-4.3034911889188154E-4</v>
      </c>
    </row>
    <row r="867" spans="2:8" s="27" customFormat="1">
      <c r="B867" s="31">
        <v>847</v>
      </c>
      <c r="C867" s="31">
        <f t="shared" si="83"/>
        <v>2.5409999999999999</v>
      </c>
      <c r="D867" s="31">
        <f t="shared" si="78"/>
        <v>-3266.6666666666665</v>
      </c>
      <c r="E867" s="31">
        <f t="shared" si="79"/>
        <v>1499.4000000000015</v>
      </c>
      <c r="F867" s="32">
        <f t="shared" si="81"/>
        <v>-8241631.3966910429</v>
      </c>
      <c r="G867" s="32">
        <f t="shared" si="82"/>
        <v>-3.9245863793766869E-5</v>
      </c>
      <c r="H867" s="32">
        <f t="shared" si="80"/>
        <v>-4.2773537129665249E-4</v>
      </c>
    </row>
    <row r="868" spans="2:8" s="27" customFormat="1">
      <c r="B868" s="31">
        <v>848</v>
      </c>
      <c r="C868" s="31">
        <f t="shared" si="83"/>
        <v>2.544</v>
      </c>
      <c r="D868" s="31">
        <f t="shared" si="78"/>
        <v>-3266.6666666666665</v>
      </c>
      <c r="E868" s="31">
        <f t="shared" si="79"/>
        <v>1489.6000000000004</v>
      </c>
      <c r="F868" s="32">
        <f t="shared" si="81"/>
        <v>-8187764.5248172395</v>
      </c>
      <c r="G868" s="32">
        <f t="shared" si="82"/>
        <v>-3.898935488008209E-5</v>
      </c>
      <c r="H868" s="32">
        <f t="shared" si="80"/>
        <v>-4.2511809157368217E-4</v>
      </c>
    </row>
    <row r="869" spans="2:8" s="27" customFormat="1">
      <c r="B869" s="31">
        <v>849</v>
      </c>
      <c r="C869" s="31">
        <f t="shared" si="83"/>
        <v>2.5470000000000002</v>
      </c>
      <c r="D869" s="31">
        <f t="shared" si="78"/>
        <v>-3266.6666666666665</v>
      </c>
      <c r="E869" s="31">
        <f t="shared" si="79"/>
        <v>1479.7999999999993</v>
      </c>
      <c r="F869" s="32">
        <f t="shared" si="81"/>
        <v>-8133897.6529434361</v>
      </c>
      <c r="G869" s="32">
        <f t="shared" si="82"/>
        <v>-3.8732845966397317E-5</v>
      </c>
      <c r="H869" s="32">
        <f t="shared" si="80"/>
        <v>-4.2249730280877245E-4</v>
      </c>
    </row>
    <row r="870" spans="2:8" s="27" customFormat="1">
      <c r="B870" s="31">
        <v>850</v>
      </c>
      <c r="C870" s="31">
        <f t="shared" si="83"/>
        <v>2.5499999999999998</v>
      </c>
      <c r="D870" s="31">
        <f t="shared" si="78"/>
        <v>-3266.6666666666665</v>
      </c>
      <c r="E870" s="31">
        <f t="shared" si="79"/>
        <v>1470.0000000000018</v>
      </c>
      <c r="F870" s="32">
        <f t="shared" si="81"/>
        <v>-8080030.7810696531</v>
      </c>
      <c r="G870" s="32">
        <f t="shared" si="82"/>
        <v>-3.8476337052712633E-5</v>
      </c>
      <c r="H870" s="32">
        <f t="shared" si="80"/>
        <v>-4.1987302808772612E-4</v>
      </c>
    </row>
    <row r="871" spans="2:8" s="27" customFormat="1">
      <c r="B871" s="31">
        <v>851</v>
      </c>
      <c r="C871" s="31">
        <f t="shared" si="83"/>
        <v>2.5529999999999999</v>
      </c>
      <c r="D871" s="31">
        <f t="shared" si="78"/>
        <v>-3266.6666666666665</v>
      </c>
      <c r="E871" s="31">
        <f t="shared" si="79"/>
        <v>1460.2000000000007</v>
      </c>
      <c r="F871" s="32">
        <f t="shared" si="81"/>
        <v>-8026163.9091958478</v>
      </c>
      <c r="G871" s="32">
        <f t="shared" si="82"/>
        <v>-3.8219828139027847E-5</v>
      </c>
      <c r="H871" s="32">
        <f t="shared" si="80"/>
        <v>-4.1724529049634481E-4</v>
      </c>
    </row>
    <row r="872" spans="2:8" s="27" customFormat="1">
      <c r="B872" s="31">
        <v>852</v>
      </c>
      <c r="C872" s="31">
        <f t="shared" si="83"/>
        <v>2.556</v>
      </c>
      <c r="D872" s="31">
        <f t="shared" si="78"/>
        <v>-3266.6666666666665</v>
      </c>
      <c r="E872" s="31">
        <f t="shared" si="79"/>
        <v>1450.3999999999996</v>
      </c>
      <c r="F872" s="32">
        <f t="shared" si="81"/>
        <v>-7972297.0373220453</v>
      </c>
      <c r="G872" s="32">
        <f t="shared" si="82"/>
        <v>-3.7963319225343075E-5</v>
      </c>
      <c r="H872" s="32">
        <f t="shared" si="80"/>
        <v>-4.1461411312043094E-4</v>
      </c>
    </row>
    <row r="873" spans="2:8" s="27" customFormat="1">
      <c r="B873" s="31">
        <v>853</v>
      </c>
      <c r="C873" s="31">
        <f t="shared" si="83"/>
        <v>2.5590000000000002</v>
      </c>
      <c r="D873" s="31">
        <f t="shared" si="78"/>
        <v>-3266.6666666666665</v>
      </c>
      <c r="E873" s="31">
        <f t="shared" si="79"/>
        <v>1440.6000000000004</v>
      </c>
      <c r="F873" s="32">
        <f t="shared" si="81"/>
        <v>-7918430.1654482512</v>
      </c>
      <c r="G873" s="32">
        <f t="shared" si="82"/>
        <v>-3.7706810311658336E-5</v>
      </c>
      <c r="H873" s="32">
        <f t="shared" si="80"/>
        <v>-4.1197951904578669E-4</v>
      </c>
    </row>
    <row r="874" spans="2:8" s="27" customFormat="1">
      <c r="B874" s="31">
        <v>854</v>
      </c>
      <c r="C874" s="31">
        <f t="shared" si="83"/>
        <v>2.5619999999999998</v>
      </c>
      <c r="D874" s="31">
        <f t="shared" si="78"/>
        <v>-3266.6666666666665</v>
      </c>
      <c r="E874" s="31">
        <f t="shared" si="79"/>
        <v>1430.8000000000011</v>
      </c>
      <c r="F874" s="32">
        <f t="shared" si="81"/>
        <v>-7864563.2935744589</v>
      </c>
      <c r="G874" s="32">
        <f t="shared" si="82"/>
        <v>-3.7450301397973611E-5</v>
      </c>
      <c r="H874" s="32">
        <f t="shared" si="80"/>
        <v>-4.0934153135821483E-4</v>
      </c>
    </row>
    <row r="875" spans="2:8" s="27" customFormat="1">
      <c r="B875" s="31">
        <v>855</v>
      </c>
      <c r="C875" s="31">
        <f t="shared" si="83"/>
        <v>2.5649999999999999</v>
      </c>
      <c r="D875" s="31">
        <f t="shared" si="78"/>
        <v>-3266.6666666666665</v>
      </c>
      <c r="E875" s="31">
        <f t="shared" si="79"/>
        <v>1421</v>
      </c>
      <c r="F875" s="32">
        <f t="shared" si="81"/>
        <v>-7810696.4217006536</v>
      </c>
      <c r="G875" s="32">
        <f t="shared" si="82"/>
        <v>-3.7193792484288825E-5</v>
      </c>
      <c r="H875" s="32">
        <f t="shared" si="80"/>
        <v>-4.0670017314351674E-4</v>
      </c>
    </row>
    <row r="876" spans="2:8" s="27" customFormat="1">
      <c r="B876" s="31">
        <v>856</v>
      </c>
      <c r="C876" s="31">
        <f t="shared" si="83"/>
        <v>2.5680000000000001</v>
      </c>
      <c r="D876" s="31">
        <f t="shared" si="78"/>
        <v>-3266.6666666666665</v>
      </c>
      <c r="E876" s="31">
        <f t="shared" si="79"/>
        <v>1411.2000000000007</v>
      </c>
      <c r="F876" s="32">
        <f t="shared" si="81"/>
        <v>-7756829.5498268614</v>
      </c>
      <c r="G876" s="32">
        <f t="shared" si="82"/>
        <v>-3.69372835706041E-5</v>
      </c>
      <c r="H876" s="32">
        <f t="shared" si="80"/>
        <v>-4.0405546748749528E-4</v>
      </c>
    </row>
    <row r="877" spans="2:8" s="27" customFormat="1">
      <c r="B877" s="31">
        <v>857</v>
      </c>
      <c r="C877" s="31">
        <f t="shared" si="83"/>
        <v>2.5710000000000002</v>
      </c>
      <c r="D877" s="31">
        <f t="shared" si="78"/>
        <v>-3266.6666666666665</v>
      </c>
      <c r="E877" s="31">
        <f t="shared" si="79"/>
        <v>1401.3999999999996</v>
      </c>
      <c r="F877" s="32">
        <f t="shared" si="81"/>
        <v>-7702962.6779530561</v>
      </c>
      <c r="G877" s="32">
        <f t="shared" si="82"/>
        <v>-3.6680774656919314E-5</v>
      </c>
      <c r="H877" s="32">
        <f t="shared" si="80"/>
        <v>-4.0140743747595222E-4</v>
      </c>
    </row>
    <row r="878" spans="2:8" s="27" customFormat="1">
      <c r="B878" s="31">
        <v>858</v>
      </c>
      <c r="C878" s="31">
        <f t="shared" si="83"/>
        <v>2.5739999999999998</v>
      </c>
      <c r="D878" s="31">
        <f t="shared" si="78"/>
        <v>-3266.6666666666665</v>
      </c>
      <c r="E878" s="31">
        <f t="shared" si="79"/>
        <v>1391.6000000000004</v>
      </c>
      <c r="F878" s="32">
        <f t="shared" si="81"/>
        <v>-7649095.8060792638</v>
      </c>
      <c r="G878" s="32">
        <f t="shared" si="82"/>
        <v>-3.6424265743234589E-5</v>
      </c>
      <c r="H878" s="32">
        <f t="shared" si="80"/>
        <v>-3.9875610619469036E-4</v>
      </c>
    </row>
    <row r="879" spans="2:8" s="27" customFormat="1">
      <c r="B879" s="31">
        <v>859</v>
      </c>
      <c r="C879" s="31">
        <f t="shared" si="83"/>
        <v>2.577</v>
      </c>
      <c r="D879" s="31">
        <f t="shared" si="78"/>
        <v>-3266.6666666666665</v>
      </c>
      <c r="E879" s="31">
        <f t="shared" si="79"/>
        <v>1381.8000000000011</v>
      </c>
      <c r="F879" s="32">
        <f t="shared" si="81"/>
        <v>-7595228.9342054706</v>
      </c>
      <c r="G879" s="32">
        <f t="shared" si="82"/>
        <v>-3.6167756829549858E-5</v>
      </c>
      <c r="H879" s="32">
        <f t="shared" si="80"/>
        <v>-3.9610149672951141E-4</v>
      </c>
    </row>
    <row r="880" spans="2:8" s="27" customFormat="1">
      <c r="B880" s="31">
        <v>860</v>
      </c>
      <c r="C880" s="31">
        <f t="shared" si="83"/>
        <v>2.58</v>
      </c>
      <c r="D880" s="31">
        <f t="shared" si="78"/>
        <v>-3266.6666666666665</v>
      </c>
      <c r="E880" s="31">
        <f t="shared" si="79"/>
        <v>1372</v>
      </c>
      <c r="F880" s="32">
        <f t="shared" si="81"/>
        <v>-7541362.0623316672</v>
      </c>
      <c r="G880" s="32">
        <f t="shared" si="82"/>
        <v>-3.5911247915865079E-5</v>
      </c>
      <c r="H880" s="32">
        <f t="shared" si="80"/>
        <v>-3.9344363216621764E-4</v>
      </c>
    </row>
    <row r="881" spans="2:8" s="27" customFormat="1">
      <c r="B881" s="31">
        <v>861</v>
      </c>
      <c r="C881" s="31">
        <f t="shared" si="83"/>
        <v>2.5830000000000002</v>
      </c>
      <c r="D881" s="31">
        <f t="shared" si="78"/>
        <v>-3266.6666666666665</v>
      </c>
      <c r="E881" s="31">
        <f t="shared" si="79"/>
        <v>1362.1999999999989</v>
      </c>
      <c r="F881" s="32">
        <f t="shared" si="81"/>
        <v>-7487495.1904578619</v>
      </c>
      <c r="G881" s="32">
        <f t="shared" si="82"/>
        <v>-3.5654739002180293E-5</v>
      </c>
      <c r="H881" s="32">
        <f t="shared" si="80"/>
        <v>-3.9078253559061168E-4</v>
      </c>
    </row>
    <row r="882" spans="2:8" s="27" customFormat="1">
      <c r="B882" s="31">
        <v>862</v>
      </c>
      <c r="C882" s="31">
        <f t="shared" si="83"/>
        <v>2.5859999999999999</v>
      </c>
      <c r="D882" s="31">
        <f t="shared" si="78"/>
        <v>-3266.6666666666665</v>
      </c>
      <c r="E882" s="31">
        <f t="shared" si="79"/>
        <v>1352.4000000000015</v>
      </c>
      <c r="F882" s="32">
        <f t="shared" si="81"/>
        <v>-7433628.3185840789</v>
      </c>
      <c r="G882" s="32">
        <f t="shared" si="82"/>
        <v>-3.5398230088495615E-5</v>
      </c>
      <c r="H882" s="32">
        <f t="shared" si="80"/>
        <v>-3.8811823008849558E-4</v>
      </c>
    </row>
    <row r="883" spans="2:8" s="27" customFormat="1">
      <c r="B883" s="31">
        <v>863</v>
      </c>
      <c r="C883" s="31">
        <f t="shared" si="83"/>
        <v>2.589</v>
      </c>
      <c r="D883" s="31">
        <f t="shared" si="78"/>
        <v>-3266.6666666666665</v>
      </c>
      <c r="E883" s="31">
        <f t="shared" si="79"/>
        <v>1342.6000000000004</v>
      </c>
      <c r="F883" s="32">
        <f t="shared" si="81"/>
        <v>-7379761.4467102755</v>
      </c>
      <c r="G883" s="32">
        <f t="shared" si="82"/>
        <v>-3.5141721174810836E-5</v>
      </c>
      <c r="H883" s="32">
        <f t="shared" si="80"/>
        <v>-3.8545073874567137E-4</v>
      </c>
    </row>
    <row r="884" spans="2:8" s="27" customFormat="1">
      <c r="B884" s="31">
        <v>864</v>
      </c>
      <c r="C884" s="31">
        <f t="shared" si="83"/>
        <v>2.5920000000000001</v>
      </c>
      <c r="D884" s="31">
        <f t="shared" si="78"/>
        <v>-3266.6666666666665</v>
      </c>
      <c r="E884" s="31">
        <f t="shared" si="79"/>
        <v>1332.7999999999993</v>
      </c>
      <c r="F884" s="32">
        <f t="shared" si="81"/>
        <v>-7325894.574836472</v>
      </c>
      <c r="G884" s="32">
        <f t="shared" si="82"/>
        <v>-3.4885212261126057E-5</v>
      </c>
      <c r="H884" s="32">
        <f t="shared" si="80"/>
        <v>-3.8278008464794137E-4</v>
      </c>
    </row>
    <row r="885" spans="2:8" s="27" customFormat="1">
      <c r="B885" s="31">
        <v>865</v>
      </c>
      <c r="C885" s="31">
        <f t="shared" si="83"/>
        <v>2.5950000000000002</v>
      </c>
      <c r="D885" s="31">
        <f t="shared" si="78"/>
        <v>-3266.6666666666665</v>
      </c>
      <c r="E885" s="31">
        <f t="shared" si="79"/>
        <v>1323</v>
      </c>
      <c r="F885" s="32">
        <f t="shared" si="81"/>
        <v>-7272027.7029626789</v>
      </c>
      <c r="G885" s="32">
        <f t="shared" si="82"/>
        <v>-3.4628703347441325E-5</v>
      </c>
      <c r="H885" s="32">
        <f t="shared" si="80"/>
        <v>-3.8010629088110789E-4</v>
      </c>
    </row>
    <row r="886" spans="2:8" s="27" customFormat="1">
      <c r="B886" s="31">
        <v>866</v>
      </c>
      <c r="C886" s="31">
        <f t="shared" si="83"/>
        <v>2.5979999999999999</v>
      </c>
      <c r="D886" s="31">
        <f t="shared" si="78"/>
        <v>-3266.6666666666665</v>
      </c>
      <c r="E886" s="31">
        <f t="shared" si="79"/>
        <v>1313.2000000000007</v>
      </c>
      <c r="F886" s="32">
        <f t="shared" si="81"/>
        <v>-7218160.8310888847</v>
      </c>
      <c r="G886" s="32">
        <f t="shared" si="82"/>
        <v>-3.4372194433756593E-5</v>
      </c>
      <c r="H886" s="32">
        <f t="shared" si="80"/>
        <v>-3.7742938053097352E-4</v>
      </c>
    </row>
    <row r="887" spans="2:8" s="27" customFormat="1">
      <c r="B887" s="31">
        <v>867</v>
      </c>
      <c r="C887" s="31">
        <f t="shared" si="83"/>
        <v>2.601</v>
      </c>
      <c r="D887" s="31">
        <f t="shared" si="78"/>
        <v>-3266.6666666666665</v>
      </c>
      <c r="E887" s="31">
        <f t="shared" si="79"/>
        <v>1303.3999999999996</v>
      </c>
      <c r="F887" s="32">
        <f t="shared" si="81"/>
        <v>-7164293.9592150813</v>
      </c>
      <c r="G887" s="32">
        <f t="shared" si="82"/>
        <v>-3.4115685520071814E-5</v>
      </c>
      <c r="H887" s="32">
        <f t="shared" si="80"/>
        <v>-3.747493766833397E-4</v>
      </c>
    </row>
    <row r="888" spans="2:8" s="27" customFormat="1">
      <c r="B888" s="31">
        <v>868</v>
      </c>
      <c r="C888" s="31">
        <f t="shared" si="83"/>
        <v>2.6040000000000001</v>
      </c>
      <c r="D888" s="31">
        <f t="shared" si="78"/>
        <v>-3266.6666666666665</v>
      </c>
      <c r="E888" s="31">
        <f t="shared" si="79"/>
        <v>1293.6000000000004</v>
      </c>
      <c r="F888" s="32">
        <f t="shared" si="81"/>
        <v>-7110427.0873412872</v>
      </c>
      <c r="G888" s="32">
        <f t="shared" si="82"/>
        <v>-3.3859176606387082E-5</v>
      </c>
      <c r="H888" s="32">
        <f t="shared" si="80"/>
        <v>-3.7206630242400912E-4</v>
      </c>
    </row>
    <row r="889" spans="2:8" s="27" customFormat="1">
      <c r="B889" s="31">
        <v>869</v>
      </c>
      <c r="C889" s="31">
        <f t="shared" si="83"/>
        <v>2.6070000000000002</v>
      </c>
      <c r="D889" s="31">
        <f t="shared" si="78"/>
        <v>-3266.6666666666665</v>
      </c>
      <c r="E889" s="31">
        <f t="shared" si="79"/>
        <v>1283.7999999999993</v>
      </c>
      <c r="F889" s="32">
        <f t="shared" si="81"/>
        <v>-7056560.2154674837</v>
      </c>
      <c r="G889" s="32">
        <f t="shared" si="82"/>
        <v>-3.3602667692702303E-5</v>
      </c>
      <c r="H889" s="32">
        <f t="shared" si="80"/>
        <v>-3.6938018083878399E-4</v>
      </c>
    </row>
    <row r="890" spans="2:8" s="27" customFormat="1">
      <c r="B890" s="31">
        <v>870</v>
      </c>
      <c r="C890" s="31">
        <f t="shared" si="83"/>
        <v>2.61</v>
      </c>
      <c r="D890" s="31">
        <f t="shared" si="78"/>
        <v>-3266.6666666666665</v>
      </c>
      <c r="E890" s="31">
        <f t="shared" si="79"/>
        <v>1274</v>
      </c>
      <c r="F890" s="32">
        <f t="shared" si="81"/>
        <v>-7002693.3435936905</v>
      </c>
      <c r="G890" s="32">
        <f t="shared" si="82"/>
        <v>-3.3346158779017572E-5</v>
      </c>
      <c r="H890" s="32">
        <f t="shared" si="80"/>
        <v>-3.6669103501346689E-4</v>
      </c>
    </row>
    <row r="891" spans="2:8" s="27" customFormat="1">
      <c r="B891" s="31">
        <v>871</v>
      </c>
      <c r="C891" s="31">
        <f t="shared" si="83"/>
        <v>2.613</v>
      </c>
      <c r="D891" s="31">
        <f t="shared" si="78"/>
        <v>-3266.6666666666665</v>
      </c>
      <c r="E891" s="31">
        <f t="shared" si="79"/>
        <v>1264.2000000000007</v>
      </c>
      <c r="F891" s="32">
        <f t="shared" si="81"/>
        <v>-6948826.4717198964</v>
      </c>
      <c r="G891" s="32">
        <f t="shared" si="82"/>
        <v>-3.308964986533284E-5</v>
      </c>
      <c r="H891" s="32">
        <f t="shared" si="80"/>
        <v>-3.6399888803385921E-4</v>
      </c>
    </row>
    <row r="892" spans="2:8" s="27" customFormat="1">
      <c r="B892" s="31">
        <v>872</v>
      </c>
      <c r="C892" s="31">
        <f t="shared" si="83"/>
        <v>2.6160000000000001</v>
      </c>
      <c r="D892" s="31">
        <f t="shared" si="78"/>
        <v>-3266.6666666666665</v>
      </c>
      <c r="E892" s="31">
        <f t="shared" si="79"/>
        <v>1254.3999999999996</v>
      </c>
      <c r="F892" s="32">
        <f t="shared" si="81"/>
        <v>-6894959.599846093</v>
      </c>
      <c r="G892" s="32">
        <f t="shared" si="82"/>
        <v>-3.2833140951648061E-5</v>
      </c>
      <c r="H892" s="32">
        <f t="shared" si="80"/>
        <v>-3.6130376298576376E-4</v>
      </c>
    </row>
    <row r="893" spans="2:8" s="27" customFormat="1">
      <c r="B893" s="31">
        <v>873</v>
      </c>
      <c r="C893" s="31">
        <f t="shared" si="83"/>
        <v>2.6190000000000002</v>
      </c>
      <c r="D893" s="31">
        <f t="shared" si="78"/>
        <v>-3266.6666666666665</v>
      </c>
      <c r="E893" s="31">
        <f t="shared" si="79"/>
        <v>1244.6000000000004</v>
      </c>
      <c r="F893" s="32">
        <f t="shared" si="81"/>
        <v>-6841092.7279722989</v>
      </c>
      <c r="G893" s="32">
        <f t="shared" si="82"/>
        <v>-3.2576632037963329E-5</v>
      </c>
      <c r="H893" s="32">
        <f t="shared" si="80"/>
        <v>-3.5860568295498257E-4</v>
      </c>
    </row>
    <row r="894" spans="2:8" s="27" customFormat="1">
      <c r="B894" s="31">
        <v>874</v>
      </c>
      <c r="C894" s="31">
        <f t="shared" si="83"/>
        <v>2.6219999999999999</v>
      </c>
      <c r="D894" s="31">
        <f t="shared" si="78"/>
        <v>-3266.6666666666665</v>
      </c>
      <c r="E894" s="31">
        <f t="shared" si="79"/>
        <v>1234.8000000000011</v>
      </c>
      <c r="F894" s="32">
        <f t="shared" si="81"/>
        <v>-6787225.8560985057</v>
      </c>
      <c r="G894" s="32">
        <f t="shared" si="82"/>
        <v>-3.2320123124278597E-5</v>
      </c>
      <c r="H894" s="32">
        <f t="shared" si="80"/>
        <v>-3.5590467102731833E-4</v>
      </c>
    </row>
    <row r="895" spans="2:8" s="27" customFormat="1">
      <c r="B895" s="31">
        <v>875</v>
      </c>
      <c r="C895" s="31">
        <f t="shared" si="83"/>
        <v>2.625</v>
      </c>
      <c r="D895" s="31">
        <f t="shared" si="78"/>
        <v>-3266.6666666666665</v>
      </c>
      <c r="E895" s="31">
        <f t="shared" si="79"/>
        <v>1225</v>
      </c>
      <c r="F895" s="32">
        <f t="shared" si="81"/>
        <v>-6733358.9842247013</v>
      </c>
      <c r="G895" s="32">
        <f t="shared" si="82"/>
        <v>-3.2063614210593818E-5</v>
      </c>
      <c r="H895" s="32">
        <f t="shared" si="80"/>
        <v>-3.5320075028857256E-4</v>
      </c>
    </row>
    <row r="896" spans="2:8" s="27" customFormat="1">
      <c r="B896" s="31">
        <v>876</v>
      </c>
      <c r="C896" s="31">
        <f t="shared" si="83"/>
        <v>2.6280000000000001</v>
      </c>
      <c r="D896" s="31">
        <f t="shared" si="78"/>
        <v>-3266.6666666666665</v>
      </c>
      <c r="E896" s="31">
        <f t="shared" si="79"/>
        <v>1215.2000000000007</v>
      </c>
      <c r="F896" s="32">
        <f t="shared" si="81"/>
        <v>-6679492.112350909</v>
      </c>
      <c r="G896" s="32">
        <f t="shared" si="82"/>
        <v>-3.1807105296909093E-5</v>
      </c>
      <c r="H896" s="32">
        <f t="shared" si="80"/>
        <v>-3.5049394382454777E-4</v>
      </c>
    </row>
    <row r="897" spans="2:8" s="27" customFormat="1">
      <c r="B897" s="31">
        <v>877</v>
      </c>
      <c r="C897" s="31">
        <f t="shared" si="83"/>
        <v>2.6309999999999998</v>
      </c>
      <c r="D897" s="31">
        <f t="shared" si="78"/>
        <v>-3266.6666666666665</v>
      </c>
      <c r="E897" s="31">
        <f t="shared" si="79"/>
        <v>1205.4000000000015</v>
      </c>
      <c r="F897" s="32">
        <f t="shared" si="81"/>
        <v>-6625625.2404771149</v>
      </c>
      <c r="G897" s="32">
        <f t="shared" si="82"/>
        <v>-3.1550596383224355E-5</v>
      </c>
      <c r="H897" s="32">
        <f t="shared" si="80"/>
        <v>-3.4778427472104665E-4</v>
      </c>
    </row>
    <row r="898" spans="2:8" s="27" customFormat="1">
      <c r="B898" s="31">
        <v>878</v>
      </c>
      <c r="C898" s="31">
        <f t="shared" si="83"/>
        <v>2.6339999999999999</v>
      </c>
      <c r="D898" s="31">
        <f t="shared" si="78"/>
        <v>-3266.6666666666665</v>
      </c>
      <c r="E898" s="31">
        <f t="shared" si="79"/>
        <v>1195.6000000000004</v>
      </c>
      <c r="F898" s="32">
        <f t="shared" si="81"/>
        <v>-6571758.3686033115</v>
      </c>
      <c r="G898" s="32">
        <f t="shared" si="82"/>
        <v>-3.1294087469539575E-5</v>
      </c>
      <c r="H898" s="32">
        <f t="shared" si="80"/>
        <v>-3.4507176606387078E-4</v>
      </c>
    </row>
    <row r="899" spans="2:8" s="27" customFormat="1">
      <c r="B899" s="31">
        <v>879</v>
      </c>
      <c r="C899" s="31">
        <f t="shared" si="83"/>
        <v>2.637</v>
      </c>
      <c r="D899" s="31">
        <f t="shared" si="78"/>
        <v>-3266.6666666666665</v>
      </c>
      <c r="E899" s="31">
        <f t="shared" si="79"/>
        <v>1185.8000000000011</v>
      </c>
      <c r="F899" s="32">
        <f t="shared" si="81"/>
        <v>-6517891.4967295174</v>
      </c>
      <c r="G899" s="32">
        <f t="shared" si="82"/>
        <v>-3.1037578555854844E-5</v>
      </c>
      <c r="H899" s="32">
        <f t="shared" si="80"/>
        <v>-3.423564409388225E-4</v>
      </c>
    </row>
    <row r="900" spans="2:8" s="27" customFormat="1">
      <c r="B900" s="31">
        <v>880</v>
      </c>
      <c r="C900" s="31">
        <f t="shared" si="83"/>
        <v>2.64</v>
      </c>
      <c r="D900" s="31">
        <f t="shared" si="78"/>
        <v>-3266.6666666666665</v>
      </c>
      <c r="E900" s="31">
        <f t="shared" si="79"/>
        <v>1176</v>
      </c>
      <c r="F900" s="32">
        <f t="shared" si="81"/>
        <v>-6464024.6248557139</v>
      </c>
      <c r="G900" s="32">
        <f t="shared" si="82"/>
        <v>-3.0781069642170064E-5</v>
      </c>
      <c r="H900" s="32">
        <f t="shared" si="80"/>
        <v>-3.3963832243170435E-4</v>
      </c>
    </row>
    <row r="901" spans="2:8" s="27" customFormat="1">
      <c r="B901" s="31">
        <v>881</v>
      </c>
      <c r="C901" s="31">
        <f t="shared" si="83"/>
        <v>2.6429999999999998</v>
      </c>
      <c r="D901" s="31">
        <f t="shared" si="78"/>
        <v>-3266.6666666666665</v>
      </c>
      <c r="E901" s="31">
        <f t="shared" si="79"/>
        <v>1166.2000000000007</v>
      </c>
      <c r="F901" s="32">
        <f t="shared" si="81"/>
        <v>-6410157.7529819198</v>
      </c>
      <c r="G901" s="32">
        <f t="shared" si="82"/>
        <v>-3.0524560728485333E-5</v>
      </c>
      <c r="H901" s="32">
        <f t="shared" si="80"/>
        <v>-3.369174336283188E-4</v>
      </c>
    </row>
    <row r="902" spans="2:8" s="27" customFormat="1">
      <c r="B902" s="31">
        <v>882</v>
      </c>
      <c r="C902" s="31">
        <f t="shared" si="83"/>
        <v>2.6459999999999999</v>
      </c>
      <c r="D902" s="31">
        <f t="shared" si="78"/>
        <v>-3266.6666666666665</v>
      </c>
      <c r="E902" s="31">
        <f t="shared" si="79"/>
        <v>1156.4000000000015</v>
      </c>
      <c r="F902" s="32">
        <f t="shared" si="81"/>
        <v>-6356290.8811081275</v>
      </c>
      <c r="G902" s="32">
        <f t="shared" si="82"/>
        <v>-3.0268051814800608E-5</v>
      </c>
      <c r="H902" s="32">
        <f t="shared" si="80"/>
        <v>-3.3419379761446719E-4</v>
      </c>
    </row>
    <row r="903" spans="2:8" s="27" customFormat="1">
      <c r="B903" s="31">
        <v>883</v>
      </c>
      <c r="C903" s="31">
        <f t="shared" si="83"/>
        <v>2.649</v>
      </c>
      <c r="D903" s="31">
        <f t="shared" si="78"/>
        <v>-3266.6666666666665</v>
      </c>
      <c r="E903" s="31">
        <f t="shared" si="79"/>
        <v>1146.6000000000004</v>
      </c>
      <c r="F903" s="32">
        <f t="shared" si="81"/>
        <v>-6302424.0092343232</v>
      </c>
      <c r="G903" s="32">
        <f t="shared" si="82"/>
        <v>-3.0011542901115825E-5</v>
      </c>
      <c r="H903" s="32">
        <f t="shared" si="80"/>
        <v>-3.3146743747595228E-4</v>
      </c>
    </row>
    <row r="904" spans="2:8" s="27" customFormat="1">
      <c r="B904" s="31">
        <v>884</v>
      </c>
      <c r="C904" s="31">
        <f t="shared" si="83"/>
        <v>2.6520000000000001</v>
      </c>
      <c r="D904" s="31">
        <f t="shared" si="78"/>
        <v>-3266.6666666666665</v>
      </c>
      <c r="E904" s="31">
        <f t="shared" si="79"/>
        <v>1136.7999999999993</v>
      </c>
      <c r="F904" s="32">
        <f t="shared" si="81"/>
        <v>-6248557.1373605197</v>
      </c>
      <c r="G904" s="32">
        <f t="shared" si="82"/>
        <v>-2.9755033987431046E-5</v>
      </c>
      <c r="H904" s="32">
        <f t="shared" si="80"/>
        <v>-3.287383762985762E-4</v>
      </c>
    </row>
    <row r="905" spans="2:8" s="27" customFormat="1">
      <c r="B905" s="31">
        <v>885</v>
      </c>
      <c r="C905" s="31">
        <f t="shared" si="83"/>
        <v>2.6549999999999998</v>
      </c>
      <c r="D905" s="31">
        <f t="shared" ref="D905:D968" si="84">-1*$B$15/2</f>
        <v>-3266.6666666666665</v>
      </c>
      <c r="E905" s="31">
        <f t="shared" ref="E905:E968" si="85">($B$15/2*-1*C905)+($B$15*$C$15/2)</f>
        <v>1127.0000000000018</v>
      </c>
      <c r="F905" s="32">
        <f t="shared" si="81"/>
        <v>-6194690.2654867359</v>
      </c>
      <c r="G905" s="32">
        <f t="shared" si="82"/>
        <v>-2.9498525073746362E-5</v>
      </c>
      <c r="H905" s="32">
        <f t="shared" ref="H905:H968" si="86">-1*($B$15*(($C$15)-$C905)/(48*$E$15*$F$15))*((-(($C$15*$C$15))-(4*($C905*$C905))+(8*$C$15*$C905)))</f>
        <v>-3.2600663716814187E-4</v>
      </c>
    </row>
    <row r="906" spans="2:8" s="27" customFormat="1">
      <c r="B906" s="31">
        <v>886</v>
      </c>
      <c r="C906" s="31">
        <f t="shared" si="83"/>
        <v>2.6579999999999999</v>
      </c>
      <c r="D906" s="31">
        <f t="shared" si="84"/>
        <v>-3266.6666666666665</v>
      </c>
      <c r="E906" s="31">
        <f t="shared" si="85"/>
        <v>1117.2000000000007</v>
      </c>
      <c r="F906" s="32">
        <f t="shared" si="81"/>
        <v>-6140823.3936129324</v>
      </c>
      <c r="G906" s="32">
        <f t="shared" si="82"/>
        <v>-2.9242016160061583E-5</v>
      </c>
      <c r="H906" s="32">
        <f t="shared" si="86"/>
        <v>-3.2327224317045029E-4</v>
      </c>
    </row>
    <row r="907" spans="2:8" s="27" customFormat="1">
      <c r="B907" s="31">
        <v>887</v>
      </c>
      <c r="C907" s="31">
        <f t="shared" si="83"/>
        <v>2.661</v>
      </c>
      <c r="D907" s="31">
        <f t="shared" si="84"/>
        <v>-3266.6666666666665</v>
      </c>
      <c r="E907" s="31">
        <f t="shared" si="85"/>
        <v>1107.3999999999996</v>
      </c>
      <c r="F907" s="32">
        <f t="shared" si="81"/>
        <v>-6086956.521739129</v>
      </c>
      <c r="G907" s="32">
        <f t="shared" si="82"/>
        <v>-2.8985507246376803E-5</v>
      </c>
      <c r="H907" s="32">
        <f t="shared" si="86"/>
        <v>-3.2053521739130433E-4</v>
      </c>
    </row>
    <row r="908" spans="2:8" s="27" customFormat="1">
      <c r="B908" s="31">
        <v>888</v>
      </c>
      <c r="C908" s="31">
        <f t="shared" si="83"/>
        <v>2.6640000000000001</v>
      </c>
      <c r="D908" s="31">
        <f t="shared" si="84"/>
        <v>-3266.6666666666665</v>
      </c>
      <c r="E908" s="31">
        <f t="shared" si="85"/>
        <v>1097.6000000000004</v>
      </c>
      <c r="F908" s="32">
        <f t="shared" si="81"/>
        <v>-6033089.6498653358</v>
      </c>
      <c r="G908" s="32">
        <f t="shared" si="82"/>
        <v>-2.8728998332692075E-5</v>
      </c>
      <c r="H908" s="32">
        <f t="shared" si="86"/>
        <v>-3.1779558291650619E-4</v>
      </c>
    </row>
    <row r="909" spans="2:8" s="27" customFormat="1">
      <c r="B909" s="31">
        <v>889</v>
      </c>
      <c r="C909" s="31">
        <f t="shared" si="83"/>
        <v>2.6669999999999998</v>
      </c>
      <c r="D909" s="31">
        <f t="shared" si="84"/>
        <v>-3266.6666666666665</v>
      </c>
      <c r="E909" s="31">
        <f t="shared" si="85"/>
        <v>1087.8000000000011</v>
      </c>
      <c r="F909" s="32">
        <f t="shared" si="81"/>
        <v>-5979222.7779915417</v>
      </c>
      <c r="G909" s="32">
        <f t="shared" si="82"/>
        <v>-2.847248941900734E-5</v>
      </c>
      <c r="H909" s="32">
        <f t="shared" si="86"/>
        <v>-3.1505336283185861E-4</v>
      </c>
    </row>
    <row r="910" spans="2:8" s="27" customFormat="1">
      <c r="B910" s="31">
        <v>890</v>
      </c>
      <c r="C910" s="31">
        <f t="shared" si="83"/>
        <v>2.67</v>
      </c>
      <c r="D910" s="31">
        <f t="shared" si="84"/>
        <v>-3266.6666666666665</v>
      </c>
      <c r="E910" s="31">
        <f t="shared" si="85"/>
        <v>1078</v>
      </c>
      <c r="F910" s="32">
        <f t="shared" si="81"/>
        <v>-5925355.9061177382</v>
      </c>
      <c r="G910" s="32">
        <f t="shared" si="82"/>
        <v>-2.8215980505322564E-5</v>
      </c>
      <c r="H910" s="32">
        <f t="shared" si="86"/>
        <v>-3.1230858022316283E-4</v>
      </c>
    </row>
    <row r="911" spans="2:8" s="27" customFormat="1">
      <c r="B911" s="31">
        <v>891</v>
      </c>
      <c r="C911" s="31">
        <f t="shared" si="83"/>
        <v>2.673</v>
      </c>
      <c r="D911" s="31">
        <f t="shared" si="84"/>
        <v>-3266.6666666666665</v>
      </c>
      <c r="E911" s="31">
        <f t="shared" si="85"/>
        <v>1068.2000000000007</v>
      </c>
      <c r="F911" s="32">
        <f t="shared" si="81"/>
        <v>-5871489.0342439441</v>
      </c>
      <c r="G911" s="32">
        <f t="shared" si="82"/>
        <v>-2.7959471591637829E-5</v>
      </c>
      <c r="H911" s="32">
        <f t="shared" si="86"/>
        <v>-3.0956125817622153E-4</v>
      </c>
    </row>
    <row r="912" spans="2:8" s="27" customFormat="1">
      <c r="B912" s="31">
        <v>892</v>
      </c>
      <c r="C912" s="31">
        <f t="shared" si="83"/>
        <v>2.6760000000000002</v>
      </c>
      <c r="D912" s="31">
        <f t="shared" si="84"/>
        <v>-3266.6666666666665</v>
      </c>
      <c r="E912" s="31">
        <f t="shared" si="85"/>
        <v>1058.3999999999996</v>
      </c>
      <c r="F912" s="32">
        <f t="shared" si="81"/>
        <v>-5817622.1623701407</v>
      </c>
      <c r="G912" s="32">
        <f t="shared" si="82"/>
        <v>-2.770296267795305E-5</v>
      </c>
      <c r="H912" s="32">
        <f t="shared" si="86"/>
        <v>-3.0681141977683703E-4</v>
      </c>
    </row>
    <row r="913" spans="2:8" s="27" customFormat="1">
      <c r="B913" s="31">
        <v>893</v>
      </c>
      <c r="C913" s="31">
        <f t="shared" si="83"/>
        <v>2.6789999999999998</v>
      </c>
      <c r="D913" s="31">
        <f t="shared" si="84"/>
        <v>-3266.6666666666665</v>
      </c>
      <c r="E913" s="31">
        <f t="shared" si="85"/>
        <v>1048.6000000000004</v>
      </c>
      <c r="F913" s="32">
        <f t="shared" si="81"/>
        <v>-5763755.2904963475</v>
      </c>
      <c r="G913" s="32">
        <f t="shared" si="82"/>
        <v>-2.7446453764268322E-5</v>
      </c>
      <c r="H913" s="32">
        <f t="shared" si="86"/>
        <v>-3.0405908811081197E-4</v>
      </c>
    </row>
    <row r="914" spans="2:8" s="27" customFormat="1">
      <c r="B914" s="31">
        <v>894</v>
      </c>
      <c r="C914" s="31">
        <f t="shared" si="83"/>
        <v>2.6819999999999999</v>
      </c>
      <c r="D914" s="31">
        <f t="shared" si="84"/>
        <v>-3266.6666666666665</v>
      </c>
      <c r="E914" s="31">
        <f t="shared" si="85"/>
        <v>1038.8000000000011</v>
      </c>
      <c r="F914" s="32">
        <f t="shared" si="81"/>
        <v>-5709888.4186225533</v>
      </c>
      <c r="G914" s="32">
        <f t="shared" si="82"/>
        <v>-2.7189944850583586E-5</v>
      </c>
      <c r="H914" s="32">
        <f t="shared" si="86"/>
        <v>-3.0130428626394762E-4</v>
      </c>
    </row>
    <row r="915" spans="2:8" s="27" customFormat="1">
      <c r="B915" s="31">
        <v>895</v>
      </c>
      <c r="C915" s="31">
        <f t="shared" si="83"/>
        <v>2.6850000000000001</v>
      </c>
      <c r="D915" s="31">
        <f t="shared" si="84"/>
        <v>-3266.6666666666665</v>
      </c>
      <c r="E915" s="31">
        <f t="shared" si="85"/>
        <v>1029</v>
      </c>
      <c r="F915" s="32">
        <f t="shared" si="81"/>
        <v>-5656021.5467487499</v>
      </c>
      <c r="G915" s="32">
        <f t="shared" si="82"/>
        <v>-2.6933435936898811E-5</v>
      </c>
      <c r="H915" s="32">
        <f t="shared" si="86"/>
        <v>-2.9854703732204685E-4</v>
      </c>
    </row>
    <row r="916" spans="2:8" s="27" customFormat="1">
      <c r="B916" s="31">
        <v>896</v>
      </c>
      <c r="C916" s="31">
        <f t="shared" si="83"/>
        <v>2.6880000000000002</v>
      </c>
      <c r="D916" s="31">
        <f t="shared" si="84"/>
        <v>-3266.6666666666665</v>
      </c>
      <c r="E916" s="31">
        <f t="shared" si="85"/>
        <v>1019.2000000000007</v>
      </c>
      <c r="F916" s="32">
        <f t="shared" ref="F916:F979" si="87">-1*$E916*$H$15/$F$15</f>
        <v>-5602154.6748749558</v>
      </c>
      <c r="G916" s="32">
        <f t="shared" ref="G916:G979" si="88">$F916/$E$15</f>
        <v>-2.6676927023214076E-5</v>
      </c>
      <c r="H916" s="32">
        <f t="shared" si="86"/>
        <v>-2.9578736437091169E-4</v>
      </c>
    </row>
    <row r="917" spans="2:8" s="27" customFormat="1">
      <c r="B917" s="31">
        <v>897</v>
      </c>
      <c r="C917" s="31">
        <f t="shared" ref="C917:C980" si="89">$B917*$C$15/1000</f>
        <v>2.6909999999999998</v>
      </c>
      <c r="D917" s="31">
        <f t="shared" si="84"/>
        <v>-3266.6666666666665</v>
      </c>
      <c r="E917" s="31">
        <f t="shared" si="85"/>
        <v>1009.4000000000015</v>
      </c>
      <c r="F917" s="32">
        <f t="shared" si="87"/>
        <v>-5548287.8030011626</v>
      </c>
      <c r="G917" s="32">
        <f t="shared" si="88"/>
        <v>-2.6420418109529347E-5</v>
      </c>
      <c r="H917" s="32">
        <f t="shared" si="86"/>
        <v>-2.930252904963449E-4</v>
      </c>
    </row>
    <row r="918" spans="2:8" s="27" customFormat="1">
      <c r="B918" s="31">
        <v>898</v>
      </c>
      <c r="C918" s="31">
        <f t="shared" si="89"/>
        <v>2.694</v>
      </c>
      <c r="D918" s="31">
        <f t="shared" si="84"/>
        <v>-3266.6666666666665</v>
      </c>
      <c r="E918" s="31">
        <f t="shared" si="85"/>
        <v>999.60000000000036</v>
      </c>
      <c r="F918" s="32">
        <f t="shared" si="87"/>
        <v>-5494420.9311273582</v>
      </c>
      <c r="G918" s="32">
        <f t="shared" si="88"/>
        <v>-2.6163909195844565E-5</v>
      </c>
      <c r="H918" s="32">
        <f t="shared" si="86"/>
        <v>-2.9026083878414785E-4</v>
      </c>
    </row>
    <row r="919" spans="2:8" s="27" customFormat="1">
      <c r="B919" s="31">
        <v>899</v>
      </c>
      <c r="C919" s="31">
        <f t="shared" si="89"/>
        <v>2.6970000000000001</v>
      </c>
      <c r="D919" s="31">
        <f t="shared" si="84"/>
        <v>-3266.6666666666665</v>
      </c>
      <c r="E919" s="31">
        <f t="shared" si="85"/>
        <v>989.80000000000109</v>
      </c>
      <c r="F919" s="32">
        <f t="shared" si="87"/>
        <v>-5440554.059253565</v>
      </c>
      <c r="G919" s="32">
        <f t="shared" si="88"/>
        <v>-2.5907400282159833E-5</v>
      </c>
      <c r="H919" s="32">
        <f t="shared" si="86"/>
        <v>-2.8749403232012315E-4</v>
      </c>
    </row>
    <row r="920" spans="2:8" s="27" customFormat="1">
      <c r="B920" s="31">
        <v>900</v>
      </c>
      <c r="C920" s="31">
        <f t="shared" si="89"/>
        <v>2.7</v>
      </c>
      <c r="D920" s="31">
        <f t="shared" si="84"/>
        <v>-3266.6666666666665</v>
      </c>
      <c r="E920" s="31">
        <f t="shared" si="85"/>
        <v>980</v>
      </c>
      <c r="F920" s="32">
        <f t="shared" si="87"/>
        <v>-5386687.1873797616</v>
      </c>
      <c r="G920" s="32">
        <f t="shared" si="88"/>
        <v>-2.5650891368475054E-5</v>
      </c>
      <c r="H920" s="32">
        <f t="shared" si="86"/>
        <v>-2.8472489419007299E-4</v>
      </c>
    </row>
    <row r="921" spans="2:8" s="27" customFormat="1">
      <c r="B921" s="31">
        <v>901</v>
      </c>
      <c r="C921" s="31">
        <f t="shared" si="89"/>
        <v>2.7029999999999998</v>
      </c>
      <c r="D921" s="31">
        <f t="shared" si="84"/>
        <v>-3266.6666666666665</v>
      </c>
      <c r="E921" s="31">
        <f t="shared" si="85"/>
        <v>970.20000000000073</v>
      </c>
      <c r="F921" s="32">
        <f t="shared" si="87"/>
        <v>-5332820.3155059684</v>
      </c>
      <c r="G921" s="32">
        <f t="shared" si="88"/>
        <v>-2.5394382454790325E-5</v>
      </c>
      <c r="H921" s="32">
        <f t="shared" si="86"/>
        <v>-2.8195344747980011E-4</v>
      </c>
    </row>
    <row r="922" spans="2:8" s="27" customFormat="1">
      <c r="B922" s="31">
        <v>902</v>
      </c>
      <c r="C922" s="31">
        <f t="shared" si="89"/>
        <v>2.706</v>
      </c>
      <c r="D922" s="31">
        <f t="shared" si="84"/>
        <v>-3266.6666666666665</v>
      </c>
      <c r="E922" s="31">
        <f t="shared" si="85"/>
        <v>960.39999999999964</v>
      </c>
      <c r="F922" s="32">
        <f t="shared" si="87"/>
        <v>-5278953.443632164</v>
      </c>
      <c r="G922" s="32">
        <f t="shared" si="88"/>
        <v>-2.5137873541105543E-5</v>
      </c>
      <c r="H922" s="32">
        <f t="shared" si="86"/>
        <v>-2.7917971527510586E-4</v>
      </c>
    </row>
    <row r="923" spans="2:8" s="27" customFormat="1">
      <c r="B923" s="31">
        <v>903</v>
      </c>
      <c r="C923" s="31">
        <f t="shared" si="89"/>
        <v>2.7090000000000001</v>
      </c>
      <c r="D923" s="31">
        <f t="shared" si="84"/>
        <v>-3266.6666666666665</v>
      </c>
      <c r="E923" s="31">
        <f t="shared" si="85"/>
        <v>950.60000000000036</v>
      </c>
      <c r="F923" s="32">
        <f t="shared" si="87"/>
        <v>-5225086.5717583708</v>
      </c>
      <c r="G923" s="32">
        <f t="shared" si="88"/>
        <v>-2.4881364627420814E-5</v>
      </c>
      <c r="H923" s="32">
        <f t="shared" si="86"/>
        <v>-2.7640372066179287E-4</v>
      </c>
    </row>
    <row r="924" spans="2:8" s="27" customFormat="1">
      <c r="B924" s="31">
        <v>904</v>
      </c>
      <c r="C924" s="31">
        <f t="shared" si="89"/>
        <v>2.7120000000000002</v>
      </c>
      <c r="D924" s="31">
        <f t="shared" si="84"/>
        <v>-3266.6666666666665</v>
      </c>
      <c r="E924" s="31">
        <f t="shared" si="85"/>
        <v>940.79999999999927</v>
      </c>
      <c r="F924" s="32">
        <f t="shared" si="87"/>
        <v>-5171219.6998845674</v>
      </c>
      <c r="G924" s="32">
        <f t="shared" si="88"/>
        <v>-2.4624855713736035E-5</v>
      </c>
      <c r="H924" s="32">
        <f t="shared" si="86"/>
        <v>-2.7362548672566362E-4</v>
      </c>
    </row>
    <row r="925" spans="2:8" s="27" customFormat="1">
      <c r="B925" s="31">
        <v>905</v>
      </c>
      <c r="C925" s="31">
        <f t="shared" si="89"/>
        <v>2.7149999999999999</v>
      </c>
      <c r="D925" s="31">
        <f t="shared" si="84"/>
        <v>-3266.6666666666665</v>
      </c>
      <c r="E925" s="31">
        <f t="shared" si="85"/>
        <v>931</v>
      </c>
      <c r="F925" s="32">
        <f t="shared" si="87"/>
        <v>-5117352.8280107742</v>
      </c>
      <c r="G925" s="32">
        <f t="shared" si="88"/>
        <v>-2.4368346800051307E-5</v>
      </c>
      <c r="H925" s="32">
        <f t="shared" si="86"/>
        <v>-2.7084503655252037E-4</v>
      </c>
    </row>
    <row r="926" spans="2:8" s="27" customFormat="1">
      <c r="B926" s="31">
        <v>906</v>
      </c>
      <c r="C926" s="31">
        <f t="shared" si="89"/>
        <v>2.718</v>
      </c>
      <c r="D926" s="31">
        <f t="shared" si="84"/>
        <v>-3266.6666666666665</v>
      </c>
      <c r="E926" s="31">
        <f t="shared" si="85"/>
        <v>921.20000000000073</v>
      </c>
      <c r="F926" s="32">
        <f t="shared" si="87"/>
        <v>-5063485.9561369801</v>
      </c>
      <c r="G926" s="32">
        <f t="shared" si="88"/>
        <v>-2.4111837886366572E-5</v>
      </c>
      <c r="H926" s="32">
        <f t="shared" si="86"/>
        <v>-2.6806239322816472E-4</v>
      </c>
    </row>
    <row r="927" spans="2:8" s="27" customFormat="1">
      <c r="B927" s="31">
        <v>907</v>
      </c>
      <c r="C927" s="31">
        <f t="shared" si="89"/>
        <v>2.7210000000000001</v>
      </c>
      <c r="D927" s="31">
        <f t="shared" si="84"/>
        <v>-3266.6666666666665</v>
      </c>
      <c r="E927" s="31">
        <f t="shared" si="85"/>
        <v>911.39999999999964</v>
      </c>
      <c r="F927" s="32">
        <f t="shared" si="87"/>
        <v>-5009619.0842631767</v>
      </c>
      <c r="G927" s="32">
        <f t="shared" si="88"/>
        <v>-2.3855328972681793E-5</v>
      </c>
      <c r="H927" s="32">
        <f t="shared" si="86"/>
        <v>-2.6527757983839932E-4</v>
      </c>
    </row>
    <row r="928" spans="2:8" s="27" customFormat="1">
      <c r="B928" s="31">
        <v>908</v>
      </c>
      <c r="C928" s="31">
        <f t="shared" si="89"/>
        <v>2.7240000000000002</v>
      </c>
      <c r="D928" s="31">
        <f t="shared" si="84"/>
        <v>-3266.6666666666665</v>
      </c>
      <c r="E928" s="31">
        <f t="shared" si="85"/>
        <v>901.60000000000036</v>
      </c>
      <c r="F928" s="32">
        <f t="shared" si="87"/>
        <v>-4955752.2123893825</v>
      </c>
      <c r="G928" s="32">
        <f t="shared" si="88"/>
        <v>-2.3598820058997061E-5</v>
      </c>
      <c r="H928" s="32">
        <f t="shared" si="86"/>
        <v>-2.6249061946902636E-4</v>
      </c>
    </row>
    <row r="929" spans="2:8" s="27" customFormat="1">
      <c r="B929" s="31">
        <v>909</v>
      </c>
      <c r="C929" s="31">
        <f t="shared" si="89"/>
        <v>2.7269999999999999</v>
      </c>
      <c r="D929" s="31">
        <f t="shared" si="84"/>
        <v>-3266.6666666666665</v>
      </c>
      <c r="E929" s="31">
        <f t="shared" si="85"/>
        <v>891.80000000000109</v>
      </c>
      <c r="F929" s="32">
        <f t="shared" si="87"/>
        <v>-4901885.3405155893</v>
      </c>
      <c r="G929" s="32">
        <f t="shared" si="88"/>
        <v>-2.3342311145312329E-5</v>
      </c>
      <c r="H929" s="32">
        <f t="shared" si="86"/>
        <v>-2.5970153520584843E-4</v>
      </c>
    </row>
    <row r="930" spans="2:8" s="27" customFormat="1">
      <c r="B930" s="31">
        <v>910</v>
      </c>
      <c r="C930" s="31">
        <f t="shared" si="89"/>
        <v>2.73</v>
      </c>
      <c r="D930" s="31">
        <f t="shared" si="84"/>
        <v>-3266.6666666666665</v>
      </c>
      <c r="E930" s="31">
        <f t="shared" si="85"/>
        <v>882</v>
      </c>
      <c r="F930" s="32">
        <f t="shared" si="87"/>
        <v>-4848018.468641785</v>
      </c>
      <c r="G930" s="32">
        <f t="shared" si="88"/>
        <v>-2.3085802231627547E-5</v>
      </c>
      <c r="H930" s="32">
        <f t="shared" si="86"/>
        <v>-2.5691035013466714E-4</v>
      </c>
    </row>
    <row r="931" spans="2:8" s="27" customFormat="1">
      <c r="B931" s="31">
        <v>911</v>
      </c>
      <c r="C931" s="31">
        <f t="shared" si="89"/>
        <v>2.7330000000000001</v>
      </c>
      <c r="D931" s="31">
        <f t="shared" si="84"/>
        <v>-3266.6666666666665</v>
      </c>
      <c r="E931" s="31">
        <f t="shared" si="85"/>
        <v>872.20000000000073</v>
      </c>
      <c r="F931" s="32">
        <f t="shared" si="87"/>
        <v>-4794151.5967679927</v>
      </c>
      <c r="G931" s="32">
        <f t="shared" si="88"/>
        <v>-2.2829293317942822E-5</v>
      </c>
      <c r="H931" s="32">
        <f t="shared" si="86"/>
        <v>-2.5411708734128497E-4</v>
      </c>
    </row>
    <row r="932" spans="2:8" s="27" customFormat="1">
      <c r="B932" s="31">
        <v>912</v>
      </c>
      <c r="C932" s="31">
        <f t="shared" si="89"/>
        <v>2.7360000000000002</v>
      </c>
      <c r="D932" s="31">
        <f t="shared" si="84"/>
        <v>-3266.6666666666665</v>
      </c>
      <c r="E932" s="31">
        <f t="shared" si="85"/>
        <v>862.39999999999964</v>
      </c>
      <c r="F932" s="32">
        <f t="shared" si="87"/>
        <v>-4740284.7248941883</v>
      </c>
      <c r="G932" s="32">
        <f t="shared" si="88"/>
        <v>-2.2572784404258039E-5</v>
      </c>
      <c r="H932" s="32">
        <f t="shared" si="86"/>
        <v>-2.5132176991150417E-4</v>
      </c>
    </row>
    <row r="933" spans="2:8" s="27" customFormat="1">
      <c r="B933" s="31">
        <v>913</v>
      </c>
      <c r="C933" s="31">
        <f t="shared" si="89"/>
        <v>2.7389999999999999</v>
      </c>
      <c r="D933" s="31">
        <f t="shared" si="84"/>
        <v>-3266.6666666666665</v>
      </c>
      <c r="E933" s="31">
        <f t="shared" si="85"/>
        <v>852.60000000000036</v>
      </c>
      <c r="F933" s="32">
        <f t="shared" si="87"/>
        <v>-4686417.8530203952</v>
      </c>
      <c r="G933" s="32">
        <f t="shared" si="88"/>
        <v>-2.2316275490573311E-5</v>
      </c>
      <c r="H933" s="32">
        <f t="shared" si="86"/>
        <v>-2.4852442093112743E-4</v>
      </c>
    </row>
    <row r="934" spans="2:8" s="27" customFormat="1">
      <c r="B934" s="31">
        <v>914</v>
      </c>
      <c r="C934" s="31">
        <f t="shared" si="89"/>
        <v>2.742</v>
      </c>
      <c r="D934" s="31">
        <f t="shared" si="84"/>
        <v>-3266.6666666666665</v>
      </c>
      <c r="E934" s="31">
        <f t="shared" si="85"/>
        <v>842.80000000000109</v>
      </c>
      <c r="F934" s="32">
        <f t="shared" si="87"/>
        <v>-4632550.981146601</v>
      </c>
      <c r="G934" s="32">
        <f t="shared" si="88"/>
        <v>-2.2059766576888576E-5</v>
      </c>
      <c r="H934" s="32">
        <f t="shared" si="86"/>
        <v>-2.457250634859561E-4</v>
      </c>
    </row>
    <row r="935" spans="2:8" s="27" customFormat="1">
      <c r="B935" s="31">
        <v>915</v>
      </c>
      <c r="C935" s="31">
        <f t="shared" si="89"/>
        <v>2.7450000000000001</v>
      </c>
      <c r="D935" s="31">
        <f t="shared" si="84"/>
        <v>-3266.6666666666665</v>
      </c>
      <c r="E935" s="31">
        <f t="shared" si="85"/>
        <v>833</v>
      </c>
      <c r="F935" s="32">
        <f t="shared" si="87"/>
        <v>-4578684.1092727976</v>
      </c>
      <c r="G935" s="32">
        <f t="shared" si="88"/>
        <v>-2.1803257663203797E-5</v>
      </c>
      <c r="H935" s="32">
        <f t="shared" si="86"/>
        <v>-2.4292372066179283E-4</v>
      </c>
    </row>
    <row r="936" spans="2:8" s="27" customFormat="1">
      <c r="B936" s="31">
        <v>916</v>
      </c>
      <c r="C936" s="31">
        <f t="shared" si="89"/>
        <v>2.7480000000000002</v>
      </c>
      <c r="D936" s="31">
        <f t="shared" si="84"/>
        <v>-3266.6666666666665</v>
      </c>
      <c r="E936" s="31">
        <f t="shared" si="85"/>
        <v>823.19999999999891</v>
      </c>
      <c r="F936" s="32">
        <f t="shared" si="87"/>
        <v>-4524817.2373989942</v>
      </c>
      <c r="G936" s="32">
        <f t="shared" si="88"/>
        <v>-2.1546748749519021E-5</v>
      </c>
      <c r="H936" s="32">
        <f t="shared" si="86"/>
        <v>-2.4012041554443989E-4</v>
      </c>
    </row>
    <row r="937" spans="2:8" s="27" customFormat="1">
      <c r="B937" s="31">
        <v>917</v>
      </c>
      <c r="C937" s="31">
        <f t="shared" si="89"/>
        <v>2.7509999999999999</v>
      </c>
      <c r="D937" s="31">
        <f t="shared" si="84"/>
        <v>-3266.6666666666665</v>
      </c>
      <c r="E937" s="31">
        <f t="shared" si="85"/>
        <v>813.40000000000146</v>
      </c>
      <c r="F937" s="32">
        <f t="shared" si="87"/>
        <v>-4470950.3655252103</v>
      </c>
      <c r="G937" s="32">
        <f t="shared" si="88"/>
        <v>-2.1290239835834333E-5</v>
      </c>
      <c r="H937" s="32">
        <f t="shared" si="86"/>
        <v>-2.373151712197E-4</v>
      </c>
    </row>
    <row r="938" spans="2:8" s="27" customFormat="1">
      <c r="B938" s="31">
        <v>918</v>
      </c>
      <c r="C938" s="31">
        <f t="shared" si="89"/>
        <v>2.754</v>
      </c>
      <c r="D938" s="31">
        <f t="shared" si="84"/>
        <v>-3266.6666666666665</v>
      </c>
      <c r="E938" s="31">
        <f t="shared" si="85"/>
        <v>803.60000000000036</v>
      </c>
      <c r="F938" s="32">
        <f t="shared" si="87"/>
        <v>-4417083.4936514068</v>
      </c>
      <c r="G938" s="32">
        <f t="shared" si="88"/>
        <v>-2.1033730922149557E-5</v>
      </c>
      <c r="H938" s="32">
        <f t="shared" si="86"/>
        <v>-2.3450801077337432E-4</v>
      </c>
    </row>
    <row r="939" spans="2:8" s="27" customFormat="1">
      <c r="B939" s="31">
        <v>919</v>
      </c>
      <c r="C939" s="31">
        <f t="shared" si="89"/>
        <v>2.7570000000000001</v>
      </c>
      <c r="D939" s="31">
        <f t="shared" si="84"/>
        <v>-3266.6666666666665</v>
      </c>
      <c r="E939" s="31">
        <f t="shared" si="85"/>
        <v>793.79999999999927</v>
      </c>
      <c r="F939" s="32">
        <f t="shared" si="87"/>
        <v>-4363216.6217776034</v>
      </c>
      <c r="G939" s="32">
        <f t="shared" si="88"/>
        <v>-2.0777222008464778E-5</v>
      </c>
      <c r="H939" s="32">
        <f t="shared" si="86"/>
        <v>-2.3169895729126581E-4</v>
      </c>
    </row>
    <row r="940" spans="2:8" s="27" customFormat="1">
      <c r="B940" s="31">
        <v>920</v>
      </c>
      <c r="C940" s="31">
        <f t="shared" si="89"/>
        <v>2.76</v>
      </c>
      <c r="D940" s="31">
        <f t="shared" si="84"/>
        <v>-3266.6666666666665</v>
      </c>
      <c r="E940" s="31">
        <f t="shared" si="85"/>
        <v>784.00000000000182</v>
      </c>
      <c r="F940" s="32">
        <f t="shared" si="87"/>
        <v>-4309349.7499038195</v>
      </c>
      <c r="G940" s="32">
        <f t="shared" si="88"/>
        <v>-2.0520713094780094E-5</v>
      </c>
      <c r="H940" s="32">
        <f t="shared" si="86"/>
        <v>-2.2888803385917678E-4</v>
      </c>
    </row>
    <row r="941" spans="2:8" s="27" customFormat="1">
      <c r="B941" s="31">
        <v>921</v>
      </c>
      <c r="C941" s="31">
        <f t="shared" si="89"/>
        <v>2.7629999999999999</v>
      </c>
      <c r="D941" s="31">
        <f t="shared" si="84"/>
        <v>-3266.6666666666665</v>
      </c>
      <c r="E941" s="31">
        <f t="shared" si="85"/>
        <v>774.20000000000073</v>
      </c>
      <c r="F941" s="32">
        <f t="shared" si="87"/>
        <v>-4255482.8780300152</v>
      </c>
      <c r="G941" s="32">
        <f t="shared" si="88"/>
        <v>-2.0264204181095311E-5</v>
      </c>
      <c r="H941" s="32">
        <f t="shared" si="86"/>
        <v>-2.2607526356290886E-4</v>
      </c>
    </row>
    <row r="942" spans="2:8" s="27" customFormat="1">
      <c r="B942" s="31">
        <v>922</v>
      </c>
      <c r="C942" s="31">
        <f t="shared" si="89"/>
        <v>2.766</v>
      </c>
      <c r="D942" s="31">
        <f t="shared" si="84"/>
        <v>-3266.6666666666665</v>
      </c>
      <c r="E942" s="31">
        <f t="shared" si="85"/>
        <v>764.39999999999964</v>
      </c>
      <c r="F942" s="32">
        <f t="shared" si="87"/>
        <v>-4201616.0061562127</v>
      </c>
      <c r="G942" s="32">
        <f t="shared" si="88"/>
        <v>-2.0007695267410535E-5</v>
      </c>
      <c r="H942" s="32">
        <f t="shared" si="86"/>
        <v>-2.2326066948826463E-4</v>
      </c>
    </row>
    <row r="943" spans="2:8" s="27" customFormat="1">
      <c r="B943" s="31">
        <v>923</v>
      </c>
      <c r="C943" s="31">
        <f t="shared" si="89"/>
        <v>2.7690000000000001</v>
      </c>
      <c r="D943" s="31">
        <f t="shared" si="84"/>
        <v>-3266.6666666666665</v>
      </c>
      <c r="E943" s="31">
        <f t="shared" si="85"/>
        <v>754.60000000000036</v>
      </c>
      <c r="F943" s="32">
        <f t="shared" si="87"/>
        <v>-4147749.1342824181</v>
      </c>
      <c r="G943" s="32">
        <f t="shared" si="88"/>
        <v>-1.97511863537258E-5</v>
      </c>
      <c r="H943" s="32">
        <f t="shared" si="86"/>
        <v>-2.2044427472104648E-4</v>
      </c>
    </row>
    <row r="944" spans="2:8" s="27" customFormat="1">
      <c r="B944" s="31">
        <v>924</v>
      </c>
      <c r="C944" s="31">
        <f t="shared" si="89"/>
        <v>2.7719999999999998</v>
      </c>
      <c r="D944" s="31">
        <f t="shared" si="84"/>
        <v>-3266.6666666666665</v>
      </c>
      <c r="E944" s="31">
        <f t="shared" si="85"/>
        <v>744.80000000000109</v>
      </c>
      <c r="F944" s="32">
        <f t="shared" si="87"/>
        <v>-4093882.2624086253</v>
      </c>
      <c r="G944" s="32">
        <f t="shared" si="88"/>
        <v>-1.9494677440041072E-5</v>
      </c>
      <c r="H944" s="32">
        <f t="shared" si="86"/>
        <v>-2.176261023470567E-4</v>
      </c>
    </row>
    <row r="945" spans="2:8" s="27" customFormat="1">
      <c r="B945" s="31">
        <v>925</v>
      </c>
      <c r="C945" s="31">
        <f t="shared" si="89"/>
        <v>2.7749999999999999</v>
      </c>
      <c r="D945" s="31">
        <f t="shared" si="84"/>
        <v>-3266.6666666666665</v>
      </c>
      <c r="E945" s="31">
        <f t="shared" si="85"/>
        <v>735</v>
      </c>
      <c r="F945" s="32">
        <f t="shared" si="87"/>
        <v>-4040015.390534821</v>
      </c>
      <c r="G945" s="32">
        <f t="shared" si="88"/>
        <v>-1.9238168526356289E-5</v>
      </c>
      <c r="H945" s="32">
        <f t="shared" si="86"/>
        <v>-2.14806175452097E-4</v>
      </c>
    </row>
    <row r="946" spans="2:8" s="27" customFormat="1">
      <c r="B946" s="31">
        <v>926</v>
      </c>
      <c r="C946" s="31">
        <f t="shared" si="89"/>
        <v>2.778</v>
      </c>
      <c r="D946" s="31">
        <f t="shared" si="84"/>
        <v>-3266.6666666666665</v>
      </c>
      <c r="E946" s="31">
        <f t="shared" si="85"/>
        <v>725.20000000000073</v>
      </c>
      <c r="F946" s="32">
        <f t="shared" si="87"/>
        <v>-3986148.5186610278</v>
      </c>
      <c r="G946" s="32">
        <f t="shared" si="88"/>
        <v>-1.8981659612671561E-5</v>
      </c>
      <c r="H946" s="32">
        <f t="shared" si="86"/>
        <v>-2.1198451712196994E-4</v>
      </c>
    </row>
    <row r="947" spans="2:8" s="27" customFormat="1">
      <c r="B947" s="31">
        <v>927</v>
      </c>
      <c r="C947" s="31">
        <f t="shared" si="89"/>
        <v>2.7810000000000001</v>
      </c>
      <c r="D947" s="31">
        <f t="shared" si="84"/>
        <v>-3266.6666666666665</v>
      </c>
      <c r="E947" s="31">
        <f t="shared" si="85"/>
        <v>715.39999999999964</v>
      </c>
      <c r="F947" s="32">
        <f t="shared" si="87"/>
        <v>-3932281.6467872239</v>
      </c>
      <c r="G947" s="32">
        <f t="shared" si="88"/>
        <v>-1.8725150698986782E-5</v>
      </c>
      <c r="H947" s="32">
        <f t="shared" si="86"/>
        <v>-2.091611504424777E-4</v>
      </c>
    </row>
    <row r="948" spans="2:8" s="27" customFormat="1">
      <c r="B948" s="31">
        <v>928</v>
      </c>
      <c r="C948" s="31">
        <f t="shared" si="89"/>
        <v>2.7839999999999998</v>
      </c>
      <c r="D948" s="31">
        <f t="shared" si="84"/>
        <v>-3266.6666666666665</v>
      </c>
      <c r="E948" s="31">
        <f t="shared" si="85"/>
        <v>705.60000000000036</v>
      </c>
      <c r="F948" s="32">
        <f t="shared" si="87"/>
        <v>-3878414.7749134307</v>
      </c>
      <c r="G948" s="32">
        <f t="shared" si="88"/>
        <v>-1.846864178530205E-5</v>
      </c>
      <c r="H948" s="32">
        <f t="shared" si="86"/>
        <v>-2.0633609849942308E-4</v>
      </c>
    </row>
    <row r="949" spans="2:8" s="27" customFormat="1">
      <c r="B949" s="31">
        <v>929</v>
      </c>
      <c r="C949" s="31">
        <f t="shared" si="89"/>
        <v>2.7869999999999999</v>
      </c>
      <c r="D949" s="31">
        <f t="shared" si="84"/>
        <v>-3266.6666666666665</v>
      </c>
      <c r="E949" s="31">
        <f t="shared" si="85"/>
        <v>695.80000000000109</v>
      </c>
      <c r="F949" s="32">
        <f t="shared" si="87"/>
        <v>-3824547.9030396366</v>
      </c>
      <c r="G949" s="32">
        <f t="shared" si="88"/>
        <v>-1.8212132871617318E-5</v>
      </c>
      <c r="H949" s="32">
        <f t="shared" si="86"/>
        <v>-2.0350938437860728E-4</v>
      </c>
    </row>
    <row r="950" spans="2:8" s="27" customFormat="1">
      <c r="B950" s="31">
        <v>930</v>
      </c>
      <c r="C950" s="31">
        <f t="shared" si="89"/>
        <v>2.79</v>
      </c>
      <c r="D950" s="31">
        <f t="shared" si="84"/>
        <v>-3266.6666666666665</v>
      </c>
      <c r="E950" s="31">
        <f t="shared" si="85"/>
        <v>686</v>
      </c>
      <c r="F950" s="32">
        <f t="shared" si="87"/>
        <v>-3770681.0311658336</v>
      </c>
      <c r="G950" s="32">
        <f t="shared" si="88"/>
        <v>-1.7955623957932539E-5</v>
      </c>
      <c r="H950" s="32">
        <f t="shared" si="86"/>
        <v>-2.0068103116583304E-4</v>
      </c>
    </row>
    <row r="951" spans="2:8" s="27" customFormat="1">
      <c r="B951" s="31">
        <v>931</v>
      </c>
      <c r="C951" s="31">
        <f t="shared" si="89"/>
        <v>2.7930000000000001</v>
      </c>
      <c r="D951" s="31">
        <f t="shared" si="84"/>
        <v>-3266.6666666666665</v>
      </c>
      <c r="E951" s="31">
        <f t="shared" si="85"/>
        <v>676.20000000000073</v>
      </c>
      <c r="F951" s="32">
        <f t="shared" si="87"/>
        <v>-3716814.1592920395</v>
      </c>
      <c r="G951" s="32">
        <f t="shared" si="88"/>
        <v>-1.7699115044247808E-5</v>
      </c>
      <c r="H951" s="32">
        <f t="shared" si="86"/>
        <v>-1.9785106194690255E-4</v>
      </c>
    </row>
    <row r="952" spans="2:8" s="27" customFormat="1">
      <c r="B952" s="31">
        <v>932</v>
      </c>
      <c r="C952" s="31">
        <f t="shared" si="89"/>
        <v>2.7959999999999998</v>
      </c>
      <c r="D952" s="31">
        <f t="shared" si="84"/>
        <v>-3266.6666666666665</v>
      </c>
      <c r="E952" s="31">
        <f t="shared" si="85"/>
        <v>666.40000000000146</v>
      </c>
      <c r="F952" s="32">
        <f t="shared" si="87"/>
        <v>-3662947.2874182458</v>
      </c>
      <c r="G952" s="32">
        <f t="shared" si="88"/>
        <v>-1.7442606130563076E-5</v>
      </c>
      <c r="H952" s="32">
        <f t="shared" si="86"/>
        <v>-1.9501949980761849E-4</v>
      </c>
    </row>
    <row r="953" spans="2:8" s="27" customFormat="1">
      <c r="B953" s="31">
        <v>933</v>
      </c>
      <c r="C953" s="31">
        <f t="shared" si="89"/>
        <v>2.7989999999999999</v>
      </c>
      <c r="D953" s="31">
        <f t="shared" si="84"/>
        <v>-3266.6666666666665</v>
      </c>
      <c r="E953" s="31">
        <f t="shared" si="85"/>
        <v>656.60000000000036</v>
      </c>
      <c r="F953" s="32">
        <f t="shared" si="87"/>
        <v>-3609080.4155444424</v>
      </c>
      <c r="G953" s="32">
        <f t="shared" si="88"/>
        <v>-1.7186097216878297E-5</v>
      </c>
      <c r="H953" s="32">
        <f t="shared" si="86"/>
        <v>-1.9218636783378229E-4</v>
      </c>
    </row>
    <row r="954" spans="2:8" s="27" customFormat="1">
      <c r="B954" s="31">
        <v>934</v>
      </c>
      <c r="C954" s="31">
        <f t="shared" si="89"/>
        <v>2.802</v>
      </c>
      <c r="D954" s="31">
        <f t="shared" si="84"/>
        <v>-3266.6666666666665</v>
      </c>
      <c r="E954" s="31">
        <f t="shared" si="85"/>
        <v>646.80000000000109</v>
      </c>
      <c r="F954" s="32">
        <f t="shared" si="87"/>
        <v>-3555213.5436706482</v>
      </c>
      <c r="G954" s="32">
        <f t="shared" si="88"/>
        <v>-1.6929588303193562E-5</v>
      </c>
      <c r="H954" s="32">
        <f t="shared" si="86"/>
        <v>-1.8935168911119664E-4</v>
      </c>
    </row>
    <row r="955" spans="2:8" s="27" customFormat="1">
      <c r="B955" s="31">
        <v>935</v>
      </c>
      <c r="C955" s="31">
        <f t="shared" si="89"/>
        <v>2.8050000000000002</v>
      </c>
      <c r="D955" s="31">
        <f t="shared" si="84"/>
        <v>-3266.6666666666665</v>
      </c>
      <c r="E955" s="31">
        <f t="shared" si="85"/>
        <v>637</v>
      </c>
      <c r="F955" s="32">
        <f t="shared" si="87"/>
        <v>-3501346.6717968453</v>
      </c>
      <c r="G955" s="32">
        <f t="shared" si="88"/>
        <v>-1.6673079389508786E-5</v>
      </c>
      <c r="H955" s="32">
        <f t="shared" si="86"/>
        <v>-1.8651548672566357E-4</v>
      </c>
    </row>
    <row r="956" spans="2:8" s="27" customFormat="1">
      <c r="B956" s="31">
        <v>936</v>
      </c>
      <c r="C956" s="31">
        <f t="shared" si="89"/>
        <v>2.8079999999999998</v>
      </c>
      <c r="D956" s="31">
        <f t="shared" si="84"/>
        <v>-3266.6666666666665</v>
      </c>
      <c r="E956" s="31">
        <f t="shared" si="85"/>
        <v>627.20000000000073</v>
      </c>
      <c r="F956" s="32">
        <f t="shared" si="87"/>
        <v>-3447479.7999230516</v>
      </c>
      <c r="G956" s="32">
        <f t="shared" si="88"/>
        <v>-1.6416570475824054E-5</v>
      </c>
      <c r="H956" s="32">
        <f t="shared" si="86"/>
        <v>-1.8367778376298586E-4</v>
      </c>
    </row>
    <row r="957" spans="2:8" s="27" customFormat="1">
      <c r="B957" s="31">
        <v>937</v>
      </c>
      <c r="C957" s="31">
        <f t="shared" si="89"/>
        <v>2.8109999999999999</v>
      </c>
      <c r="D957" s="31">
        <f t="shared" si="84"/>
        <v>-3266.6666666666665</v>
      </c>
      <c r="E957" s="31">
        <f t="shared" si="85"/>
        <v>617.40000000000146</v>
      </c>
      <c r="F957" s="32">
        <f t="shared" si="87"/>
        <v>-3393612.928049258</v>
      </c>
      <c r="G957" s="32">
        <f t="shared" si="88"/>
        <v>-1.6160061562139322E-5</v>
      </c>
      <c r="H957" s="32">
        <f t="shared" si="86"/>
        <v>-1.8083860330896507E-4</v>
      </c>
    </row>
    <row r="958" spans="2:8" s="27" customFormat="1">
      <c r="B958" s="31">
        <v>938</v>
      </c>
      <c r="C958" s="31">
        <f t="shared" si="89"/>
        <v>2.8140000000000001</v>
      </c>
      <c r="D958" s="31">
        <f t="shared" si="84"/>
        <v>-3266.6666666666665</v>
      </c>
      <c r="E958" s="31">
        <f t="shared" si="85"/>
        <v>607.60000000000036</v>
      </c>
      <c r="F958" s="32">
        <f t="shared" si="87"/>
        <v>-3339746.0561754545</v>
      </c>
      <c r="G958" s="32">
        <f t="shared" si="88"/>
        <v>-1.5903552648454547E-5</v>
      </c>
      <c r="H958" s="32">
        <f t="shared" si="86"/>
        <v>-1.7799796844940354E-4</v>
      </c>
    </row>
    <row r="959" spans="2:8" s="27" customFormat="1">
      <c r="B959" s="31">
        <v>939</v>
      </c>
      <c r="C959" s="31">
        <f t="shared" si="89"/>
        <v>2.8170000000000002</v>
      </c>
      <c r="D959" s="31">
        <f t="shared" si="84"/>
        <v>-3266.6666666666665</v>
      </c>
      <c r="E959" s="31">
        <f t="shared" si="85"/>
        <v>597.79999999999927</v>
      </c>
      <c r="F959" s="32">
        <f t="shared" si="87"/>
        <v>-3285879.1843016506</v>
      </c>
      <c r="G959" s="32">
        <f t="shared" si="88"/>
        <v>-1.5647043734769764E-5</v>
      </c>
      <c r="H959" s="32">
        <f t="shared" si="86"/>
        <v>-1.7515590227010371E-4</v>
      </c>
    </row>
    <row r="960" spans="2:8" s="27" customFormat="1">
      <c r="B960" s="31">
        <v>940</v>
      </c>
      <c r="C960" s="31">
        <f t="shared" si="89"/>
        <v>2.82</v>
      </c>
      <c r="D960" s="31">
        <f t="shared" si="84"/>
        <v>-3266.6666666666665</v>
      </c>
      <c r="E960" s="31">
        <f t="shared" si="85"/>
        <v>588.00000000000182</v>
      </c>
      <c r="F960" s="32">
        <f t="shared" si="87"/>
        <v>-3232012.3124278667</v>
      </c>
      <c r="G960" s="32">
        <f t="shared" si="88"/>
        <v>-1.539053482108508E-5</v>
      </c>
      <c r="H960" s="32">
        <f t="shared" si="86"/>
        <v>-1.7231242785686814E-4</v>
      </c>
    </row>
    <row r="961" spans="2:8" s="27" customFormat="1">
      <c r="B961" s="31">
        <v>941</v>
      </c>
      <c r="C961" s="31">
        <f t="shared" si="89"/>
        <v>2.823</v>
      </c>
      <c r="D961" s="31">
        <f t="shared" si="84"/>
        <v>-3266.6666666666665</v>
      </c>
      <c r="E961" s="31">
        <f t="shared" si="85"/>
        <v>578.20000000000073</v>
      </c>
      <c r="F961" s="32">
        <f t="shared" si="87"/>
        <v>-3178145.4405540638</v>
      </c>
      <c r="G961" s="32">
        <f t="shared" si="88"/>
        <v>-1.5134025907400304E-5</v>
      </c>
      <c r="H961" s="32">
        <f t="shared" si="86"/>
        <v>-1.694675682954983E-4</v>
      </c>
    </row>
    <row r="962" spans="2:8" s="27" customFormat="1">
      <c r="B962" s="31">
        <v>942</v>
      </c>
      <c r="C962" s="31">
        <f t="shared" si="89"/>
        <v>2.8260000000000001</v>
      </c>
      <c r="D962" s="31">
        <f t="shared" si="84"/>
        <v>-3266.6666666666665</v>
      </c>
      <c r="E962" s="31">
        <f t="shared" si="85"/>
        <v>568.39999999999964</v>
      </c>
      <c r="F962" s="32">
        <f t="shared" si="87"/>
        <v>-3124278.5686802599</v>
      </c>
      <c r="G962" s="32">
        <f t="shared" si="88"/>
        <v>-1.4877516993715523E-5</v>
      </c>
      <c r="H962" s="32">
        <f t="shared" si="86"/>
        <v>-1.6662134667179675E-4</v>
      </c>
    </row>
    <row r="963" spans="2:8" s="27" customFormat="1">
      <c r="B963" s="31">
        <v>943</v>
      </c>
      <c r="C963" s="31">
        <f t="shared" si="89"/>
        <v>2.8290000000000002</v>
      </c>
      <c r="D963" s="31">
        <f t="shared" si="84"/>
        <v>-3266.6666666666665</v>
      </c>
      <c r="E963" s="31">
        <f t="shared" si="85"/>
        <v>558.60000000000036</v>
      </c>
      <c r="F963" s="32">
        <f t="shared" si="87"/>
        <v>-3070411.6968064662</v>
      </c>
      <c r="G963" s="32">
        <f t="shared" si="88"/>
        <v>-1.4621008080030791E-5</v>
      </c>
      <c r="H963" s="32">
        <f t="shared" si="86"/>
        <v>-1.6377378607156578E-4</v>
      </c>
    </row>
    <row r="964" spans="2:8" s="27" customFormat="1">
      <c r="B964" s="31">
        <v>944</v>
      </c>
      <c r="C964" s="31">
        <f t="shared" si="89"/>
        <v>2.8319999999999999</v>
      </c>
      <c r="D964" s="31">
        <f t="shared" si="84"/>
        <v>-3266.6666666666665</v>
      </c>
      <c r="E964" s="31">
        <f t="shared" si="85"/>
        <v>548.80000000000109</v>
      </c>
      <c r="F964" s="32">
        <f t="shared" si="87"/>
        <v>-3016544.8249326725</v>
      </c>
      <c r="G964" s="32">
        <f t="shared" si="88"/>
        <v>-1.436449916634606E-5</v>
      </c>
      <c r="H964" s="32">
        <f t="shared" si="86"/>
        <v>-1.60924909580608E-4</v>
      </c>
    </row>
    <row r="965" spans="2:8" s="27" customFormat="1">
      <c r="B965" s="31">
        <v>945</v>
      </c>
      <c r="C965" s="31">
        <f t="shared" si="89"/>
        <v>2.835</v>
      </c>
      <c r="D965" s="31">
        <f t="shared" si="84"/>
        <v>-3266.6666666666665</v>
      </c>
      <c r="E965" s="31">
        <f t="shared" si="85"/>
        <v>539</v>
      </c>
      <c r="F965" s="32">
        <f t="shared" si="87"/>
        <v>-2962677.9530588691</v>
      </c>
      <c r="G965" s="32">
        <f t="shared" si="88"/>
        <v>-1.4107990252661282E-5</v>
      </c>
      <c r="H965" s="32">
        <f t="shared" si="86"/>
        <v>-1.580747402847249E-4</v>
      </c>
    </row>
    <row r="966" spans="2:8" s="27" customFormat="1">
      <c r="B966" s="31">
        <v>946</v>
      </c>
      <c r="C966" s="31">
        <f t="shared" si="89"/>
        <v>2.8380000000000001</v>
      </c>
      <c r="D966" s="31">
        <f t="shared" si="84"/>
        <v>-3266.6666666666665</v>
      </c>
      <c r="E966" s="31">
        <f t="shared" si="85"/>
        <v>529.20000000000073</v>
      </c>
      <c r="F966" s="32">
        <f t="shared" si="87"/>
        <v>-2908811.081185075</v>
      </c>
      <c r="G966" s="32">
        <f t="shared" si="88"/>
        <v>-1.3851481338976547E-5</v>
      </c>
      <c r="H966" s="32">
        <f t="shared" si="86"/>
        <v>-1.5522330126971898E-4</v>
      </c>
    </row>
    <row r="967" spans="2:8" s="27" customFormat="1">
      <c r="B967" s="31">
        <v>947</v>
      </c>
      <c r="C967" s="31">
        <f t="shared" si="89"/>
        <v>2.8410000000000002</v>
      </c>
      <c r="D967" s="31">
        <f t="shared" si="84"/>
        <v>-3266.6666666666665</v>
      </c>
      <c r="E967" s="31">
        <f t="shared" si="85"/>
        <v>519.39999999999964</v>
      </c>
      <c r="F967" s="32">
        <f t="shared" si="87"/>
        <v>-2854944.209311272</v>
      </c>
      <c r="G967" s="32">
        <f t="shared" si="88"/>
        <v>-1.3594972425291771E-5</v>
      </c>
      <c r="H967" s="32">
        <f t="shared" si="86"/>
        <v>-1.523706156213926E-4</v>
      </c>
    </row>
    <row r="968" spans="2:8" s="27" customFormat="1">
      <c r="B968" s="31">
        <v>948</v>
      </c>
      <c r="C968" s="31">
        <f t="shared" si="89"/>
        <v>2.8439999999999999</v>
      </c>
      <c r="D968" s="31">
        <f t="shared" si="84"/>
        <v>-3266.6666666666665</v>
      </c>
      <c r="E968" s="31">
        <f t="shared" si="85"/>
        <v>509.60000000000036</v>
      </c>
      <c r="F968" s="32">
        <f t="shared" si="87"/>
        <v>-2801077.3374374779</v>
      </c>
      <c r="G968" s="32">
        <f t="shared" si="88"/>
        <v>-1.3338463511607038E-5</v>
      </c>
      <c r="H968" s="32">
        <f t="shared" si="86"/>
        <v>-1.4951670642554841E-4</v>
      </c>
    </row>
    <row r="969" spans="2:8" s="27" customFormat="1">
      <c r="B969" s="31">
        <v>949</v>
      </c>
      <c r="C969" s="31">
        <f t="shared" si="89"/>
        <v>2.847</v>
      </c>
      <c r="D969" s="31">
        <f t="shared" ref="D969:D1020" si="90">-1*$B$15/2</f>
        <v>-3266.6666666666665</v>
      </c>
      <c r="E969" s="31">
        <f t="shared" ref="E969:E1020" si="91">($B$15/2*-1*C969)+($B$15*$C$15/2)</f>
        <v>499.80000000000109</v>
      </c>
      <c r="F969" s="32">
        <f t="shared" si="87"/>
        <v>-2747210.4655636842</v>
      </c>
      <c r="G969" s="32">
        <f t="shared" si="88"/>
        <v>-1.3081954597922306E-5</v>
      </c>
      <c r="H969" s="32">
        <f t="shared" ref="H969:H1020" si="92">-1*($B$15*(($C$15)-$C969)/(48*$E$15*$F$15))*((-(($C$15*$C$15))-(4*($C969*$C969))+(8*$C$15*$C969)))</f>
        <v>-1.4666159676798773E-4</v>
      </c>
    </row>
    <row r="970" spans="2:8" s="27" customFormat="1">
      <c r="B970" s="31">
        <v>950</v>
      </c>
      <c r="C970" s="31">
        <f t="shared" si="89"/>
        <v>2.85</v>
      </c>
      <c r="D970" s="31">
        <f t="shared" si="90"/>
        <v>-3266.6666666666665</v>
      </c>
      <c r="E970" s="31">
        <f t="shared" si="91"/>
        <v>490</v>
      </c>
      <c r="F970" s="32">
        <f t="shared" si="87"/>
        <v>-2693343.5936898808</v>
      </c>
      <c r="G970" s="32">
        <f t="shared" si="88"/>
        <v>-1.2825445684237527E-5</v>
      </c>
      <c r="H970" s="32">
        <f t="shared" si="92"/>
        <v>-1.4380530973451321E-4</v>
      </c>
    </row>
    <row r="971" spans="2:8" s="27" customFormat="1">
      <c r="B971" s="31">
        <v>951</v>
      </c>
      <c r="C971" s="31">
        <f t="shared" si="89"/>
        <v>2.8530000000000002</v>
      </c>
      <c r="D971" s="31">
        <f t="shared" si="90"/>
        <v>-3266.6666666666665</v>
      </c>
      <c r="E971" s="31">
        <f t="shared" si="91"/>
        <v>480.19999999999891</v>
      </c>
      <c r="F971" s="32">
        <f t="shared" si="87"/>
        <v>-2639476.7218160774</v>
      </c>
      <c r="G971" s="32">
        <f t="shared" si="88"/>
        <v>-1.2568936770552749E-5</v>
      </c>
      <c r="H971" s="32">
        <f t="shared" si="92"/>
        <v>-1.4094786841092709E-4</v>
      </c>
    </row>
    <row r="972" spans="2:8" s="27" customFormat="1">
      <c r="B972" s="31">
        <v>952</v>
      </c>
      <c r="C972" s="31">
        <f t="shared" si="89"/>
        <v>2.8559999999999999</v>
      </c>
      <c r="D972" s="31">
        <f t="shared" si="90"/>
        <v>-3266.6666666666665</v>
      </c>
      <c r="E972" s="31">
        <f t="shared" si="91"/>
        <v>470.40000000000146</v>
      </c>
      <c r="F972" s="32">
        <f t="shared" si="87"/>
        <v>-2585609.8499422935</v>
      </c>
      <c r="G972" s="32">
        <f t="shared" si="88"/>
        <v>-1.2312427856868063E-5</v>
      </c>
      <c r="H972" s="32">
        <f t="shared" si="92"/>
        <v>-1.3808929588303206E-4</v>
      </c>
    </row>
    <row r="973" spans="2:8" s="27" customFormat="1">
      <c r="B973" s="31">
        <v>953</v>
      </c>
      <c r="C973" s="31">
        <f t="shared" si="89"/>
        <v>2.859</v>
      </c>
      <c r="D973" s="31">
        <f t="shared" si="90"/>
        <v>-3266.6666666666665</v>
      </c>
      <c r="E973" s="31">
        <f t="shared" si="91"/>
        <v>460.60000000000036</v>
      </c>
      <c r="F973" s="32">
        <f t="shared" si="87"/>
        <v>-2531742.97806849</v>
      </c>
      <c r="G973" s="32">
        <f t="shared" si="88"/>
        <v>-1.2055918943183286E-5</v>
      </c>
      <c r="H973" s="32">
        <f t="shared" si="92"/>
        <v>-1.3522961523662949E-4</v>
      </c>
    </row>
    <row r="974" spans="2:8" s="27" customFormat="1">
      <c r="B974" s="31">
        <v>954</v>
      </c>
      <c r="C974" s="31">
        <f t="shared" si="89"/>
        <v>2.8620000000000001</v>
      </c>
      <c r="D974" s="31">
        <f t="shared" si="90"/>
        <v>-3266.6666666666665</v>
      </c>
      <c r="E974" s="31">
        <f t="shared" si="91"/>
        <v>450.79999999999927</v>
      </c>
      <c r="F974" s="32">
        <f t="shared" si="87"/>
        <v>-2477876.1061946861</v>
      </c>
      <c r="G974" s="32">
        <f t="shared" si="88"/>
        <v>-1.1799410029498505E-5</v>
      </c>
      <c r="H974" s="32">
        <f t="shared" si="92"/>
        <v>-1.3236884955752205E-4</v>
      </c>
    </row>
    <row r="975" spans="2:8" s="27" customFormat="1">
      <c r="B975" s="31">
        <v>955</v>
      </c>
      <c r="C975" s="31">
        <f t="shared" si="89"/>
        <v>2.8650000000000002</v>
      </c>
      <c r="D975" s="31">
        <f t="shared" si="90"/>
        <v>-3266.6666666666665</v>
      </c>
      <c r="E975" s="31">
        <f t="shared" si="91"/>
        <v>441</v>
      </c>
      <c r="F975" s="32">
        <f t="shared" si="87"/>
        <v>-2424009.2343208925</v>
      </c>
      <c r="G975" s="32">
        <f t="shared" si="88"/>
        <v>-1.1542901115813773E-5</v>
      </c>
      <c r="H975" s="32">
        <f t="shared" si="92"/>
        <v>-1.2950702193151192E-4</v>
      </c>
    </row>
    <row r="976" spans="2:8" s="27" customFormat="1">
      <c r="B976" s="31">
        <v>956</v>
      </c>
      <c r="C976" s="31">
        <f t="shared" si="89"/>
        <v>2.8679999999999999</v>
      </c>
      <c r="D976" s="31">
        <f t="shared" si="90"/>
        <v>-3266.6666666666665</v>
      </c>
      <c r="E976" s="31">
        <f t="shared" si="91"/>
        <v>431.20000000000073</v>
      </c>
      <c r="F976" s="32">
        <f t="shared" si="87"/>
        <v>-2370142.3624470993</v>
      </c>
      <c r="G976" s="32">
        <f t="shared" si="88"/>
        <v>-1.1286392202129045E-5</v>
      </c>
      <c r="H976" s="32">
        <f t="shared" si="92"/>
        <v>-1.2664415544440182E-4</v>
      </c>
    </row>
    <row r="977" spans="2:8" s="27" customFormat="1">
      <c r="B977" s="31">
        <v>957</v>
      </c>
      <c r="C977" s="31">
        <f t="shared" si="89"/>
        <v>2.871</v>
      </c>
      <c r="D977" s="31">
        <f t="shared" si="90"/>
        <v>-3266.6666666666665</v>
      </c>
      <c r="E977" s="31">
        <f t="shared" si="91"/>
        <v>421.39999999999964</v>
      </c>
      <c r="F977" s="32">
        <f t="shared" si="87"/>
        <v>-2316275.4905732954</v>
      </c>
      <c r="G977" s="32">
        <f t="shared" si="88"/>
        <v>-1.1029883288444264E-5</v>
      </c>
      <c r="H977" s="32">
        <f t="shared" si="92"/>
        <v>-1.2378027318199304E-4</v>
      </c>
    </row>
    <row r="978" spans="2:8" s="27" customFormat="1">
      <c r="B978" s="31">
        <v>958</v>
      </c>
      <c r="C978" s="31">
        <f t="shared" si="89"/>
        <v>2.8740000000000001</v>
      </c>
      <c r="D978" s="31">
        <f t="shared" si="90"/>
        <v>-3266.6666666666665</v>
      </c>
      <c r="E978" s="31">
        <f t="shared" si="91"/>
        <v>411.60000000000036</v>
      </c>
      <c r="F978" s="32">
        <f t="shared" si="87"/>
        <v>-2262408.6186995017</v>
      </c>
      <c r="G978" s="32">
        <f t="shared" si="88"/>
        <v>-1.0773374374759532E-5</v>
      </c>
      <c r="H978" s="32">
        <f t="shared" si="92"/>
        <v>-1.2091539823008838E-4</v>
      </c>
    </row>
    <row r="979" spans="2:8" s="27" customFormat="1">
      <c r="B979" s="31">
        <v>959</v>
      </c>
      <c r="C979" s="31">
        <f t="shared" si="89"/>
        <v>2.8769999999999998</v>
      </c>
      <c r="D979" s="31">
        <f t="shared" si="90"/>
        <v>-3266.6666666666665</v>
      </c>
      <c r="E979" s="31">
        <f t="shared" si="91"/>
        <v>401.80000000000109</v>
      </c>
      <c r="F979" s="32">
        <f t="shared" si="87"/>
        <v>-2208541.7468257085</v>
      </c>
      <c r="G979" s="32">
        <f t="shared" si="88"/>
        <v>-1.0516865461074802E-5</v>
      </c>
      <c r="H979" s="32">
        <f t="shared" si="92"/>
        <v>-1.1804955367449042E-4</v>
      </c>
    </row>
    <row r="980" spans="2:8" s="27" customFormat="1">
      <c r="B980" s="31">
        <v>960</v>
      </c>
      <c r="C980" s="31">
        <f t="shared" si="89"/>
        <v>2.88</v>
      </c>
      <c r="D980" s="31">
        <f t="shared" si="90"/>
        <v>-3266.6666666666665</v>
      </c>
      <c r="E980" s="31">
        <f t="shared" si="91"/>
        <v>392</v>
      </c>
      <c r="F980" s="32">
        <f t="shared" ref="F980:F1020" si="93">-1*$E980*$H$15/$F$15</f>
        <v>-2154674.8749519046</v>
      </c>
      <c r="G980" s="32">
        <f t="shared" ref="G980:G1020" si="94">$F980/$E$15</f>
        <v>-1.0260356547390021E-5</v>
      </c>
      <c r="H980" s="32">
        <f t="shared" si="92"/>
        <v>-1.1518276260100052E-4</v>
      </c>
    </row>
    <row r="981" spans="2:8" s="27" customFormat="1">
      <c r="B981" s="31">
        <v>961</v>
      </c>
      <c r="C981" s="31">
        <f t="shared" ref="C981:C1020" si="95">$B981*$C$15/1000</f>
        <v>2.883</v>
      </c>
      <c r="D981" s="31">
        <f t="shared" si="90"/>
        <v>-3266.6666666666665</v>
      </c>
      <c r="E981" s="31">
        <f t="shared" si="91"/>
        <v>382.20000000000073</v>
      </c>
      <c r="F981" s="32">
        <f t="shared" si="93"/>
        <v>-2100808.003078111</v>
      </c>
      <c r="G981" s="32">
        <f t="shared" si="94"/>
        <v>-1.000384763370529E-5</v>
      </c>
      <c r="H981" s="32">
        <f t="shared" si="92"/>
        <v>-1.1231504809542133E-4</v>
      </c>
    </row>
    <row r="982" spans="2:8" s="27" customFormat="1">
      <c r="B982" s="31">
        <v>962</v>
      </c>
      <c r="C982" s="31">
        <f t="shared" si="95"/>
        <v>2.8860000000000001</v>
      </c>
      <c r="D982" s="31">
        <f t="shared" si="90"/>
        <v>-3266.6666666666665</v>
      </c>
      <c r="E982" s="31">
        <f t="shared" si="91"/>
        <v>372.39999999999964</v>
      </c>
      <c r="F982" s="32">
        <f t="shared" si="93"/>
        <v>-2046941.1312043075</v>
      </c>
      <c r="G982" s="32">
        <f t="shared" si="94"/>
        <v>-9.7473387200205123E-6</v>
      </c>
      <c r="H982" s="32">
        <f t="shared" si="92"/>
        <v>-1.0944643324355514E-4</v>
      </c>
    </row>
    <row r="983" spans="2:8" s="27" customFormat="1">
      <c r="B983" s="31">
        <v>963</v>
      </c>
      <c r="C983" s="31">
        <f t="shared" si="95"/>
        <v>2.8889999999999998</v>
      </c>
      <c r="D983" s="31">
        <f t="shared" si="90"/>
        <v>-3266.6666666666665</v>
      </c>
      <c r="E983" s="31">
        <f t="shared" si="91"/>
        <v>362.60000000000036</v>
      </c>
      <c r="F983" s="32">
        <f t="shared" si="93"/>
        <v>-1993074.2593305139</v>
      </c>
      <c r="G983" s="32">
        <f t="shared" si="94"/>
        <v>-9.4908298063357805E-6</v>
      </c>
      <c r="H983" s="32">
        <f t="shared" si="92"/>
        <v>-1.0657694113120449E-4</v>
      </c>
    </row>
    <row r="984" spans="2:8" s="27" customFormat="1">
      <c r="B984" s="31">
        <v>964</v>
      </c>
      <c r="C984" s="31">
        <f t="shared" si="95"/>
        <v>2.8919999999999999</v>
      </c>
      <c r="D984" s="31">
        <f t="shared" si="90"/>
        <v>-3266.6666666666665</v>
      </c>
      <c r="E984" s="31">
        <f t="shared" si="91"/>
        <v>352.80000000000109</v>
      </c>
      <c r="F984" s="32">
        <f t="shared" si="93"/>
        <v>-1939207.38745672</v>
      </c>
      <c r="G984" s="32">
        <f t="shared" si="94"/>
        <v>-9.2343208926510471E-6</v>
      </c>
      <c r="H984" s="32">
        <f t="shared" si="92"/>
        <v>-1.0370659484417092E-4</v>
      </c>
    </row>
    <row r="985" spans="2:8" s="27" customFormat="1">
      <c r="B985" s="31">
        <v>965</v>
      </c>
      <c r="C985" s="31">
        <f t="shared" si="95"/>
        <v>2.895</v>
      </c>
      <c r="D985" s="31">
        <f t="shared" si="90"/>
        <v>-3266.6666666666665</v>
      </c>
      <c r="E985" s="31">
        <f t="shared" si="91"/>
        <v>343</v>
      </c>
      <c r="F985" s="32">
        <f t="shared" si="93"/>
        <v>-1885340.5155829168</v>
      </c>
      <c r="G985" s="32">
        <f t="shared" si="94"/>
        <v>-8.9778119789662696E-6</v>
      </c>
      <c r="H985" s="32">
        <f t="shared" si="92"/>
        <v>-1.0083541746825703E-4</v>
      </c>
    </row>
    <row r="986" spans="2:8" s="27" customFormat="1">
      <c r="B986" s="31">
        <v>966</v>
      </c>
      <c r="C986" s="31">
        <f t="shared" si="95"/>
        <v>2.8980000000000001</v>
      </c>
      <c r="D986" s="31">
        <f t="shared" si="90"/>
        <v>-3266.6666666666665</v>
      </c>
      <c r="E986" s="31">
        <f t="shared" si="91"/>
        <v>333.20000000000073</v>
      </c>
      <c r="F986" s="32">
        <f t="shared" si="93"/>
        <v>-1831473.6437091229</v>
      </c>
      <c r="G986" s="32">
        <f t="shared" si="94"/>
        <v>-8.7213030652815379E-6</v>
      </c>
      <c r="H986" s="32">
        <f t="shared" si="92"/>
        <v>-9.7963432089264973E-5</v>
      </c>
    </row>
    <row r="987" spans="2:8" s="27" customFormat="1">
      <c r="B987" s="31">
        <v>967</v>
      </c>
      <c r="C987" s="31">
        <f t="shared" si="95"/>
        <v>2.9009999999999998</v>
      </c>
      <c r="D987" s="31">
        <f t="shared" si="90"/>
        <v>-3266.6666666666665</v>
      </c>
      <c r="E987" s="31">
        <f t="shared" si="91"/>
        <v>323.40000000000146</v>
      </c>
      <c r="F987" s="32">
        <f t="shared" si="93"/>
        <v>-1777606.7718353292</v>
      </c>
      <c r="G987" s="32">
        <f t="shared" si="94"/>
        <v>-8.4647941515968062E-6</v>
      </c>
      <c r="H987" s="32">
        <f t="shared" si="92"/>
        <v>-9.5090661792997504E-5</v>
      </c>
    </row>
    <row r="988" spans="2:8" s="27" customFormat="1">
      <c r="B988" s="31">
        <v>968</v>
      </c>
      <c r="C988" s="31">
        <f t="shared" si="95"/>
        <v>2.9039999999999999</v>
      </c>
      <c r="D988" s="31">
        <f t="shared" si="90"/>
        <v>-3266.6666666666665</v>
      </c>
      <c r="E988" s="31">
        <f t="shared" si="91"/>
        <v>313.60000000000036</v>
      </c>
      <c r="F988" s="32">
        <f t="shared" si="93"/>
        <v>-1723739.8999615258</v>
      </c>
      <c r="G988" s="32">
        <f t="shared" si="94"/>
        <v>-8.208285237912027E-6</v>
      </c>
      <c r="H988" s="32">
        <f t="shared" si="92"/>
        <v>-9.2217129665255937E-5</v>
      </c>
    </row>
    <row r="989" spans="2:8" s="27" customFormat="1">
      <c r="B989" s="31">
        <v>969</v>
      </c>
      <c r="C989" s="31">
        <f t="shared" si="95"/>
        <v>2.907</v>
      </c>
      <c r="D989" s="31">
        <f t="shared" si="90"/>
        <v>-3266.6666666666665</v>
      </c>
      <c r="E989" s="31">
        <f t="shared" si="91"/>
        <v>303.80000000000109</v>
      </c>
      <c r="F989" s="32">
        <f t="shared" si="93"/>
        <v>-1669873.0280877321</v>
      </c>
      <c r="G989" s="32">
        <f t="shared" si="94"/>
        <v>-7.9517763242272953E-6</v>
      </c>
      <c r="H989" s="32">
        <f t="shared" si="92"/>
        <v>-8.9342858791842991E-5</v>
      </c>
    </row>
    <row r="990" spans="2:8" s="27" customFormat="1">
      <c r="B990" s="31">
        <v>970</v>
      </c>
      <c r="C990" s="31">
        <f t="shared" si="95"/>
        <v>2.91</v>
      </c>
      <c r="D990" s="31">
        <f t="shared" si="90"/>
        <v>-3266.6666666666665</v>
      </c>
      <c r="E990" s="31">
        <f t="shared" si="91"/>
        <v>294</v>
      </c>
      <c r="F990" s="32">
        <f t="shared" si="93"/>
        <v>-1616006.1562139285</v>
      </c>
      <c r="G990" s="32">
        <f t="shared" si="94"/>
        <v>-7.6952674105425161E-6</v>
      </c>
      <c r="H990" s="32">
        <f t="shared" si="92"/>
        <v>-8.6467872258560842E-5</v>
      </c>
    </row>
    <row r="991" spans="2:8" s="27" customFormat="1">
      <c r="B991" s="31">
        <v>971</v>
      </c>
      <c r="C991" s="31">
        <f t="shared" si="95"/>
        <v>2.9129999999999998</v>
      </c>
      <c r="D991" s="31">
        <f t="shared" si="90"/>
        <v>-3266.6666666666665</v>
      </c>
      <c r="E991" s="31">
        <f t="shared" si="91"/>
        <v>284.20000000000073</v>
      </c>
      <c r="F991" s="32">
        <f t="shared" si="93"/>
        <v>-1562139.2843401348</v>
      </c>
      <c r="G991" s="32">
        <f t="shared" si="94"/>
        <v>-7.4387584968577852E-6</v>
      </c>
      <c r="H991" s="32">
        <f t="shared" si="92"/>
        <v>-8.3592193151212183E-5</v>
      </c>
    </row>
    <row r="992" spans="2:8" s="27" customFormat="1">
      <c r="B992" s="31">
        <v>972</v>
      </c>
      <c r="C992" s="31">
        <f t="shared" si="95"/>
        <v>2.9159999999999999</v>
      </c>
      <c r="D992" s="31">
        <f t="shared" si="90"/>
        <v>-3266.6666666666665</v>
      </c>
      <c r="E992" s="31">
        <f t="shared" si="91"/>
        <v>274.40000000000146</v>
      </c>
      <c r="F992" s="32">
        <f t="shared" si="93"/>
        <v>-1508272.4124663412</v>
      </c>
      <c r="G992" s="32">
        <f t="shared" si="94"/>
        <v>-7.1822495831730535E-6</v>
      </c>
      <c r="H992" s="32">
        <f t="shared" si="92"/>
        <v>-8.0715844555598364E-5</v>
      </c>
    </row>
    <row r="993" spans="2:8" s="27" customFormat="1">
      <c r="B993" s="31">
        <v>973</v>
      </c>
      <c r="C993" s="31">
        <f t="shared" si="95"/>
        <v>2.919</v>
      </c>
      <c r="D993" s="31">
        <f t="shared" si="90"/>
        <v>-3266.6666666666665</v>
      </c>
      <c r="E993" s="31">
        <f t="shared" si="91"/>
        <v>264.60000000000036</v>
      </c>
      <c r="F993" s="32">
        <f t="shared" si="93"/>
        <v>-1454405.5405925375</v>
      </c>
      <c r="G993" s="32">
        <f t="shared" si="94"/>
        <v>-6.9257406694882735E-6</v>
      </c>
      <c r="H993" s="32">
        <f t="shared" si="92"/>
        <v>-7.7838849557522065E-5</v>
      </c>
    </row>
    <row r="994" spans="2:8" s="27" customFormat="1">
      <c r="B994" s="31">
        <v>974</v>
      </c>
      <c r="C994" s="31">
        <f t="shared" si="95"/>
        <v>2.9220000000000002</v>
      </c>
      <c r="D994" s="31">
        <f t="shared" si="90"/>
        <v>-3266.6666666666665</v>
      </c>
      <c r="E994" s="31">
        <f t="shared" si="91"/>
        <v>254.79999999999927</v>
      </c>
      <c r="F994" s="32">
        <f t="shared" si="93"/>
        <v>-1400538.6687187341</v>
      </c>
      <c r="G994" s="32">
        <f t="shared" si="94"/>
        <v>-6.6692317558034952E-6</v>
      </c>
      <c r="H994" s="32">
        <f t="shared" si="92"/>
        <v>-7.4961231242785529E-5</v>
      </c>
    </row>
    <row r="995" spans="2:8" s="27" customFormat="1">
      <c r="B995" s="31">
        <v>975</v>
      </c>
      <c r="C995" s="31">
        <f t="shared" si="95"/>
        <v>2.9249999999999998</v>
      </c>
      <c r="D995" s="31">
        <f t="shared" si="90"/>
        <v>-3266.6666666666665</v>
      </c>
      <c r="E995" s="31">
        <f t="shared" si="91"/>
        <v>245.00000000000182</v>
      </c>
      <c r="F995" s="32">
        <f t="shared" si="93"/>
        <v>-1346671.7968449504</v>
      </c>
      <c r="G995" s="32">
        <f t="shared" si="94"/>
        <v>-6.4127228421188117E-6</v>
      </c>
      <c r="H995" s="32">
        <f t="shared" si="92"/>
        <v>-7.2083012697191369E-5</v>
      </c>
    </row>
    <row r="996" spans="2:8" s="27" customFormat="1">
      <c r="B996" s="31">
        <v>976</v>
      </c>
      <c r="C996" s="31">
        <f t="shared" si="95"/>
        <v>2.9279999999999999</v>
      </c>
      <c r="D996" s="31">
        <f t="shared" si="90"/>
        <v>-3266.6666666666665</v>
      </c>
      <c r="E996" s="31">
        <f t="shared" si="91"/>
        <v>235.20000000000073</v>
      </c>
      <c r="F996" s="32">
        <f t="shared" si="93"/>
        <v>-1292804.9249711467</v>
      </c>
      <c r="G996" s="32">
        <f t="shared" si="94"/>
        <v>-6.1562139284340317E-6</v>
      </c>
      <c r="H996" s="32">
        <f t="shared" si="92"/>
        <v>-6.9204217006541016E-5</v>
      </c>
    </row>
    <row r="997" spans="2:8" s="27" customFormat="1">
      <c r="B997" s="31">
        <v>977</v>
      </c>
      <c r="C997" s="31">
        <f t="shared" si="95"/>
        <v>2.931</v>
      </c>
      <c r="D997" s="31">
        <f t="shared" si="90"/>
        <v>-3266.6666666666665</v>
      </c>
      <c r="E997" s="31">
        <f t="shared" si="91"/>
        <v>225.39999999999964</v>
      </c>
      <c r="F997" s="32">
        <f t="shared" si="93"/>
        <v>-1238938.0530973431</v>
      </c>
      <c r="G997" s="32">
        <f t="shared" si="94"/>
        <v>-5.8997050147492525E-6</v>
      </c>
      <c r="H997" s="32">
        <f t="shared" si="92"/>
        <v>-6.6324867256637108E-5</v>
      </c>
    </row>
    <row r="998" spans="2:8" s="27" customFormat="1">
      <c r="B998" s="31">
        <v>978</v>
      </c>
      <c r="C998" s="31">
        <f t="shared" si="95"/>
        <v>2.9340000000000002</v>
      </c>
      <c r="D998" s="31">
        <f t="shared" si="90"/>
        <v>-3266.6666666666665</v>
      </c>
      <c r="E998" s="31">
        <f t="shared" si="91"/>
        <v>215.60000000000036</v>
      </c>
      <c r="F998" s="32">
        <f t="shared" si="93"/>
        <v>-1185071.1812235496</v>
      </c>
      <c r="G998" s="32">
        <f t="shared" si="94"/>
        <v>-5.6431961010645225E-6</v>
      </c>
      <c r="H998" s="32">
        <f t="shared" si="92"/>
        <v>-6.3444986533281862E-5</v>
      </c>
    </row>
    <row r="999" spans="2:8" s="27" customFormat="1">
      <c r="B999" s="31">
        <v>979</v>
      </c>
      <c r="C999" s="31">
        <f t="shared" si="95"/>
        <v>2.9369999999999998</v>
      </c>
      <c r="D999" s="31">
        <f t="shared" si="90"/>
        <v>-3266.6666666666665</v>
      </c>
      <c r="E999" s="31">
        <f t="shared" si="91"/>
        <v>205.80000000000109</v>
      </c>
      <c r="F999" s="32">
        <f t="shared" si="93"/>
        <v>-1131204.309349756</v>
      </c>
      <c r="G999" s="32">
        <f t="shared" si="94"/>
        <v>-5.3866871873797908E-6</v>
      </c>
      <c r="H999" s="32">
        <f t="shared" si="92"/>
        <v>-6.0564597922277952E-5</v>
      </c>
    </row>
    <row r="1000" spans="2:8" s="27" customFormat="1">
      <c r="B1000" s="31">
        <v>980</v>
      </c>
      <c r="C1000" s="31">
        <f t="shared" si="95"/>
        <v>2.94</v>
      </c>
      <c r="D1000" s="31">
        <f t="shared" si="90"/>
        <v>-3266.6666666666665</v>
      </c>
      <c r="E1000" s="31">
        <f t="shared" si="91"/>
        <v>196</v>
      </c>
      <c r="F1000" s="32">
        <f t="shared" si="93"/>
        <v>-1077337.4374759523</v>
      </c>
      <c r="G1000" s="32">
        <f t="shared" si="94"/>
        <v>-5.1301782736950107E-6</v>
      </c>
      <c r="H1000" s="32">
        <f t="shared" si="92"/>
        <v>-5.7683724509426767E-5</v>
      </c>
    </row>
    <row r="1001" spans="2:8" s="27" customFormat="1">
      <c r="B1001" s="31">
        <v>981</v>
      </c>
      <c r="C1001" s="31">
        <f t="shared" si="95"/>
        <v>2.9430000000000001</v>
      </c>
      <c r="D1001" s="31">
        <f t="shared" si="90"/>
        <v>-3266.6666666666665</v>
      </c>
      <c r="E1001" s="31">
        <f t="shared" si="91"/>
        <v>186.20000000000073</v>
      </c>
      <c r="F1001" s="32">
        <f t="shared" si="93"/>
        <v>-1023470.5656021587</v>
      </c>
      <c r="G1001" s="32">
        <f t="shared" si="94"/>
        <v>-4.873669360010279E-6</v>
      </c>
      <c r="H1001" s="32">
        <f t="shared" si="92"/>
        <v>-5.4802389380530926E-5</v>
      </c>
    </row>
    <row r="1002" spans="2:8" s="27" customFormat="1">
      <c r="B1002" s="31">
        <v>982</v>
      </c>
      <c r="C1002" s="31">
        <f t="shared" si="95"/>
        <v>2.9460000000000002</v>
      </c>
      <c r="D1002" s="31">
        <f t="shared" si="90"/>
        <v>-3266.6666666666665</v>
      </c>
      <c r="E1002" s="31">
        <f t="shared" si="91"/>
        <v>176.39999999999964</v>
      </c>
      <c r="F1002" s="32">
        <f t="shared" si="93"/>
        <v>-969603.69372835511</v>
      </c>
      <c r="G1002" s="32">
        <f t="shared" si="94"/>
        <v>-4.6171604463255007E-6</v>
      </c>
      <c r="H1002" s="32">
        <f t="shared" si="92"/>
        <v>-5.1920615621392687E-5</v>
      </c>
    </row>
    <row r="1003" spans="2:8" s="27" customFormat="1">
      <c r="B1003" s="31">
        <v>983</v>
      </c>
      <c r="C1003" s="31">
        <f t="shared" si="95"/>
        <v>2.9489999999999998</v>
      </c>
      <c r="D1003" s="31">
        <f t="shared" si="90"/>
        <v>-3266.6666666666665</v>
      </c>
      <c r="E1003" s="31">
        <f t="shared" si="91"/>
        <v>166.60000000000036</v>
      </c>
      <c r="F1003" s="32">
        <f t="shared" si="93"/>
        <v>-915736.82185456145</v>
      </c>
      <c r="G1003" s="32">
        <f t="shared" si="94"/>
        <v>-4.360651532640769E-6</v>
      </c>
      <c r="H1003" s="32">
        <f t="shared" si="92"/>
        <v>-4.9038426317814689E-5</v>
      </c>
    </row>
    <row r="1004" spans="2:8" s="27" customFormat="1">
      <c r="B1004" s="31">
        <v>984</v>
      </c>
      <c r="C1004" s="31">
        <f t="shared" si="95"/>
        <v>2.952</v>
      </c>
      <c r="D1004" s="31">
        <f t="shared" si="90"/>
        <v>-3266.6666666666665</v>
      </c>
      <c r="E1004" s="31">
        <f t="shared" si="91"/>
        <v>156.80000000000109</v>
      </c>
      <c r="F1004" s="32">
        <f t="shared" si="93"/>
        <v>-861869.94998076791</v>
      </c>
      <c r="G1004" s="32">
        <f t="shared" si="94"/>
        <v>-4.1041426189560381E-6</v>
      </c>
      <c r="H1004" s="32">
        <f t="shared" si="92"/>
        <v>-4.6155844555598343E-5</v>
      </c>
    </row>
    <row r="1005" spans="2:8" s="27" customFormat="1">
      <c r="B1005" s="31">
        <v>985</v>
      </c>
      <c r="C1005" s="31">
        <f t="shared" si="95"/>
        <v>2.9550000000000001</v>
      </c>
      <c r="D1005" s="31">
        <f t="shared" si="90"/>
        <v>-3266.6666666666665</v>
      </c>
      <c r="E1005" s="31">
        <f t="shared" si="91"/>
        <v>147</v>
      </c>
      <c r="F1005" s="32">
        <f t="shared" si="93"/>
        <v>-808003.07810696424</v>
      </c>
      <c r="G1005" s="32">
        <f t="shared" si="94"/>
        <v>-3.8476337052712581E-6</v>
      </c>
      <c r="H1005" s="32">
        <f t="shared" si="92"/>
        <v>-4.32728934205463E-5</v>
      </c>
    </row>
    <row r="1006" spans="2:8" s="27" customFormat="1">
      <c r="B1006" s="31">
        <v>986</v>
      </c>
      <c r="C1006" s="31">
        <f t="shared" si="95"/>
        <v>2.9580000000000002</v>
      </c>
      <c r="D1006" s="31">
        <f t="shared" si="90"/>
        <v>-3266.6666666666665</v>
      </c>
      <c r="E1006" s="31">
        <f t="shared" si="91"/>
        <v>137.20000000000073</v>
      </c>
      <c r="F1006" s="32">
        <f t="shared" si="93"/>
        <v>-754136.20623317058</v>
      </c>
      <c r="G1006" s="32">
        <f t="shared" si="94"/>
        <v>-3.5911247915865267E-6</v>
      </c>
      <c r="H1006" s="32">
        <f t="shared" si="92"/>
        <v>-4.0389595998460771E-5</v>
      </c>
    </row>
    <row r="1007" spans="2:8" s="27" customFormat="1">
      <c r="B1007" s="31">
        <v>987</v>
      </c>
      <c r="C1007" s="31">
        <f t="shared" si="95"/>
        <v>2.9609999999999999</v>
      </c>
      <c r="D1007" s="31">
        <f t="shared" si="90"/>
        <v>-3266.6666666666665</v>
      </c>
      <c r="E1007" s="31">
        <f t="shared" si="91"/>
        <v>127.40000000000146</v>
      </c>
      <c r="F1007" s="32">
        <f t="shared" si="93"/>
        <v>-700269.33435937704</v>
      </c>
      <c r="G1007" s="32">
        <f t="shared" si="94"/>
        <v>-3.3346158779017954E-6</v>
      </c>
      <c r="H1007" s="32">
        <f t="shared" si="92"/>
        <v>-3.7505975375144422E-5</v>
      </c>
    </row>
    <row r="1008" spans="2:8" s="27" customFormat="1">
      <c r="B1008" s="31">
        <v>988</v>
      </c>
      <c r="C1008" s="31">
        <f t="shared" si="95"/>
        <v>2.964</v>
      </c>
      <c r="D1008" s="31">
        <f t="shared" si="90"/>
        <v>-3266.6666666666665</v>
      </c>
      <c r="E1008" s="31">
        <f t="shared" si="91"/>
        <v>117.60000000000036</v>
      </c>
      <c r="F1008" s="32">
        <f t="shared" si="93"/>
        <v>-646402.46248557337</v>
      </c>
      <c r="G1008" s="32">
        <f t="shared" si="94"/>
        <v>-3.0781069642170158E-6</v>
      </c>
      <c r="H1008" s="32">
        <f t="shared" si="92"/>
        <v>-3.4622054636398631E-5</v>
      </c>
    </row>
    <row r="1009" spans="2:8" s="27" customFormat="1">
      <c r="B1009" s="31">
        <v>989</v>
      </c>
      <c r="C1009" s="31">
        <f t="shared" si="95"/>
        <v>2.9670000000000001</v>
      </c>
      <c r="D1009" s="31">
        <f t="shared" si="90"/>
        <v>-3266.6666666666665</v>
      </c>
      <c r="E1009" s="31">
        <f t="shared" si="91"/>
        <v>107.80000000000109</v>
      </c>
      <c r="F1009" s="32">
        <f t="shared" si="93"/>
        <v>-592535.59061177983</v>
      </c>
      <c r="G1009" s="32">
        <f t="shared" si="94"/>
        <v>-2.821598050532285E-6</v>
      </c>
      <c r="H1009" s="32">
        <f t="shared" si="92"/>
        <v>-3.1737856868026082E-5</v>
      </c>
    </row>
    <row r="1010" spans="2:8" s="27" customFormat="1">
      <c r="B1010" s="31">
        <v>990</v>
      </c>
      <c r="C1010" s="31">
        <f t="shared" si="95"/>
        <v>2.97</v>
      </c>
      <c r="D1010" s="31">
        <f t="shared" si="90"/>
        <v>-3266.6666666666665</v>
      </c>
      <c r="E1010" s="31">
        <f t="shared" si="91"/>
        <v>98</v>
      </c>
      <c r="F1010" s="32">
        <f t="shared" si="93"/>
        <v>-538668.71873797616</v>
      </c>
      <c r="G1010" s="32">
        <f t="shared" si="94"/>
        <v>-2.5650891368475054E-6</v>
      </c>
      <c r="H1010" s="32">
        <f t="shared" si="92"/>
        <v>-2.8853405155828974E-5</v>
      </c>
    </row>
    <row r="1011" spans="2:8" s="27" customFormat="1">
      <c r="B1011" s="31">
        <v>991</v>
      </c>
      <c r="C1011" s="31">
        <f t="shared" si="95"/>
        <v>2.9729999999999999</v>
      </c>
      <c r="D1011" s="31">
        <f t="shared" si="90"/>
        <v>-3266.6666666666665</v>
      </c>
      <c r="E1011" s="31">
        <f t="shared" si="91"/>
        <v>88.200000000000728</v>
      </c>
      <c r="F1011" s="32">
        <f t="shared" si="93"/>
        <v>-484801.84686418256</v>
      </c>
      <c r="G1011" s="32">
        <f t="shared" si="94"/>
        <v>-2.3085802231627741E-6</v>
      </c>
      <c r="H1011" s="32">
        <f t="shared" si="92"/>
        <v>-2.5968722585609988E-5</v>
      </c>
    </row>
    <row r="1012" spans="2:8" s="27" customFormat="1">
      <c r="B1012" s="31">
        <v>992</v>
      </c>
      <c r="C1012" s="31">
        <f t="shared" si="95"/>
        <v>2.976</v>
      </c>
      <c r="D1012" s="31">
        <f t="shared" si="90"/>
        <v>-3266.6666666666665</v>
      </c>
      <c r="E1012" s="31">
        <f t="shared" si="91"/>
        <v>78.399999999999636</v>
      </c>
      <c r="F1012" s="32">
        <f t="shared" si="93"/>
        <v>-430934.97499037895</v>
      </c>
      <c r="G1012" s="32">
        <f t="shared" si="94"/>
        <v>-2.0520713094779949E-6</v>
      </c>
      <c r="H1012" s="32">
        <f t="shared" si="92"/>
        <v>-2.3083832243170472E-5</v>
      </c>
    </row>
    <row r="1013" spans="2:8" s="27" customFormat="1">
      <c r="B1013" s="31">
        <v>993</v>
      </c>
      <c r="C1013" s="31">
        <f t="shared" si="95"/>
        <v>2.9790000000000001</v>
      </c>
      <c r="D1013" s="31">
        <f t="shared" si="90"/>
        <v>-3266.6666666666665</v>
      </c>
      <c r="E1013" s="31">
        <f t="shared" si="91"/>
        <v>68.600000000000364</v>
      </c>
      <c r="F1013" s="32">
        <f t="shared" si="93"/>
        <v>-377068.10311658529</v>
      </c>
      <c r="G1013" s="32">
        <f t="shared" si="94"/>
        <v>-1.7955623957932634E-6</v>
      </c>
      <c r="H1013" s="32">
        <f t="shared" si="92"/>
        <v>-2.0198757214313115E-5</v>
      </c>
    </row>
    <row r="1014" spans="2:8" s="27" customFormat="1">
      <c r="B1014" s="31">
        <v>994</v>
      </c>
      <c r="C1014" s="31">
        <f t="shared" si="95"/>
        <v>2.9820000000000002</v>
      </c>
      <c r="D1014" s="31">
        <f t="shared" si="90"/>
        <v>-3266.6666666666665</v>
      </c>
      <c r="E1014" s="31">
        <f t="shared" si="91"/>
        <v>58.799999999999272</v>
      </c>
      <c r="F1014" s="32">
        <f t="shared" si="93"/>
        <v>-323201.23124278174</v>
      </c>
      <c r="G1014" s="32">
        <f t="shared" si="94"/>
        <v>-1.5390534821084844E-6</v>
      </c>
      <c r="H1014" s="32">
        <f t="shared" si="92"/>
        <v>-1.7313520584840123E-5</v>
      </c>
    </row>
    <row r="1015" spans="2:8" s="27" customFormat="1">
      <c r="B1015" s="31">
        <v>995</v>
      </c>
      <c r="C1015" s="31">
        <f t="shared" si="95"/>
        <v>2.9849999999999999</v>
      </c>
      <c r="D1015" s="31">
        <f t="shared" si="90"/>
        <v>-3266.6666666666665</v>
      </c>
      <c r="E1015" s="31">
        <f t="shared" si="91"/>
        <v>49</v>
      </c>
      <c r="F1015" s="32">
        <f t="shared" si="93"/>
        <v>-269334.35936898808</v>
      </c>
      <c r="G1015" s="32">
        <f t="shared" si="94"/>
        <v>-1.2825445684237527E-6</v>
      </c>
      <c r="H1015" s="32">
        <f t="shared" si="92"/>
        <v>-1.442814544055418E-5</v>
      </c>
    </row>
    <row r="1016" spans="2:8" s="27" customFormat="1">
      <c r="B1016" s="31">
        <v>996</v>
      </c>
      <c r="C1016" s="31">
        <f t="shared" si="95"/>
        <v>2.988</v>
      </c>
      <c r="D1016" s="31">
        <f t="shared" si="90"/>
        <v>-3266.6666666666665</v>
      </c>
      <c r="E1016" s="31">
        <f t="shared" si="91"/>
        <v>39.200000000000728</v>
      </c>
      <c r="F1016" s="32">
        <f t="shared" si="93"/>
        <v>-215467.48749519445</v>
      </c>
      <c r="G1016" s="32">
        <f t="shared" si="94"/>
        <v>-1.0260356547390212E-6</v>
      </c>
      <c r="H1016" s="32">
        <f t="shared" si="92"/>
        <v>-1.1542654867256648E-5</v>
      </c>
    </row>
    <row r="1017" spans="2:8" s="27" customFormat="1">
      <c r="B1017" s="31">
        <v>997</v>
      </c>
      <c r="C1017" s="31">
        <f t="shared" si="95"/>
        <v>2.9910000000000001</v>
      </c>
      <c r="D1017" s="31">
        <f t="shared" si="90"/>
        <v>-3266.6666666666665</v>
      </c>
      <c r="E1017" s="31">
        <f t="shared" si="91"/>
        <v>29.399999999999636</v>
      </c>
      <c r="F1017" s="32">
        <f t="shared" si="93"/>
        <v>-161600.61562139087</v>
      </c>
      <c r="G1017" s="32">
        <f t="shared" si="94"/>
        <v>-7.6952674105424221E-7</v>
      </c>
      <c r="H1017" s="32">
        <f t="shared" si="92"/>
        <v>-8.6570719507501881E-6</v>
      </c>
    </row>
    <row r="1018" spans="2:8" s="27" customFormat="1">
      <c r="B1018" s="31">
        <v>998</v>
      </c>
      <c r="C1018" s="31">
        <f t="shared" si="95"/>
        <v>2.9940000000000002</v>
      </c>
      <c r="D1018" s="31">
        <f t="shared" si="90"/>
        <v>-3266.6666666666665</v>
      </c>
      <c r="E1018" s="31">
        <f t="shared" si="91"/>
        <v>19.600000000000364</v>
      </c>
      <c r="F1018" s="32">
        <f t="shared" si="93"/>
        <v>-107733.74374759723</v>
      </c>
      <c r="G1018" s="32">
        <f t="shared" si="94"/>
        <v>-5.1301782736951058E-7</v>
      </c>
      <c r="H1018" s="32">
        <f t="shared" si="92"/>
        <v>-5.7714197768370363E-6</v>
      </c>
    </row>
    <row r="1019" spans="2:8" s="27" customFormat="1">
      <c r="B1019" s="31">
        <v>999</v>
      </c>
      <c r="C1019" s="31">
        <f t="shared" si="95"/>
        <v>2.9969999999999999</v>
      </c>
      <c r="D1019" s="31">
        <f t="shared" si="90"/>
        <v>-3266.6666666666665</v>
      </c>
      <c r="E1019" s="31">
        <f t="shared" si="91"/>
        <v>9.8000000000010914</v>
      </c>
      <c r="F1019" s="32">
        <f t="shared" si="93"/>
        <v>-53866.871873803619</v>
      </c>
      <c r="G1019" s="32">
        <f t="shared" si="94"/>
        <v>-2.5650891368477911E-7</v>
      </c>
      <c r="H1019" s="32">
        <f t="shared" si="92"/>
        <v>-2.8857214313198474E-6</v>
      </c>
    </row>
    <row r="1020" spans="2:8" s="27" customFormat="1">
      <c r="B1020" s="31">
        <v>1000</v>
      </c>
      <c r="C1020" s="31">
        <f t="shared" si="95"/>
        <v>3</v>
      </c>
      <c r="D1020" s="31">
        <f t="shared" si="90"/>
        <v>-3266.6666666666665</v>
      </c>
      <c r="E1020" s="31">
        <f t="shared" si="91"/>
        <v>0</v>
      </c>
      <c r="F1020" s="32">
        <f t="shared" si="93"/>
        <v>0</v>
      </c>
      <c r="G1020" s="32">
        <f t="shared" si="94"/>
        <v>0</v>
      </c>
      <c r="H1020" s="32">
        <f t="shared" si="92"/>
        <v>0</v>
      </c>
    </row>
    <row r="1021" spans="2:8">
      <c r="F1021" s="34"/>
      <c r="G1021" s="34"/>
      <c r="H1021" s="34"/>
    </row>
    <row r="1022" spans="2:8">
      <c r="F1022" s="34"/>
      <c r="G1022" s="34"/>
      <c r="H1022" s="34"/>
    </row>
    <row r="1023" spans="2:8">
      <c r="F1023" s="34"/>
      <c r="G1023" s="34"/>
      <c r="H1023" s="34"/>
    </row>
    <row r="1024" spans="2:8">
      <c r="F1024" s="34"/>
      <c r="G1024" s="34"/>
      <c r="H1024" s="34"/>
    </row>
    <row r="1025" spans="6:8">
      <c r="F1025" s="34"/>
      <c r="G1025" s="34"/>
      <c r="H1025" s="34"/>
    </row>
    <row r="1026" spans="6:8">
      <c r="F1026" s="34"/>
      <c r="G1026" s="34"/>
      <c r="H1026" s="34"/>
    </row>
    <row r="1027" spans="6:8">
      <c r="F1027" s="34"/>
      <c r="G1027" s="34"/>
      <c r="H1027" s="34"/>
    </row>
    <row r="1028" spans="6:8">
      <c r="F1028" s="34"/>
      <c r="G1028" s="34"/>
      <c r="H1028" s="34"/>
    </row>
    <row r="1029" spans="6:8">
      <c r="F1029" s="34"/>
      <c r="G1029" s="34"/>
      <c r="H1029" s="34"/>
    </row>
    <row r="1030" spans="6:8">
      <c r="F1030" s="34"/>
      <c r="G1030" s="34"/>
      <c r="H1030" s="34"/>
    </row>
    <row r="1031" spans="6:8">
      <c r="F1031" s="34"/>
      <c r="G1031" s="34"/>
      <c r="H1031" s="34"/>
    </row>
    <row r="1032" spans="6:8">
      <c r="F1032" s="34"/>
      <c r="G1032" s="34"/>
      <c r="H1032" s="34"/>
    </row>
    <row r="1033" spans="6:8">
      <c r="F1033" s="34"/>
      <c r="G1033" s="34"/>
      <c r="H1033" s="34"/>
    </row>
    <row r="1034" spans="6:8">
      <c r="F1034" s="34"/>
      <c r="G1034" s="34"/>
      <c r="H1034" s="34"/>
    </row>
    <row r="1035" spans="6:8">
      <c r="F1035" s="34"/>
      <c r="G1035" s="34"/>
      <c r="H1035" s="34"/>
    </row>
    <row r="1036" spans="6:8">
      <c r="F1036" s="34"/>
      <c r="G1036" s="34"/>
      <c r="H1036" s="34"/>
    </row>
    <row r="1037" spans="6:8">
      <c r="F1037" s="34"/>
      <c r="G1037" s="34"/>
      <c r="H1037" s="34"/>
    </row>
    <row r="1038" spans="6:8">
      <c r="F1038" s="34"/>
      <c r="G1038" s="34"/>
      <c r="H1038" s="34"/>
    </row>
    <row r="1039" spans="6:8">
      <c r="F1039" s="34"/>
      <c r="G1039" s="34"/>
      <c r="H1039" s="34"/>
    </row>
    <row r="1040" spans="6:8">
      <c r="F1040" s="34"/>
      <c r="G1040" s="34"/>
      <c r="H1040" s="34"/>
    </row>
    <row r="1041" spans="6:8">
      <c r="F1041" s="34"/>
      <c r="G1041" s="34"/>
      <c r="H1041" s="34"/>
    </row>
    <row r="1042" spans="6:8">
      <c r="F1042" s="34"/>
      <c r="G1042" s="34"/>
      <c r="H1042" s="34"/>
    </row>
  </sheetData>
  <mergeCells count="25">
    <mergeCell ref="A1:C1"/>
    <mergeCell ref="A2:C2"/>
    <mergeCell ref="A12:I12"/>
    <mergeCell ref="A7:B7"/>
    <mergeCell ref="F15:G15"/>
    <mergeCell ref="H15:I15"/>
    <mergeCell ref="A8:D8"/>
    <mergeCell ref="J42:M42"/>
    <mergeCell ref="N42:Q42"/>
    <mergeCell ref="A13:A14"/>
    <mergeCell ref="B13:B14"/>
    <mergeCell ref="B18:B19"/>
    <mergeCell ref="C13:C14"/>
    <mergeCell ref="C18:C19"/>
    <mergeCell ref="D13:D14"/>
    <mergeCell ref="D18:D19"/>
    <mergeCell ref="E13:E14"/>
    <mergeCell ref="E18:E19"/>
    <mergeCell ref="F18:F19"/>
    <mergeCell ref="G18:G19"/>
    <mergeCell ref="H18:H19"/>
    <mergeCell ref="F13:G14"/>
    <mergeCell ref="H13:I14"/>
    <mergeCell ref="B17:H17"/>
    <mergeCell ref="K17:P17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D18" sqref="D18"/>
    </sheetView>
  </sheetViews>
  <sheetFormatPr defaultColWidth="9" defaultRowHeight="14.4"/>
  <cols>
    <col min="5" max="5" width="10.6640625" customWidth="1"/>
    <col min="6" max="6" width="24" customWidth="1"/>
    <col min="7" max="7" width="20" customWidth="1"/>
    <col min="8" max="8" width="21" customWidth="1"/>
    <col min="9" max="9" width="26" customWidth="1"/>
    <col min="10" max="10" width="28.109375" customWidth="1"/>
  </cols>
  <sheetData>
    <row r="1" spans="1:10" ht="21">
      <c r="A1" s="47" t="s">
        <v>0</v>
      </c>
      <c r="B1" s="47"/>
      <c r="C1" s="47"/>
    </row>
    <row r="2" spans="1:10" ht="18">
      <c r="A2" s="48" t="s">
        <v>13</v>
      </c>
      <c r="B2" s="48"/>
      <c r="C2" s="48"/>
      <c r="D2" s="48"/>
    </row>
    <row r="5" spans="1:10" ht="15.6">
      <c r="A5" s="84" t="s">
        <v>14</v>
      </c>
      <c r="B5" s="84"/>
      <c r="C5" s="41"/>
      <c r="D5" s="41"/>
      <c r="E5" s="41"/>
      <c r="F5" s="41"/>
    </row>
    <row r="6" spans="1:10" ht="15.6">
      <c r="A6" s="83" t="s">
        <v>15</v>
      </c>
      <c r="B6" s="83"/>
      <c r="C6" s="83"/>
      <c r="D6" s="83"/>
      <c r="E6" s="83"/>
      <c r="F6" s="83"/>
    </row>
    <row r="7" spans="1:10" ht="15.6">
      <c r="A7" s="83" t="s">
        <v>16</v>
      </c>
      <c r="B7" s="83"/>
      <c r="C7" s="83"/>
      <c r="D7" s="83"/>
      <c r="E7" s="83"/>
      <c r="F7" s="83"/>
    </row>
    <row r="8" spans="1:10" ht="15.6">
      <c r="A8" s="83" t="s">
        <v>17</v>
      </c>
      <c r="B8" s="83"/>
      <c r="C8" s="83"/>
      <c r="D8" s="83"/>
      <c r="E8" s="41"/>
      <c r="F8" s="41"/>
    </row>
    <row r="13" spans="1:10">
      <c r="E13" s="13"/>
    </row>
    <row r="15" spans="1:10">
      <c r="D15" s="18" t="s">
        <v>18</v>
      </c>
      <c r="E15" s="18" t="s">
        <v>147</v>
      </c>
      <c r="F15" s="18" t="s">
        <v>19</v>
      </c>
      <c r="G15" s="18" t="s">
        <v>20</v>
      </c>
      <c r="H15" s="18" t="s">
        <v>21</v>
      </c>
      <c r="I15" s="18" t="s">
        <v>22</v>
      </c>
      <c r="J15" s="18" t="s">
        <v>23</v>
      </c>
    </row>
    <row r="16" spans="1:10">
      <c r="D16" s="9">
        <f>Parameters!E5</f>
        <v>98000</v>
      </c>
      <c r="E16" s="9">
        <f>D16/15</f>
        <v>6533.333333333333</v>
      </c>
      <c r="F16" s="9">
        <f>Parameters!E15</f>
        <v>2.8210000000000002E-3</v>
      </c>
      <c r="G16" s="9">
        <v>3</v>
      </c>
      <c r="H16" s="9">
        <f>Parameters!E13</f>
        <v>210000000000</v>
      </c>
      <c r="I16" s="9">
        <f>Parameters!E14</f>
        <v>1.8193E-5</v>
      </c>
      <c r="J16" s="9">
        <f>$G$16*(SQRT(3)/2)</f>
        <v>2.598076211353316</v>
      </c>
    </row>
    <row r="18" spans="5:8">
      <c r="E18" s="18" t="s">
        <v>24</v>
      </c>
      <c r="F18" s="18" t="s">
        <v>25</v>
      </c>
      <c r="G18" s="18" t="s">
        <v>26</v>
      </c>
      <c r="H18" s="18" t="s">
        <v>27</v>
      </c>
    </row>
    <row r="19" spans="5:8">
      <c r="E19" s="10">
        <f>ATAN((E16*G16^2)/(16*H16*I16))</f>
        <v>9.6190812964367484E-4</v>
      </c>
      <c r="F19" s="10">
        <f>2*J16*SIN(E19)</f>
        <v>4.9982204874874821E-3</v>
      </c>
      <c r="G19" s="10">
        <f>F19*F16*H16/G16</f>
        <v>986998.59966415307</v>
      </c>
      <c r="H19" s="10">
        <f>G19/F16</f>
        <v>349875434.12412369</v>
      </c>
    </row>
  </sheetData>
  <mergeCells count="6">
    <mergeCell ref="A8:D8"/>
    <mergeCell ref="A1:C1"/>
    <mergeCell ref="A2:D2"/>
    <mergeCell ref="A6:F6"/>
    <mergeCell ref="A7:F7"/>
    <mergeCell ref="A5:B5"/>
  </mergeCells>
  <pageMargins left="0.7" right="0.7" top="0.75" bottom="0.75" header="0.3" footer="0.3"/>
  <pageSetup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Triangular members</vt:lpstr>
      <vt:lpstr>Lower chords</vt:lpstr>
      <vt:lpstr>Upper chords</vt:lpstr>
      <vt:lpstr>Horizontal lower bars</vt:lpstr>
      <vt:lpstr>Horizontal top bars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 Bharathi</dc:creator>
  <cp:lastModifiedBy>Ramana Bharathi</cp:lastModifiedBy>
  <dcterms:created xsi:type="dcterms:W3CDTF">2020-12-02T11:14:00Z</dcterms:created>
  <dcterms:modified xsi:type="dcterms:W3CDTF">2020-12-05T05:28:35Z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