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86BD8C60-1269-4442-9E6D-76F00F5F30FE}" xr6:coauthVersionLast="47" xr6:coauthVersionMax="47" xr10:uidLastSave="{00000000-0000-0000-0000-000000000000}"/>
  <bookViews>
    <workbookView xWindow="-98" yWindow="-98" windowWidth="21795" windowHeight="12975" activeTab="1" xr2:uid="{C2342E59-CC94-4355-9CF2-5DFAF74426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B77" i="2" a="1"/>
  <c r="B77" i="2" s="1"/>
  <c r="G57" i="2"/>
  <c r="B57" i="2"/>
  <c r="G52" i="2"/>
  <c r="B52" i="2"/>
  <c r="G45" i="2"/>
  <c r="B45" i="2"/>
  <c r="G40" i="2"/>
  <c r="B40" i="2"/>
  <c r="G34" i="2"/>
  <c r="B34" i="2"/>
  <c r="G28" i="2"/>
  <c r="B28" i="2"/>
  <c r="G23" i="2"/>
  <c r="B23" i="2"/>
  <c r="G18" i="2"/>
  <c r="B18" i="2"/>
  <c r="C41" i="1" a="1"/>
  <c r="C41" i="1" s="1"/>
  <c r="C46" i="1" s="1" a="1"/>
  <c r="C46" i="1" s="1"/>
  <c r="C21" i="1" a="1"/>
  <c r="C21" i="1" s="1"/>
  <c r="B85" i="2" l="1" a="1"/>
  <c r="B85" i="2" s="1"/>
  <c r="B92" i="2" s="1" a="1"/>
  <c r="B92" i="2" s="1"/>
  <c r="G21" i="1" a="1"/>
  <c r="G21" i="1" s="1"/>
  <c r="C24" i="1" s="1" a="1"/>
  <c r="C24" i="1" s="1"/>
  <c r="G24" i="1" s="1" a="1"/>
  <c r="G24" i="1" s="1"/>
  <c r="C27" i="1" s="1" a="1"/>
  <c r="C27" i="1" s="1"/>
  <c r="G30" i="1" s="1" a="1"/>
  <c r="G30" i="1" s="1"/>
  <c r="G27" i="1" a="1"/>
  <c r="G27" i="1" s="1"/>
  <c r="C33" i="1" l="1" a="1"/>
  <c r="C33" i="1" s="1"/>
  <c r="G33" i="1" s="1" a="1"/>
  <c r="G33" i="1" s="1"/>
  <c r="C30" i="1" a="1"/>
  <c r="C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<sst xmlns="http://schemas.openxmlformats.org/spreadsheetml/2006/main" count="72" uniqueCount="64">
  <si>
    <t>Name :</t>
  </si>
  <si>
    <t>Group :</t>
  </si>
  <si>
    <t>D</t>
  </si>
  <si>
    <t>Practical :</t>
  </si>
  <si>
    <t>Calculations:</t>
  </si>
  <si>
    <t>A</t>
  </si>
  <si>
    <t>A1</t>
  </si>
  <si>
    <t>A2</t>
  </si>
  <si>
    <t>B1</t>
  </si>
  <si>
    <t>B2</t>
  </si>
  <si>
    <t>A1-B1B2¯¹A2</t>
  </si>
  <si>
    <t>X</t>
  </si>
  <si>
    <t>Z</t>
  </si>
  <si>
    <t>Y</t>
  </si>
  <si>
    <t>W</t>
  </si>
  <si>
    <t>Roll No.</t>
  </si>
  <si>
    <r>
      <t>B2</t>
    </r>
    <r>
      <rPr>
        <b/>
        <sz val="11"/>
        <color theme="1"/>
        <rFont val="Calibri"/>
        <family val="2"/>
      </rPr>
      <t>¯¹</t>
    </r>
  </si>
  <si>
    <r>
      <t>B1B2</t>
    </r>
    <r>
      <rPr>
        <b/>
        <sz val="11"/>
        <color theme="1"/>
        <rFont val="Calibri"/>
        <family val="2"/>
      </rPr>
      <t>¯¹A2</t>
    </r>
  </si>
  <si>
    <r>
      <t>B2</t>
    </r>
    <r>
      <rPr>
        <b/>
        <sz val="11"/>
        <color theme="1"/>
        <rFont val="Calibri"/>
        <family val="2"/>
      </rPr>
      <t>¯¹A2Y</t>
    </r>
  </si>
  <si>
    <r>
      <t>A</t>
    </r>
    <r>
      <rPr>
        <b/>
        <sz val="11"/>
        <color theme="1"/>
        <rFont val="Calibri"/>
        <family val="2"/>
      </rPr>
      <t>¯¹</t>
    </r>
  </si>
  <si>
    <r>
      <t>AA</t>
    </r>
    <r>
      <rPr>
        <b/>
        <sz val="11"/>
        <color theme="1"/>
        <rFont val="Calibri"/>
        <family val="2"/>
      </rPr>
      <t>¯¹</t>
    </r>
  </si>
  <si>
    <r>
      <t>AA</t>
    </r>
    <r>
      <rPr>
        <b/>
        <sz val="11"/>
        <color theme="1"/>
        <rFont val="Calibri"/>
        <family val="2"/>
      </rPr>
      <t>¯¹A</t>
    </r>
  </si>
  <si>
    <r>
      <t>B1B2</t>
    </r>
    <r>
      <rPr>
        <b/>
        <sz val="11"/>
        <color theme="1"/>
        <rFont val="Calibri"/>
        <family val="2"/>
      </rPr>
      <t>¯¹</t>
    </r>
  </si>
  <si>
    <r>
      <t>B2</t>
    </r>
    <r>
      <rPr>
        <b/>
        <sz val="11"/>
        <color theme="1"/>
        <rFont val="Calibri"/>
        <family val="2"/>
      </rPr>
      <t>¯¹A2</t>
    </r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</si>
  <si>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</si>
  <si>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</si>
  <si>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</si>
  <si>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</si>
  <si>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</si>
  <si>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</si>
  <si>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</si>
  <si>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</si>
  <si>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</si>
  <si>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</si>
  <si>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</si>
  <si>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</si>
  <si>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A41</t>
  </si>
  <si>
    <t>A42</t>
  </si>
  <si>
    <t>A43</t>
  </si>
  <si>
    <t>A44</t>
  </si>
  <si>
    <t>Ritika Pandey</t>
  </si>
  <si>
    <t>|A11|</t>
  </si>
  <si>
    <t>|A12|</t>
  </si>
  <si>
    <t>|A13|</t>
  </si>
  <si>
    <t>|A14|</t>
  </si>
  <si>
    <t>|A21|</t>
  </si>
  <si>
    <t>|A22|</t>
  </si>
  <si>
    <t>|A23|</t>
  </si>
  <si>
    <t>|A24|</t>
  </si>
  <si>
    <t>|A31|</t>
  </si>
  <si>
    <t>|A32|</t>
  </si>
  <si>
    <t>|A33|</t>
  </si>
  <si>
    <t>|A34|</t>
  </si>
  <si>
    <t>|A|</t>
  </si>
  <si>
    <t>|A41|</t>
  </si>
  <si>
    <t>|A42|</t>
  </si>
  <si>
    <t>|A43|</t>
  </si>
  <si>
    <t>|A44|</t>
  </si>
  <si>
    <t>M</t>
  </si>
  <si>
    <t>C</t>
  </si>
  <si>
    <t>adj(A)</t>
  </si>
  <si>
    <t>Verification:</t>
  </si>
  <si>
    <r>
      <t>AA</t>
    </r>
    <r>
      <rPr>
        <b/>
        <sz val="11"/>
        <color theme="1"/>
        <rFont val="Calibri"/>
        <family val="2"/>
      </rPr>
      <t>¯¹</t>
    </r>
    <r>
      <rPr>
        <b/>
        <sz val="11"/>
        <color theme="1"/>
        <rFont val="Calibri"/>
        <family val="2"/>
        <scheme val="minor"/>
      </rPr>
      <t>A</t>
    </r>
  </si>
  <si>
    <t>Ramashish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</si>
</sst>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7</xdr:row>
      <xdr:rowOff>9525</xdr:rowOff>
    </xdr:from>
    <xdr:to>
      <xdr:col>5</xdr:col>
      <xdr:colOff>828675</xdr:colOff>
      <xdr:row>11</xdr:row>
      <xdr:rowOff>0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D536693C-9589-B3E7-865E-D45E4F69EB75}"/>
            </a:ext>
          </a:extLst>
        </xdr:cNvPr>
        <xdr:cNvSpPr/>
      </xdr:nvSpPr>
      <xdr:spPr>
        <a:xfrm>
          <a:off x="1828799" y="1343025"/>
          <a:ext cx="2590801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600075</xdr:colOff>
      <xdr:row>14</xdr:row>
      <xdr:rowOff>180975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C7AEACFF-B955-7AA1-53DF-87D3861A54FC}"/>
            </a:ext>
          </a:extLst>
        </xdr:cNvPr>
        <xdr:cNvSpPr/>
      </xdr:nvSpPr>
      <xdr:spPr>
        <a:xfrm>
          <a:off x="1828800" y="2486025"/>
          <a:ext cx="1143000" cy="3619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47625</xdr:colOff>
      <xdr:row>13</xdr:row>
      <xdr:rowOff>38100</xdr:rowOff>
    </xdr:from>
    <xdr:to>
      <xdr:col>7</xdr:col>
      <xdr:colOff>571500</xdr:colOff>
      <xdr:row>14</xdr:row>
      <xdr:rowOff>180975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C0C4804E-C2F0-6EB9-EA22-F050396EC712}"/>
            </a:ext>
          </a:extLst>
        </xdr:cNvPr>
        <xdr:cNvSpPr/>
      </xdr:nvSpPr>
      <xdr:spPr>
        <a:xfrm>
          <a:off x="4476750" y="2514600"/>
          <a:ext cx="1133475" cy="3333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0</xdr:colOff>
      <xdr:row>16</xdr:row>
      <xdr:rowOff>28575</xdr:rowOff>
    </xdr:from>
    <xdr:to>
      <xdr:col>3</xdr:col>
      <xdr:colOff>581025</xdr:colOff>
      <xdr:row>17</xdr:row>
      <xdr:rowOff>171450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EE5B00EE-09E1-B740-1CBD-37F9C32CABAD}"/>
            </a:ext>
          </a:extLst>
        </xdr:cNvPr>
        <xdr:cNvSpPr/>
      </xdr:nvSpPr>
      <xdr:spPr>
        <a:xfrm>
          <a:off x="1819275" y="3076575"/>
          <a:ext cx="1133475" cy="3333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28575</xdr:colOff>
      <xdr:row>20</xdr:row>
      <xdr:rowOff>19050</xdr:rowOff>
    </xdr:from>
    <xdr:to>
      <xdr:col>3</xdr:col>
      <xdr:colOff>590550</xdr:colOff>
      <xdr:row>22</xdr:row>
      <xdr:rowOff>0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ED0B967C-8AEC-1AE0-4D3B-DC522C7B79D9}"/>
            </a:ext>
          </a:extLst>
        </xdr:cNvPr>
        <xdr:cNvSpPr/>
      </xdr:nvSpPr>
      <xdr:spPr>
        <a:xfrm>
          <a:off x="1847850" y="3829050"/>
          <a:ext cx="1114425" cy="3619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7</xdr:col>
      <xdr:colOff>581025</xdr:colOff>
      <xdr:row>17</xdr:row>
      <xdr:rowOff>180975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81BC0CF1-CD34-7924-5459-A19255E894CB}"/>
            </a:ext>
          </a:extLst>
        </xdr:cNvPr>
        <xdr:cNvSpPr/>
      </xdr:nvSpPr>
      <xdr:spPr>
        <a:xfrm>
          <a:off x="4438650" y="3057525"/>
          <a:ext cx="1181100" cy="3619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28575</xdr:colOff>
      <xdr:row>20</xdr:row>
      <xdr:rowOff>28575</xdr:rowOff>
    </xdr:from>
    <xdr:to>
      <xdr:col>7</xdr:col>
      <xdr:colOff>600075</xdr:colOff>
      <xdr:row>21</xdr:row>
      <xdr:rowOff>171450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F7DAD64B-F69D-C301-EA06-F822FD13322F}"/>
            </a:ext>
          </a:extLst>
        </xdr:cNvPr>
        <xdr:cNvSpPr/>
      </xdr:nvSpPr>
      <xdr:spPr>
        <a:xfrm>
          <a:off x="4457700" y="3838575"/>
          <a:ext cx="1181100" cy="3333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19050</xdr:colOff>
      <xdr:row>23</xdr:row>
      <xdr:rowOff>9525</xdr:rowOff>
    </xdr:from>
    <xdr:to>
      <xdr:col>3</xdr:col>
      <xdr:colOff>600075</xdr:colOff>
      <xdr:row>24</xdr:row>
      <xdr:rowOff>161925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C85DDD63-E547-7F93-31E4-5F5437FCA972}"/>
            </a:ext>
          </a:extLst>
        </xdr:cNvPr>
        <xdr:cNvSpPr/>
      </xdr:nvSpPr>
      <xdr:spPr>
        <a:xfrm>
          <a:off x="1838325" y="4391025"/>
          <a:ext cx="1133475" cy="3429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19050</xdr:colOff>
      <xdr:row>23</xdr:row>
      <xdr:rowOff>9525</xdr:rowOff>
    </xdr:from>
    <xdr:to>
      <xdr:col>7</xdr:col>
      <xdr:colOff>600075</xdr:colOff>
      <xdr:row>24</xdr:row>
      <xdr:rowOff>180975</xdr:rowOff>
    </xdr:to>
    <xdr:sp macro="" textlink="">
      <xdr:nvSpPr>
        <xdr:cNvPr id="10" name="Double Bracket 9">
          <a:extLst>
            <a:ext uri="{FF2B5EF4-FFF2-40B4-BE49-F238E27FC236}">
              <a16:creationId xmlns:a16="http://schemas.microsoft.com/office/drawing/2014/main" id="{775D0902-03A5-4B5E-700B-ADCBED796DFE}"/>
            </a:ext>
          </a:extLst>
        </xdr:cNvPr>
        <xdr:cNvSpPr/>
      </xdr:nvSpPr>
      <xdr:spPr>
        <a:xfrm>
          <a:off x="4448175" y="4391025"/>
          <a:ext cx="1190625" cy="3619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9525</xdr:colOff>
      <xdr:row>26</xdr:row>
      <xdr:rowOff>19050</xdr:rowOff>
    </xdr:from>
    <xdr:to>
      <xdr:col>4</xdr:col>
      <xdr:colOff>0</xdr:colOff>
      <xdr:row>28</xdr:row>
      <xdr:rowOff>19050</xdr:rowOff>
    </xdr:to>
    <xdr:sp macro="" textlink="">
      <xdr:nvSpPr>
        <xdr:cNvPr id="11" name="Double Bracket 10">
          <a:extLst>
            <a:ext uri="{FF2B5EF4-FFF2-40B4-BE49-F238E27FC236}">
              <a16:creationId xmlns:a16="http://schemas.microsoft.com/office/drawing/2014/main" id="{BA02B6D2-6919-B949-2F52-184725245288}"/>
            </a:ext>
          </a:extLst>
        </xdr:cNvPr>
        <xdr:cNvSpPr/>
      </xdr:nvSpPr>
      <xdr:spPr>
        <a:xfrm>
          <a:off x="1828800" y="4972050"/>
          <a:ext cx="1152525" cy="381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9525</xdr:colOff>
      <xdr:row>26</xdr:row>
      <xdr:rowOff>28575</xdr:rowOff>
    </xdr:from>
    <xdr:to>
      <xdr:col>7</xdr:col>
      <xdr:colOff>590550</xdr:colOff>
      <xdr:row>27</xdr:row>
      <xdr:rowOff>171450</xdr:rowOff>
    </xdr:to>
    <xdr:sp macro="" textlink="">
      <xdr:nvSpPr>
        <xdr:cNvPr id="12" name="Double Bracket 11">
          <a:extLst>
            <a:ext uri="{FF2B5EF4-FFF2-40B4-BE49-F238E27FC236}">
              <a16:creationId xmlns:a16="http://schemas.microsoft.com/office/drawing/2014/main" id="{037101E6-53BF-4C31-F808-71319657ED19}"/>
            </a:ext>
          </a:extLst>
        </xdr:cNvPr>
        <xdr:cNvSpPr/>
      </xdr:nvSpPr>
      <xdr:spPr>
        <a:xfrm>
          <a:off x="4438650" y="4981575"/>
          <a:ext cx="1190625" cy="3333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38100</xdr:colOff>
      <xdr:row>29</xdr:row>
      <xdr:rowOff>19050</xdr:rowOff>
    </xdr:from>
    <xdr:to>
      <xdr:col>3</xdr:col>
      <xdr:colOff>590550</xdr:colOff>
      <xdr:row>30</xdr:row>
      <xdr:rowOff>180975</xdr:rowOff>
    </xdr:to>
    <xdr:sp macro="" textlink="">
      <xdr:nvSpPr>
        <xdr:cNvPr id="13" name="Double Bracket 12">
          <a:extLst>
            <a:ext uri="{FF2B5EF4-FFF2-40B4-BE49-F238E27FC236}">
              <a16:creationId xmlns:a16="http://schemas.microsoft.com/office/drawing/2014/main" id="{7547EB1E-13E1-888E-D48B-F57034C43AC0}"/>
            </a:ext>
          </a:extLst>
        </xdr:cNvPr>
        <xdr:cNvSpPr/>
      </xdr:nvSpPr>
      <xdr:spPr>
        <a:xfrm>
          <a:off x="1857375" y="5543550"/>
          <a:ext cx="1104900" cy="3524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9525</xdr:colOff>
      <xdr:row>29</xdr:row>
      <xdr:rowOff>19050</xdr:rowOff>
    </xdr:from>
    <xdr:to>
      <xdr:col>7</xdr:col>
      <xdr:colOff>590550</xdr:colOff>
      <xdr:row>30</xdr:row>
      <xdr:rowOff>171450</xdr:rowOff>
    </xdr:to>
    <xdr:sp macro="" textlink="">
      <xdr:nvSpPr>
        <xdr:cNvPr id="14" name="Double Bracket 13">
          <a:extLst>
            <a:ext uri="{FF2B5EF4-FFF2-40B4-BE49-F238E27FC236}">
              <a16:creationId xmlns:a16="http://schemas.microsoft.com/office/drawing/2014/main" id="{E64FA751-1412-0E34-A9BD-383BF269AF24}"/>
            </a:ext>
          </a:extLst>
        </xdr:cNvPr>
        <xdr:cNvSpPr/>
      </xdr:nvSpPr>
      <xdr:spPr>
        <a:xfrm>
          <a:off x="4438650" y="5543550"/>
          <a:ext cx="1190625" cy="3429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28575</xdr:colOff>
      <xdr:row>32</xdr:row>
      <xdr:rowOff>19050</xdr:rowOff>
    </xdr:from>
    <xdr:to>
      <xdr:col>3</xdr:col>
      <xdr:colOff>600075</xdr:colOff>
      <xdr:row>34</xdr:row>
      <xdr:rowOff>9525</xdr:rowOff>
    </xdr:to>
    <xdr:sp macro="" textlink="">
      <xdr:nvSpPr>
        <xdr:cNvPr id="15" name="Double Bracket 14">
          <a:extLst>
            <a:ext uri="{FF2B5EF4-FFF2-40B4-BE49-F238E27FC236}">
              <a16:creationId xmlns:a16="http://schemas.microsoft.com/office/drawing/2014/main" id="{7D1EE8D7-84C0-2AC4-F935-8A1AA7C06AC8}"/>
            </a:ext>
          </a:extLst>
        </xdr:cNvPr>
        <xdr:cNvSpPr/>
      </xdr:nvSpPr>
      <xdr:spPr>
        <a:xfrm>
          <a:off x="1847850" y="6115050"/>
          <a:ext cx="1123950" cy="371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0</xdr:colOff>
      <xdr:row>32</xdr:row>
      <xdr:rowOff>28575</xdr:rowOff>
    </xdr:from>
    <xdr:to>
      <xdr:col>7</xdr:col>
      <xdr:colOff>600075</xdr:colOff>
      <xdr:row>34</xdr:row>
      <xdr:rowOff>9525</xdr:rowOff>
    </xdr:to>
    <xdr:sp macro="" textlink="">
      <xdr:nvSpPr>
        <xdr:cNvPr id="16" name="Double Bracket 15">
          <a:extLst>
            <a:ext uri="{FF2B5EF4-FFF2-40B4-BE49-F238E27FC236}">
              <a16:creationId xmlns:a16="http://schemas.microsoft.com/office/drawing/2014/main" id="{163DC301-0D17-341C-761F-C51B99B8EE67}"/>
            </a:ext>
          </a:extLst>
        </xdr:cNvPr>
        <xdr:cNvSpPr/>
      </xdr:nvSpPr>
      <xdr:spPr>
        <a:xfrm>
          <a:off x="4429125" y="6124575"/>
          <a:ext cx="1209675" cy="3619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19050</xdr:colOff>
      <xdr:row>35</xdr:row>
      <xdr:rowOff>9525</xdr:rowOff>
    </xdr:from>
    <xdr:to>
      <xdr:col>6</xdr:col>
      <xdr:colOff>9525</xdr:colOff>
      <xdr:row>39</xdr:row>
      <xdr:rowOff>0</xdr:rowOff>
    </xdr:to>
    <xdr:sp macro="" textlink="">
      <xdr:nvSpPr>
        <xdr:cNvPr id="17" name="Double Bracket 16">
          <a:extLst>
            <a:ext uri="{FF2B5EF4-FFF2-40B4-BE49-F238E27FC236}">
              <a16:creationId xmlns:a16="http://schemas.microsoft.com/office/drawing/2014/main" id="{2D0EB5EA-4A71-5808-BD39-F9B5634B70FE}"/>
            </a:ext>
          </a:extLst>
        </xdr:cNvPr>
        <xdr:cNvSpPr/>
      </xdr:nvSpPr>
      <xdr:spPr>
        <a:xfrm>
          <a:off x="1838325" y="6677025"/>
          <a:ext cx="2600325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28575</xdr:colOff>
      <xdr:row>40</xdr:row>
      <xdr:rowOff>0</xdr:rowOff>
    </xdr:from>
    <xdr:to>
      <xdr:col>6</xdr:col>
      <xdr:colOff>9525</xdr:colOff>
      <xdr:row>43</xdr:row>
      <xdr:rowOff>180975</xdr:rowOff>
    </xdr:to>
    <xdr:sp macro="" textlink="">
      <xdr:nvSpPr>
        <xdr:cNvPr id="18" name="Double Bracket 17">
          <a:extLst>
            <a:ext uri="{FF2B5EF4-FFF2-40B4-BE49-F238E27FC236}">
              <a16:creationId xmlns:a16="http://schemas.microsoft.com/office/drawing/2014/main" id="{AC53F992-C5C6-B264-D2E2-1634BCF38CFA}"/>
            </a:ext>
          </a:extLst>
        </xdr:cNvPr>
        <xdr:cNvSpPr/>
      </xdr:nvSpPr>
      <xdr:spPr>
        <a:xfrm>
          <a:off x="1847850" y="7620000"/>
          <a:ext cx="2590800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971550</xdr:colOff>
      <xdr:row>44</xdr:row>
      <xdr:rowOff>180975</xdr:rowOff>
    </xdr:from>
    <xdr:to>
      <xdr:col>6</xdr:col>
      <xdr:colOff>0</xdr:colOff>
      <xdr:row>49</xdr:row>
      <xdr:rowOff>19050</xdr:rowOff>
    </xdr:to>
    <xdr:sp macro="" textlink="">
      <xdr:nvSpPr>
        <xdr:cNvPr id="19" name="Double Bracket 18">
          <a:extLst>
            <a:ext uri="{FF2B5EF4-FFF2-40B4-BE49-F238E27FC236}">
              <a16:creationId xmlns:a16="http://schemas.microsoft.com/office/drawing/2014/main" id="{AED11D69-791E-37E2-DC17-7FCC0AAF6C55}"/>
            </a:ext>
          </a:extLst>
        </xdr:cNvPr>
        <xdr:cNvSpPr/>
      </xdr:nvSpPr>
      <xdr:spPr>
        <a:xfrm>
          <a:off x="1809750" y="8562975"/>
          <a:ext cx="2619375" cy="7905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9524</xdr:colOff>
      <xdr:row>7</xdr:row>
      <xdr:rowOff>9525</xdr:rowOff>
    </xdr:from>
    <xdr:to>
      <xdr:col>5</xdr:col>
      <xdr:colOff>828675</xdr:colOff>
      <xdr:row>11</xdr:row>
      <xdr:rowOff>0</xdr:rowOff>
    </xdr:to>
    <xdr:sp macro="" textlink="">
      <xdr:nvSpPr>
        <xdr:cNvPr id="20" name="Double Bracket 19">
          <a:extLst>
            <a:ext uri="{FF2B5EF4-FFF2-40B4-BE49-F238E27FC236}">
              <a16:creationId xmlns:a16="http://schemas.microsoft.com/office/drawing/2014/main" id="{C5FE8F91-AE4E-4003-98D2-A7C171BE1799}"/>
            </a:ext>
          </a:extLst>
        </xdr:cNvPr>
        <xdr:cNvSpPr/>
      </xdr:nvSpPr>
      <xdr:spPr>
        <a:xfrm>
          <a:off x="1828799" y="1343025"/>
          <a:ext cx="2590801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174112</xdr:colOff>
      <xdr:row>7</xdr:row>
      <xdr:rowOff>9525</xdr:rowOff>
    </xdr:from>
    <xdr:to>
      <xdr:col>4</xdr:col>
      <xdr:colOff>844960</xdr:colOff>
      <xdr:row>11</xdr:row>
      <xdr:rowOff>0</xdr:rowOff>
    </xdr:to>
    <xdr:sp macro="" textlink="">
      <xdr:nvSpPr>
        <xdr:cNvPr id="3" name="Double Bracket 2">
          <a:extLst>
            <a:ext uri="{FF2B5EF4-FFF2-40B4-BE49-F238E27FC236}">
              <a16:creationId xmlns:a16="http://schemas.microsoft.com/office/drawing/2014/main" id="{B96CEE15-7D43-44FE-9A68-6D769650E875}"/>
            </a:ext>
          </a:extLst>
        </xdr:cNvPr>
        <xdr:cNvSpPr/>
      </xdr:nvSpPr>
      <xdr:spPr>
        <a:xfrm>
          <a:off x="1111250" y="1264163"/>
          <a:ext cx="3390081" cy="70741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38100</xdr:colOff>
      <xdr:row>14</xdr:row>
      <xdr:rowOff>19050</xdr:rowOff>
    </xdr:from>
    <xdr:to>
      <xdr:col>4</xdr:col>
      <xdr:colOff>0</xdr:colOff>
      <xdr:row>17</xdr:row>
      <xdr:rowOff>0</xdr:rowOff>
    </xdr:to>
    <xdr:sp macro="" textlink="">
      <xdr:nvSpPr>
        <xdr:cNvPr id="6" name="Double Bracket 5">
          <a:extLst>
            <a:ext uri="{FF2B5EF4-FFF2-40B4-BE49-F238E27FC236}">
              <a16:creationId xmlns:a16="http://schemas.microsoft.com/office/drawing/2014/main" id="{382FE200-4BB8-4C28-9C2B-042080EBE40E}"/>
            </a:ext>
          </a:extLst>
        </xdr:cNvPr>
        <xdr:cNvSpPr/>
      </xdr:nvSpPr>
      <xdr:spPr>
        <a:xfrm>
          <a:off x="1524000" y="2305050"/>
          <a:ext cx="179070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9523</xdr:colOff>
      <xdr:row>19</xdr:row>
      <xdr:rowOff>19050</xdr:rowOff>
    </xdr:from>
    <xdr:to>
      <xdr:col>9</xdr:col>
      <xdr:colOff>28574</xdr:colOff>
      <xdr:row>22</xdr:row>
      <xdr:rowOff>0</xdr:rowOff>
    </xdr:to>
    <xdr:sp macro="" textlink="">
      <xdr:nvSpPr>
        <xdr:cNvPr id="9" name="Double Bracket 8">
          <a:extLst>
            <a:ext uri="{FF2B5EF4-FFF2-40B4-BE49-F238E27FC236}">
              <a16:creationId xmlns:a16="http://schemas.microsoft.com/office/drawing/2014/main" id="{2F56E299-F8CE-4D5B-B1F7-E1490DCDE3D5}"/>
            </a:ext>
          </a:extLst>
        </xdr:cNvPr>
        <xdr:cNvSpPr/>
      </xdr:nvSpPr>
      <xdr:spPr>
        <a:xfrm>
          <a:off x="5686423" y="3257550"/>
          <a:ext cx="1847851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28574</xdr:colOff>
      <xdr:row>48</xdr:row>
      <xdr:rowOff>9525</xdr:rowOff>
    </xdr:from>
    <xdr:to>
      <xdr:col>4</xdr:col>
      <xdr:colOff>38100</xdr:colOff>
      <xdr:row>51</xdr:row>
      <xdr:rowOff>0</xdr:rowOff>
    </xdr:to>
    <xdr:sp macro="" textlink="">
      <xdr:nvSpPr>
        <xdr:cNvPr id="11" name="Double Bracket 10">
          <a:extLst>
            <a:ext uri="{FF2B5EF4-FFF2-40B4-BE49-F238E27FC236}">
              <a16:creationId xmlns:a16="http://schemas.microsoft.com/office/drawing/2014/main" id="{7E9F4A65-2EF6-49B4-8B7F-24C2C15656FA}"/>
            </a:ext>
          </a:extLst>
        </xdr:cNvPr>
        <xdr:cNvSpPr/>
      </xdr:nvSpPr>
      <xdr:spPr>
        <a:xfrm>
          <a:off x="1514474" y="8010525"/>
          <a:ext cx="2552701" cy="5619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9523</xdr:colOff>
      <xdr:row>53</xdr:row>
      <xdr:rowOff>9526</xdr:rowOff>
    </xdr:from>
    <xdr:to>
      <xdr:col>9</xdr:col>
      <xdr:colOff>38100</xdr:colOff>
      <xdr:row>56</xdr:row>
      <xdr:rowOff>9526</xdr:rowOff>
    </xdr:to>
    <xdr:sp macro="" textlink="">
      <xdr:nvSpPr>
        <xdr:cNvPr id="13" name="Double Bracket 12">
          <a:extLst>
            <a:ext uri="{FF2B5EF4-FFF2-40B4-BE49-F238E27FC236}">
              <a16:creationId xmlns:a16="http://schemas.microsoft.com/office/drawing/2014/main" id="{F2C96F01-8E62-4FD5-8A63-EB74667DAAF4}"/>
            </a:ext>
          </a:extLst>
        </xdr:cNvPr>
        <xdr:cNvSpPr/>
      </xdr:nvSpPr>
      <xdr:spPr>
        <a:xfrm>
          <a:off x="5686423" y="8963026"/>
          <a:ext cx="1857377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28575</xdr:colOff>
      <xdr:row>19</xdr:row>
      <xdr:rowOff>19050</xdr:rowOff>
    </xdr:from>
    <xdr:to>
      <xdr:col>4</xdr:col>
      <xdr:colOff>38100</xdr:colOff>
      <xdr:row>22</xdr:row>
      <xdr:rowOff>0</xdr:rowOff>
    </xdr:to>
    <xdr:sp macro="" textlink="">
      <xdr:nvSpPr>
        <xdr:cNvPr id="14" name="Double Bracket 13">
          <a:extLst>
            <a:ext uri="{FF2B5EF4-FFF2-40B4-BE49-F238E27FC236}">
              <a16:creationId xmlns:a16="http://schemas.microsoft.com/office/drawing/2014/main" id="{2521D6F4-7067-2C45-2CDB-FDA0D82E3455}"/>
            </a:ext>
          </a:extLst>
        </xdr:cNvPr>
        <xdr:cNvSpPr/>
      </xdr:nvSpPr>
      <xdr:spPr>
        <a:xfrm>
          <a:off x="1514475" y="3257550"/>
          <a:ext cx="2695575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38100</xdr:colOff>
      <xdr:row>14</xdr:row>
      <xdr:rowOff>19050</xdr:rowOff>
    </xdr:from>
    <xdr:to>
      <xdr:col>9</xdr:col>
      <xdr:colOff>57150</xdr:colOff>
      <xdr:row>17</xdr:row>
      <xdr:rowOff>0</xdr:rowOff>
    </xdr:to>
    <xdr:sp macro="" textlink="">
      <xdr:nvSpPr>
        <xdr:cNvPr id="15" name="Double Bracket 14">
          <a:extLst>
            <a:ext uri="{FF2B5EF4-FFF2-40B4-BE49-F238E27FC236}">
              <a16:creationId xmlns:a16="http://schemas.microsoft.com/office/drawing/2014/main" id="{9FDC1381-8F81-8830-62D4-B6BA0564ADF7}"/>
            </a:ext>
          </a:extLst>
        </xdr:cNvPr>
        <xdr:cNvSpPr/>
      </xdr:nvSpPr>
      <xdr:spPr>
        <a:xfrm>
          <a:off x="5715000" y="2305050"/>
          <a:ext cx="18478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38100</xdr:colOff>
      <xdr:row>24</xdr:row>
      <xdr:rowOff>19050</xdr:rowOff>
    </xdr:from>
    <xdr:to>
      <xdr:col>4</xdr:col>
      <xdr:colOff>66675</xdr:colOff>
      <xdr:row>26</xdr:row>
      <xdr:rowOff>171450</xdr:rowOff>
    </xdr:to>
    <xdr:sp macro="" textlink="">
      <xdr:nvSpPr>
        <xdr:cNvPr id="16" name="Double Bracket 15">
          <a:extLst>
            <a:ext uri="{FF2B5EF4-FFF2-40B4-BE49-F238E27FC236}">
              <a16:creationId xmlns:a16="http://schemas.microsoft.com/office/drawing/2014/main" id="{7EB48600-A54F-384F-7F89-DC2F61BE39CD}"/>
            </a:ext>
          </a:extLst>
        </xdr:cNvPr>
        <xdr:cNvSpPr/>
      </xdr:nvSpPr>
      <xdr:spPr>
        <a:xfrm>
          <a:off x="1524000" y="4210050"/>
          <a:ext cx="2714625" cy="5334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38100</xdr:colOff>
      <xdr:row>24</xdr:row>
      <xdr:rowOff>38100</xdr:rowOff>
    </xdr:from>
    <xdr:to>
      <xdr:col>9</xdr:col>
      <xdr:colOff>47625</xdr:colOff>
      <xdr:row>26</xdr:row>
      <xdr:rowOff>171450</xdr:rowOff>
    </xdr:to>
    <xdr:sp macro="" textlink="">
      <xdr:nvSpPr>
        <xdr:cNvPr id="17" name="Double Bracket 16">
          <a:extLst>
            <a:ext uri="{FF2B5EF4-FFF2-40B4-BE49-F238E27FC236}">
              <a16:creationId xmlns:a16="http://schemas.microsoft.com/office/drawing/2014/main" id="{3BC538B5-2457-F435-82A4-271B03BA2749}"/>
            </a:ext>
          </a:extLst>
        </xdr:cNvPr>
        <xdr:cNvSpPr/>
      </xdr:nvSpPr>
      <xdr:spPr>
        <a:xfrm>
          <a:off x="5715000" y="4229100"/>
          <a:ext cx="1838325" cy="514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9525</xdr:colOff>
      <xdr:row>30</xdr:row>
      <xdr:rowOff>28575</xdr:rowOff>
    </xdr:from>
    <xdr:to>
      <xdr:col>4</xdr:col>
      <xdr:colOff>66675</xdr:colOff>
      <xdr:row>32</xdr:row>
      <xdr:rowOff>171450</xdr:rowOff>
    </xdr:to>
    <xdr:sp macro="" textlink="">
      <xdr:nvSpPr>
        <xdr:cNvPr id="18" name="Double Bracket 17">
          <a:extLst>
            <a:ext uri="{FF2B5EF4-FFF2-40B4-BE49-F238E27FC236}">
              <a16:creationId xmlns:a16="http://schemas.microsoft.com/office/drawing/2014/main" id="{BCB2CFCD-2979-3A28-226A-1C3470A8BBEF}"/>
            </a:ext>
          </a:extLst>
        </xdr:cNvPr>
        <xdr:cNvSpPr/>
      </xdr:nvSpPr>
      <xdr:spPr>
        <a:xfrm>
          <a:off x="1495425" y="5172075"/>
          <a:ext cx="2743200" cy="5238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28575</xdr:colOff>
      <xdr:row>30</xdr:row>
      <xdr:rowOff>19050</xdr:rowOff>
    </xdr:from>
    <xdr:to>
      <xdr:col>9</xdr:col>
      <xdr:colOff>57150</xdr:colOff>
      <xdr:row>33</xdr:row>
      <xdr:rowOff>9525</xdr:rowOff>
    </xdr:to>
    <xdr:sp macro="" textlink="">
      <xdr:nvSpPr>
        <xdr:cNvPr id="19" name="Double Bracket 18">
          <a:extLst>
            <a:ext uri="{FF2B5EF4-FFF2-40B4-BE49-F238E27FC236}">
              <a16:creationId xmlns:a16="http://schemas.microsoft.com/office/drawing/2014/main" id="{C3CAC225-B4F3-8A58-112A-992734F90881}"/>
            </a:ext>
          </a:extLst>
        </xdr:cNvPr>
        <xdr:cNvSpPr/>
      </xdr:nvSpPr>
      <xdr:spPr>
        <a:xfrm>
          <a:off x="5705475" y="5162550"/>
          <a:ext cx="1857375" cy="5619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0</xdr:col>
      <xdr:colOff>857250</xdr:colOff>
      <xdr:row>36</xdr:row>
      <xdr:rowOff>9525</xdr:rowOff>
    </xdr:from>
    <xdr:to>
      <xdr:col>4</xdr:col>
      <xdr:colOff>47625</xdr:colOff>
      <xdr:row>38</xdr:row>
      <xdr:rowOff>180975</xdr:rowOff>
    </xdr:to>
    <xdr:sp macro="" textlink="">
      <xdr:nvSpPr>
        <xdr:cNvPr id="20" name="Double Bracket 19">
          <a:extLst>
            <a:ext uri="{FF2B5EF4-FFF2-40B4-BE49-F238E27FC236}">
              <a16:creationId xmlns:a16="http://schemas.microsoft.com/office/drawing/2014/main" id="{8B75FB4A-5D73-E491-B760-75BD839D7026}"/>
            </a:ext>
          </a:extLst>
        </xdr:cNvPr>
        <xdr:cNvSpPr/>
      </xdr:nvSpPr>
      <xdr:spPr>
        <a:xfrm>
          <a:off x="1466850" y="6105525"/>
          <a:ext cx="2752725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5</xdr:col>
      <xdr:colOff>590550</xdr:colOff>
      <xdr:row>36</xdr:row>
      <xdr:rowOff>9525</xdr:rowOff>
    </xdr:from>
    <xdr:to>
      <xdr:col>9</xdr:col>
      <xdr:colOff>47625</xdr:colOff>
      <xdr:row>38</xdr:row>
      <xdr:rowOff>171450</xdr:rowOff>
    </xdr:to>
    <xdr:sp macro="" textlink="">
      <xdr:nvSpPr>
        <xdr:cNvPr id="21" name="Double Bracket 20">
          <a:extLst>
            <a:ext uri="{FF2B5EF4-FFF2-40B4-BE49-F238E27FC236}">
              <a16:creationId xmlns:a16="http://schemas.microsoft.com/office/drawing/2014/main" id="{32BACBB3-9422-43BA-B6D8-CE8EA27B1D15}"/>
            </a:ext>
          </a:extLst>
        </xdr:cNvPr>
        <xdr:cNvSpPr/>
      </xdr:nvSpPr>
      <xdr:spPr>
        <a:xfrm>
          <a:off x="5657850" y="6105525"/>
          <a:ext cx="1895475" cy="5429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19050</xdr:colOff>
      <xdr:row>41</xdr:row>
      <xdr:rowOff>0</xdr:rowOff>
    </xdr:from>
    <xdr:to>
      <xdr:col>4</xdr:col>
      <xdr:colOff>66675</xdr:colOff>
      <xdr:row>44</xdr:row>
      <xdr:rowOff>9525</xdr:rowOff>
    </xdr:to>
    <xdr:sp macro="" textlink="">
      <xdr:nvSpPr>
        <xdr:cNvPr id="22" name="Double Bracket 21">
          <a:extLst>
            <a:ext uri="{FF2B5EF4-FFF2-40B4-BE49-F238E27FC236}">
              <a16:creationId xmlns:a16="http://schemas.microsoft.com/office/drawing/2014/main" id="{B7F04219-2883-9898-4D2A-CD8E18C15D80}"/>
            </a:ext>
          </a:extLst>
        </xdr:cNvPr>
        <xdr:cNvSpPr/>
      </xdr:nvSpPr>
      <xdr:spPr>
        <a:xfrm>
          <a:off x="1504950" y="7048500"/>
          <a:ext cx="2733675" cy="5810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28575</xdr:colOff>
      <xdr:row>41</xdr:row>
      <xdr:rowOff>0</xdr:rowOff>
    </xdr:from>
    <xdr:to>
      <xdr:col>9</xdr:col>
      <xdr:colOff>47625</xdr:colOff>
      <xdr:row>44</xdr:row>
      <xdr:rowOff>19050</xdr:rowOff>
    </xdr:to>
    <xdr:sp macro="" textlink="">
      <xdr:nvSpPr>
        <xdr:cNvPr id="23" name="Double Bracket 22">
          <a:extLst>
            <a:ext uri="{FF2B5EF4-FFF2-40B4-BE49-F238E27FC236}">
              <a16:creationId xmlns:a16="http://schemas.microsoft.com/office/drawing/2014/main" id="{F36968BA-585B-89E9-7B3A-1BD85F9E4263}"/>
            </a:ext>
          </a:extLst>
        </xdr:cNvPr>
        <xdr:cNvSpPr/>
      </xdr:nvSpPr>
      <xdr:spPr>
        <a:xfrm>
          <a:off x="5705475" y="7048500"/>
          <a:ext cx="1847850" cy="5905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0</xdr:col>
      <xdr:colOff>857250</xdr:colOff>
      <xdr:row>52</xdr:row>
      <xdr:rowOff>180975</xdr:rowOff>
    </xdr:from>
    <xdr:to>
      <xdr:col>4</xdr:col>
      <xdr:colOff>38100</xdr:colOff>
      <xdr:row>56</xdr:row>
      <xdr:rowOff>0</xdr:rowOff>
    </xdr:to>
    <xdr:sp macro="" textlink="">
      <xdr:nvSpPr>
        <xdr:cNvPr id="24" name="Double Bracket 23">
          <a:extLst>
            <a:ext uri="{FF2B5EF4-FFF2-40B4-BE49-F238E27FC236}">
              <a16:creationId xmlns:a16="http://schemas.microsoft.com/office/drawing/2014/main" id="{A291F76E-9391-31B8-A18F-AE872CA1ECA1}"/>
            </a:ext>
          </a:extLst>
        </xdr:cNvPr>
        <xdr:cNvSpPr/>
      </xdr:nvSpPr>
      <xdr:spPr>
        <a:xfrm>
          <a:off x="1466850" y="8943975"/>
          <a:ext cx="2743200" cy="5810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6</xdr:col>
      <xdr:colOff>19050</xdr:colOff>
      <xdr:row>48</xdr:row>
      <xdr:rowOff>0</xdr:rowOff>
    </xdr:from>
    <xdr:to>
      <xdr:col>9</xdr:col>
      <xdr:colOff>95250</xdr:colOff>
      <xdr:row>50</xdr:row>
      <xdr:rowOff>180975</xdr:rowOff>
    </xdr:to>
    <xdr:sp macro="" textlink="">
      <xdr:nvSpPr>
        <xdr:cNvPr id="25" name="Double Bracket 24">
          <a:extLst>
            <a:ext uri="{FF2B5EF4-FFF2-40B4-BE49-F238E27FC236}">
              <a16:creationId xmlns:a16="http://schemas.microsoft.com/office/drawing/2014/main" id="{BA0F77A3-427B-2817-4404-27587C7BDE7C}"/>
            </a:ext>
          </a:extLst>
        </xdr:cNvPr>
        <xdr:cNvSpPr/>
      </xdr:nvSpPr>
      <xdr:spPr>
        <a:xfrm>
          <a:off x="5695950" y="8001000"/>
          <a:ext cx="1905000" cy="5619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0</xdr:col>
      <xdr:colOff>881062</xdr:colOff>
      <xdr:row>63</xdr:row>
      <xdr:rowOff>152400</xdr:rowOff>
    </xdr:from>
    <xdr:to>
      <xdr:col>5</xdr:col>
      <xdr:colOff>61913</xdr:colOff>
      <xdr:row>68</xdr:row>
      <xdr:rowOff>33338</xdr:rowOff>
    </xdr:to>
    <xdr:sp macro="" textlink="">
      <xdr:nvSpPr>
        <xdr:cNvPr id="26" name="Double Bracket 25">
          <a:extLst>
            <a:ext uri="{FF2B5EF4-FFF2-40B4-BE49-F238E27FC236}">
              <a16:creationId xmlns:a16="http://schemas.microsoft.com/office/drawing/2014/main" id="{D22CF409-F048-B2A3-0797-C2581A77F138}"/>
            </a:ext>
          </a:extLst>
        </xdr:cNvPr>
        <xdr:cNvSpPr/>
      </xdr:nvSpPr>
      <xdr:spPr>
        <a:xfrm>
          <a:off x="1809750" y="10829925"/>
          <a:ext cx="3795713" cy="785813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0</xdr:colOff>
      <xdr:row>68</xdr:row>
      <xdr:rowOff>180974</xdr:rowOff>
    </xdr:from>
    <xdr:to>
      <xdr:col>5</xdr:col>
      <xdr:colOff>66675</xdr:colOff>
      <xdr:row>72</xdr:row>
      <xdr:rowOff>190499</xdr:rowOff>
    </xdr:to>
    <xdr:sp macro="" textlink="">
      <xdr:nvSpPr>
        <xdr:cNvPr id="27" name="Double Bracket 26">
          <a:extLst>
            <a:ext uri="{FF2B5EF4-FFF2-40B4-BE49-F238E27FC236}">
              <a16:creationId xmlns:a16="http://schemas.microsoft.com/office/drawing/2014/main" id="{C179A42A-24B5-3655-6AE2-2C93DF875E9C}"/>
            </a:ext>
          </a:extLst>
        </xdr:cNvPr>
        <xdr:cNvSpPr/>
      </xdr:nvSpPr>
      <xdr:spPr>
        <a:xfrm>
          <a:off x="1485900" y="11039474"/>
          <a:ext cx="3648075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19050</xdr:colOff>
      <xdr:row>76</xdr:row>
      <xdr:rowOff>9525</xdr:rowOff>
    </xdr:from>
    <xdr:to>
      <xdr:col>5</xdr:col>
      <xdr:colOff>76200</xdr:colOff>
      <xdr:row>80</xdr:row>
      <xdr:rowOff>0</xdr:rowOff>
    </xdr:to>
    <xdr:sp macro="" textlink="">
      <xdr:nvSpPr>
        <xdr:cNvPr id="28" name="Double Bracket 27">
          <a:extLst>
            <a:ext uri="{FF2B5EF4-FFF2-40B4-BE49-F238E27FC236}">
              <a16:creationId xmlns:a16="http://schemas.microsoft.com/office/drawing/2014/main" id="{0BF163B5-8491-3F42-5D5D-4269E5F933FB}"/>
            </a:ext>
          </a:extLst>
        </xdr:cNvPr>
        <xdr:cNvSpPr/>
      </xdr:nvSpPr>
      <xdr:spPr>
        <a:xfrm>
          <a:off x="1504950" y="12011025"/>
          <a:ext cx="3638550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19050</xdr:colOff>
      <xdr:row>84</xdr:row>
      <xdr:rowOff>28575</xdr:rowOff>
    </xdr:from>
    <xdr:to>
      <xdr:col>5</xdr:col>
      <xdr:colOff>76200</xdr:colOff>
      <xdr:row>88</xdr:row>
      <xdr:rowOff>28575</xdr:rowOff>
    </xdr:to>
    <xdr:sp macro="" textlink="">
      <xdr:nvSpPr>
        <xdr:cNvPr id="29" name="Double Bracket 28">
          <a:extLst>
            <a:ext uri="{FF2B5EF4-FFF2-40B4-BE49-F238E27FC236}">
              <a16:creationId xmlns:a16="http://schemas.microsoft.com/office/drawing/2014/main" id="{A5908E78-BB20-F648-6A48-C110B695FEF6}"/>
            </a:ext>
          </a:extLst>
        </xdr:cNvPr>
        <xdr:cNvSpPr/>
      </xdr:nvSpPr>
      <xdr:spPr>
        <a:xfrm>
          <a:off x="1504950" y="12982575"/>
          <a:ext cx="3638550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</xdr:col>
      <xdr:colOff>28575</xdr:colOff>
      <xdr:row>91</xdr:row>
      <xdr:rowOff>19050</xdr:rowOff>
    </xdr:from>
    <xdr:to>
      <xdr:col>5</xdr:col>
      <xdr:colOff>76200</xdr:colOff>
      <xdr:row>95</xdr:row>
      <xdr:rowOff>9525</xdr:rowOff>
    </xdr:to>
    <xdr:sp macro="" textlink="">
      <xdr:nvSpPr>
        <xdr:cNvPr id="30" name="Double Bracket 29">
          <a:extLst>
            <a:ext uri="{FF2B5EF4-FFF2-40B4-BE49-F238E27FC236}">
              <a16:creationId xmlns:a16="http://schemas.microsoft.com/office/drawing/2014/main" id="{8DEF6726-3C49-2592-897D-ABE4E47A8D07}"/>
            </a:ext>
          </a:extLst>
        </xdr:cNvPr>
        <xdr:cNvSpPr/>
      </xdr:nvSpPr>
      <xdr:spPr>
        <a:xfrm>
          <a:off x="1514475" y="14306550"/>
          <a:ext cx="3629025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0C80-9E1D-44DE-90EB-420BAD52A057}">
  <dimension ref="A1:H49"/>
  <sheetViews>
    <sheetView workbookViewId="0">
      <selection activeCell="C36" sqref="C36"/>
    </sheetView>
  </sheetViews>
  <sheetFormatPr defaultRowHeight="14.25" x14ac:dyDescent="0.45"/>
  <cols>
    <col min="1" max="1" width="12.59765625" customWidth="1"/>
    <col min="2" max="2" width="14.73046875" customWidth="1"/>
    <col min="3" max="3" width="8.265625" customWidth="1"/>
    <col min="6" max="6" width="12.59765625" customWidth="1"/>
  </cols>
  <sheetData>
    <row r="1" spans="1:8" x14ac:dyDescent="0.45">
      <c r="A1" s="2" t="s">
        <v>15</v>
      </c>
      <c r="B1" s="2">
        <v>24237765061</v>
      </c>
    </row>
    <row r="2" spans="1:8" x14ac:dyDescent="0.45">
      <c r="A2" s="2" t="s">
        <v>0</v>
      </c>
      <c r="B2" s="2" t="s">
        <v>40</v>
      </c>
      <c r="C2" s="2"/>
    </row>
    <row r="3" spans="1:8" x14ac:dyDescent="0.45">
      <c r="A3" s="2" t="s">
        <v>1</v>
      </c>
      <c r="B3" s="2" t="s">
        <v>2</v>
      </c>
      <c r="C3" s="2"/>
    </row>
    <row r="4" spans="1:8" x14ac:dyDescent="0.45">
      <c r="A4" s="2" t="s">
        <v>3</v>
      </c>
      <c r="B4" s="2">
        <v>1</v>
      </c>
      <c r="C4" s="2"/>
    </row>
    <row r="5" spans="1:8" x14ac:dyDescent="0.45">
      <c r="A5" s="2"/>
      <c r="B5" s="2"/>
      <c r="C5" s="2"/>
    </row>
    <row r="6" spans="1:8" x14ac:dyDescent="0.45">
      <c r="A6" s="2" t="s">
        <v>4</v>
      </c>
      <c r="B6" s="2"/>
      <c r="C6" s="2"/>
    </row>
    <row r="8" spans="1:8" x14ac:dyDescent="0.45">
      <c r="B8" s="2"/>
      <c r="C8" s="3">
        <v>24.11</v>
      </c>
      <c r="D8" s="3">
        <v>21.562000000000001</v>
      </c>
      <c r="E8" s="3">
        <v>11.523999999999999</v>
      </c>
      <c r="F8" s="3">
        <v>18.231000000000002</v>
      </c>
      <c r="G8" s="3"/>
      <c r="H8" s="3"/>
    </row>
    <row r="9" spans="1:8" x14ac:dyDescent="0.45">
      <c r="B9" s="2" t="s">
        <v>5</v>
      </c>
      <c r="C9" s="3">
        <v>21.562000000000001</v>
      </c>
      <c r="D9" s="3">
        <v>35.965000000000003</v>
      </c>
      <c r="E9" s="3">
        <v>28.693999999999999</v>
      </c>
      <c r="F9" s="3">
        <v>10.986000000000001</v>
      </c>
      <c r="G9" s="3"/>
      <c r="H9" s="3"/>
    </row>
    <row r="10" spans="1:8" x14ac:dyDescent="0.45">
      <c r="B10" s="2"/>
      <c r="C10" s="3">
        <v>11.523999999999999</v>
      </c>
      <c r="D10" s="3">
        <v>28.693999999999999</v>
      </c>
      <c r="E10" s="3">
        <v>15.635</v>
      </c>
      <c r="F10" s="3">
        <v>16.364999999999998</v>
      </c>
      <c r="G10" s="3"/>
      <c r="H10" s="3"/>
    </row>
    <row r="11" spans="1:8" x14ac:dyDescent="0.45">
      <c r="B11" s="2"/>
      <c r="C11" s="3">
        <v>18.231000000000002</v>
      </c>
      <c r="D11" s="3">
        <v>10.986000000000001</v>
      </c>
      <c r="E11" s="3">
        <v>16.364999999999998</v>
      </c>
      <c r="F11" s="3">
        <v>20.231000000000002</v>
      </c>
      <c r="G11" s="3"/>
      <c r="H11" s="3"/>
    </row>
    <row r="12" spans="1:8" x14ac:dyDescent="0.45">
      <c r="B12" s="2"/>
      <c r="C12" s="3"/>
      <c r="D12" s="3"/>
      <c r="E12" s="3"/>
      <c r="F12" s="3"/>
      <c r="G12" s="3"/>
      <c r="H12" s="3"/>
    </row>
    <row r="13" spans="1:8" x14ac:dyDescent="0.45">
      <c r="B13" s="2"/>
      <c r="C13" s="3"/>
      <c r="D13" s="3"/>
      <c r="E13" s="3"/>
      <c r="F13" s="3"/>
      <c r="G13" s="3"/>
      <c r="H13" s="3"/>
    </row>
    <row r="14" spans="1:8" x14ac:dyDescent="0.45">
      <c r="B14" s="2" t="s">
        <v>6</v>
      </c>
      <c r="C14" s="3">
        <v>24.11</v>
      </c>
      <c r="D14" s="3">
        <v>21.562000000000001</v>
      </c>
      <c r="E14" s="3"/>
      <c r="F14" s="2" t="s">
        <v>7</v>
      </c>
      <c r="G14" s="3">
        <v>11.523999999999999</v>
      </c>
      <c r="H14" s="3">
        <v>28.693999999999999</v>
      </c>
    </row>
    <row r="15" spans="1:8" x14ac:dyDescent="0.45">
      <c r="B15" s="2"/>
      <c r="C15" s="3">
        <v>21.562000000000001</v>
      </c>
      <c r="D15" s="3">
        <v>35.965000000000003</v>
      </c>
      <c r="E15" s="3"/>
      <c r="F15" s="2"/>
      <c r="G15" s="3">
        <v>18.231000000000002</v>
      </c>
      <c r="H15" s="3">
        <v>10.986000000000001</v>
      </c>
    </row>
    <row r="16" spans="1:8" x14ac:dyDescent="0.45">
      <c r="B16" s="2"/>
      <c r="C16" s="3"/>
      <c r="D16" s="3"/>
      <c r="E16" s="3"/>
      <c r="F16" s="2"/>
      <c r="G16" s="3"/>
      <c r="H16" s="3"/>
    </row>
    <row r="17" spans="2:8" x14ac:dyDescent="0.45">
      <c r="B17" s="2" t="s">
        <v>8</v>
      </c>
      <c r="C17" s="3">
        <v>11.523999999999999</v>
      </c>
      <c r="D17" s="3">
        <v>18.231000000000002</v>
      </c>
      <c r="E17" s="3"/>
      <c r="F17" s="2" t="s">
        <v>9</v>
      </c>
      <c r="G17" s="3">
        <v>15.635</v>
      </c>
      <c r="H17" s="3">
        <v>16.364999999999998</v>
      </c>
    </row>
    <row r="18" spans="2:8" x14ac:dyDescent="0.45">
      <c r="B18" s="2"/>
      <c r="C18" s="3">
        <v>28.693999999999999</v>
      </c>
      <c r="D18" s="3">
        <v>10.986000000000001</v>
      </c>
      <c r="E18" s="3"/>
      <c r="F18" s="2"/>
      <c r="G18" s="3">
        <v>16.364999999999998</v>
      </c>
      <c r="H18" s="3">
        <v>20.231000000000002</v>
      </c>
    </row>
    <row r="19" spans="2:8" x14ac:dyDescent="0.45">
      <c r="B19" s="2"/>
      <c r="C19" s="3"/>
      <c r="D19" s="3"/>
      <c r="E19" s="3"/>
      <c r="F19" s="2"/>
      <c r="G19" s="3"/>
      <c r="H19" s="3"/>
    </row>
    <row r="20" spans="2:8" x14ac:dyDescent="0.45">
      <c r="B20" s="2"/>
      <c r="C20" s="3"/>
      <c r="D20" s="3"/>
      <c r="E20" s="3"/>
      <c r="F20" s="2"/>
      <c r="G20" s="3"/>
      <c r="H20" s="3"/>
    </row>
    <row r="21" spans="2:8" x14ac:dyDescent="0.45">
      <c r="B21" s="2" t="s">
        <v>16</v>
      </c>
      <c r="C21" s="3" cm="1">
        <f t="array" ref="C21:D22">MINVERSE(G17:H18)</f>
        <v>0.41714726611937747</v>
      </c>
      <c r="D21" s="3">
        <v>-0.33743339479232914</v>
      </c>
      <c r="E21" s="3"/>
      <c r="F21" s="2" t="s">
        <v>22</v>
      </c>
      <c r="G21" s="3" cm="1">
        <f t="array" ref="G21:H22">MMULT(C17:D18,_xlfn.ANCHORARRAY(C21))</f>
        <v>-1.3445431256992473</v>
      </c>
      <c r="H21" s="3">
        <v>1.9887523232696442</v>
      </c>
    </row>
    <row r="22" spans="2:8" x14ac:dyDescent="0.45">
      <c r="B22" s="2"/>
      <c r="C22" s="3">
        <v>-0.33743339479232914</v>
      </c>
      <c r="D22" s="3">
        <v>0.32238137046001014</v>
      </c>
      <c r="E22" s="3"/>
      <c r="F22" s="2"/>
      <c r="G22" s="3">
        <v>8.2625803788408874</v>
      </c>
      <c r="H22" s="3">
        <v>-6.1406320942974197</v>
      </c>
    </row>
    <row r="23" spans="2:8" x14ac:dyDescent="0.45">
      <c r="B23" s="2"/>
      <c r="C23" s="3"/>
      <c r="D23" s="3"/>
      <c r="E23" s="3"/>
      <c r="F23" s="2"/>
      <c r="G23" s="3"/>
      <c r="H23" s="3"/>
    </row>
    <row r="24" spans="2:8" x14ac:dyDescent="0.45">
      <c r="B24" s="2" t="s">
        <v>17</v>
      </c>
      <c r="C24" s="3" cm="1">
        <f t="array" ref="C24:D25">MMULT(_xlfn.ANCHORARRAY(G21),G14:H15)</f>
        <v>20.762428624970767</v>
      </c>
      <c r="D24" s="3">
        <v>-16.731887425373884</v>
      </c>
      <c r="E24" s="3"/>
      <c r="F24" s="2" t="s">
        <v>10</v>
      </c>
      <c r="G24" s="3" cm="1">
        <f t="array" ref="G24:H25">(C14:D15)-_xlfn.ANCHORARRAY(C24)</f>
        <v>3.3475713750292329</v>
      </c>
      <c r="H24" s="3">
        <v>38.293887425373882</v>
      </c>
    </row>
    <row r="25" spans="2:8" x14ac:dyDescent="0.45">
      <c r="B25" s="2"/>
      <c r="C25" s="3">
        <v>-16.731887425373898</v>
      </c>
      <c r="D25" s="3">
        <v>169.62549720250897</v>
      </c>
      <c r="E25" s="3"/>
      <c r="F25" s="2"/>
      <c r="G25" s="3">
        <v>38.293887425373896</v>
      </c>
      <c r="H25" s="3">
        <v>-133.66049720250896</v>
      </c>
    </row>
    <row r="26" spans="2:8" x14ac:dyDescent="0.45">
      <c r="B26" s="2"/>
      <c r="C26" s="3"/>
      <c r="D26" s="3"/>
      <c r="E26" s="3"/>
      <c r="F26" s="2"/>
      <c r="G26" s="3"/>
      <c r="H26" s="3"/>
    </row>
    <row r="27" spans="2:8" x14ac:dyDescent="0.45">
      <c r="B27" s="2" t="s">
        <v>11</v>
      </c>
      <c r="C27" s="3" cm="1">
        <f t="array" ref="C27:D28">MINVERSE(_xlfn.ANCHORARRAY(G24))</f>
        <v>6.9838183766014125E-2</v>
      </c>
      <c r="D27" s="3">
        <v>2.0008720625035333E-2</v>
      </c>
      <c r="E27" s="3"/>
      <c r="F27" s="2" t="s">
        <v>23</v>
      </c>
      <c r="G27" s="3" cm="1">
        <f t="array" ref="G27:H28">MMULT(_xlfn.ANCHORARRAY(C21),G14:H15)</f>
        <v>-1.3445431256992473</v>
      </c>
      <c r="H27" s="3">
        <v>8.2625803788408874</v>
      </c>
    </row>
    <row r="28" spans="2:8" x14ac:dyDescent="0.45">
      <c r="B28" s="2"/>
      <c r="C28" s="3">
        <v>2.000872062503534E-2</v>
      </c>
      <c r="D28" s="3">
        <v>-1.7491204189142553E-3</v>
      </c>
      <c r="E28" s="3"/>
      <c r="F28" s="2"/>
      <c r="G28" s="3">
        <v>1.9887523232696442</v>
      </c>
      <c r="H28" s="3">
        <v>-6.1406320942974197</v>
      </c>
    </row>
    <row r="29" spans="2:8" x14ac:dyDescent="0.45">
      <c r="B29" s="2"/>
      <c r="C29" s="3"/>
      <c r="D29" s="3"/>
      <c r="E29" s="3"/>
      <c r="F29" s="2"/>
      <c r="G29" s="3"/>
      <c r="H29" s="3"/>
    </row>
    <row r="30" spans="2:8" x14ac:dyDescent="0.45">
      <c r="B30" s="2" t="s">
        <v>12</v>
      </c>
      <c r="C30" s="3" cm="1">
        <f t="array" ref="C30:D31">-MMULT(_xlfn.ANCHORARRAY(G27),_xlfn.ANCHORARRAY(C27))</f>
        <v>-7.1423212548210921E-2</v>
      </c>
      <c r="D30" s="3">
        <v>4.1354835823978885E-2</v>
      </c>
      <c r="E30" s="3"/>
      <c r="F30" s="2" t="s">
        <v>13</v>
      </c>
      <c r="G30" s="3" cm="1">
        <f t="array" ref="G30:H31">-MMULT(_xlfn.ANCHORARRAY(C27),_xlfn.ANCHORARRAY(G21))</f>
        <v>-7.1423212548210865E-2</v>
      </c>
      <c r="H30" s="3">
        <v>-1.6024658181670259E-2</v>
      </c>
    </row>
    <row r="31" spans="2:8" x14ac:dyDescent="0.45">
      <c r="B31" s="2"/>
      <c r="C31" s="3">
        <v>-1.6024658181670218E-2</v>
      </c>
      <c r="D31" s="3">
        <v>-5.0533094609868094E-2</v>
      </c>
      <c r="E31" s="3"/>
      <c r="F31" s="2"/>
      <c r="G31" s="3">
        <v>4.1354835823978892E-2</v>
      </c>
      <c r="H31" s="3">
        <v>-5.0533094609868108E-2</v>
      </c>
    </row>
    <row r="32" spans="2:8" x14ac:dyDescent="0.45">
      <c r="B32" s="2"/>
      <c r="C32" s="3"/>
      <c r="D32" s="3"/>
      <c r="E32" s="3"/>
      <c r="F32" s="2"/>
      <c r="G32" s="3"/>
      <c r="H32" s="3"/>
    </row>
    <row r="33" spans="2:8" x14ac:dyDescent="0.45">
      <c r="B33" s="2" t="s">
        <v>18</v>
      </c>
      <c r="C33" s="3" cm="1">
        <f t="array" ref="C33:D34">MMULT(_xlfn.ANCHORARRAY(G27),_xlfn.ANCHORARRAY(G30))</f>
        <v>0.43772924449644735</v>
      </c>
      <c r="D33" s="3">
        <v>-0.3959879120057615</v>
      </c>
      <c r="E33" s="3"/>
      <c r="F33" s="2" t="s">
        <v>14</v>
      </c>
      <c r="G33" s="3" cm="1">
        <f t="array" ref="G33:H34">_xlfn.ANCHORARRAY(C21)-_xlfn.ANCHORARRAY(C33)</f>
        <v>-2.0581978377069876E-2</v>
      </c>
      <c r="H33" s="3">
        <v>5.8554517213432355E-2</v>
      </c>
    </row>
    <row r="34" spans="2:8" x14ac:dyDescent="0.45">
      <c r="B34" s="2"/>
      <c r="C34" s="3">
        <v>-0.39598791200576144</v>
      </c>
      <c r="D34" s="3">
        <v>0.27843606639712543</v>
      </c>
      <c r="E34" s="3"/>
      <c r="F34" s="3"/>
      <c r="G34" s="3">
        <v>5.85545172134323E-2</v>
      </c>
      <c r="H34" s="3">
        <v>4.3945304062884716E-2</v>
      </c>
    </row>
    <row r="35" spans="2:8" x14ac:dyDescent="0.45">
      <c r="B35" s="2"/>
      <c r="C35" s="3"/>
      <c r="D35" s="3"/>
      <c r="E35" s="3"/>
      <c r="F35" s="3"/>
      <c r="G35" s="3"/>
      <c r="H35" s="3"/>
    </row>
    <row r="36" spans="2:8" x14ac:dyDescent="0.45">
      <c r="B36" s="2" t="s">
        <v>19</v>
      </c>
      <c r="C36" s="3">
        <v>6.9838183766014125E-2</v>
      </c>
      <c r="D36" s="3">
        <v>2.0008720625035333E-2</v>
      </c>
      <c r="E36" s="3">
        <v>-7.1423212548210865E-2</v>
      </c>
      <c r="F36" s="3">
        <v>-1.6024658181670259E-2</v>
      </c>
      <c r="G36" s="3"/>
      <c r="H36" s="3"/>
    </row>
    <row r="37" spans="2:8" x14ac:dyDescent="0.45">
      <c r="B37" s="2"/>
      <c r="C37" s="3">
        <v>2.000872062503534E-2</v>
      </c>
      <c r="D37" s="3">
        <v>-1.7491204189142553E-3</v>
      </c>
      <c r="E37" s="3">
        <v>4.1354835823978892E-2</v>
      </c>
      <c r="F37" s="3">
        <v>-5.0533094609868108E-2</v>
      </c>
      <c r="G37" s="3"/>
      <c r="H37" s="3"/>
    </row>
    <row r="38" spans="2:8" x14ac:dyDescent="0.45">
      <c r="B38" s="2"/>
      <c r="C38" s="3">
        <v>-7.1423212548210921E-2</v>
      </c>
      <c r="D38" s="3">
        <v>4.1354835823978885E-2</v>
      </c>
      <c r="E38" s="3">
        <v>-2.0581978377069876E-2</v>
      </c>
      <c r="F38" s="3">
        <v>5.8554517213432355E-2</v>
      </c>
      <c r="G38" s="3"/>
      <c r="H38" s="3"/>
    </row>
    <row r="39" spans="2:8" x14ac:dyDescent="0.45">
      <c r="B39" s="2"/>
      <c r="C39" s="3">
        <v>-1.6024658181670218E-2</v>
      </c>
      <c r="D39" s="3">
        <v>-5.0533094609868094E-2</v>
      </c>
      <c r="E39" s="3">
        <v>5.85545172134323E-2</v>
      </c>
      <c r="F39" s="3">
        <v>4.3945304062884716E-2</v>
      </c>
      <c r="G39" s="3"/>
      <c r="H39" s="3"/>
    </row>
    <row r="40" spans="2:8" x14ac:dyDescent="0.45">
      <c r="B40" s="2"/>
      <c r="C40" s="3"/>
      <c r="D40" s="3"/>
      <c r="E40" s="3"/>
      <c r="F40" s="3"/>
      <c r="G40" s="3"/>
      <c r="H40" s="3"/>
    </row>
    <row r="41" spans="2:8" x14ac:dyDescent="0.45">
      <c r="B41" s="2" t="s">
        <v>20</v>
      </c>
      <c r="C41" s="6" cm="1">
        <f t="array" ref="C41:F44">MMULT(C8:F11,C36:F39)</f>
        <v>1</v>
      </c>
      <c r="D41" s="6">
        <v>0</v>
      </c>
      <c r="E41" s="6">
        <v>0</v>
      </c>
      <c r="F41" s="6">
        <v>-3.3306690738754696E-16</v>
      </c>
      <c r="G41" s="3"/>
      <c r="H41" s="3"/>
    </row>
    <row r="42" spans="2:8" x14ac:dyDescent="0.45">
      <c r="B42" s="2"/>
      <c r="C42" s="6">
        <v>-2.7755575615628914E-16</v>
      </c>
      <c r="D42" s="6">
        <v>0.99999999999999989</v>
      </c>
      <c r="E42" s="6">
        <v>2.6645352591003757E-15</v>
      </c>
      <c r="F42" s="6">
        <v>-1.27675647831893E-15</v>
      </c>
      <c r="G42" s="3"/>
      <c r="H42" s="3"/>
    </row>
    <row r="43" spans="2:8" x14ac:dyDescent="0.45">
      <c r="B43" s="2"/>
      <c r="C43" s="6">
        <v>-2.2204460492503131E-16</v>
      </c>
      <c r="D43" s="6">
        <v>0</v>
      </c>
      <c r="E43" s="6">
        <v>1.0000000000000002</v>
      </c>
      <c r="F43" s="6">
        <v>-2.2204460492503131E-16</v>
      </c>
      <c r="G43" s="3"/>
      <c r="H43" s="3"/>
    </row>
    <row r="44" spans="2:8" x14ac:dyDescent="0.45">
      <c r="B44" s="2"/>
      <c r="C44" s="6">
        <v>1.6653345369377348E-16</v>
      </c>
      <c r="D44" s="6">
        <v>0</v>
      </c>
      <c r="E44" s="6">
        <v>0</v>
      </c>
      <c r="F44" s="6">
        <v>0.99999999999999967</v>
      </c>
      <c r="G44" s="3"/>
      <c r="H44" s="3"/>
    </row>
    <row r="45" spans="2:8" x14ac:dyDescent="0.45">
      <c r="B45" s="2"/>
      <c r="C45" s="3"/>
      <c r="D45" s="3"/>
      <c r="E45" s="3"/>
      <c r="F45" s="3"/>
      <c r="G45" s="3"/>
      <c r="H45" s="3"/>
    </row>
    <row r="46" spans="2:8" x14ac:dyDescent="0.45">
      <c r="B46" s="2" t="s">
        <v>21</v>
      </c>
      <c r="C46" s="3" cm="1">
        <f t="array" ref="C46:F49">MMULT(_xlfn.ANCHORARRAY(C41),C8:F11)</f>
        <v>24.109999999999992</v>
      </c>
      <c r="D46" s="3">
        <v>21.561999999999998</v>
      </c>
      <c r="E46" s="3">
        <v>11.523999999999994</v>
      </c>
      <c r="F46" s="3">
        <v>18.230999999999995</v>
      </c>
      <c r="G46" s="3"/>
      <c r="H46" s="3"/>
    </row>
    <row r="47" spans="2:8" x14ac:dyDescent="0.45">
      <c r="B47" s="2"/>
      <c r="C47" s="3">
        <v>21.561999999999998</v>
      </c>
      <c r="D47" s="3">
        <v>35.965000000000053</v>
      </c>
      <c r="E47" s="3">
        <v>28.694000000000013</v>
      </c>
      <c r="F47" s="3">
        <v>10.986000000000011</v>
      </c>
      <c r="G47" s="3"/>
      <c r="H47" s="3"/>
    </row>
    <row r="48" spans="2:8" x14ac:dyDescent="0.45">
      <c r="B48" s="2"/>
      <c r="C48" s="3">
        <v>11.523999999999992</v>
      </c>
      <c r="D48" s="3">
        <v>28.693999999999999</v>
      </c>
      <c r="E48" s="3">
        <v>15.634999999999998</v>
      </c>
      <c r="F48" s="3">
        <v>16.364999999999995</v>
      </c>
      <c r="G48" s="3"/>
      <c r="H48" s="3"/>
    </row>
    <row r="49" spans="2:8" x14ac:dyDescent="0.45">
      <c r="B49" s="2"/>
      <c r="C49" s="3">
        <v>18.230999999999998</v>
      </c>
      <c r="D49" s="3">
        <v>10.986000000000001</v>
      </c>
      <c r="E49" s="3">
        <v>16.364999999999995</v>
      </c>
      <c r="F49" s="3">
        <v>20.230999999999998</v>
      </c>
      <c r="G49" s="3"/>
      <c r="H49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8AA2-10E0-4B7B-BD64-D1C3B44C9E33}">
  <sheetPr>
    <pageSetUpPr fitToPage="1"/>
  </sheetPr>
  <dimension ref="A1:I116"/>
  <sheetViews>
    <sheetView tabSelected="1" zoomScale="93" workbookViewId="0">
      <selection activeCell="F10" sqref="F10"/>
    </sheetView>
  </sheetViews>
  <sheetFormatPr defaultColWidth="9.1328125" defaultRowHeight="14.25" x14ac:dyDescent="0.45"/>
  <cols>
    <col min="1" max="1" width="13.1328125" style="7" customWidth="1"/>
    <col min="2" max="3" width="13.3984375" style="7" customWidth="1"/>
    <col min="4" max="4" width="11.265625" style="7" customWidth="1"/>
    <col min="5" max="5" width="13.3984375" style="7" bestFit="1" customWidth="1"/>
    <col min="6" max="16384" width="9.1328125" style="7"/>
  </cols>
  <sheetData>
    <row r="1" spans="1:9" x14ac:dyDescent="0.45">
      <c r="A1" s="2" t="s">
        <v>15</v>
      </c>
      <c r="B1" s="2">
        <v>24056765001</v>
      </c>
    </row>
    <row r="2" spans="1:9" x14ac:dyDescent="0.45">
      <c r="A2" s="2" t="s">
        <v>0</v>
      </c>
      <c r="B2" s="9" t="s">
        <v>63</v>
      </c>
      <c r="C2" s="9"/>
    </row>
    <row r="3" spans="1:9" x14ac:dyDescent="0.45">
      <c r="A3" s="2" t="s">
        <v>1</v>
      </c>
      <c r="B3" s="2" t="s">
        <v>5</v>
      </c>
    </row>
    <row r="4" spans="1:9" x14ac:dyDescent="0.45">
      <c r="A4" s="2" t="s">
        <v>3</v>
      </c>
      <c r="B4" s="2">
        <v>3</v>
      </c>
    </row>
    <row r="6" spans="1:9" x14ac:dyDescent="0.45">
      <c r="A6" s="1" t="s">
        <v>4</v>
      </c>
    </row>
    <row r="8" spans="1:9" x14ac:dyDescent="0.45">
      <c r="A8" s="2"/>
      <c r="B8" s="3">
        <v>24.120999999999999</v>
      </c>
      <c r="C8" s="3">
        <v>21.562000000000001</v>
      </c>
      <c r="D8" s="3">
        <v>11.523999999999999</v>
      </c>
      <c r="E8" s="3">
        <v>18.231000000000002</v>
      </c>
      <c r="F8" s="3"/>
      <c r="G8" s="8" t="s">
        <v>53</v>
      </c>
      <c r="H8" s="3">
        <f>MDETERM(B8:E11)</f>
        <v>-92890.561891744597</v>
      </c>
      <c r="I8" s="3"/>
    </row>
    <row r="9" spans="1:9" x14ac:dyDescent="0.45">
      <c r="A9" s="2" t="s">
        <v>5</v>
      </c>
      <c r="B9" s="3">
        <v>21.562000000000001</v>
      </c>
      <c r="C9" s="3">
        <v>35.965000000000003</v>
      </c>
      <c r="D9" s="3">
        <v>28.693999999999999</v>
      </c>
      <c r="E9" s="3">
        <v>10.986000000000001</v>
      </c>
      <c r="F9" s="3"/>
      <c r="G9" s="3"/>
      <c r="H9" s="3"/>
      <c r="I9" s="3"/>
    </row>
    <row r="10" spans="1:9" x14ac:dyDescent="0.45">
      <c r="A10" s="2"/>
      <c r="B10" s="3">
        <v>11.523999999999999</v>
      </c>
      <c r="C10" s="3">
        <v>28.693999999999999</v>
      </c>
      <c r="D10" s="3">
        <v>15.635</v>
      </c>
      <c r="E10" s="3">
        <v>16.364999999999998</v>
      </c>
      <c r="F10" s="3"/>
      <c r="G10" s="3"/>
      <c r="H10" s="3"/>
      <c r="I10" s="3"/>
    </row>
    <row r="11" spans="1:9" x14ac:dyDescent="0.45">
      <c r="A11" s="2"/>
      <c r="B11" s="3">
        <v>18.231000000000002</v>
      </c>
      <c r="C11" s="3">
        <v>10.986000000000001</v>
      </c>
      <c r="D11" s="3">
        <v>16.364999999999998</v>
      </c>
      <c r="E11" s="3">
        <v>20.231000000000002</v>
      </c>
      <c r="F11" s="3"/>
      <c r="G11" s="3"/>
      <c r="H11" s="3"/>
      <c r="I11" s="3"/>
    </row>
    <row r="12" spans="1:9" x14ac:dyDescent="0.45">
      <c r="A12" s="2"/>
      <c r="B12" s="3"/>
      <c r="C12" s="3"/>
      <c r="D12" s="3"/>
      <c r="E12" s="3"/>
      <c r="F12" s="3"/>
      <c r="G12" s="3"/>
      <c r="H12" s="3"/>
      <c r="I12" s="3"/>
    </row>
    <row r="13" spans="1:9" x14ac:dyDescent="0.45">
      <c r="A13" s="2"/>
      <c r="B13" s="3"/>
      <c r="C13" s="3"/>
      <c r="D13" s="3"/>
      <c r="E13" s="3"/>
      <c r="F13" s="3"/>
      <c r="G13" s="3"/>
      <c r="H13" s="3"/>
      <c r="I13" s="3"/>
    </row>
    <row r="14" spans="1:9" x14ac:dyDescent="0.45">
      <c r="A14" s="2"/>
      <c r="B14" s="3"/>
      <c r="C14" s="3"/>
      <c r="D14" s="3"/>
      <c r="E14" s="3"/>
      <c r="F14" s="3"/>
      <c r="G14" s="3"/>
      <c r="H14" s="3"/>
      <c r="I14" s="3"/>
    </row>
    <row r="15" spans="1:9" x14ac:dyDescent="0.45">
      <c r="A15" s="2" t="s">
        <v>24</v>
      </c>
      <c r="B15" s="3">
        <v>35.965000000000003</v>
      </c>
      <c r="C15" s="3">
        <v>28.693999999999999</v>
      </c>
      <c r="D15" s="3">
        <v>10.986000000000001</v>
      </c>
      <c r="E15" s="3"/>
      <c r="F15" s="2" t="s">
        <v>25</v>
      </c>
      <c r="G15" s="3">
        <v>21.562000000000001</v>
      </c>
      <c r="H15" s="3">
        <v>28.693999999999999</v>
      </c>
      <c r="I15" s="3">
        <v>10.986000000000001</v>
      </c>
    </row>
    <row r="16" spans="1:9" x14ac:dyDescent="0.45">
      <c r="A16" s="2"/>
      <c r="B16" s="3">
        <v>28.693999999999999</v>
      </c>
      <c r="C16" s="3">
        <v>15.635</v>
      </c>
      <c r="D16" s="3">
        <v>16.364999999999998</v>
      </c>
      <c r="E16" s="3"/>
      <c r="F16" s="2"/>
      <c r="G16" s="3">
        <v>11.523999999999999</v>
      </c>
      <c r="H16" s="3">
        <v>15.635</v>
      </c>
      <c r="I16" s="3">
        <v>16.364999999999998</v>
      </c>
    </row>
    <row r="17" spans="1:9" x14ac:dyDescent="0.45">
      <c r="A17" s="2"/>
      <c r="B17" s="3">
        <v>10.986000000000001</v>
      </c>
      <c r="C17" s="3">
        <v>16.364999999999998</v>
      </c>
      <c r="D17" s="3">
        <v>20.231000000000002</v>
      </c>
      <c r="E17" s="3"/>
      <c r="F17" s="2"/>
      <c r="G17" s="3">
        <v>18.231000000000002</v>
      </c>
      <c r="H17" s="3">
        <v>16.364999999999998</v>
      </c>
      <c r="I17" s="3">
        <v>20.231000000000002</v>
      </c>
    </row>
    <row r="18" spans="1:9" x14ac:dyDescent="0.45">
      <c r="A18" s="8" t="s">
        <v>41</v>
      </c>
      <c r="B18" s="3">
        <f>MDETERM(B15:D17)</f>
        <v>-6482.3282771559971</v>
      </c>
      <c r="C18" s="3"/>
      <c r="D18" s="3"/>
      <c r="E18" s="3"/>
      <c r="F18" s="8" t="s">
        <v>42</v>
      </c>
      <c r="G18" s="3">
        <f>MDETERM(G15:I17)</f>
        <v>1857.1945675440006</v>
      </c>
      <c r="H18" s="3"/>
      <c r="I18" s="3"/>
    </row>
    <row r="19" spans="1:9" x14ac:dyDescent="0.45">
      <c r="A19" s="8"/>
      <c r="B19" s="3"/>
      <c r="C19" s="3"/>
      <c r="D19" s="3"/>
      <c r="E19" s="3"/>
      <c r="F19" s="2"/>
      <c r="G19" s="3"/>
      <c r="H19" s="3"/>
      <c r="I19" s="3"/>
    </row>
    <row r="20" spans="1:9" x14ac:dyDescent="0.45">
      <c r="A20" s="2" t="s">
        <v>26</v>
      </c>
      <c r="B20" s="3">
        <v>21.562000000000001</v>
      </c>
      <c r="C20" s="3">
        <v>35.965000000000003</v>
      </c>
      <c r="D20" s="3">
        <v>10.986000000000001</v>
      </c>
      <c r="E20" s="3"/>
      <c r="F20" s="2" t="s">
        <v>27</v>
      </c>
      <c r="G20" s="3">
        <v>21.562000000000001</v>
      </c>
      <c r="H20" s="3">
        <v>35.965000000000003</v>
      </c>
      <c r="I20" s="3">
        <v>28.693999999999999</v>
      </c>
    </row>
    <row r="21" spans="1:9" x14ac:dyDescent="0.45">
      <c r="A21" s="2"/>
      <c r="B21" s="3">
        <v>11.523999999999999</v>
      </c>
      <c r="C21" s="3">
        <v>28.693999999999999</v>
      </c>
      <c r="D21" s="3">
        <v>16.364999999999998</v>
      </c>
      <c r="E21" s="3"/>
      <c r="F21" s="2"/>
      <c r="G21" s="3">
        <v>11.523999999999999</v>
      </c>
      <c r="H21" s="3">
        <v>28.693999999999999</v>
      </c>
      <c r="I21" s="3">
        <v>15.635</v>
      </c>
    </row>
    <row r="22" spans="1:9" x14ac:dyDescent="0.45">
      <c r="A22" s="2"/>
      <c r="B22" s="3">
        <v>18.231000000000002</v>
      </c>
      <c r="C22" s="3">
        <v>10.986000000000001</v>
      </c>
      <c r="D22" s="3">
        <v>20.231000000000002</v>
      </c>
      <c r="E22" s="3"/>
      <c r="F22" s="2"/>
      <c r="G22" s="3">
        <v>18.231000000000002</v>
      </c>
      <c r="H22" s="3">
        <v>10.986000000000001</v>
      </c>
      <c r="I22" s="3">
        <v>16.364999999999998</v>
      </c>
    </row>
    <row r="23" spans="1:9" x14ac:dyDescent="0.45">
      <c r="A23" s="8" t="s">
        <v>43</v>
      </c>
      <c r="B23" s="3">
        <f>MDETERM(B20:D22)</f>
        <v>6629.4494699029992</v>
      </c>
      <c r="C23" s="3"/>
      <c r="D23" s="3"/>
      <c r="E23" s="3"/>
      <c r="F23" s="8" t="s">
        <v>44</v>
      </c>
      <c r="G23" s="3">
        <f>MDETERM(G20:I22)</f>
        <v>-1487.3968545749995</v>
      </c>
      <c r="H23" s="3"/>
      <c r="I23" s="3"/>
    </row>
    <row r="24" spans="1:9" x14ac:dyDescent="0.45">
      <c r="A24" s="8"/>
      <c r="B24" s="3"/>
      <c r="C24" s="3"/>
      <c r="D24" s="3"/>
      <c r="E24" s="3"/>
      <c r="F24" s="8"/>
      <c r="G24" s="3"/>
      <c r="H24" s="3"/>
      <c r="I24" s="3"/>
    </row>
    <row r="25" spans="1:9" x14ac:dyDescent="0.45">
      <c r="A25" s="2" t="s">
        <v>28</v>
      </c>
      <c r="B25" s="3">
        <v>21.562000000000001</v>
      </c>
      <c r="C25" s="3">
        <v>11.523999999999999</v>
      </c>
      <c r="D25" s="3">
        <v>18.231000000000002</v>
      </c>
      <c r="E25" s="3"/>
      <c r="F25" s="2" t="s">
        <v>29</v>
      </c>
      <c r="G25" s="3">
        <v>24.120999999999999</v>
      </c>
      <c r="H25" s="3">
        <v>11.523999999999999</v>
      </c>
      <c r="I25" s="3">
        <v>18.231000000000002</v>
      </c>
    </row>
    <row r="26" spans="1:9" x14ac:dyDescent="0.45">
      <c r="A26" s="2"/>
      <c r="B26" s="3">
        <v>28.693999999999999</v>
      </c>
      <c r="C26" s="3">
        <v>15.635</v>
      </c>
      <c r="D26" s="3">
        <v>16.364999999999998</v>
      </c>
      <c r="E26" s="3"/>
      <c r="F26" s="2"/>
      <c r="G26" s="3">
        <v>11.523999999999999</v>
      </c>
      <c r="H26" s="3">
        <v>15.635</v>
      </c>
      <c r="I26" s="3">
        <v>16.364999999999998</v>
      </c>
    </row>
    <row r="27" spans="1:9" x14ac:dyDescent="0.45">
      <c r="A27" s="2"/>
      <c r="B27" s="3">
        <v>10.986000000000001</v>
      </c>
      <c r="C27" s="3">
        <v>16.364999999999998</v>
      </c>
      <c r="D27" s="3">
        <v>20.231000000000002</v>
      </c>
      <c r="E27" s="3"/>
      <c r="F27" s="2"/>
      <c r="G27" s="3">
        <v>18.231000000000002</v>
      </c>
      <c r="H27" s="3">
        <v>16.364999999999998</v>
      </c>
      <c r="I27" s="3">
        <v>20.231000000000002</v>
      </c>
    </row>
    <row r="28" spans="1:9" x14ac:dyDescent="0.45">
      <c r="A28" s="8" t="s">
        <v>45</v>
      </c>
      <c r="B28" s="3">
        <f>MDETERM(B25:D27)</f>
        <v>1857.1945675440006</v>
      </c>
      <c r="C28" s="3"/>
      <c r="D28" s="3"/>
      <c r="E28" s="3"/>
      <c r="F28" s="8" t="s">
        <v>46</v>
      </c>
      <c r="G28" s="3">
        <f>MDETERM(G25:I27)</f>
        <v>162.88553948900042</v>
      </c>
      <c r="H28" s="3"/>
      <c r="I28" s="3"/>
    </row>
    <row r="29" spans="1:9" x14ac:dyDescent="0.45">
      <c r="A29" s="8"/>
      <c r="B29" s="3"/>
      <c r="C29" s="3"/>
      <c r="D29" s="3"/>
      <c r="E29" s="3"/>
      <c r="F29" s="8"/>
      <c r="G29" s="3"/>
      <c r="H29" s="3"/>
      <c r="I29" s="3"/>
    </row>
    <row r="30" spans="1:9" x14ac:dyDescent="0.45">
      <c r="A30" s="2"/>
      <c r="B30" s="3"/>
      <c r="C30" s="3"/>
      <c r="D30" s="3"/>
      <c r="E30" s="3"/>
      <c r="F30" s="2"/>
      <c r="G30" s="3"/>
      <c r="H30" s="3"/>
      <c r="I30" s="3"/>
    </row>
    <row r="31" spans="1:9" x14ac:dyDescent="0.45">
      <c r="A31" s="2" t="s">
        <v>30</v>
      </c>
      <c r="B31" s="3">
        <v>24.120999999999999</v>
      </c>
      <c r="C31" s="3">
        <v>21.562000000000001</v>
      </c>
      <c r="D31" s="3">
        <v>18.231000000000002</v>
      </c>
      <c r="E31" s="3"/>
      <c r="F31" s="2" t="s">
        <v>31</v>
      </c>
      <c r="G31" s="3">
        <v>24.120999999999999</v>
      </c>
      <c r="H31" s="3">
        <v>21.562000000000001</v>
      </c>
      <c r="I31" s="3">
        <v>11.523999999999999</v>
      </c>
    </row>
    <row r="32" spans="1:9" x14ac:dyDescent="0.45">
      <c r="A32" s="2"/>
      <c r="B32" s="3">
        <v>11.523999999999999</v>
      </c>
      <c r="C32" s="3">
        <v>28.693999999999999</v>
      </c>
      <c r="D32" s="3">
        <v>16.364999999999998</v>
      </c>
      <c r="E32" s="3"/>
      <c r="F32" s="2"/>
      <c r="G32" s="3">
        <v>11.523999999999999</v>
      </c>
      <c r="H32" s="3">
        <v>28.693999999999999</v>
      </c>
      <c r="I32" s="3">
        <v>15.635</v>
      </c>
    </row>
    <row r="33" spans="1:9" x14ac:dyDescent="0.45">
      <c r="A33" s="2"/>
      <c r="B33" s="3">
        <v>18.231000000000002</v>
      </c>
      <c r="C33" s="3">
        <v>10.986000000000001</v>
      </c>
      <c r="D33" s="3">
        <v>20.231000000000002</v>
      </c>
      <c r="E33" s="3"/>
      <c r="F33" s="2"/>
      <c r="G33" s="3">
        <v>18.231000000000002</v>
      </c>
      <c r="H33" s="3">
        <v>10.986000000000001</v>
      </c>
      <c r="I33" s="3">
        <v>16.364999999999998</v>
      </c>
    </row>
    <row r="34" spans="1:9" x14ac:dyDescent="0.45">
      <c r="A34" s="8" t="s">
        <v>47</v>
      </c>
      <c r="B34" s="3">
        <f>MDETERM(B31:D33)</f>
        <v>3842.9330514559992</v>
      </c>
      <c r="C34" s="3"/>
      <c r="D34" s="3"/>
      <c r="E34" s="3"/>
      <c r="F34" s="8" t="s">
        <v>48</v>
      </c>
      <c r="G34" s="3">
        <f>MDETERM(G31:I33)</f>
        <v>4693.7201824499998</v>
      </c>
      <c r="H34" s="3"/>
      <c r="I34" s="3"/>
    </row>
    <row r="35" spans="1:9" x14ac:dyDescent="0.45">
      <c r="A35" s="8"/>
      <c r="B35" s="3"/>
      <c r="C35" s="3"/>
      <c r="D35" s="3"/>
      <c r="E35" s="3"/>
      <c r="F35" s="8"/>
      <c r="G35" s="3"/>
      <c r="H35" s="3"/>
      <c r="I35" s="3"/>
    </row>
    <row r="36" spans="1:9" x14ac:dyDescent="0.45">
      <c r="A36" s="2"/>
      <c r="B36" s="3"/>
      <c r="C36" s="3"/>
      <c r="D36" s="3"/>
      <c r="E36" s="3"/>
      <c r="F36" s="2"/>
      <c r="G36" s="3"/>
      <c r="H36" s="3"/>
      <c r="I36" s="3"/>
    </row>
    <row r="37" spans="1:9" x14ac:dyDescent="0.45">
      <c r="A37" s="2" t="s">
        <v>32</v>
      </c>
      <c r="B37" s="3">
        <v>21.562000000000001</v>
      </c>
      <c r="C37" s="3">
        <v>11.523999999999999</v>
      </c>
      <c r="D37" s="3">
        <v>18.231000000000002</v>
      </c>
      <c r="E37" s="3"/>
      <c r="F37" s="2" t="s">
        <v>33</v>
      </c>
      <c r="G37" s="3">
        <v>24.120999999999999</v>
      </c>
      <c r="H37" s="3">
        <v>11.523999999999999</v>
      </c>
      <c r="I37" s="3">
        <v>18.231000000000002</v>
      </c>
    </row>
    <row r="38" spans="1:9" x14ac:dyDescent="0.45">
      <c r="A38" s="2"/>
      <c r="B38" s="3">
        <v>35.965000000000003</v>
      </c>
      <c r="C38" s="3">
        <v>28.693999999999999</v>
      </c>
      <c r="D38" s="3">
        <v>10.986000000000001</v>
      </c>
      <c r="E38" s="3"/>
      <c r="F38" s="2"/>
      <c r="G38" s="3">
        <v>21.562000000000001</v>
      </c>
      <c r="H38" s="3">
        <v>28.693999999999999</v>
      </c>
      <c r="I38" s="3">
        <v>10.986000000000001</v>
      </c>
    </row>
    <row r="39" spans="1:9" x14ac:dyDescent="0.45">
      <c r="A39" s="2"/>
      <c r="B39" s="3">
        <v>10.986000000000001</v>
      </c>
      <c r="C39" s="3">
        <v>16.364999999999998</v>
      </c>
      <c r="D39" s="3">
        <v>20.231000000000002</v>
      </c>
      <c r="E39" s="3"/>
      <c r="F39" s="2"/>
      <c r="G39" s="3">
        <v>18.231000000000002</v>
      </c>
      <c r="H39" s="3">
        <v>16.364999999999998</v>
      </c>
      <c r="I39" s="3">
        <v>20.231000000000002</v>
      </c>
    </row>
    <row r="40" spans="1:9" x14ac:dyDescent="0.45">
      <c r="A40" s="8" t="s">
        <v>49</v>
      </c>
      <c r="B40" s="3">
        <f>MDETERM(B37:D39)</f>
        <v>6629.4494699030001</v>
      </c>
      <c r="C40" s="3"/>
      <c r="D40" s="3"/>
      <c r="E40" s="3"/>
      <c r="F40" s="8" t="s">
        <v>50</v>
      </c>
      <c r="G40" s="3">
        <f>MDETERM(G37:I39)</f>
        <v>3842.9330514559992</v>
      </c>
      <c r="H40" s="3"/>
      <c r="I40" s="3"/>
    </row>
    <row r="41" spans="1:9" x14ac:dyDescent="0.45">
      <c r="A41" s="2"/>
      <c r="B41" s="3"/>
      <c r="C41" s="3"/>
      <c r="D41" s="3"/>
      <c r="E41" s="3"/>
      <c r="F41" s="2"/>
      <c r="G41" s="3"/>
      <c r="H41" s="3"/>
      <c r="I41" s="3"/>
    </row>
    <row r="42" spans="1:9" x14ac:dyDescent="0.45">
      <c r="A42" s="2" t="s">
        <v>34</v>
      </c>
      <c r="B42" s="3">
        <v>24.120999999999999</v>
      </c>
      <c r="C42" s="3">
        <v>21.562000000000001</v>
      </c>
      <c r="D42" s="3">
        <v>18.231000000000002</v>
      </c>
      <c r="E42" s="3"/>
      <c r="F42" s="2" t="s">
        <v>35</v>
      </c>
      <c r="G42" s="3">
        <v>24.120999999999999</v>
      </c>
      <c r="H42" s="3">
        <v>21.562000000000001</v>
      </c>
      <c r="I42" s="3">
        <v>11.523999999999999</v>
      </c>
    </row>
    <row r="43" spans="1:9" x14ac:dyDescent="0.45">
      <c r="A43" s="2"/>
      <c r="B43" s="3">
        <v>21.562000000000001</v>
      </c>
      <c r="C43" s="3">
        <v>35.965000000000003</v>
      </c>
      <c r="D43" s="3">
        <v>10.986000000000001</v>
      </c>
      <c r="E43" s="3"/>
      <c r="F43" s="2"/>
      <c r="G43" s="3">
        <v>21.562000000000001</v>
      </c>
      <c r="H43" s="3">
        <v>35.965000000000003</v>
      </c>
      <c r="I43" s="3">
        <v>28.693999999999999</v>
      </c>
    </row>
    <row r="44" spans="1:9" x14ac:dyDescent="0.45">
      <c r="A44" s="2"/>
      <c r="B44" s="3">
        <v>18.231000000000002</v>
      </c>
      <c r="C44" s="3">
        <v>10.986000000000001</v>
      </c>
      <c r="D44" s="3">
        <v>20.231000000000002</v>
      </c>
      <c r="E44" s="3"/>
      <c r="F44" s="2"/>
      <c r="G44" s="3">
        <v>18.231000000000002</v>
      </c>
      <c r="H44" s="3">
        <v>10.986000000000001</v>
      </c>
      <c r="I44" s="3">
        <v>16.364999999999998</v>
      </c>
    </row>
    <row r="45" spans="1:9" x14ac:dyDescent="0.45">
      <c r="A45" s="8" t="s">
        <v>51</v>
      </c>
      <c r="B45" s="3">
        <f>MDETERM(B42:D44)</f>
        <v>1917.0799986539987</v>
      </c>
      <c r="C45" s="3"/>
      <c r="D45" s="3"/>
      <c r="E45" s="3"/>
      <c r="F45" s="8" t="s">
        <v>52</v>
      </c>
      <c r="G45" s="3">
        <f>MDETERM(G42:I44)</f>
        <v>5437.993423977</v>
      </c>
      <c r="H45" s="3"/>
      <c r="I45" s="3"/>
    </row>
    <row r="46" spans="1:9" x14ac:dyDescent="0.45">
      <c r="A46" s="8"/>
      <c r="B46" s="3"/>
      <c r="C46" s="3"/>
      <c r="D46" s="3"/>
      <c r="E46" s="3"/>
      <c r="F46" s="8"/>
      <c r="G46" s="3"/>
      <c r="H46" s="3"/>
      <c r="I46" s="3"/>
    </row>
    <row r="47" spans="1:9" x14ac:dyDescent="0.45">
      <c r="A47" s="8"/>
      <c r="B47" s="3"/>
      <c r="C47" s="3"/>
      <c r="D47" s="3"/>
      <c r="E47" s="3"/>
      <c r="F47" s="8"/>
      <c r="G47" s="3"/>
      <c r="H47" s="3"/>
      <c r="I47" s="3"/>
    </row>
    <row r="48" spans="1:9" x14ac:dyDescent="0.45">
      <c r="A48" s="2"/>
      <c r="B48" s="3"/>
      <c r="C48" s="3"/>
      <c r="D48" s="3"/>
      <c r="E48" s="3"/>
      <c r="F48" s="2"/>
      <c r="G48" s="3"/>
      <c r="H48" s="3"/>
      <c r="I48" s="3"/>
    </row>
    <row r="49" spans="1:9" x14ac:dyDescent="0.45">
      <c r="A49" s="2" t="s">
        <v>36</v>
      </c>
      <c r="B49" s="3">
        <v>21.562000000000001</v>
      </c>
      <c r="C49" s="3">
        <v>11.523999999999999</v>
      </c>
      <c r="D49" s="3">
        <v>18.231000000000002</v>
      </c>
      <c r="E49" s="3"/>
      <c r="F49" s="2" t="s">
        <v>37</v>
      </c>
      <c r="G49" s="3">
        <v>24.120999999999999</v>
      </c>
      <c r="H49" s="3">
        <v>11.523999999999999</v>
      </c>
      <c r="I49" s="3">
        <v>18.231000000000002</v>
      </c>
    </row>
    <row r="50" spans="1:9" x14ac:dyDescent="0.45">
      <c r="A50" s="2"/>
      <c r="B50" s="3">
        <v>35.965000000000003</v>
      </c>
      <c r="C50" s="3">
        <v>28.693999999999999</v>
      </c>
      <c r="D50" s="3">
        <v>10.986000000000001</v>
      </c>
      <c r="E50" s="3"/>
      <c r="F50" s="2"/>
      <c r="G50" s="3">
        <v>21.562000000000001</v>
      </c>
      <c r="H50" s="3">
        <v>28.693999999999999</v>
      </c>
      <c r="I50" s="3">
        <v>10.986000000000001</v>
      </c>
    </row>
    <row r="51" spans="1:9" x14ac:dyDescent="0.45">
      <c r="A51" s="2"/>
      <c r="B51" s="3">
        <v>28.693999999999999</v>
      </c>
      <c r="C51" s="3">
        <v>15.635</v>
      </c>
      <c r="D51" s="3">
        <v>16.364999999999998</v>
      </c>
      <c r="E51" s="3"/>
      <c r="F51" s="2"/>
      <c r="G51" s="3">
        <v>11.523999999999999</v>
      </c>
      <c r="H51" s="3">
        <v>15.635</v>
      </c>
      <c r="I51" s="3">
        <v>16.364999999999998</v>
      </c>
    </row>
    <row r="52" spans="1:9" x14ac:dyDescent="0.45">
      <c r="A52" s="8" t="s">
        <v>54</v>
      </c>
      <c r="B52" s="3">
        <f>MDETERM(B49:D51)</f>
        <v>-1487.3968545749988</v>
      </c>
      <c r="C52" s="3"/>
      <c r="D52" s="3"/>
      <c r="E52" s="3"/>
      <c r="F52" s="8" t="s">
        <v>55</v>
      </c>
      <c r="G52" s="3">
        <f>MDETERM(G49:I51)</f>
        <v>4693.7201824499998</v>
      </c>
      <c r="H52" s="3"/>
      <c r="I52" s="3"/>
    </row>
    <row r="53" spans="1:9" x14ac:dyDescent="0.45">
      <c r="A53" s="2"/>
      <c r="B53" s="3"/>
      <c r="C53" s="3"/>
      <c r="D53" s="3"/>
      <c r="E53" s="3"/>
      <c r="F53" s="2"/>
      <c r="G53" s="3"/>
      <c r="H53" s="3"/>
      <c r="I53" s="3"/>
    </row>
    <row r="54" spans="1:9" x14ac:dyDescent="0.45">
      <c r="A54" s="2" t="s">
        <v>38</v>
      </c>
      <c r="B54" s="3">
        <v>24.120999999999999</v>
      </c>
      <c r="C54" s="3">
        <v>21.562000000000001</v>
      </c>
      <c r="D54" s="3">
        <v>18.231000000000002</v>
      </c>
      <c r="E54" s="3"/>
      <c r="F54" s="2" t="s">
        <v>39</v>
      </c>
      <c r="G54" s="3">
        <v>24.120999999999999</v>
      </c>
      <c r="H54" s="3">
        <v>21.562000000000001</v>
      </c>
      <c r="I54" s="3">
        <v>11.523999999999999</v>
      </c>
    </row>
    <row r="55" spans="1:9" x14ac:dyDescent="0.45">
      <c r="A55" s="2"/>
      <c r="B55" s="3">
        <v>21.562000000000001</v>
      </c>
      <c r="C55" s="3">
        <v>35.965000000000003</v>
      </c>
      <c r="D55" s="3">
        <v>10.986000000000001</v>
      </c>
      <c r="E55" s="3"/>
      <c r="F55" s="2"/>
      <c r="G55" s="3">
        <v>21.562000000000001</v>
      </c>
      <c r="H55" s="3">
        <v>35.965000000000003</v>
      </c>
      <c r="I55" s="3">
        <v>28.693999999999999</v>
      </c>
    </row>
    <row r="56" spans="1:9" x14ac:dyDescent="0.45">
      <c r="A56" s="2"/>
      <c r="B56" s="3">
        <v>11.523999999999999</v>
      </c>
      <c r="C56" s="3">
        <v>28.693999999999999</v>
      </c>
      <c r="D56" s="3">
        <v>16.364999999999998</v>
      </c>
      <c r="E56" s="3"/>
      <c r="F56" s="2"/>
      <c r="G56" s="3">
        <v>11.523999999999999</v>
      </c>
      <c r="H56" s="3">
        <v>28.693999999999999</v>
      </c>
      <c r="I56" s="3">
        <v>15.635</v>
      </c>
    </row>
    <row r="57" spans="1:9" x14ac:dyDescent="0.45">
      <c r="A57" s="8" t="s">
        <v>56</v>
      </c>
      <c r="B57" s="3">
        <f>MDETERM(B54:D56)</f>
        <v>5437.993423977</v>
      </c>
      <c r="C57" s="3"/>
      <c r="D57" s="3"/>
      <c r="E57" s="3"/>
      <c r="F57" s="8" t="s">
        <v>57</v>
      </c>
      <c r="G57" s="3">
        <f>MDETERM(G54:I56)</f>
        <v>-4081.8418016169976</v>
      </c>
      <c r="H57" s="3"/>
      <c r="I57" s="3"/>
    </row>
    <row r="58" spans="1:9" x14ac:dyDescent="0.45">
      <c r="A58" s="2"/>
      <c r="B58" s="3"/>
      <c r="C58" s="3"/>
      <c r="D58" s="3"/>
      <c r="E58" s="3"/>
      <c r="F58" s="3"/>
      <c r="G58" s="3"/>
      <c r="H58" s="3"/>
      <c r="I58" s="3"/>
    </row>
    <row r="59" spans="1:9" x14ac:dyDescent="0.45">
      <c r="A59" s="2"/>
      <c r="B59" s="3"/>
      <c r="C59" s="3"/>
      <c r="D59" s="3"/>
      <c r="E59" s="3"/>
      <c r="F59" s="3"/>
      <c r="G59" s="3"/>
      <c r="H59" s="3"/>
      <c r="I59" s="3"/>
    </row>
    <row r="60" spans="1:9" x14ac:dyDescent="0.45">
      <c r="A60" s="2"/>
      <c r="B60" s="3"/>
      <c r="C60" s="3"/>
      <c r="D60" s="3"/>
      <c r="E60" s="3"/>
      <c r="F60" s="3"/>
      <c r="G60" s="3"/>
      <c r="H60" s="3"/>
      <c r="I60" s="3"/>
    </row>
    <row r="61" spans="1:9" x14ac:dyDescent="0.45">
      <c r="G61" s="3"/>
      <c r="H61" s="3"/>
      <c r="I61" s="3"/>
    </row>
    <row r="62" spans="1:9" x14ac:dyDescent="0.45">
      <c r="G62" s="3"/>
      <c r="H62" s="3"/>
      <c r="I62" s="3"/>
    </row>
    <row r="63" spans="1:9" x14ac:dyDescent="0.45">
      <c r="G63" s="3"/>
      <c r="H63" s="3"/>
      <c r="I63" s="3"/>
    </row>
    <row r="64" spans="1:9" x14ac:dyDescent="0.45">
      <c r="G64" s="3"/>
      <c r="H64" s="3"/>
      <c r="I64" s="3"/>
    </row>
    <row r="65" spans="1:9" x14ac:dyDescent="0.45">
      <c r="A65" s="2" t="s">
        <v>58</v>
      </c>
      <c r="B65" s="4">
        <v>-6482.3282771559971</v>
      </c>
      <c r="C65" s="4">
        <v>1857.1945675440006</v>
      </c>
      <c r="D65" s="4">
        <v>6629.4494699029992</v>
      </c>
      <c r="E65" s="4">
        <v>-1487.3968545749995</v>
      </c>
      <c r="F65" s="3"/>
      <c r="G65" s="3"/>
      <c r="H65" s="3"/>
      <c r="I65" s="3"/>
    </row>
    <row r="66" spans="1:9" x14ac:dyDescent="0.45">
      <c r="A66" s="2"/>
      <c r="B66" s="4">
        <v>1857.1945675440006</v>
      </c>
      <c r="C66" s="4">
        <v>162.35205642900027</v>
      </c>
      <c r="D66" s="4">
        <v>3842.9330514559992</v>
      </c>
      <c r="E66" s="4">
        <v>4693.7201824499998</v>
      </c>
      <c r="F66" s="3"/>
      <c r="G66" s="3"/>
      <c r="H66" s="3"/>
      <c r="I66" s="3"/>
    </row>
    <row r="67" spans="1:9" x14ac:dyDescent="0.45">
      <c r="A67" s="2"/>
      <c r="B67" s="4">
        <v>6629.4494699030001</v>
      </c>
      <c r="C67" s="4">
        <v>3842.9330514559992</v>
      </c>
      <c r="D67" s="4">
        <v>1917.0799986539987</v>
      </c>
      <c r="E67" s="4">
        <v>5437.993423977</v>
      </c>
      <c r="F67" s="3"/>
      <c r="G67" s="3"/>
      <c r="H67" s="3"/>
      <c r="I67" s="3"/>
    </row>
    <row r="68" spans="1:9" x14ac:dyDescent="0.45">
      <c r="A68" s="2"/>
      <c r="B68" s="4">
        <v>-1487.3968545749988</v>
      </c>
      <c r="C68" s="4">
        <v>4693.7201824499998</v>
      </c>
      <c r="D68" s="4">
        <v>5437.993423977</v>
      </c>
      <c r="E68" s="4">
        <v>-4081.8418016169976</v>
      </c>
      <c r="F68" s="3"/>
      <c r="G68" s="3"/>
      <c r="H68" s="3"/>
      <c r="I68" s="3"/>
    </row>
    <row r="69" spans="1:9" x14ac:dyDescent="0.45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45">
      <c r="A70" s="2" t="s">
        <v>59</v>
      </c>
      <c r="B70" s="4">
        <v>-6482.3282771559971</v>
      </c>
      <c r="C70" s="4">
        <v>-1857.1945675439999</v>
      </c>
      <c r="D70" s="4">
        <v>6629.4494699029992</v>
      </c>
      <c r="E70" s="4">
        <v>1487.3968545749999</v>
      </c>
      <c r="F70" s="3"/>
      <c r="G70" s="3"/>
      <c r="H70" s="3"/>
      <c r="I70" s="3"/>
    </row>
    <row r="71" spans="1:9" x14ac:dyDescent="0.45">
      <c r="A71" s="2"/>
      <c r="B71" s="4">
        <v>-1857.1945675439999</v>
      </c>
      <c r="C71" s="4">
        <v>162.35205642900027</v>
      </c>
      <c r="D71" s="4">
        <v>-3842.9330514560002</v>
      </c>
      <c r="E71" s="4">
        <v>4693.7201824499998</v>
      </c>
      <c r="F71" s="3"/>
      <c r="G71" s="3"/>
      <c r="H71" s="3"/>
      <c r="I71" s="3"/>
    </row>
    <row r="72" spans="1:9" x14ac:dyDescent="0.45">
      <c r="A72" s="2"/>
      <c r="B72" s="4">
        <v>6629.4494699030001</v>
      </c>
      <c r="C72" s="4">
        <v>-3842.9330514560002</v>
      </c>
      <c r="D72" s="4">
        <v>1917.0799986539987</v>
      </c>
      <c r="E72" s="4">
        <v>-5437.993423977</v>
      </c>
      <c r="F72" s="3"/>
      <c r="G72" s="3"/>
      <c r="H72" s="3"/>
      <c r="I72" s="3"/>
    </row>
    <row r="73" spans="1:9" x14ac:dyDescent="0.45">
      <c r="A73" s="2"/>
      <c r="B73" s="4">
        <v>1487.3968545749999</v>
      </c>
      <c r="C73" s="4">
        <v>4693.7201824499998</v>
      </c>
      <c r="D73" s="4">
        <v>-5437.993423977</v>
      </c>
      <c r="E73" s="4">
        <v>-4081.8418016169976</v>
      </c>
      <c r="F73" s="3"/>
      <c r="G73" s="3"/>
      <c r="H73" s="3"/>
      <c r="I73" s="3"/>
    </row>
    <row r="74" spans="1:9" x14ac:dyDescent="0.45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45">
      <c r="G75" s="3"/>
      <c r="H75" s="3"/>
      <c r="I75" s="3"/>
    </row>
    <row r="76" spans="1:9" x14ac:dyDescent="0.45">
      <c r="G76" s="3"/>
      <c r="H76" s="3"/>
      <c r="I76" s="3"/>
    </row>
    <row r="77" spans="1:9" x14ac:dyDescent="0.45">
      <c r="A77" s="2" t="s">
        <v>60</v>
      </c>
      <c r="B77" s="4" cm="1">
        <f t="array" ref="B77:E80">TRANSPOSE(B70:E73)</f>
        <v>-6482.3282771559971</v>
      </c>
      <c r="C77" s="4">
        <v>-1857.1945675439999</v>
      </c>
      <c r="D77" s="4">
        <v>6629.4494699030001</v>
      </c>
      <c r="E77" s="4">
        <v>1487.3968545749999</v>
      </c>
      <c r="F77" s="3"/>
      <c r="G77" s="3"/>
      <c r="H77" s="3"/>
      <c r="I77" s="3"/>
    </row>
    <row r="78" spans="1:9" x14ac:dyDescent="0.45">
      <c r="A78" s="2"/>
      <c r="B78" s="4">
        <v>-1857.1945675439999</v>
      </c>
      <c r="C78" s="4">
        <v>162.35205642900027</v>
      </c>
      <c r="D78" s="4">
        <v>-3842.9330514560002</v>
      </c>
      <c r="E78" s="4">
        <v>4693.7201824499998</v>
      </c>
      <c r="F78" s="3"/>
      <c r="G78" s="3"/>
      <c r="H78" s="3"/>
      <c r="I78" s="3"/>
    </row>
    <row r="79" spans="1:9" x14ac:dyDescent="0.45">
      <c r="A79" s="2"/>
      <c r="B79" s="4">
        <v>6629.4494699029992</v>
      </c>
      <c r="C79" s="4">
        <v>-3842.9330514560002</v>
      </c>
      <c r="D79" s="4">
        <v>1917.0799986539987</v>
      </c>
      <c r="E79" s="4">
        <v>-5437.993423977</v>
      </c>
      <c r="F79" s="3"/>
      <c r="G79" s="3"/>
      <c r="H79" s="3"/>
      <c r="I79" s="3"/>
    </row>
    <row r="80" spans="1:9" x14ac:dyDescent="0.45">
      <c r="A80" s="2"/>
      <c r="B80" s="4">
        <v>1487.3968545749999</v>
      </c>
      <c r="C80" s="4">
        <v>4693.7201824499998</v>
      </c>
      <c r="D80" s="4">
        <v>-5437.993423977</v>
      </c>
      <c r="E80" s="4">
        <v>-4081.8418016169976</v>
      </c>
      <c r="F80" s="3"/>
      <c r="G80" s="3"/>
      <c r="H80" s="3"/>
      <c r="I80" s="3"/>
    </row>
    <row r="81" spans="1:9" x14ac:dyDescent="0.45">
      <c r="A81" s="2"/>
      <c r="B81" s="4"/>
      <c r="C81" s="4"/>
      <c r="D81" s="4"/>
      <c r="E81" s="4"/>
      <c r="F81" s="3"/>
      <c r="G81" s="3"/>
      <c r="H81" s="3"/>
      <c r="I81" s="3"/>
    </row>
    <row r="82" spans="1:9" x14ac:dyDescent="0.45">
      <c r="A82" s="2"/>
      <c r="B82" s="4"/>
      <c r="C82" s="4"/>
      <c r="D82" s="4"/>
      <c r="E82" s="4"/>
      <c r="F82" s="3"/>
      <c r="G82" s="3"/>
      <c r="H82" s="3"/>
      <c r="I82" s="3"/>
    </row>
    <row r="83" spans="1:9" x14ac:dyDescent="0.45">
      <c r="A83" s="2"/>
      <c r="B83" s="4"/>
      <c r="C83" s="4"/>
      <c r="D83" s="4"/>
      <c r="E83" s="4"/>
      <c r="F83" s="3"/>
      <c r="G83" s="3"/>
      <c r="H83" s="3"/>
      <c r="I83" s="3"/>
    </row>
    <row r="84" spans="1:9" x14ac:dyDescent="0.45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45">
      <c r="A85" s="2" t="s">
        <v>19</v>
      </c>
      <c r="B85" s="4" cm="1">
        <f t="array" ref="B85:E88">(_xlfn.ANCHORARRAY(B77))/H8</f>
        <v>6.9784573859188778E-2</v>
      </c>
      <c r="C85" s="4">
        <v>1.9993361324570191E-2</v>
      </c>
      <c r="D85" s="4">
        <v>-7.1368385925246247E-2</v>
      </c>
      <c r="E85" s="4">
        <v>-1.6012357168303321E-2</v>
      </c>
      <c r="F85" s="3"/>
      <c r="G85" s="3"/>
      <c r="H85" s="3"/>
      <c r="I85" s="3"/>
    </row>
    <row r="86" spans="1:9" x14ac:dyDescent="0.45">
      <c r="A86" s="2"/>
      <c r="B86" s="4">
        <v>1.9993361324570191E-2</v>
      </c>
      <c r="C86" s="4">
        <v>-1.7477777410605682E-3</v>
      </c>
      <c r="D86" s="4">
        <v>4.1370543715028713E-2</v>
      </c>
      <c r="E86" s="4">
        <v>-5.0529570355275694E-2</v>
      </c>
      <c r="F86" s="3"/>
      <c r="G86" s="3"/>
      <c r="H86" s="3"/>
      <c r="I86" s="3"/>
    </row>
    <row r="87" spans="1:9" x14ac:dyDescent="0.45">
      <c r="A87" s="2"/>
      <c r="B87" s="4">
        <v>-7.1368385925246233E-2</v>
      </c>
      <c r="C87" s="4">
        <v>4.1370543715028713E-2</v>
      </c>
      <c r="D87" s="4">
        <v>-2.0638049330438748E-2</v>
      </c>
      <c r="E87" s="4">
        <v>5.854193701954867E-2</v>
      </c>
      <c r="F87" s="3"/>
      <c r="G87" s="3"/>
      <c r="H87" s="3"/>
      <c r="I87" s="3"/>
    </row>
    <row r="88" spans="1:9" x14ac:dyDescent="0.45">
      <c r="A88" s="2"/>
      <c r="B88" s="4">
        <v>-1.6012357168303321E-2</v>
      </c>
      <c r="C88" s="4">
        <v>-5.0529570355275694E-2</v>
      </c>
      <c r="D88" s="4">
        <v>5.854193701954867E-2</v>
      </c>
      <c r="E88" s="4">
        <v>4.3942481544831311E-2</v>
      </c>
      <c r="F88" s="3"/>
      <c r="G88" s="3"/>
      <c r="H88" s="3"/>
      <c r="I88" s="3"/>
    </row>
    <row r="89" spans="1:9" x14ac:dyDescent="0.45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45">
      <c r="A90" s="2" t="s">
        <v>61</v>
      </c>
      <c r="B90" s="3"/>
      <c r="C90" s="3"/>
      <c r="D90" s="3"/>
      <c r="E90" s="3"/>
      <c r="F90" s="3"/>
      <c r="G90" s="3"/>
      <c r="H90" s="3"/>
      <c r="I90" s="3"/>
    </row>
    <row r="91" spans="1:9" x14ac:dyDescent="0.45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45">
      <c r="A92" s="2" t="s">
        <v>62</v>
      </c>
      <c r="B92" s="5" cm="1">
        <f t="array" ref="B92:E95">MMULT(MMULT(B8:E11,_xlfn.ANCHORARRAY(B85)),B8:E11)</f>
        <v>24.123670097542519</v>
      </c>
      <c r="C92" s="5">
        <v>21.566453671186217</v>
      </c>
      <c r="D92" s="5">
        <v>11.527553277937358</v>
      </c>
      <c r="E92" s="5">
        <v>18.232360434635101</v>
      </c>
      <c r="F92" s="3"/>
      <c r="G92" s="3"/>
      <c r="H92" s="3"/>
      <c r="I92" s="3"/>
    </row>
    <row r="93" spans="1:9" x14ac:dyDescent="0.45">
      <c r="A93" s="2"/>
      <c r="B93" s="5">
        <v>21.566453671186217</v>
      </c>
      <c r="C93" s="5">
        <v>35.972428637613056</v>
      </c>
      <c r="D93" s="5">
        <v>28.699926799045421</v>
      </c>
      <c r="E93" s="5">
        <v>10.988269178724229</v>
      </c>
      <c r="F93" s="3"/>
      <c r="G93" s="3"/>
      <c r="H93" s="3"/>
      <c r="I93" s="3"/>
    </row>
    <row r="94" spans="1:9" x14ac:dyDescent="0.45">
      <c r="A94" s="2"/>
      <c r="B94" s="5">
        <v>11.527553277937358</v>
      </c>
      <c r="C94" s="5">
        <v>28.699926799045421</v>
      </c>
      <c r="D94" s="5">
        <v>15.63972858534156</v>
      </c>
      <c r="E94" s="5">
        <v>16.366810421640835</v>
      </c>
      <c r="F94" s="3"/>
      <c r="G94" s="3"/>
      <c r="H94" s="3"/>
      <c r="I94" s="3"/>
    </row>
    <row r="95" spans="1:9" x14ac:dyDescent="0.45">
      <c r="A95" s="2"/>
      <c r="B95" s="5">
        <v>18.232360434635101</v>
      </c>
      <c r="C95" s="5">
        <v>10.988269178724225</v>
      </c>
      <c r="D95" s="5">
        <v>16.366810421640835</v>
      </c>
      <c r="E95" s="5">
        <v>20.231693151604727</v>
      </c>
      <c r="F95" s="3"/>
      <c r="G95" s="3"/>
      <c r="H95" s="3"/>
      <c r="I95" s="3"/>
    </row>
    <row r="96" spans="1:9" x14ac:dyDescent="0.45">
      <c r="G96" s="3"/>
      <c r="H96" s="3"/>
      <c r="I96" s="3"/>
    </row>
    <row r="97" spans="1:9" x14ac:dyDescent="0.45">
      <c r="G97" s="3"/>
      <c r="H97" s="3"/>
      <c r="I97" s="3"/>
    </row>
    <row r="98" spans="1:9" x14ac:dyDescent="0.45">
      <c r="G98" s="3"/>
      <c r="H98" s="3"/>
      <c r="I98" s="3"/>
    </row>
    <row r="99" spans="1:9" x14ac:dyDescent="0.45">
      <c r="G99" s="3"/>
      <c r="H99" s="3"/>
      <c r="I99" s="3"/>
    </row>
    <row r="100" spans="1:9" x14ac:dyDescent="0.45">
      <c r="G100" s="3"/>
      <c r="H100" s="3"/>
      <c r="I100" s="3"/>
    </row>
    <row r="101" spans="1:9" x14ac:dyDescent="0.45">
      <c r="G101" s="3"/>
      <c r="H101" s="3"/>
      <c r="I101" s="3"/>
    </row>
    <row r="102" spans="1:9" x14ac:dyDescent="0.45">
      <c r="G102" s="3"/>
      <c r="H102" s="3"/>
      <c r="I102" s="3"/>
    </row>
    <row r="103" spans="1:9" x14ac:dyDescent="0.45">
      <c r="G103" s="3"/>
      <c r="H103" s="3"/>
      <c r="I103" s="3"/>
    </row>
    <row r="104" spans="1:9" x14ac:dyDescent="0.45">
      <c r="G104" s="3"/>
      <c r="H104" s="3"/>
      <c r="I104" s="3"/>
    </row>
    <row r="105" spans="1:9" x14ac:dyDescent="0.45">
      <c r="G105" s="3"/>
      <c r="H105" s="3"/>
      <c r="I105" s="3"/>
    </row>
    <row r="106" spans="1:9" x14ac:dyDescent="0.45">
      <c r="G106" s="3"/>
      <c r="H106" s="3"/>
      <c r="I106" s="3"/>
    </row>
    <row r="107" spans="1:9" x14ac:dyDescent="0.45">
      <c r="G107" s="3"/>
      <c r="H107" s="3"/>
      <c r="I107" s="3"/>
    </row>
    <row r="108" spans="1:9" x14ac:dyDescent="0.45">
      <c r="G108" s="3"/>
      <c r="H108" s="3"/>
      <c r="I108" s="3"/>
    </row>
    <row r="109" spans="1:9" x14ac:dyDescent="0.45">
      <c r="G109" s="3"/>
      <c r="H109" s="3"/>
      <c r="I109" s="3"/>
    </row>
    <row r="110" spans="1:9" x14ac:dyDescent="0.45">
      <c r="G110" s="3"/>
      <c r="H110" s="3"/>
      <c r="I110" s="3"/>
    </row>
    <row r="111" spans="1:9" x14ac:dyDescent="0.45">
      <c r="G111" s="3"/>
      <c r="H111" s="3"/>
      <c r="I111" s="3"/>
    </row>
    <row r="112" spans="1:9" x14ac:dyDescent="0.45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45">
      <c r="A113" s="2"/>
      <c r="B113" s="5"/>
      <c r="C113" s="5"/>
      <c r="D113" s="5"/>
      <c r="E113" s="5"/>
      <c r="F113" s="3"/>
      <c r="G113" s="3"/>
      <c r="H113" s="3"/>
      <c r="I113" s="3"/>
    </row>
    <row r="114" spans="1:9" x14ac:dyDescent="0.45">
      <c r="A114" s="2"/>
      <c r="B114" s="5"/>
      <c r="C114" s="5"/>
      <c r="D114" s="5"/>
      <c r="E114" s="5"/>
      <c r="F114" s="3"/>
      <c r="G114" s="3"/>
      <c r="H114" s="3"/>
      <c r="I114" s="3"/>
    </row>
    <row r="115" spans="1:9" x14ac:dyDescent="0.45">
      <c r="A115" s="2"/>
      <c r="B115" s="5"/>
      <c r="C115" s="5"/>
      <c r="D115" s="5"/>
      <c r="E115" s="5"/>
      <c r="F115" s="3"/>
      <c r="G115" s="3"/>
      <c r="H115" s="3"/>
      <c r="I115" s="3"/>
    </row>
    <row r="116" spans="1:9" x14ac:dyDescent="0.45">
      <c r="A116" s="2"/>
      <c r="B116" s="5"/>
      <c r="C116" s="5"/>
      <c r="D116" s="5"/>
      <c r="E116" s="5"/>
      <c r="F116" s="3"/>
      <c r="G116" s="3"/>
      <c r="H116" s="3"/>
      <c r="I116" s="3"/>
    </row>
  </sheetData>
  <pageMargins left="0.7" right="0.7" top="0.75" bottom="0.75" header="0.3" footer="0.3"/>
  <pageSetup paperSize="9" scale="7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Ramashish kumar</cp:lastModifiedBy>
  <cp:lastPrinted>2025-01-25T10:12:01Z</cp:lastPrinted>
  <dcterms:created xsi:type="dcterms:W3CDTF">2025-01-14T08:10:26Z</dcterms:created>
  <dcterms:modified xsi:type="dcterms:W3CDTF">2025-01-25T10:12:28Z</dcterms:modified>
</cp:coreProperties>
</file>