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s\OneDrive\Desktop\practical sem 2\excel paractical\"/>
    </mc:Choice>
  </mc:AlternateContent>
  <xr:revisionPtr revIDLastSave="0" documentId="13_ncr:1_{A485681C-60A0-4A5A-BEFE-4F4EC0976905}" xr6:coauthVersionLast="47" xr6:coauthVersionMax="47" xr10:uidLastSave="{00000000-0000-0000-0000-000000000000}"/>
  <bookViews>
    <workbookView xWindow="-98" yWindow="-98" windowWidth="21795" windowHeight="12975" xr2:uid="{CE673958-3EC8-4C7A-B77A-3F9E8D042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2" i="1" l="1" a="1"/>
  <c r="C72" i="1" s="1"/>
  <c r="C71" i="1" a="1"/>
  <c r="C71" i="1" s="1"/>
  <c r="C67" i="1" a="1"/>
  <c r="C67" i="1" s="1"/>
  <c r="G64" i="1"/>
  <c r="C60" i="1"/>
  <c r="C43" i="1"/>
  <c r="D43" i="1"/>
  <c r="E43" i="1"/>
  <c r="B43" i="1"/>
  <c r="C37" i="1"/>
  <c r="D37" i="1"/>
  <c r="E37" i="1"/>
  <c r="B37" i="1"/>
  <c r="C36" i="1"/>
  <c r="D36" i="1"/>
  <c r="E36" i="1"/>
  <c r="B36" i="1"/>
  <c r="C30" i="1"/>
  <c r="D30" i="1"/>
  <c r="E30" i="1"/>
  <c r="B30" i="1"/>
  <c r="C29" i="1"/>
  <c r="D29" i="1"/>
  <c r="E29" i="1"/>
  <c r="B29" i="1"/>
  <c r="C28" i="1"/>
  <c r="D28" i="1"/>
  <c r="E28" i="1"/>
  <c r="B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<sst xmlns="http://schemas.openxmlformats.org/spreadsheetml/2006/main" count="36" uniqueCount="36">
  <si>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Name : Ramashish kumar</t>
  </si>
  <si>
    <t>Group A</t>
  </si>
  <si>
    <t>Roll no : 24056765001</t>
  </si>
  <si>
    <t>Practical : 12</t>
  </si>
  <si>
    <t>x'</t>
  </si>
  <si>
    <t>A</t>
  </si>
  <si>
    <t>B</t>
  </si>
  <si>
    <r>
      <t>A</t>
    </r>
    <r>
      <rPr>
        <vertAlign val="subscript"/>
        <sz val="11"/>
        <color theme="1"/>
        <rFont val="Calibri"/>
        <family val="2"/>
        <scheme val="minor"/>
      </rPr>
      <t>3*3</t>
    </r>
  </si>
  <si>
    <r>
      <t>X</t>
    </r>
    <r>
      <rPr>
        <vertAlign val="subscript"/>
        <sz val="11"/>
        <color theme="1"/>
        <rFont val="Calibri"/>
        <family val="2"/>
        <scheme val="minor"/>
      </rPr>
      <t>3*1</t>
    </r>
  </si>
  <si>
    <r>
      <t>x'</t>
    </r>
    <r>
      <rPr>
        <vertAlign val="subscript"/>
        <sz val="11"/>
        <color theme="1"/>
        <rFont val="Calibri"/>
        <family val="2"/>
        <scheme val="minor"/>
      </rPr>
      <t>1*3</t>
    </r>
  </si>
  <si>
    <r>
      <t>0</t>
    </r>
    <r>
      <rPr>
        <vertAlign val="subscript"/>
        <sz val="11"/>
        <color theme="1"/>
        <rFont val="Calibri"/>
        <family val="2"/>
        <scheme val="minor"/>
      </rPr>
      <t>1*1</t>
    </r>
  </si>
  <si>
    <t xml:space="preserve">By elementary row - operation on B </t>
  </si>
  <si>
    <t>B =</t>
  </si>
  <si>
    <t>R3 -&gt; R3 - (-21.0211)*R1/(125.72)</t>
  </si>
  <si>
    <t>R2 -&gt; R2 - (61.4076)*R1/(125.72)</t>
  </si>
  <si>
    <t>R4 -&gt; R4 - (3.8511)*R1/(125.72)</t>
  </si>
  <si>
    <t>R3 -&gt; R3 - (18.0286)*R2/(26.93152)</t>
  </si>
  <si>
    <t>R4 -&gt; R4 - (1.61894) * R2/(26.93152)</t>
  </si>
  <si>
    <t>R4 -&gt; R4 - (4.578783)*R3/(47.95078)</t>
  </si>
  <si>
    <t>The matrix B has been transformed into a matrix of the form,</t>
  </si>
  <si>
    <r>
      <t>D</t>
    </r>
    <r>
      <rPr>
        <vertAlign val="subscript"/>
        <sz val="12"/>
        <color theme="1"/>
        <rFont val="Calibri"/>
        <family val="2"/>
        <scheme val="minor"/>
      </rPr>
      <t>3x3</t>
    </r>
  </si>
  <si>
    <r>
      <t>U</t>
    </r>
    <r>
      <rPr>
        <vertAlign val="subscript"/>
        <sz val="12"/>
        <color theme="1"/>
        <rFont val="Calibri"/>
        <family val="2"/>
        <scheme val="minor"/>
      </rPr>
      <t>3x1</t>
    </r>
  </si>
  <si>
    <r>
      <t>O</t>
    </r>
    <r>
      <rPr>
        <vertAlign val="subscript"/>
        <sz val="12"/>
        <color theme="1"/>
        <rFont val="Calibri"/>
        <family val="2"/>
        <scheme val="minor"/>
      </rPr>
      <t>1x3</t>
    </r>
  </si>
  <si>
    <t>d</t>
  </si>
  <si>
    <t>Therefore, the value of the given quadratic form X'AX is     =</t>
  </si>
  <si>
    <t>Verification:</t>
  </si>
  <si>
    <t>,    X' =</t>
  </si>
  <si>
    <t>=&gt;</t>
  </si>
  <si>
    <r>
      <t>X'A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 xml:space="preserve">X = </t>
    </r>
  </si>
  <si>
    <r>
      <t>X'A</t>
    </r>
    <r>
      <rPr>
        <b/>
        <vertAlign val="superscript"/>
        <sz val="12"/>
        <color theme="1"/>
        <rFont val="Calibri"/>
        <family val="2"/>
        <scheme val="minor"/>
      </rPr>
      <t xml:space="preserve">-1 </t>
    </r>
    <r>
      <rPr>
        <b/>
        <sz val="12"/>
        <color theme="1"/>
        <rFont val="Calibri"/>
        <family val="2"/>
        <scheme val="minor"/>
      </rPr>
      <t xml:space="preserve">= </t>
    </r>
  </si>
  <si>
    <r>
      <t>A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 xml:space="preserve"> = </t>
    </r>
  </si>
  <si>
    <r>
      <t xml:space="preserve">Now, the value of the quadratic form is given by : </t>
    </r>
    <r>
      <rPr>
        <b/>
        <sz val="12"/>
        <color theme="1"/>
        <rFont val="Calibri"/>
        <family val="2"/>
        <scheme val="minor"/>
      </rPr>
      <t xml:space="preserve"> -d</t>
    </r>
  </si>
  <si>
    <t>D =</t>
  </si>
  <si>
    <t>U =</t>
  </si>
  <si>
    <t>O =</t>
  </si>
  <si>
    <t>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</si>
</sst>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Dashed">
        <color indexed="64"/>
      </right>
      <top/>
      <bottom/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3" fillId="0" borderId="0" xfId="0" applyFont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0" xfId="0" applyFont="1"/>
    <xf numFmtId="0" fontId="3" fillId="0" borderId="0" xfId="0" quotePrefix="1" applyFont="1"/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642938</xdr:colOff>
      <xdr:row>7</xdr:row>
      <xdr:rowOff>9525</xdr:rowOff>
    </xdr:from>
    <xdr:to>
      <xdr:col>5</xdr:col>
      <xdr:colOff>38100</xdr:colOff>
      <xdr:row>10</xdr:row>
      <xdr:rowOff>33337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AEE5D7F4-29C4-7AAC-F736-B75AC8D0F294}"/>
            </a:ext>
          </a:extLst>
        </xdr:cNvPr>
        <xdr:cNvSpPr/>
      </xdr:nvSpPr>
      <xdr:spPr>
        <a:xfrm>
          <a:off x="1290638" y="1276350"/>
          <a:ext cx="1985962" cy="566737"/>
        </a:xfrm>
        <a:prstGeom prst="bracketPair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628651</xdr:colOff>
      <xdr:row>11</xdr:row>
      <xdr:rowOff>38100</xdr:rowOff>
    </xdr:from>
    <xdr:to>
      <xdr:col>8</xdr:col>
      <xdr:colOff>138113</xdr:colOff>
      <xdr:row>14</xdr:row>
      <xdr:rowOff>166688</xdr:rowOff>
    </xdr:to>
    <xdr:sp macro="" textlink="">
      <xdr:nvSpPr>
        <xdr:cNvPr id="3" name="Double Bracket 2">
          <a:extLst>
            <a:ext uri="{FF2B5EF4-FFF2-40B4-BE49-F238E27FC236}">
              <a16:creationId xmlns:a16="http://schemas.microsoft.com/office/drawing/2014/main" id="{700F0801-5E2B-4C3F-8603-2FF407F19FB3}"/>
            </a:ext>
          </a:extLst>
        </xdr:cNvPr>
        <xdr:cNvSpPr/>
      </xdr:nvSpPr>
      <xdr:spPr>
        <a:xfrm>
          <a:off x="2571751" y="2028825"/>
          <a:ext cx="2747962" cy="714376"/>
        </a:xfrm>
        <a:prstGeom prst="bracketPair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628651</xdr:colOff>
      <xdr:row>18</xdr:row>
      <xdr:rowOff>38100</xdr:rowOff>
    </xdr:from>
    <xdr:to>
      <xdr:col>5</xdr:col>
      <xdr:colOff>138113</xdr:colOff>
      <xdr:row>21</xdr:row>
      <xdr:rowOff>166688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1F540151-BF20-4F1D-AC1E-D613F219296D}"/>
            </a:ext>
          </a:extLst>
        </xdr:cNvPr>
        <xdr:cNvSpPr/>
      </xdr:nvSpPr>
      <xdr:spPr>
        <a:xfrm>
          <a:off x="2571751" y="2028825"/>
          <a:ext cx="2747962" cy="714376"/>
        </a:xfrm>
        <a:prstGeom prst="bracketPair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628651</xdr:colOff>
      <xdr:row>26</xdr:row>
      <xdr:rowOff>38100</xdr:rowOff>
    </xdr:from>
    <xdr:to>
      <xdr:col>5</xdr:col>
      <xdr:colOff>138113</xdr:colOff>
      <xdr:row>29</xdr:row>
      <xdr:rowOff>166688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70C41580-8CF5-4C94-96A3-D8C620EC351B}"/>
            </a:ext>
          </a:extLst>
        </xdr:cNvPr>
        <xdr:cNvSpPr/>
      </xdr:nvSpPr>
      <xdr:spPr>
        <a:xfrm>
          <a:off x="628651" y="3338513"/>
          <a:ext cx="2747962" cy="671513"/>
        </a:xfrm>
        <a:prstGeom prst="bracketPair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95250</xdr:colOff>
      <xdr:row>33</xdr:row>
      <xdr:rowOff>23812</xdr:rowOff>
    </xdr:from>
    <xdr:to>
      <xdr:col>5</xdr:col>
      <xdr:colOff>80963</xdr:colOff>
      <xdr:row>36</xdr:row>
      <xdr:rowOff>109537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9D688679-D88A-C7B2-BE3A-BE70DE88F180}"/>
            </a:ext>
          </a:extLst>
        </xdr:cNvPr>
        <xdr:cNvSpPr/>
      </xdr:nvSpPr>
      <xdr:spPr>
        <a:xfrm>
          <a:off x="742950" y="6038850"/>
          <a:ext cx="2576513" cy="628650"/>
        </a:xfrm>
        <a:prstGeom prst="bracketPair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104776</xdr:colOff>
      <xdr:row>39</xdr:row>
      <xdr:rowOff>28575</xdr:rowOff>
    </xdr:from>
    <xdr:to>
      <xdr:col>5</xdr:col>
      <xdr:colOff>90488</xdr:colOff>
      <xdr:row>42</xdr:row>
      <xdr:rowOff>142875</xdr:rowOff>
    </xdr:to>
    <xdr:sp macro="" textlink="">
      <xdr:nvSpPr>
        <xdr:cNvPr id="8" name="Double Bracket 7">
          <a:extLst>
            <a:ext uri="{FF2B5EF4-FFF2-40B4-BE49-F238E27FC236}">
              <a16:creationId xmlns:a16="http://schemas.microsoft.com/office/drawing/2014/main" id="{4D133A79-A1F0-5734-417A-73A921163503}"/>
            </a:ext>
          </a:extLst>
        </xdr:cNvPr>
        <xdr:cNvSpPr/>
      </xdr:nvSpPr>
      <xdr:spPr>
        <a:xfrm>
          <a:off x="752476" y="7129463"/>
          <a:ext cx="2576512" cy="657225"/>
        </a:xfrm>
        <a:prstGeom prst="bracketPair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5</xdr:col>
      <xdr:colOff>9525</xdr:colOff>
      <xdr:row>48</xdr:row>
      <xdr:rowOff>14288</xdr:rowOff>
    </xdr:to>
    <xdr:sp macro="" textlink="">
      <xdr:nvSpPr>
        <xdr:cNvPr id="9" name="Double Bracket 8">
          <a:extLst>
            <a:ext uri="{FF2B5EF4-FFF2-40B4-BE49-F238E27FC236}">
              <a16:creationId xmlns:a16="http://schemas.microsoft.com/office/drawing/2014/main" id="{2910EF10-B48A-49A4-852F-5E8912A1BC20}"/>
            </a:ext>
          </a:extLst>
        </xdr:cNvPr>
        <xdr:cNvSpPr/>
      </xdr:nvSpPr>
      <xdr:spPr>
        <a:xfrm>
          <a:off x="1900238" y="9034463"/>
          <a:ext cx="1338262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52388</xdr:colOff>
      <xdr:row>49</xdr:row>
      <xdr:rowOff>0</xdr:rowOff>
    </xdr:from>
    <xdr:to>
      <xdr:col>5</xdr:col>
      <xdr:colOff>42863</xdr:colOff>
      <xdr:row>51</xdr:row>
      <xdr:rowOff>166688</xdr:rowOff>
    </xdr:to>
    <xdr:sp macro="" textlink="">
      <xdr:nvSpPr>
        <xdr:cNvPr id="10" name="Double Bracket 9">
          <a:extLst>
            <a:ext uri="{FF2B5EF4-FFF2-40B4-BE49-F238E27FC236}">
              <a16:creationId xmlns:a16="http://schemas.microsoft.com/office/drawing/2014/main" id="{B00CE400-166E-DB19-86BF-7F5A1ED8032E}"/>
            </a:ext>
          </a:extLst>
        </xdr:cNvPr>
        <xdr:cNvSpPr/>
      </xdr:nvSpPr>
      <xdr:spPr>
        <a:xfrm>
          <a:off x="1347788" y="9048750"/>
          <a:ext cx="1933575" cy="528638"/>
        </a:xfrm>
        <a:prstGeom prst="bracketPair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642938</xdr:colOff>
      <xdr:row>53</xdr:row>
      <xdr:rowOff>14288</xdr:rowOff>
    </xdr:from>
    <xdr:to>
      <xdr:col>3</xdr:col>
      <xdr:colOff>42863</xdr:colOff>
      <xdr:row>55</xdr:row>
      <xdr:rowOff>176213</xdr:rowOff>
    </xdr:to>
    <xdr:sp macro="" textlink="">
      <xdr:nvSpPr>
        <xdr:cNvPr id="11" name="Double Bracket 10">
          <a:extLst>
            <a:ext uri="{FF2B5EF4-FFF2-40B4-BE49-F238E27FC236}">
              <a16:creationId xmlns:a16="http://schemas.microsoft.com/office/drawing/2014/main" id="{8D8714ED-24C2-59ED-133E-CCDCF3615138}"/>
            </a:ext>
          </a:extLst>
        </xdr:cNvPr>
        <xdr:cNvSpPr/>
      </xdr:nvSpPr>
      <xdr:spPr>
        <a:xfrm>
          <a:off x="1290638" y="9786938"/>
          <a:ext cx="695325" cy="523875"/>
        </a:xfrm>
        <a:prstGeom prst="bracketPair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195262</xdr:colOff>
      <xdr:row>57</xdr:row>
      <xdr:rowOff>23812</xdr:rowOff>
    </xdr:from>
    <xdr:to>
      <xdr:col>5</xdr:col>
      <xdr:colOff>57149</xdr:colOff>
      <xdr:row>58</xdr:row>
      <xdr:rowOff>33337</xdr:rowOff>
    </xdr:to>
    <xdr:sp macro="" textlink="">
      <xdr:nvSpPr>
        <xdr:cNvPr id="12" name="Double Bracket 11">
          <a:extLst>
            <a:ext uri="{FF2B5EF4-FFF2-40B4-BE49-F238E27FC236}">
              <a16:creationId xmlns:a16="http://schemas.microsoft.com/office/drawing/2014/main" id="{A7BB90FF-1E42-51BB-CE06-591B205A6FDA}"/>
            </a:ext>
          </a:extLst>
        </xdr:cNvPr>
        <xdr:cNvSpPr/>
      </xdr:nvSpPr>
      <xdr:spPr>
        <a:xfrm flipV="1">
          <a:off x="1490662" y="10520362"/>
          <a:ext cx="1804987" cy="190500"/>
        </a:xfrm>
        <a:prstGeom prst="bracketPair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61913</xdr:colOff>
      <xdr:row>67</xdr:row>
      <xdr:rowOff>33338</xdr:rowOff>
    </xdr:from>
    <xdr:to>
      <xdr:col>9</xdr:col>
      <xdr:colOff>14288</xdr:colOff>
      <xdr:row>67</xdr:row>
      <xdr:rowOff>209552</xdr:rowOff>
    </xdr:to>
    <xdr:sp macro="" textlink="">
      <xdr:nvSpPr>
        <xdr:cNvPr id="13" name="Double Bracket 12">
          <a:extLst>
            <a:ext uri="{FF2B5EF4-FFF2-40B4-BE49-F238E27FC236}">
              <a16:creationId xmlns:a16="http://schemas.microsoft.com/office/drawing/2014/main" id="{A53662BF-C56B-410E-A1CE-8934F999A5FE}"/>
            </a:ext>
          </a:extLst>
        </xdr:cNvPr>
        <xdr:cNvSpPr/>
      </xdr:nvSpPr>
      <xdr:spPr>
        <a:xfrm>
          <a:off x="3948113" y="12453938"/>
          <a:ext cx="1895475" cy="176214"/>
        </a:xfrm>
        <a:prstGeom prst="bracketPair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638176</xdr:colOff>
      <xdr:row>66</xdr:row>
      <xdr:rowOff>38100</xdr:rowOff>
    </xdr:from>
    <xdr:to>
      <xdr:col>5</xdr:col>
      <xdr:colOff>42863</xdr:colOff>
      <xdr:row>68</xdr:row>
      <xdr:rowOff>180975</xdr:rowOff>
    </xdr:to>
    <xdr:sp macro="" textlink="">
      <xdr:nvSpPr>
        <xdr:cNvPr id="15" name="Double Bracket 14">
          <a:extLst>
            <a:ext uri="{FF2B5EF4-FFF2-40B4-BE49-F238E27FC236}">
              <a16:creationId xmlns:a16="http://schemas.microsoft.com/office/drawing/2014/main" id="{51916B68-76E1-D732-6AA3-176DB8E405FD}"/>
            </a:ext>
          </a:extLst>
        </xdr:cNvPr>
        <xdr:cNvSpPr/>
      </xdr:nvSpPr>
      <xdr:spPr>
        <a:xfrm>
          <a:off x="1285876" y="12258675"/>
          <a:ext cx="1995487" cy="571500"/>
        </a:xfrm>
        <a:prstGeom prst="bracketPair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078B-0FE4-4979-8CB1-10556155FDF7}">
  <dimension ref="A1:I72"/>
  <sheetViews>
    <sheetView tabSelected="1" topLeftCell="A55" workbookViewId="0">
      <selection activeCell="J25" sqref="J25"/>
    </sheetView>
  </sheetViews>
  <sheetFormatPr defaultRowHeight="14.25" x14ac:dyDescent="0.45"/>
  <sheetData>
    <row r="1" spans="1:8" x14ac:dyDescent="0.45">
      <c r="A1" s="1" t="s">
        <v>3</v>
      </c>
      <c r="B1" s="1"/>
      <c r="C1" s="1"/>
    </row>
    <row r="2" spans="1:8" x14ac:dyDescent="0.45">
      <c r="A2" s="1" t="s">
        <v>0</v>
      </c>
      <c r="B2" s="1"/>
      <c r="C2" s="1"/>
    </row>
    <row r="3" spans="1:8" x14ac:dyDescent="0.45">
      <c r="A3" s="1" t="s">
        <v>1</v>
      </c>
      <c r="B3" s="1"/>
      <c r="C3" s="1"/>
    </row>
    <row r="4" spans="1:8" x14ac:dyDescent="0.45">
      <c r="A4" s="1" t="s">
        <v>2</v>
      </c>
      <c r="B4" s="1"/>
      <c r="C4" s="1"/>
    </row>
    <row r="6" spans="1:8" x14ac:dyDescent="0.45">
      <c r="B6" s="1" t="s">
        <v>4</v>
      </c>
      <c r="C6">
        <v>3.8511000000000002</v>
      </c>
      <c r="D6">
        <v>3.5</v>
      </c>
      <c r="E6">
        <v>2.8511000000000002</v>
      </c>
    </row>
    <row r="8" spans="1:8" x14ac:dyDescent="0.45">
      <c r="C8">
        <v>125.72</v>
      </c>
      <c r="D8">
        <v>61.407600000000002</v>
      </c>
      <c r="E8">
        <v>-21.021100000000001</v>
      </c>
    </row>
    <row r="9" spans="1:8" x14ac:dyDescent="0.45">
      <c r="B9" s="1" t="s">
        <v>5</v>
      </c>
      <c r="C9">
        <v>61.407600000000002</v>
      </c>
      <c r="D9">
        <v>56.925899999999999</v>
      </c>
      <c r="E9">
        <v>-28.296299999999999</v>
      </c>
    </row>
    <row r="10" spans="1:8" x14ac:dyDescent="0.45">
      <c r="C10">
        <v>-21.021100000000001</v>
      </c>
      <c r="D10">
        <v>-28.296299999999999</v>
      </c>
      <c r="E10">
        <v>63.534399999999998</v>
      </c>
    </row>
    <row r="12" spans="1:8" ht="16.149999999999999" thickBot="1" x14ac:dyDescent="0.6">
      <c r="A12" s="1" t="s">
        <v>6</v>
      </c>
      <c r="B12" s="3" t="s">
        <v>7</v>
      </c>
      <c r="C12" s="4" t="s">
        <v>8</v>
      </c>
      <c r="E12">
        <v>125.72</v>
      </c>
      <c r="F12">
        <v>61.407600000000002</v>
      </c>
      <c r="G12">
        <v>-21.021100000000001</v>
      </c>
      <c r="H12">
        <v>3.8511000000000002</v>
      </c>
    </row>
    <row r="13" spans="1:8" ht="15.75" x14ac:dyDescent="0.55000000000000004">
      <c r="B13" s="2" t="s">
        <v>9</v>
      </c>
      <c r="C13" t="s">
        <v>10</v>
      </c>
      <c r="D13" s="5"/>
      <c r="E13">
        <v>61.407600000000002</v>
      </c>
      <c r="F13">
        <v>56.925899999999999</v>
      </c>
      <c r="G13">
        <v>-28.296299999999999</v>
      </c>
      <c r="H13">
        <v>3.5</v>
      </c>
    </row>
    <row r="14" spans="1:8" x14ac:dyDescent="0.45">
      <c r="D14" s="5"/>
      <c r="E14">
        <v>-21.021100000000001</v>
      </c>
      <c r="F14">
        <v>-28.296299999999999</v>
      </c>
      <c r="G14">
        <v>63.534399999999998</v>
      </c>
      <c r="H14">
        <v>2.8511000000000002</v>
      </c>
    </row>
    <row r="15" spans="1:8" x14ac:dyDescent="0.45">
      <c r="D15" s="5"/>
      <c r="E15">
        <v>3.8511000000000002</v>
      </c>
      <c r="F15">
        <v>3.5</v>
      </c>
      <c r="G15">
        <v>2.8511000000000002</v>
      </c>
      <c r="H15">
        <v>0</v>
      </c>
    </row>
    <row r="16" spans="1:8" x14ac:dyDescent="0.45">
      <c r="D16" s="5"/>
    </row>
    <row r="17" spans="1:5" x14ac:dyDescent="0.45">
      <c r="A17" t="s">
        <v>11</v>
      </c>
    </row>
    <row r="19" spans="1:5" x14ac:dyDescent="0.45">
      <c r="B19">
        <v>125.72</v>
      </c>
      <c r="C19">
        <v>61.407600000000002</v>
      </c>
      <c r="D19">
        <v>-21.021100000000001</v>
      </c>
      <c r="E19">
        <v>3.8511000000000002</v>
      </c>
    </row>
    <row r="20" spans="1:5" x14ac:dyDescent="0.45">
      <c r="A20" s="1" t="s">
        <v>12</v>
      </c>
      <c r="B20">
        <v>61.407600000000002</v>
      </c>
      <c r="C20">
        <v>56.925899999999999</v>
      </c>
      <c r="D20">
        <v>-28.296299999999999</v>
      </c>
      <c r="E20">
        <v>3.5</v>
      </c>
    </row>
    <row r="21" spans="1:5" x14ac:dyDescent="0.45">
      <c r="B21">
        <v>-21.021100000000001</v>
      </c>
      <c r="C21">
        <v>-28.296299999999999</v>
      </c>
      <c r="D21">
        <v>63.534399999999998</v>
      </c>
      <c r="E21">
        <v>2.8511000000000002</v>
      </c>
    </row>
    <row r="22" spans="1:5" x14ac:dyDescent="0.45">
      <c r="B22">
        <v>3.8511000000000002</v>
      </c>
      <c r="C22">
        <v>3.5</v>
      </c>
      <c r="D22">
        <v>2.8511000000000002</v>
      </c>
      <c r="E22">
        <v>0</v>
      </c>
    </row>
    <row r="23" spans="1:5" x14ac:dyDescent="0.45">
      <c r="B23" t="s">
        <v>14</v>
      </c>
    </row>
    <row r="24" spans="1:5" x14ac:dyDescent="0.45">
      <c r="B24" t="s">
        <v>13</v>
      </c>
    </row>
    <row r="25" spans="1:5" x14ac:dyDescent="0.45">
      <c r="B25" t="s">
        <v>15</v>
      </c>
    </row>
    <row r="27" spans="1:5" x14ac:dyDescent="0.45">
      <c r="B27">
        <v>125.72</v>
      </c>
      <c r="C27">
        <v>61.407600000000002</v>
      </c>
      <c r="D27">
        <v>-21.021100000000001</v>
      </c>
      <c r="E27">
        <v>3.8511000000000002</v>
      </c>
    </row>
    <row r="28" spans="1:5" x14ac:dyDescent="0.45">
      <c r="B28">
        <f>B20 - $B$20 * B19/$B$19</f>
        <v>0</v>
      </c>
      <c r="C28">
        <f t="shared" ref="C28:E28" si="0">C20 - $B$20 * C19/$B$19</f>
        <v>26.931520921412659</v>
      </c>
      <c r="D28">
        <f t="shared" si="0"/>
        <v>-18.028599551702193</v>
      </c>
      <c r="E28">
        <f t="shared" si="0"/>
        <v>1.6189404362074449</v>
      </c>
    </row>
    <row r="29" spans="1:5" x14ac:dyDescent="0.45">
      <c r="B29">
        <f>B21- $B$21* B19/$B$19</f>
        <v>0</v>
      </c>
      <c r="C29">
        <f t="shared" ref="C29:E29" si="1">C21- $B$21* C19/$B$19</f>
        <v>-18.028599551702193</v>
      </c>
      <c r="D29">
        <f t="shared" si="1"/>
        <v>60.019552360722237</v>
      </c>
      <c r="E29">
        <f t="shared" si="1"/>
        <v>3.4950258527680562</v>
      </c>
    </row>
    <row r="30" spans="1:5" x14ac:dyDescent="0.45">
      <c r="B30">
        <f>B22-$B$22 *B19/$B$19</f>
        <v>0</v>
      </c>
      <c r="C30">
        <f t="shared" ref="C30:E30" si="2">C22-$B$22 *C19/$B$19</f>
        <v>1.6189404362074449</v>
      </c>
      <c r="D30">
        <f t="shared" si="2"/>
        <v>3.4950258527680562</v>
      </c>
      <c r="E30">
        <f t="shared" si="2"/>
        <v>-0.11796827243079862</v>
      </c>
    </row>
    <row r="31" spans="1:5" x14ac:dyDescent="0.45">
      <c r="B31" t="s">
        <v>16</v>
      </c>
    </row>
    <row r="32" spans="1:5" x14ac:dyDescent="0.45">
      <c r="B32" t="s">
        <v>17</v>
      </c>
    </row>
    <row r="34" spans="1:6" x14ac:dyDescent="0.45">
      <c r="B34">
        <v>125.72</v>
      </c>
      <c r="C34">
        <v>61.407600000000002</v>
      </c>
      <c r="D34">
        <v>-21.021100000000001</v>
      </c>
      <c r="E34">
        <v>3.8511000000000002</v>
      </c>
    </row>
    <row r="35" spans="1:6" x14ac:dyDescent="0.45">
      <c r="B35">
        <v>0</v>
      </c>
      <c r="C35">
        <v>26.931520921412659</v>
      </c>
      <c r="D35">
        <v>-18.028599551702193</v>
      </c>
      <c r="E35">
        <v>1.6189404362074449</v>
      </c>
    </row>
    <row r="36" spans="1:6" x14ac:dyDescent="0.45">
      <c r="B36">
        <f>B29- $C$29*B28/$C$28</f>
        <v>0</v>
      </c>
      <c r="C36">
        <f t="shared" ref="C36:E36" si="3">C29- $C$29*C28/$C$28</f>
        <v>0</v>
      </c>
      <c r="D36">
        <f t="shared" si="3"/>
        <v>47.950779759869533</v>
      </c>
      <c r="E36">
        <f t="shared" si="3"/>
        <v>4.5787830199778732</v>
      </c>
    </row>
    <row r="37" spans="1:6" x14ac:dyDescent="0.45">
      <c r="B37">
        <f>B30- $C$30*B28/$C$28</f>
        <v>0</v>
      </c>
      <c r="C37">
        <f t="shared" ref="C37:E37" si="4">C30- $C$30*C28/$C$28</f>
        <v>0</v>
      </c>
      <c r="D37">
        <f t="shared" si="4"/>
        <v>4.5787830199778732</v>
      </c>
      <c r="E37">
        <f t="shared" si="4"/>
        <v>-0.21528799468620521</v>
      </c>
    </row>
    <row r="38" spans="1:6" x14ac:dyDescent="0.45">
      <c r="B38" t="s">
        <v>18</v>
      </c>
    </row>
    <row r="40" spans="1:6" x14ac:dyDescent="0.45">
      <c r="B40">
        <v>125.72</v>
      </c>
      <c r="C40">
        <v>61.407600000000002</v>
      </c>
      <c r="D40">
        <v>-21.021100000000001</v>
      </c>
      <c r="E40">
        <v>3.8511000000000002</v>
      </c>
    </row>
    <row r="41" spans="1:6" x14ac:dyDescent="0.45">
      <c r="B41">
        <v>0</v>
      </c>
      <c r="C41">
        <v>26.931520921412659</v>
      </c>
      <c r="D41">
        <v>-18.028599551702193</v>
      </c>
      <c r="E41">
        <v>1.6189404362074449</v>
      </c>
    </row>
    <row r="42" spans="1:6" x14ac:dyDescent="0.45">
      <c r="B42">
        <v>0</v>
      </c>
      <c r="C42">
        <v>0</v>
      </c>
      <c r="D42">
        <v>47.950779759869533</v>
      </c>
      <c r="E42">
        <v>4.5787830199778732</v>
      </c>
    </row>
    <row r="43" spans="1:6" x14ac:dyDescent="0.45">
      <c r="B43">
        <f>B37- $D$37*B36/$D$36</f>
        <v>0</v>
      </c>
      <c r="C43">
        <f t="shared" ref="C43:E43" si="5">C37- $D$37*C36/$D$36</f>
        <v>0</v>
      </c>
      <c r="D43">
        <f t="shared" si="5"/>
        <v>0</v>
      </c>
      <c r="E43">
        <f t="shared" si="5"/>
        <v>-0.6525124579593492</v>
      </c>
    </row>
    <row r="45" spans="1:6" ht="15.75" x14ac:dyDescent="0.5">
      <c r="A45" s="6" t="s">
        <v>19</v>
      </c>
      <c r="B45" s="6"/>
      <c r="C45" s="6"/>
      <c r="D45" s="6"/>
      <c r="E45" s="6"/>
      <c r="F45" s="6"/>
    </row>
    <row r="46" spans="1:6" ht="15.75" x14ac:dyDescent="0.5">
      <c r="A46" s="6"/>
      <c r="B46" s="6"/>
      <c r="C46" s="6"/>
      <c r="D46" s="6"/>
      <c r="E46" s="6"/>
      <c r="F46" s="6"/>
    </row>
    <row r="47" spans="1:6" ht="18.399999999999999" thickBot="1" x14ac:dyDescent="0.7">
      <c r="A47" s="6"/>
      <c r="B47" s="6"/>
      <c r="C47" s="6"/>
      <c r="D47" s="7" t="s">
        <v>20</v>
      </c>
      <c r="E47" s="8" t="s">
        <v>21</v>
      </c>
      <c r="F47" s="6"/>
    </row>
    <row r="48" spans="1:6" ht="18" x14ac:dyDescent="0.65">
      <c r="A48" s="6"/>
      <c r="B48" s="6"/>
      <c r="C48" s="6"/>
      <c r="D48" s="9" t="s">
        <v>22</v>
      </c>
      <c r="E48" s="10" t="s">
        <v>23</v>
      </c>
      <c r="F48" s="6"/>
    </row>
    <row r="50" spans="1:9" x14ac:dyDescent="0.45">
      <c r="C50">
        <v>125.72</v>
      </c>
      <c r="D50">
        <v>61.407600000000002</v>
      </c>
      <c r="E50">
        <v>-21.021100000000001</v>
      </c>
    </row>
    <row r="51" spans="1:9" x14ac:dyDescent="0.45">
      <c r="B51" s="1" t="s">
        <v>32</v>
      </c>
      <c r="C51">
        <v>0</v>
      </c>
      <c r="D51">
        <v>26.931520921412659</v>
      </c>
      <c r="E51">
        <v>-18.028599551702193</v>
      </c>
    </row>
    <row r="52" spans="1:9" x14ac:dyDescent="0.45">
      <c r="C52">
        <v>0</v>
      </c>
      <c r="D52">
        <v>0</v>
      </c>
      <c r="E52">
        <v>47.950779759869533</v>
      </c>
    </row>
    <row r="54" spans="1:9" x14ac:dyDescent="0.45">
      <c r="C54">
        <v>3.8511000000000002</v>
      </c>
    </row>
    <row r="55" spans="1:9" x14ac:dyDescent="0.45">
      <c r="B55" s="1" t="s">
        <v>33</v>
      </c>
      <c r="C55">
        <v>1.6189404362074449</v>
      </c>
    </row>
    <row r="56" spans="1:9" x14ac:dyDescent="0.45">
      <c r="C56">
        <v>4.5787830199778732</v>
      </c>
    </row>
    <row r="58" spans="1:9" x14ac:dyDescent="0.45">
      <c r="B58" s="1" t="s">
        <v>34</v>
      </c>
      <c r="C58">
        <v>0</v>
      </c>
      <c r="D58">
        <v>0</v>
      </c>
      <c r="E58">
        <v>0</v>
      </c>
    </row>
    <row r="60" spans="1:9" x14ac:dyDescent="0.45">
      <c r="B60" s="1" t="s">
        <v>35</v>
      </c>
      <c r="C60">
        <f>E43</f>
        <v>-0.6525124579593492</v>
      </c>
    </row>
    <row r="62" spans="1:9" ht="15.75" x14ac:dyDescent="0.5">
      <c r="A62" s="6" t="s">
        <v>31</v>
      </c>
      <c r="B62" s="6"/>
      <c r="C62" s="6"/>
      <c r="D62" s="6"/>
      <c r="E62" s="6"/>
      <c r="F62" s="6"/>
      <c r="G62" s="6"/>
      <c r="H62" s="6"/>
      <c r="I62" s="6"/>
    </row>
    <row r="63" spans="1:9" ht="15.75" x14ac:dyDescent="0.5">
      <c r="A63" s="6"/>
      <c r="B63" s="6"/>
      <c r="C63" s="6"/>
      <c r="D63" s="6"/>
      <c r="E63" s="6"/>
      <c r="F63" s="6"/>
      <c r="G63" s="6"/>
      <c r="H63" s="6"/>
      <c r="I63" s="6"/>
    </row>
    <row r="64" spans="1:9" ht="15.75" x14ac:dyDescent="0.5">
      <c r="A64" s="6" t="s">
        <v>24</v>
      </c>
      <c r="B64" s="6"/>
      <c r="C64" s="6"/>
      <c r="D64" s="6"/>
      <c r="E64" s="6"/>
      <c r="F64" s="6"/>
      <c r="G64" s="11">
        <f>-C60</f>
        <v>0.6525124579593492</v>
      </c>
      <c r="H64" s="6"/>
      <c r="I64" s="6"/>
    </row>
    <row r="65" spans="1:9" ht="15.75" x14ac:dyDescent="0.5">
      <c r="A65" s="6"/>
      <c r="B65" s="6"/>
      <c r="C65" s="6"/>
      <c r="D65" s="6"/>
      <c r="E65" s="6"/>
      <c r="F65" s="6"/>
      <c r="G65" s="6"/>
      <c r="H65" s="6"/>
      <c r="I65" s="6"/>
    </row>
    <row r="66" spans="1:9" ht="15.75" x14ac:dyDescent="0.5">
      <c r="A66" s="12" t="s">
        <v>25</v>
      </c>
      <c r="B66" s="6"/>
      <c r="C66" s="6"/>
      <c r="D66" s="6"/>
      <c r="E66" s="6"/>
      <c r="F66" s="6"/>
      <c r="G66" s="6"/>
      <c r="H66" s="6"/>
      <c r="I66" s="6"/>
    </row>
    <row r="67" spans="1:9" ht="15.75" x14ac:dyDescent="0.5">
      <c r="A67" s="6"/>
      <c r="B67" s="10"/>
      <c r="C67" s="10" cm="1">
        <f t="array" ref="C67:E69">MINVERSE(C8:E10)</f>
        <v>1.7345342318574205E-2</v>
      </c>
      <c r="D67" s="10">
        <v>-2.0367169293232339E-2</v>
      </c>
      <c r="E67" s="10">
        <v>-3.3320115883538688E-3</v>
      </c>
      <c r="F67" s="6"/>
      <c r="G67" s="6"/>
      <c r="H67" s="6"/>
      <c r="I67" s="6"/>
    </row>
    <row r="68" spans="1:9" ht="18" x14ac:dyDescent="0.5">
      <c r="A68" s="6"/>
      <c r="B68" s="14" t="s">
        <v>30</v>
      </c>
      <c r="C68" s="10">
        <v>-2.0367169293232342E-2</v>
      </c>
      <c r="D68" s="10">
        <v>4.6476797779956232E-2</v>
      </c>
      <c r="E68" s="10">
        <v>1.3960643534699457E-2</v>
      </c>
      <c r="F68" s="14" t="s">
        <v>26</v>
      </c>
      <c r="G68">
        <v>3.8511000000000002</v>
      </c>
      <c r="H68">
        <v>3.5</v>
      </c>
      <c r="I68">
        <v>2.8511000000000002</v>
      </c>
    </row>
    <row r="69" spans="1:9" ht="15.75" x14ac:dyDescent="0.5">
      <c r="A69" s="6"/>
      <c r="B69" s="10"/>
      <c r="C69" s="10">
        <v>-3.3320115883538684E-3</v>
      </c>
      <c r="D69" s="10">
        <v>1.3960643534699457E-2</v>
      </c>
      <c r="E69" s="10">
        <v>2.0854718213298162E-2</v>
      </c>
      <c r="F69" s="6"/>
      <c r="G69" s="6"/>
      <c r="H69" s="6"/>
      <c r="I69" s="6"/>
    </row>
    <row r="70" spans="1:9" ht="15.75" x14ac:dyDescent="0.5">
      <c r="A70" s="6"/>
      <c r="B70" s="6"/>
      <c r="C70" s="6"/>
      <c r="D70" s="6"/>
      <c r="E70" s="6"/>
      <c r="F70" s="6"/>
      <c r="G70" s="6"/>
      <c r="H70" s="6"/>
      <c r="I70" s="6"/>
    </row>
    <row r="71" spans="1:9" ht="18" x14ac:dyDescent="0.5">
      <c r="A71" s="13" t="s">
        <v>27</v>
      </c>
      <c r="B71" s="14" t="s">
        <v>29</v>
      </c>
      <c r="C71" s="15" cm="1">
        <f t="array" ref="C71:E71">MMULT(G68:I68,_xlfn.ANCHORARRAY(C67))</f>
        <v>-1.3986342962807791E-2</v>
      </c>
      <c r="D71" s="6">
        <v>0.12403597734646138</v>
      </c>
      <c r="E71" s="6">
        <v>9.5489229641472911E-2</v>
      </c>
      <c r="F71" s="6"/>
      <c r="G71" s="6"/>
      <c r="H71" s="6"/>
      <c r="I71" s="6"/>
    </row>
    <row r="72" spans="1:9" ht="18" x14ac:dyDescent="0.5">
      <c r="B72" s="14" t="s">
        <v>28</v>
      </c>
      <c r="C72" cm="1">
        <f t="array" ref="C72">MMULT(_xlfn.ANCHORARRAY(C71),TRANSPOSE(G68:I68))</f>
        <v>0.65251245795934909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Ramashish kumar</dc:creator>
  <cp:lastModifiedBy>Ramashish kumar</cp:lastModifiedBy>
  <dcterms:created xsi:type="dcterms:W3CDTF">2025-03-19T18:45:07Z</dcterms:created>
  <dcterms:modified xsi:type="dcterms:W3CDTF">2025-03-28T04:35:04Z</dcterms:modified>
</cp:coreProperties>
</file>