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2017\RDT\"/>
    </mc:Choice>
  </mc:AlternateContent>
  <bookViews>
    <workbookView xWindow="0" yWindow="0" windowWidth="20490" windowHeight="7620" activeTab="2"/>
  </bookViews>
  <sheets>
    <sheet name="Play" sheetId="1" r:id="rId1"/>
    <sheet name="Лист2" sheetId="3" r:id="rId2"/>
    <sheet name="Category" sheetId="4" r:id="rId3"/>
    <sheet name="Лист1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2" l="1"/>
  <c r="P29" i="2"/>
  <c r="P28" i="2"/>
  <c r="I16" i="1"/>
  <c r="K16" i="1" s="1"/>
  <c r="I19" i="1"/>
  <c r="T21" i="2"/>
  <c r="K6" i="2"/>
  <c r="K12" i="2"/>
  <c r="K1" i="2"/>
  <c r="I12" i="1"/>
  <c r="K12" i="1"/>
  <c r="K22" i="1"/>
  <c r="K19" i="1"/>
  <c r="I22" i="1"/>
  <c r="Q8" i="1"/>
  <c r="Q6" i="1"/>
  <c r="Q5" i="1"/>
  <c r="N5" i="1"/>
  <c r="Q3" i="1"/>
  <c r="Q2" i="1"/>
  <c r="N3" i="1"/>
  <c r="M3" i="1"/>
  <c r="N1" i="1"/>
  <c r="I4" i="1"/>
</calcChain>
</file>

<file path=xl/sharedStrings.xml><?xml version="1.0" encoding="utf-8"?>
<sst xmlns="http://schemas.openxmlformats.org/spreadsheetml/2006/main" count="363" uniqueCount="66">
  <si>
    <t>Outlook</t>
  </si>
  <si>
    <t>Temperature</t>
  </si>
  <si>
    <t>Humidity</t>
  </si>
  <si>
    <t>Windy</t>
  </si>
  <si>
    <t>Decision</t>
  </si>
  <si>
    <t>sunny</t>
  </si>
  <si>
    <t>rain</t>
  </si>
  <si>
    <t>overcast</t>
  </si>
  <si>
    <t>hot</t>
  </si>
  <si>
    <t>mild</t>
  </si>
  <si>
    <t>cool</t>
  </si>
  <si>
    <t>yes</t>
  </si>
  <si>
    <t>no</t>
  </si>
  <si>
    <t>Entropy(Decision)</t>
  </si>
  <si>
    <t>Entropy(decision, outlook)</t>
  </si>
  <si>
    <t>E(3,2)</t>
  </si>
  <si>
    <t>Entropy(decision, temperature)</t>
  </si>
  <si>
    <t>E(2,2)</t>
  </si>
  <si>
    <t>E(4,2)</t>
  </si>
  <si>
    <t>E(3,1)</t>
  </si>
  <si>
    <t>High</t>
  </si>
  <si>
    <t>Normal</t>
  </si>
  <si>
    <t>Entropy(decision, humidity)</t>
  </si>
  <si>
    <t>E(3,4)</t>
  </si>
  <si>
    <t>E(6,1)</t>
  </si>
  <si>
    <t>weak</t>
  </si>
  <si>
    <t>strong</t>
  </si>
  <si>
    <t>Entropy(decision, windy)</t>
  </si>
  <si>
    <t>E(6,2)</t>
  </si>
  <si>
    <t>Gaig(decision, outlook)</t>
  </si>
  <si>
    <t>sunny(1)</t>
  </si>
  <si>
    <t>mild(1)</t>
  </si>
  <si>
    <t>normal(1)</t>
  </si>
  <si>
    <t>strong(1)</t>
  </si>
  <si>
    <t>overcast(0)</t>
  </si>
  <si>
    <t>hot(0)</t>
  </si>
  <si>
    <t>high(0)</t>
  </si>
  <si>
    <t>weak(0)</t>
  </si>
  <si>
    <t>rain(3)</t>
  </si>
  <si>
    <t>cool(3)</t>
  </si>
  <si>
    <t>Keyset</t>
  </si>
  <si>
    <t>Sunny</t>
  </si>
  <si>
    <t>Overcoast</t>
  </si>
  <si>
    <t>Rainy</t>
  </si>
  <si>
    <t>E(2,3)</t>
  </si>
  <si>
    <t>E(4,0)</t>
  </si>
  <si>
    <t>E(0,2)</t>
  </si>
  <si>
    <t>E(1,1)</t>
  </si>
  <si>
    <t>E(1,0)</t>
  </si>
  <si>
    <t>E(0,3)</t>
  </si>
  <si>
    <t>E(2,0)</t>
  </si>
  <si>
    <t>E(1,2)</t>
  </si>
  <si>
    <t>Entropy(sunny,  temperature)</t>
  </si>
  <si>
    <t>Entropy(sunny,  humidity)</t>
  </si>
  <si>
    <t>Entropy(sunny,  wind)</t>
  </si>
  <si>
    <t>color</t>
  </si>
  <si>
    <t>age</t>
  </si>
  <si>
    <t>weight</t>
  </si>
  <si>
    <t>category</t>
  </si>
  <si>
    <t>R</t>
  </si>
  <si>
    <t>B</t>
  </si>
  <si>
    <t>G</t>
  </si>
  <si>
    <t>O</t>
  </si>
  <si>
    <t>Y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</si>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</sst>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9" tint="0.79998168889431442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2" xfId="0" applyBorder="1"/>
    <xf numFmtId="0" fontId="2" fillId="0" borderId="0" xfId="0" applyFont="1" applyBorder="1"/>
    <xf numFmtId="0" fontId="0" fillId="2" borderId="0" xfId="0" applyFill="1"/>
    <xf numFmtId="17" fontId="0" fillId="0" borderId="0" xfId="0" applyNumberFormat="1"/>
    <xf numFmtId="0" fontId="0" fillId="0" borderId="1" xfId="0" applyBorder="1" applyAlignment="1">
      <alignment horizontal="center"/>
    </xf>
    <xf numFmtId="0" fontId="2" fillId="0" borderId="11" xfId="0" applyFont="1" applyBorder="1"/>
    <xf numFmtId="0" fontId="0" fillId="2" borderId="11" xfId="0" applyFill="1" applyBorder="1"/>
    <xf numFmtId="0" fontId="0" fillId="3" borderId="11" xfId="0" applyFill="1" applyBorder="1"/>
    <xf numFmtId="0" fontId="0" fillId="0" borderId="11" xfId="0" applyBorder="1"/>
    <xf numFmtId="0" fontId="0" fillId="0" borderId="11" xfId="0" applyFill="1" applyBorder="1" applyAlignment="1">
      <alignment wrapText="1"/>
    </xf>
    <xf numFmtId="0" fontId="2" fillId="0" borderId="11" xfId="0" applyFont="1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wrapText="1"/>
    </xf>
    <xf numFmtId="0" fontId="1" fillId="0" borderId="17" xfId="0" applyFont="1" applyBorder="1"/>
    <xf numFmtId="0" fontId="0" fillId="2" borderId="16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Border="1" applyAlignment="1">
      <alignment wrapText="1"/>
    </xf>
    <xf numFmtId="0" fontId="1" fillId="0" borderId="19" xfId="0" applyFont="1" applyBorder="1"/>
    <xf numFmtId="0" fontId="0" fillId="0" borderId="19" xfId="0" applyFill="1" applyBorder="1" applyAlignment="1">
      <alignment wrapText="1"/>
    </xf>
    <xf numFmtId="0" fontId="1" fillId="0" borderId="19" xfId="0" applyFont="1" applyFill="1" applyBorder="1"/>
    <xf numFmtId="0" fontId="1" fillId="0" borderId="20" xfId="0" applyFont="1" applyBorder="1"/>
    <xf numFmtId="0" fontId="2" fillId="0" borderId="1" xfId="0" applyFont="1" applyBorder="1"/>
    <xf numFmtId="0" fontId="3" fillId="0" borderId="7" xfId="0" applyFont="1" applyBorder="1"/>
    <xf numFmtId="0" fontId="2" fillId="0" borderId="3" xfId="0" applyFont="1" applyBorder="1"/>
    <xf numFmtId="0" fontId="3" fillId="0" borderId="0" xfId="0" applyFont="1" applyBorder="1"/>
    <xf numFmtId="0" fontId="2" fillId="0" borderId="5" xfId="0" applyFont="1" applyBorder="1"/>
    <xf numFmtId="0" fontId="2" fillId="0" borderId="8" xfId="0" applyFont="1" applyBorder="1"/>
    <xf numFmtId="0" fontId="3" fillId="0" borderId="8" xfId="0" applyFont="1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2" fillId="0" borderId="14" xfId="0" applyFont="1" applyBorder="1"/>
    <xf numFmtId="0" fontId="2" fillId="0" borderId="21" xfId="0" applyFont="1" applyBorder="1"/>
    <xf numFmtId="0" fontId="2" fillId="0" borderId="22" xfId="0" applyFont="1" applyBorder="1"/>
    <xf numFmtId="0" fontId="3" fillId="4" borderId="1" xfId="0" applyFont="1" applyFill="1" applyBorder="1"/>
    <xf numFmtId="0" fontId="4" fillId="4" borderId="7" xfId="0" applyFont="1" applyFill="1" applyBorder="1"/>
    <xf numFmtId="0" fontId="4" fillId="4" borderId="2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3" fillId="0" borderId="11" xfId="0" applyFont="1" applyBorder="1"/>
    <xf numFmtId="0" fontId="2" fillId="4" borderId="7" xfId="0" applyFont="1" applyFill="1" applyBorder="1"/>
    <xf numFmtId="0" fontId="3" fillId="4" borderId="2" xfId="0" applyFont="1" applyFill="1" applyBorder="1"/>
    <xf numFmtId="0" fontId="2" fillId="4" borderId="8" xfId="0" applyFont="1" applyFill="1" applyBorder="1"/>
    <xf numFmtId="0" fontId="3" fillId="4" borderId="6" xfId="0" applyFont="1" applyFill="1" applyBorder="1"/>
    <xf numFmtId="0" fontId="0" fillId="4" borderId="0" xfId="0" applyFill="1"/>
    <xf numFmtId="0" fontId="2" fillId="4" borderId="23" xfId="0" applyFont="1" applyFill="1" applyBorder="1"/>
    <xf numFmtId="0" fontId="3" fillId="4" borderId="10" xfId="0" applyFont="1" applyFill="1" applyBorder="1"/>
    <xf numFmtId="0" fontId="2" fillId="5" borderId="7" xfId="0" applyFont="1" applyFill="1" applyBorder="1"/>
    <xf numFmtId="0" fontId="3" fillId="5" borderId="2" xfId="0" applyFont="1" applyFill="1" applyBorder="1"/>
    <xf numFmtId="0" fontId="2" fillId="5" borderId="0" xfId="0" applyFont="1" applyFill="1" applyBorder="1"/>
    <xf numFmtId="0" fontId="3" fillId="5" borderId="4" xfId="0" applyFont="1" applyFill="1" applyBorder="1"/>
    <xf numFmtId="0" fontId="2" fillId="5" borderId="8" xfId="0" applyFont="1" applyFill="1" applyBorder="1"/>
    <xf numFmtId="0" fontId="3" fillId="5" borderId="6" xfId="0" applyFont="1" applyFill="1" applyBorder="1"/>
    <xf numFmtId="0" fontId="0" fillId="5" borderId="0" xfId="0" applyFill="1"/>
    <xf numFmtId="0" fontId="2" fillId="2" borderId="7" xfId="0" applyFont="1" applyFill="1" applyBorder="1"/>
    <xf numFmtId="0" fontId="3" fillId="2" borderId="2" xfId="0" applyFont="1" applyFill="1" applyBorder="1"/>
    <xf numFmtId="0" fontId="2" fillId="2" borderId="0" xfId="0" applyFont="1" applyFill="1" applyBorder="1"/>
    <xf numFmtId="0" fontId="3" fillId="2" borderId="4" xfId="0" applyFont="1" applyFill="1" applyBorder="1"/>
    <xf numFmtId="0" fontId="2" fillId="2" borderId="8" xfId="0" applyFont="1" applyFill="1" applyBorder="1"/>
    <xf numFmtId="0" fontId="3" fillId="2" borderId="6" xfId="0" applyFont="1" applyFill="1" applyBorder="1"/>
    <xf numFmtId="0" fontId="5" fillId="4" borderId="1" xfId="0" applyFont="1" applyFill="1" applyBorder="1"/>
    <xf numFmtId="0" fontId="5" fillId="4" borderId="5" xfId="0" applyFont="1" applyFill="1" applyBorder="1"/>
    <xf numFmtId="0" fontId="1" fillId="4" borderId="0" xfId="0" applyFont="1" applyFill="1"/>
    <xf numFmtId="0" fontId="5" fillId="4" borderId="9" xfId="0" applyFont="1" applyFill="1" applyBorder="1"/>
    <xf numFmtId="0" fontId="1" fillId="0" borderId="0" xfId="0" applyFont="1"/>
    <xf numFmtId="0" fontId="5" fillId="2" borderId="1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1" fillId="2" borderId="0" xfId="0" applyFont="1" applyFill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5" xfId="0" applyFont="1" applyFill="1" applyBorder="1"/>
    <xf numFmtId="0" fontId="1" fillId="5" borderId="0" xfId="0" applyFont="1" applyFill="1"/>
    <xf numFmtId="0" fontId="3" fillId="2" borderId="7" xfId="0" applyFont="1" applyFill="1" applyBorder="1"/>
    <xf numFmtId="0" fontId="3" fillId="2" borderId="0" xfId="0" applyFont="1" applyFill="1" applyBorder="1"/>
    <xf numFmtId="0" fontId="3" fillId="2" borderId="8" xfId="0" applyFont="1" applyFill="1" applyBorder="1"/>
    <xf numFmtId="0" fontId="3" fillId="5" borderId="7" xfId="0" applyFont="1" applyFill="1" applyBorder="1"/>
    <xf numFmtId="0" fontId="3" fillId="5" borderId="0" xfId="0" applyFont="1" applyFill="1" applyBorder="1"/>
    <xf numFmtId="0" fontId="3" fillId="5" borderId="8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23" xfId="0" applyFont="1" applyFill="1" applyBorder="1"/>
    <xf numFmtId="0" fontId="5" fillId="5" borderId="0" xfId="0" applyFont="1" applyFill="1" applyBorder="1"/>
    <xf numFmtId="0" fontId="5" fillId="2" borderId="0" xfId="0" applyFont="1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Normal="100" workbookViewId="0">
      <selection activeCell="A2" sqref="A2:E2"/>
    </sheetView>
  </sheetViews>
  <sheetFormatPr defaultRowHeight="15" x14ac:dyDescent="0.25"/>
  <cols>
    <col min="1" max="1" width="12" customWidth="1"/>
    <col min="2" max="2" width="13.85546875" customWidth="1"/>
    <col min="8" max="8" width="19" customWidth="1"/>
    <col min="10" max="10" width="15.57031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6" t="s">
        <v>4</v>
      </c>
      <c r="I1" s="7"/>
      <c r="M1" t="s">
        <v>15</v>
      </c>
      <c r="N1">
        <f xml:space="preserve"> -(2/5*LOG(2/5)/LOG(2))-(3/5*LOG(3/5)/LOG(2))</f>
        <v>0.97095059445466869</v>
      </c>
      <c r="P1" t="s">
        <v>17</v>
      </c>
      <c r="Q1">
        <v>1</v>
      </c>
    </row>
    <row r="2" spans="1:17" x14ac:dyDescent="0.25">
      <c r="A2" s="1" t="s">
        <v>30</v>
      </c>
      <c r="B2" s="1" t="s">
        <v>35</v>
      </c>
      <c r="C2" s="1" t="s">
        <v>36</v>
      </c>
      <c r="D2" s="1" t="s">
        <v>37</v>
      </c>
      <c r="E2" s="4">
        <v>0</v>
      </c>
      <c r="G2">
        <v>0</v>
      </c>
      <c r="H2" s="8" t="s">
        <v>11</v>
      </c>
      <c r="I2" s="9" t="s">
        <v>12</v>
      </c>
      <c r="P2" t="s">
        <v>18</v>
      </c>
      <c r="Q2">
        <f>-(4/6*LOG(4/6)/LOG(2))-(2/6*LOG(2/6)/LOG(2))</f>
        <v>0.91829583405448945</v>
      </c>
    </row>
    <row r="3" spans="1:17" x14ac:dyDescent="0.25">
      <c r="A3" s="1" t="s">
        <v>30</v>
      </c>
      <c r="B3" s="1" t="s">
        <v>35</v>
      </c>
      <c r="C3" s="1" t="s">
        <v>36</v>
      </c>
      <c r="D3" s="1" t="s">
        <v>33</v>
      </c>
      <c r="E3" s="4">
        <v>0</v>
      </c>
      <c r="H3" s="10">
        <v>9</v>
      </c>
      <c r="I3" s="11">
        <v>5</v>
      </c>
      <c r="M3">
        <f>4/14</f>
        <v>0.2857142857142857</v>
      </c>
      <c r="N3">
        <f>6/14</f>
        <v>0.42857142857142855</v>
      </c>
      <c r="P3" t="s">
        <v>19</v>
      </c>
      <c r="Q3">
        <f>-(3/4*LOG(3/4)/LOG(2))-(1/4*LOG(1/4)/LOG(2))</f>
        <v>0.81127812445913283</v>
      </c>
    </row>
    <row r="4" spans="1:17" ht="15.75" thickBot="1" x14ac:dyDescent="0.3">
      <c r="A4" s="1" t="s">
        <v>34</v>
      </c>
      <c r="B4" s="1" t="s">
        <v>35</v>
      </c>
      <c r="C4" s="1" t="s">
        <v>36</v>
      </c>
      <c r="D4" s="1" t="s">
        <v>37</v>
      </c>
      <c r="E4" s="4">
        <v>1</v>
      </c>
      <c r="H4" s="12" t="s">
        <v>13</v>
      </c>
      <c r="I4" s="13">
        <f>-(I3/14 * LOG(I3/14)/LOG(2)) - (H3/14 * LOG(H3/14)/LOG(2))</f>
        <v>0.94028595867063103</v>
      </c>
    </row>
    <row r="5" spans="1:17" x14ac:dyDescent="0.25">
      <c r="A5" s="1" t="s">
        <v>38</v>
      </c>
      <c r="B5" s="1" t="s">
        <v>31</v>
      </c>
      <c r="C5" s="1" t="s">
        <v>36</v>
      </c>
      <c r="D5" s="1" t="s">
        <v>37</v>
      </c>
      <c r="E5" s="4">
        <v>1</v>
      </c>
      <c r="N5" s="18">
        <f>(L17/14)*1</f>
        <v>0.5</v>
      </c>
      <c r="P5" t="s">
        <v>23</v>
      </c>
      <c r="Q5">
        <f>-(3/7*LOG(3/7)/LOG(2))-(4/7*LOG(4/7)/LOG(2))</f>
        <v>0.98522813603425141</v>
      </c>
    </row>
    <row r="6" spans="1:17" ht="15.75" thickBot="1" x14ac:dyDescent="0.3">
      <c r="A6" s="1" t="s">
        <v>38</v>
      </c>
      <c r="B6" s="1" t="s">
        <v>39</v>
      </c>
      <c r="C6" s="1" t="s">
        <v>32</v>
      </c>
      <c r="D6" s="1" t="s">
        <v>37</v>
      </c>
      <c r="E6" s="4">
        <v>1</v>
      </c>
      <c r="P6" t="s">
        <v>24</v>
      </c>
      <c r="Q6">
        <f>-(6/7*LOG(6/7)/LOG(2))-(1/7*LOG(1/7)/LOG(2))</f>
        <v>0.59167277858232736</v>
      </c>
    </row>
    <row r="7" spans="1:17" x14ac:dyDescent="0.25">
      <c r="A7" s="1" t="s">
        <v>38</v>
      </c>
      <c r="B7" s="1" t="s">
        <v>39</v>
      </c>
      <c r="C7" s="1" t="s">
        <v>32</v>
      </c>
      <c r="D7" s="1" t="s">
        <v>33</v>
      </c>
      <c r="E7" s="4">
        <v>0</v>
      </c>
      <c r="H7" s="19"/>
      <c r="I7" s="30"/>
      <c r="J7" s="6" t="s">
        <v>4</v>
      </c>
      <c r="K7" s="7"/>
      <c r="L7" s="31"/>
    </row>
    <row r="8" spans="1:17" x14ac:dyDescent="0.25">
      <c r="A8" s="1" t="s">
        <v>34</v>
      </c>
      <c r="B8" s="1" t="s">
        <v>39</v>
      </c>
      <c r="C8" s="1" t="s">
        <v>32</v>
      </c>
      <c r="D8" s="1" t="s">
        <v>33</v>
      </c>
      <c r="E8" s="4">
        <v>1</v>
      </c>
      <c r="H8" s="29"/>
      <c r="I8" s="28"/>
      <c r="J8" s="8" t="s">
        <v>11</v>
      </c>
      <c r="K8" s="9" t="s">
        <v>12</v>
      </c>
      <c r="L8" s="32"/>
      <c r="P8" t="s">
        <v>28</v>
      </c>
      <c r="Q8">
        <f>-(6/8*LOG(6/8)/LOG(2))-(2/8*LOG(2/8)/LOG(2))</f>
        <v>0.81127812445913283</v>
      </c>
    </row>
    <row r="9" spans="1:17" x14ac:dyDescent="0.25">
      <c r="A9" s="1" t="s">
        <v>30</v>
      </c>
      <c r="B9" s="1" t="s">
        <v>31</v>
      </c>
      <c r="C9" s="1" t="s">
        <v>36</v>
      </c>
      <c r="D9" s="1" t="s">
        <v>37</v>
      </c>
      <c r="E9" s="4">
        <v>0</v>
      </c>
      <c r="H9" s="33" t="s">
        <v>0</v>
      </c>
      <c r="I9" s="20" t="s">
        <v>5</v>
      </c>
      <c r="J9" s="21">
        <v>2</v>
      </c>
      <c r="K9" s="22">
        <v>3</v>
      </c>
      <c r="L9" s="34">
        <v>5</v>
      </c>
    </row>
    <row r="10" spans="1:17" x14ac:dyDescent="0.25">
      <c r="A10" s="1" t="s">
        <v>30</v>
      </c>
      <c r="B10" s="1" t="s">
        <v>39</v>
      </c>
      <c r="C10" s="1" t="s">
        <v>32</v>
      </c>
      <c r="D10" s="1" t="s">
        <v>37</v>
      </c>
      <c r="E10" s="4">
        <v>1</v>
      </c>
      <c r="H10" s="33"/>
      <c r="I10" s="20" t="s">
        <v>7</v>
      </c>
      <c r="J10" s="21">
        <v>4</v>
      </c>
      <c r="K10" s="22">
        <v>0</v>
      </c>
      <c r="L10" s="34">
        <v>4</v>
      </c>
    </row>
    <row r="11" spans="1:17" x14ac:dyDescent="0.25">
      <c r="A11" s="1" t="s">
        <v>38</v>
      </c>
      <c r="B11" s="1" t="s">
        <v>31</v>
      </c>
      <c r="C11" s="1" t="s">
        <v>32</v>
      </c>
      <c r="D11" s="1" t="s">
        <v>37</v>
      </c>
      <c r="E11" s="4">
        <v>1</v>
      </c>
      <c r="H11" s="33"/>
      <c r="I11" s="20" t="s">
        <v>6</v>
      </c>
      <c r="J11" s="21">
        <v>3</v>
      </c>
      <c r="K11" s="22">
        <v>2</v>
      </c>
      <c r="L11" s="34">
        <v>5</v>
      </c>
    </row>
    <row r="12" spans="1:17" ht="30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4">
        <v>1</v>
      </c>
      <c r="H12" s="35" t="s">
        <v>14</v>
      </c>
      <c r="I12" s="26">
        <f>L9/14*N1+L10/14*0+L9/14*N1</f>
        <v>0.69353613889619192</v>
      </c>
      <c r="J12" s="24" t="s">
        <v>29</v>
      </c>
      <c r="K12" s="27">
        <f>I4-I12</f>
        <v>0.24674981977443911</v>
      </c>
      <c r="L12" s="36">
        <v>14</v>
      </c>
    </row>
    <row r="13" spans="1:17" x14ac:dyDescent="0.25">
      <c r="A13" s="1" t="s">
        <v>34</v>
      </c>
      <c r="B13" s="1" t="s">
        <v>31</v>
      </c>
      <c r="C13" s="1" t="s">
        <v>36</v>
      </c>
      <c r="D13" s="1" t="s">
        <v>33</v>
      </c>
      <c r="E13" s="4">
        <v>1</v>
      </c>
      <c r="H13" s="37" t="s">
        <v>1</v>
      </c>
      <c r="I13" s="20" t="s">
        <v>8</v>
      </c>
      <c r="J13" s="21">
        <v>2</v>
      </c>
      <c r="K13" s="22">
        <v>2</v>
      </c>
      <c r="L13" s="38">
        <v>4</v>
      </c>
    </row>
    <row r="14" spans="1:17" x14ac:dyDescent="0.25">
      <c r="A14" s="1" t="s">
        <v>34</v>
      </c>
      <c r="B14" s="1" t="s">
        <v>35</v>
      </c>
      <c r="C14" s="1" t="s">
        <v>32</v>
      </c>
      <c r="D14" s="1" t="s">
        <v>37</v>
      </c>
      <c r="E14" s="4">
        <v>1</v>
      </c>
      <c r="H14" s="37"/>
      <c r="I14" s="20" t="s">
        <v>9</v>
      </c>
      <c r="J14" s="21">
        <v>4</v>
      </c>
      <c r="K14" s="22">
        <v>2</v>
      </c>
      <c r="L14" s="38">
        <v>6</v>
      </c>
    </row>
    <row r="15" spans="1:17" x14ac:dyDescent="0.25">
      <c r="A15" s="1" t="s">
        <v>38</v>
      </c>
      <c r="B15" s="1" t="s">
        <v>31</v>
      </c>
      <c r="C15" s="1" t="s">
        <v>36</v>
      </c>
      <c r="D15" s="1" t="s">
        <v>33</v>
      </c>
      <c r="E15" s="4">
        <v>0</v>
      </c>
      <c r="H15" s="37"/>
      <c r="I15" s="20" t="s">
        <v>10</v>
      </c>
      <c r="J15" s="21">
        <v>3</v>
      </c>
      <c r="K15" s="22">
        <v>1</v>
      </c>
      <c r="L15" s="38">
        <v>4</v>
      </c>
    </row>
    <row r="16" spans="1:17" ht="30" x14ac:dyDescent="0.25">
      <c r="H16" s="35" t="s">
        <v>16</v>
      </c>
      <c r="I16" s="26">
        <f>M3*Q1+N3*Q2+M3*Q3</f>
        <v>0.91106339301167627</v>
      </c>
      <c r="J16" s="24" t="s">
        <v>29</v>
      </c>
      <c r="K16" s="27">
        <f>I4-I16</f>
        <v>2.9222565658954758E-2</v>
      </c>
      <c r="L16" s="36">
        <v>14</v>
      </c>
    </row>
    <row r="17" spans="1:12" x14ac:dyDescent="0.25">
      <c r="A17">
        <v>1</v>
      </c>
      <c r="H17" s="37" t="s">
        <v>2</v>
      </c>
      <c r="I17" s="25" t="s">
        <v>20</v>
      </c>
      <c r="J17" s="21">
        <v>3</v>
      </c>
      <c r="K17" s="22">
        <v>4</v>
      </c>
      <c r="L17" s="38">
        <v>7</v>
      </c>
    </row>
    <row r="18" spans="1:12" x14ac:dyDescent="0.25">
      <c r="A18">
        <v>1</v>
      </c>
      <c r="H18" s="37"/>
      <c r="I18" s="25" t="s">
        <v>21</v>
      </c>
      <c r="J18" s="21">
        <v>6</v>
      </c>
      <c r="K18" s="22">
        <v>1</v>
      </c>
      <c r="L18" s="38">
        <v>7</v>
      </c>
    </row>
    <row r="19" spans="1:12" ht="30" x14ac:dyDescent="0.25">
      <c r="A19">
        <v>0</v>
      </c>
      <c r="H19" s="35" t="s">
        <v>22</v>
      </c>
      <c r="I19" s="26">
        <f>7/14*Q5+7/14*Q6</f>
        <v>0.78845045730828933</v>
      </c>
      <c r="J19" s="24" t="s">
        <v>29</v>
      </c>
      <c r="K19" s="27">
        <f>I4-I19</f>
        <v>0.1518355013623417</v>
      </c>
      <c r="L19" s="36">
        <v>14</v>
      </c>
    </row>
    <row r="20" spans="1:12" x14ac:dyDescent="0.25">
      <c r="A20">
        <v>2</v>
      </c>
      <c r="H20" s="33" t="s">
        <v>3</v>
      </c>
      <c r="I20" s="23" t="s">
        <v>25</v>
      </c>
      <c r="J20" s="21">
        <v>6</v>
      </c>
      <c r="K20" s="22">
        <v>2</v>
      </c>
      <c r="L20" s="38">
        <v>8</v>
      </c>
    </row>
    <row r="21" spans="1:12" x14ac:dyDescent="0.25">
      <c r="A21">
        <v>1</v>
      </c>
      <c r="H21" s="33"/>
      <c r="I21" s="23" t="s">
        <v>26</v>
      </c>
      <c r="J21" s="21">
        <v>3</v>
      </c>
      <c r="K21" s="22">
        <v>3</v>
      </c>
      <c r="L21" s="38">
        <v>6</v>
      </c>
    </row>
    <row r="22" spans="1:12" ht="30.75" thickBot="1" x14ac:dyDescent="0.3">
      <c r="A22">
        <v>1</v>
      </c>
      <c r="H22" s="39" t="s">
        <v>27</v>
      </c>
      <c r="I22" s="40">
        <f>8/14*Q8+6/14*1</f>
        <v>0.89215892826236165</v>
      </c>
      <c r="J22" s="41" t="s">
        <v>29</v>
      </c>
      <c r="K22" s="42">
        <f>I4-I22</f>
        <v>4.8127030408269378E-2</v>
      </c>
      <c r="L22" s="43">
        <v>14</v>
      </c>
    </row>
    <row r="23" spans="1:12" x14ac:dyDescent="0.25">
      <c r="A23">
        <v>2</v>
      </c>
    </row>
    <row r="24" spans="1:12" x14ac:dyDescent="0.25">
      <c r="A24">
        <v>1</v>
      </c>
    </row>
    <row r="25" spans="1:12" x14ac:dyDescent="0.25">
      <c r="A25">
        <v>0</v>
      </c>
    </row>
    <row r="26" spans="1:12" x14ac:dyDescent="0.25">
      <c r="A26">
        <v>0</v>
      </c>
    </row>
  </sheetData>
  <mergeCells count="8">
    <mergeCell ref="L7:L8"/>
    <mergeCell ref="H1:I1"/>
    <mergeCell ref="J7:K7"/>
    <mergeCell ref="H20:H21"/>
    <mergeCell ref="H13:H15"/>
    <mergeCell ref="H9:H11"/>
    <mergeCell ref="H17:H18"/>
    <mergeCell ref="H7:I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K17" sqref="K17"/>
    </sheetView>
  </sheetViews>
  <sheetFormatPr defaultRowHeight="15" x14ac:dyDescent="0.25"/>
  <cols>
    <col min="2" max="2" width="11.140625" customWidth="1"/>
    <col min="3" max="3" width="12.85546875" customWidth="1"/>
    <col min="4" max="4" width="11.85546875" customWidth="1"/>
    <col min="9" max="9" width="10.140625" customWidth="1"/>
  </cols>
  <sheetData>
    <row r="1" spans="1:13" ht="15.75" thickBot="1" x14ac:dyDescent="0.3">
      <c r="A1" s="57" t="s">
        <v>40</v>
      </c>
      <c r="B1" s="58" t="s">
        <v>0</v>
      </c>
      <c r="C1" s="58" t="s">
        <v>1</v>
      </c>
      <c r="D1" s="58" t="s">
        <v>2</v>
      </c>
      <c r="E1" s="59" t="s">
        <v>3</v>
      </c>
    </row>
    <row r="2" spans="1:13" x14ac:dyDescent="0.25">
      <c r="A2" s="10">
        <v>0</v>
      </c>
      <c r="B2" s="51" t="s">
        <v>41</v>
      </c>
      <c r="C2" s="54" t="s">
        <v>35</v>
      </c>
      <c r="D2" s="54" t="s">
        <v>36</v>
      </c>
      <c r="E2" s="54" t="s">
        <v>33</v>
      </c>
    </row>
    <row r="3" spans="1:13" x14ac:dyDescent="0.25">
      <c r="A3" s="10">
        <v>1</v>
      </c>
      <c r="B3" s="52" t="s">
        <v>42</v>
      </c>
      <c r="C3" s="55" t="s">
        <v>31</v>
      </c>
      <c r="D3" s="55" t="s">
        <v>32</v>
      </c>
      <c r="E3" s="55" t="s">
        <v>37</v>
      </c>
    </row>
    <row r="4" spans="1:13" ht="15.75" thickBot="1" x14ac:dyDescent="0.3">
      <c r="A4" s="12">
        <v>2</v>
      </c>
      <c r="B4" s="53" t="s">
        <v>43</v>
      </c>
      <c r="C4" s="56" t="s">
        <v>39</v>
      </c>
      <c r="D4" s="53"/>
      <c r="E4" s="53"/>
      <c r="I4">
        <v>0</v>
      </c>
      <c r="J4">
        <v>0</v>
      </c>
    </row>
    <row r="5" spans="1:13" x14ac:dyDescent="0.25">
      <c r="B5">
        <v>0</v>
      </c>
      <c r="C5">
        <v>1</v>
      </c>
      <c r="D5">
        <v>2</v>
      </c>
      <c r="E5">
        <v>3</v>
      </c>
      <c r="I5" s="20" t="s">
        <v>30</v>
      </c>
      <c r="J5" s="20" t="s">
        <v>35</v>
      </c>
      <c r="K5" s="20" t="s">
        <v>36</v>
      </c>
      <c r="L5" s="20" t="s">
        <v>37</v>
      </c>
      <c r="M5" s="62">
        <v>0</v>
      </c>
    </row>
    <row r="6" spans="1:13" x14ac:dyDescent="0.25">
      <c r="A6" s="23"/>
      <c r="B6" s="60" t="s">
        <v>0</v>
      </c>
      <c r="C6" s="60" t="s">
        <v>1</v>
      </c>
      <c r="D6" s="60" t="s">
        <v>2</v>
      </c>
      <c r="E6" s="60" t="s">
        <v>3</v>
      </c>
      <c r="F6" s="61" t="s">
        <v>4</v>
      </c>
      <c r="I6" s="20" t="s">
        <v>30</v>
      </c>
      <c r="J6" s="20" t="s">
        <v>35</v>
      </c>
      <c r="K6" s="20" t="s">
        <v>36</v>
      </c>
      <c r="L6" s="20" t="s">
        <v>33</v>
      </c>
      <c r="M6" s="62">
        <v>0</v>
      </c>
    </row>
    <row r="7" spans="1:13" x14ac:dyDescent="0.25">
      <c r="A7" s="23">
        <v>0</v>
      </c>
      <c r="B7" s="20" t="s">
        <v>30</v>
      </c>
      <c r="C7" s="20" t="s">
        <v>35</v>
      </c>
      <c r="D7" s="20" t="s">
        <v>36</v>
      </c>
      <c r="E7" s="20" t="s">
        <v>37</v>
      </c>
      <c r="F7" s="62">
        <v>0</v>
      </c>
      <c r="I7" s="20" t="s">
        <v>30</v>
      </c>
      <c r="J7" s="20" t="s">
        <v>31</v>
      </c>
      <c r="K7" s="20" t="s">
        <v>36</v>
      </c>
      <c r="L7" s="20" t="s">
        <v>37</v>
      </c>
      <c r="M7" s="62">
        <v>0</v>
      </c>
    </row>
    <row r="8" spans="1:13" x14ac:dyDescent="0.25">
      <c r="A8" s="23">
        <v>1</v>
      </c>
      <c r="B8" s="20" t="s">
        <v>30</v>
      </c>
      <c r="C8" s="20" t="s">
        <v>35</v>
      </c>
      <c r="D8" s="20" t="s">
        <v>36</v>
      </c>
      <c r="E8" s="20" t="s">
        <v>33</v>
      </c>
      <c r="F8" s="62">
        <v>0</v>
      </c>
      <c r="I8" s="20" t="s">
        <v>30</v>
      </c>
      <c r="J8" s="20" t="s">
        <v>39</v>
      </c>
      <c r="K8" s="20" t="s">
        <v>32</v>
      </c>
      <c r="L8" s="20" t="s">
        <v>37</v>
      </c>
      <c r="M8" s="62">
        <v>1</v>
      </c>
    </row>
    <row r="9" spans="1:13" x14ac:dyDescent="0.25">
      <c r="A9" s="23">
        <v>2</v>
      </c>
      <c r="B9" s="20" t="s">
        <v>34</v>
      </c>
      <c r="C9" s="20" t="s">
        <v>35</v>
      </c>
      <c r="D9" s="20" t="s">
        <v>36</v>
      </c>
      <c r="E9" s="20" t="s">
        <v>37</v>
      </c>
      <c r="F9" s="62">
        <v>1</v>
      </c>
      <c r="I9" s="20" t="s">
        <v>30</v>
      </c>
      <c r="J9" s="20" t="s">
        <v>31</v>
      </c>
      <c r="K9" s="20" t="s">
        <v>32</v>
      </c>
      <c r="L9" s="20" t="s">
        <v>33</v>
      </c>
      <c r="M9" s="62">
        <v>1</v>
      </c>
    </row>
    <row r="10" spans="1:13" x14ac:dyDescent="0.25">
      <c r="A10" s="23">
        <v>3</v>
      </c>
      <c r="B10" s="20" t="s">
        <v>38</v>
      </c>
      <c r="C10" s="20" t="s">
        <v>31</v>
      </c>
      <c r="D10" s="20" t="s">
        <v>36</v>
      </c>
      <c r="E10" s="20" t="s">
        <v>37</v>
      </c>
      <c r="F10" s="62">
        <v>1</v>
      </c>
      <c r="I10">
        <v>0</v>
      </c>
      <c r="J10">
        <v>1</v>
      </c>
    </row>
    <row r="11" spans="1:13" x14ac:dyDescent="0.25">
      <c r="A11" s="23">
        <v>4</v>
      </c>
      <c r="B11" s="20" t="s">
        <v>38</v>
      </c>
      <c r="C11" s="20" t="s">
        <v>39</v>
      </c>
      <c r="D11" s="20" t="s">
        <v>32</v>
      </c>
      <c r="E11" s="20" t="s">
        <v>37</v>
      </c>
      <c r="F11" s="62">
        <v>1</v>
      </c>
      <c r="I11" s="20" t="s">
        <v>34</v>
      </c>
      <c r="J11" s="20" t="s">
        <v>35</v>
      </c>
      <c r="K11" s="20" t="s">
        <v>36</v>
      </c>
      <c r="L11" s="20" t="s">
        <v>37</v>
      </c>
      <c r="M11" s="62">
        <v>1</v>
      </c>
    </row>
    <row r="12" spans="1:13" x14ac:dyDescent="0.25">
      <c r="A12" s="23">
        <v>5</v>
      </c>
      <c r="B12" s="20" t="s">
        <v>38</v>
      </c>
      <c r="C12" s="20" t="s">
        <v>39</v>
      </c>
      <c r="D12" s="20" t="s">
        <v>32</v>
      </c>
      <c r="E12" s="20" t="s">
        <v>33</v>
      </c>
      <c r="F12" s="62">
        <v>0</v>
      </c>
      <c r="I12" s="20" t="s">
        <v>34</v>
      </c>
      <c r="J12" s="20" t="s">
        <v>39</v>
      </c>
      <c r="K12" s="20" t="s">
        <v>32</v>
      </c>
      <c r="L12" s="20" t="s">
        <v>33</v>
      </c>
      <c r="M12" s="62">
        <v>1</v>
      </c>
    </row>
    <row r="13" spans="1:13" x14ac:dyDescent="0.25">
      <c r="A13" s="23">
        <v>6</v>
      </c>
      <c r="B13" s="20" t="s">
        <v>34</v>
      </c>
      <c r="C13" s="20" t="s">
        <v>39</v>
      </c>
      <c r="D13" s="20" t="s">
        <v>32</v>
      </c>
      <c r="E13" s="20" t="s">
        <v>33</v>
      </c>
      <c r="F13" s="62">
        <v>1</v>
      </c>
      <c r="I13" s="20" t="s">
        <v>34</v>
      </c>
      <c r="J13" s="20" t="s">
        <v>31</v>
      </c>
      <c r="K13" s="20" t="s">
        <v>36</v>
      </c>
      <c r="L13" s="20" t="s">
        <v>33</v>
      </c>
      <c r="M13" s="62">
        <v>1</v>
      </c>
    </row>
    <row r="14" spans="1:13" x14ac:dyDescent="0.25">
      <c r="A14" s="23">
        <v>7</v>
      </c>
      <c r="B14" s="20" t="s">
        <v>30</v>
      </c>
      <c r="C14" s="20" t="s">
        <v>31</v>
      </c>
      <c r="D14" s="20" t="s">
        <v>36</v>
      </c>
      <c r="E14" s="20" t="s">
        <v>37</v>
      </c>
      <c r="F14" s="62">
        <v>0</v>
      </c>
      <c r="I14" s="20" t="s">
        <v>34</v>
      </c>
      <c r="J14" s="20" t="s">
        <v>35</v>
      </c>
      <c r="K14" s="20" t="s">
        <v>32</v>
      </c>
      <c r="L14" s="20" t="s">
        <v>37</v>
      </c>
      <c r="M14" s="62">
        <v>1</v>
      </c>
    </row>
    <row r="15" spans="1:13" x14ac:dyDescent="0.25">
      <c r="A15" s="23">
        <v>8</v>
      </c>
      <c r="B15" s="20" t="s">
        <v>30</v>
      </c>
      <c r="C15" s="20" t="s">
        <v>39</v>
      </c>
      <c r="D15" s="20" t="s">
        <v>32</v>
      </c>
      <c r="E15" s="20" t="s">
        <v>37</v>
      </c>
      <c r="F15" s="62">
        <v>1</v>
      </c>
      <c r="I15">
        <v>0</v>
      </c>
      <c r="J15">
        <v>2</v>
      </c>
    </row>
    <row r="16" spans="1:13" x14ac:dyDescent="0.25">
      <c r="A16" s="23">
        <v>9</v>
      </c>
      <c r="B16" s="20" t="s">
        <v>38</v>
      </c>
      <c r="C16" s="20" t="s">
        <v>31</v>
      </c>
      <c r="D16" s="20" t="s">
        <v>32</v>
      </c>
      <c r="E16" s="20" t="s">
        <v>37</v>
      </c>
      <c r="F16" s="62">
        <v>1</v>
      </c>
    </row>
    <row r="17" spans="1:6" x14ac:dyDescent="0.25">
      <c r="A17" s="23">
        <v>10</v>
      </c>
      <c r="B17" s="20" t="s">
        <v>30</v>
      </c>
      <c r="C17" s="20" t="s">
        <v>31</v>
      </c>
      <c r="D17" s="20" t="s">
        <v>32</v>
      </c>
      <c r="E17" s="20" t="s">
        <v>33</v>
      </c>
      <c r="F17" s="62">
        <v>1</v>
      </c>
    </row>
    <row r="18" spans="1:6" x14ac:dyDescent="0.25">
      <c r="A18" s="23">
        <v>11</v>
      </c>
      <c r="B18" s="20" t="s">
        <v>34</v>
      </c>
      <c r="C18" s="20" t="s">
        <v>31</v>
      </c>
      <c r="D18" s="20" t="s">
        <v>36</v>
      </c>
      <c r="E18" s="20" t="s">
        <v>33</v>
      </c>
      <c r="F18" s="62">
        <v>1</v>
      </c>
    </row>
    <row r="19" spans="1:6" x14ac:dyDescent="0.25">
      <c r="A19" s="23">
        <v>12</v>
      </c>
      <c r="B19" s="20" t="s">
        <v>34</v>
      </c>
      <c r="C19" s="20" t="s">
        <v>35</v>
      </c>
      <c r="D19" s="20" t="s">
        <v>32</v>
      </c>
      <c r="E19" s="20" t="s">
        <v>37</v>
      </c>
      <c r="F19" s="62">
        <v>1</v>
      </c>
    </row>
    <row r="20" spans="1:6" x14ac:dyDescent="0.25">
      <c r="A20" s="23">
        <v>13</v>
      </c>
      <c r="B20" s="20" t="s">
        <v>38</v>
      </c>
      <c r="C20" s="20" t="s">
        <v>31</v>
      </c>
      <c r="D20" s="20" t="s">
        <v>36</v>
      </c>
      <c r="E20" s="20" t="s">
        <v>33</v>
      </c>
      <c r="F20" s="6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6" sqref="F6"/>
    </sheetView>
  </sheetViews>
  <sheetFormatPr defaultRowHeight="15" x14ac:dyDescent="0.25"/>
  <sheetData>
    <row r="1" spans="1:4" x14ac:dyDescent="0.25">
      <c r="A1" t="s">
        <v>55</v>
      </c>
      <c r="B1" t="s">
        <v>56</v>
      </c>
      <c r="C1" t="s">
        <v>57</v>
      </c>
      <c r="D1" t="s">
        <v>58</v>
      </c>
    </row>
    <row r="2" spans="1:4" x14ac:dyDescent="0.25">
      <c r="A2" s="5" t="s">
        <v>59</v>
      </c>
      <c r="B2" s="5" t="s">
        <v>62</v>
      </c>
      <c r="C2" s="5" t="s">
        <v>64</v>
      </c>
      <c r="D2" s="5">
        <v>1</v>
      </c>
    </row>
    <row r="3" spans="1:4" x14ac:dyDescent="0.25">
      <c r="A3" s="5" t="s">
        <v>60</v>
      </c>
      <c r="B3" s="5" t="s">
        <v>63</v>
      </c>
      <c r="C3" s="5" t="s">
        <v>65</v>
      </c>
      <c r="D3" s="5">
        <v>1</v>
      </c>
    </row>
    <row r="4" spans="1:4" x14ac:dyDescent="0.25">
      <c r="A4" s="5" t="s">
        <v>61</v>
      </c>
      <c r="B4" s="5" t="s">
        <v>63</v>
      </c>
      <c r="C4" s="5" t="s">
        <v>65</v>
      </c>
      <c r="D4" s="5">
        <v>1</v>
      </c>
    </row>
    <row r="5" spans="1:4" x14ac:dyDescent="0.25">
      <c r="A5" s="5" t="s">
        <v>59</v>
      </c>
      <c r="B5" s="5" t="s">
        <v>63</v>
      </c>
      <c r="C5" s="5" t="s">
        <v>64</v>
      </c>
      <c r="D5" s="5">
        <v>1</v>
      </c>
    </row>
    <row r="6" spans="1:4" x14ac:dyDescent="0.25">
      <c r="A6" s="5" t="s">
        <v>61</v>
      </c>
      <c r="B6" s="5" t="s">
        <v>62</v>
      </c>
      <c r="C6" s="5" t="s">
        <v>65</v>
      </c>
      <c r="D6" s="5">
        <v>0</v>
      </c>
    </row>
    <row r="7" spans="1:4" x14ac:dyDescent="0.25">
      <c r="A7" s="5" t="s">
        <v>61</v>
      </c>
      <c r="B7" s="5" t="s">
        <v>63</v>
      </c>
      <c r="C7" s="5" t="s">
        <v>65</v>
      </c>
      <c r="D7" s="5">
        <v>0</v>
      </c>
    </row>
    <row r="8" spans="1:4" x14ac:dyDescent="0.25">
      <c r="A8" s="5" t="s">
        <v>60</v>
      </c>
      <c r="B8" s="5" t="s">
        <v>62</v>
      </c>
      <c r="C8" s="5" t="s">
        <v>64</v>
      </c>
      <c r="D8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P28" sqref="P28"/>
    </sheetView>
  </sheetViews>
  <sheetFormatPr defaultRowHeight="15" x14ac:dyDescent="0.25"/>
  <cols>
    <col min="1" max="1" width="10.28515625" customWidth="1"/>
  </cols>
  <sheetData>
    <row r="1" spans="1:20" x14ac:dyDescent="0.25">
      <c r="A1" s="44" t="s">
        <v>34</v>
      </c>
      <c r="B1" s="14" t="s">
        <v>35</v>
      </c>
      <c r="C1" s="14" t="s">
        <v>36</v>
      </c>
      <c r="D1" s="14" t="s">
        <v>37</v>
      </c>
      <c r="E1" s="45">
        <v>1</v>
      </c>
      <c r="F1" s="15"/>
      <c r="G1">
        <v>0</v>
      </c>
      <c r="H1">
        <v>0</v>
      </c>
      <c r="J1" t="s">
        <v>45</v>
      </c>
      <c r="K1">
        <f>-(4/4*LOG(4/4)/LOG(2))</f>
        <v>0</v>
      </c>
    </row>
    <row r="2" spans="1:20" x14ac:dyDescent="0.25">
      <c r="A2" s="46" t="s">
        <v>34</v>
      </c>
      <c r="B2" s="16" t="s">
        <v>39</v>
      </c>
      <c r="C2" s="16" t="s">
        <v>32</v>
      </c>
      <c r="D2" s="16" t="s">
        <v>33</v>
      </c>
      <c r="E2" s="47">
        <v>1</v>
      </c>
      <c r="F2" s="11"/>
    </row>
    <row r="3" spans="1:20" x14ac:dyDescent="0.25">
      <c r="A3" s="46" t="s">
        <v>34</v>
      </c>
      <c r="B3" s="16" t="s">
        <v>31</v>
      </c>
      <c r="C3" s="16" t="s">
        <v>36</v>
      </c>
      <c r="D3" s="16" t="s">
        <v>33</v>
      </c>
      <c r="E3" s="47">
        <v>1</v>
      </c>
      <c r="F3" s="11"/>
    </row>
    <row r="4" spans="1:20" ht="15.75" thickBot="1" x14ac:dyDescent="0.3">
      <c r="A4" s="48" t="s">
        <v>34</v>
      </c>
      <c r="B4" s="49" t="s">
        <v>35</v>
      </c>
      <c r="C4" s="49" t="s">
        <v>32</v>
      </c>
      <c r="D4" s="49" t="s">
        <v>37</v>
      </c>
      <c r="E4" s="50">
        <v>1</v>
      </c>
      <c r="F4" s="13"/>
    </row>
    <row r="5" spans="1:20" ht="15.75" thickBot="1" x14ac:dyDescent="0.3">
      <c r="A5" s="1"/>
      <c r="B5" s="1"/>
      <c r="C5" s="1"/>
      <c r="D5" s="1"/>
      <c r="E5" s="4"/>
    </row>
    <row r="6" spans="1:20" x14ac:dyDescent="0.25">
      <c r="A6" s="44" t="s">
        <v>30</v>
      </c>
      <c r="B6" s="14" t="s">
        <v>35</v>
      </c>
      <c r="C6" s="14" t="s">
        <v>36</v>
      </c>
      <c r="D6" s="14" t="s">
        <v>37</v>
      </c>
      <c r="E6" s="45">
        <v>0</v>
      </c>
      <c r="F6" s="15"/>
      <c r="G6">
        <v>0</v>
      </c>
      <c r="H6">
        <v>1</v>
      </c>
      <c r="J6" t="s">
        <v>44</v>
      </c>
      <c r="K6">
        <f>-(2/5*LOG(2/5)/LOG(2))-(3/5*LOG(3/5)/LOG(2))</f>
        <v>0.97095059445466869</v>
      </c>
      <c r="M6" s="83" t="s">
        <v>30</v>
      </c>
      <c r="N6" s="102" t="s">
        <v>35</v>
      </c>
      <c r="O6" s="63" t="s">
        <v>36</v>
      </c>
      <c r="P6" s="63" t="s">
        <v>37</v>
      </c>
      <c r="Q6" s="64">
        <v>0</v>
      </c>
      <c r="S6" t="s">
        <v>46</v>
      </c>
      <c r="T6">
        <v>0</v>
      </c>
    </row>
    <row r="7" spans="1:20" ht="15.75" thickBot="1" x14ac:dyDescent="0.3">
      <c r="A7" s="46" t="s">
        <v>30</v>
      </c>
      <c r="B7" s="16" t="s">
        <v>35</v>
      </c>
      <c r="C7" s="16" t="s">
        <v>36</v>
      </c>
      <c r="D7" s="16" t="s">
        <v>33</v>
      </c>
      <c r="E7" s="47">
        <v>0</v>
      </c>
      <c r="F7" s="11"/>
      <c r="M7" s="84" t="s">
        <v>30</v>
      </c>
      <c r="N7" s="103" t="s">
        <v>35</v>
      </c>
      <c r="O7" s="65" t="s">
        <v>36</v>
      </c>
      <c r="P7" s="65" t="s">
        <v>33</v>
      </c>
      <c r="Q7" s="66">
        <v>0</v>
      </c>
    </row>
    <row r="8" spans="1:20" ht="15.75" thickBot="1" x14ac:dyDescent="0.3">
      <c r="A8" s="46" t="s">
        <v>30</v>
      </c>
      <c r="B8" s="16" t="s">
        <v>31</v>
      </c>
      <c r="C8" s="16" t="s">
        <v>36</v>
      </c>
      <c r="D8" s="16" t="s">
        <v>37</v>
      </c>
      <c r="E8" s="47">
        <v>0</v>
      </c>
      <c r="F8" s="11"/>
      <c r="M8" s="85"/>
      <c r="N8" s="67"/>
      <c r="O8" s="67"/>
      <c r="P8" s="67"/>
      <c r="Q8" s="67"/>
    </row>
    <row r="9" spans="1:20" x14ac:dyDescent="0.25">
      <c r="A9" s="46" t="s">
        <v>30</v>
      </c>
      <c r="B9" s="16" t="s">
        <v>39</v>
      </c>
      <c r="C9" s="16" t="s">
        <v>32</v>
      </c>
      <c r="D9" s="16" t="s">
        <v>37</v>
      </c>
      <c r="E9" s="47">
        <v>1</v>
      </c>
      <c r="F9" s="11"/>
      <c r="M9" s="83" t="s">
        <v>30</v>
      </c>
      <c r="N9" s="102" t="s">
        <v>31</v>
      </c>
      <c r="O9" s="63" t="s">
        <v>36</v>
      </c>
      <c r="P9" s="63" t="s">
        <v>37</v>
      </c>
      <c r="Q9" s="64">
        <v>0</v>
      </c>
      <c r="S9" t="s">
        <v>47</v>
      </c>
      <c r="T9">
        <v>1</v>
      </c>
    </row>
    <row r="10" spans="1:20" ht="15.75" thickBot="1" x14ac:dyDescent="0.3">
      <c r="A10" s="48" t="s">
        <v>30</v>
      </c>
      <c r="B10" s="49" t="s">
        <v>31</v>
      </c>
      <c r="C10" s="49" t="s">
        <v>32</v>
      </c>
      <c r="D10" s="49" t="s">
        <v>33</v>
      </c>
      <c r="E10" s="50">
        <v>1</v>
      </c>
      <c r="F10" s="13"/>
      <c r="M10" s="84" t="s">
        <v>30</v>
      </c>
      <c r="N10" s="103" t="s">
        <v>31</v>
      </c>
      <c r="O10" s="65" t="s">
        <v>32</v>
      </c>
      <c r="P10" s="65" t="s">
        <v>33</v>
      </c>
      <c r="Q10" s="66">
        <v>1</v>
      </c>
    </row>
    <row r="11" spans="1:20" ht="15.75" thickBot="1" x14ac:dyDescent="0.3">
      <c r="M11" s="85"/>
      <c r="N11" s="67"/>
      <c r="O11" s="67"/>
      <c r="P11" s="67"/>
      <c r="Q11" s="67"/>
    </row>
    <row r="12" spans="1:20" ht="15.75" thickBot="1" x14ac:dyDescent="0.3">
      <c r="A12" s="44" t="s">
        <v>38</v>
      </c>
      <c r="B12" s="14" t="s">
        <v>31</v>
      </c>
      <c r="C12" s="14" t="s">
        <v>36</v>
      </c>
      <c r="D12" s="14" t="s">
        <v>37</v>
      </c>
      <c r="E12" s="45">
        <v>1</v>
      </c>
      <c r="F12" s="15"/>
      <c r="G12">
        <v>0</v>
      </c>
      <c r="H12">
        <v>3</v>
      </c>
      <c r="J12" t="s">
        <v>15</v>
      </c>
      <c r="K12">
        <f>-(2/5*LOG(2/5)/LOG(2))-(3/5*LOG(3/5)/LOG(2))</f>
        <v>0.97095059445466869</v>
      </c>
      <c r="M12" s="86" t="s">
        <v>30</v>
      </c>
      <c r="N12" s="104" t="s">
        <v>39</v>
      </c>
      <c r="O12" s="68" t="s">
        <v>32</v>
      </c>
      <c r="P12" s="68" t="s">
        <v>37</v>
      </c>
      <c r="Q12" s="69">
        <v>1</v>
      </c>
      <c r="S12" t="s">
        <v>48</v>
      </c>
      <c r="T12">
        <v>0</v>
      </c>
    </row>
    <row r="13" spans="1:20" ht="15.75" thickBot="1" x14ac:dyDescent="0.3">
      <c r="A13" s="46" t="s">
        <v>38</v>
      </c>
      <c r="B13" s="16" t="s">
        <v>39</v>
      </c>
      <c r="C13" s="16" t="s">
        <v>32</v>
      </c>
      <c r="D13" s="16" t="s">
        <v>37</v>
      </c>
      <c r="E13" s="47">
        <v>1</v>
      </c>
      <c r="F13" s="11"/>
      <c r="M13" s="87"/>
    </row>
    <row r="14" spans="1:20" x14ac:dyDescent="0.25">
      <c r="A14" s="46" t="s">
        <v>38</v>
      </c>
      <c r="B14" s="16" t="s">
        <v>39</v>
      </c>
      <c r="C14" s="16" t="s">
        <v>32</v>
      </c>
      <c r="D14" s="16" t="s">
        <v>33</v>
      </c>
      <c r="E14" s="47">
        <v>0</v>
      </c>
      <c r="F14" s="11"/>
      <c r="M14" s="88" t="s">
        <v>30</v>
      </c>
      <c r="N14" s="77" t="s">
        <v>35</v>
      </c>
      <c r="O14" s="96" t="s">
        <v>36</v>
      </c>
      <c r="P14" s="77" t="s">
        <v>37</v>
      </c>
      <c r="Q14" s="78">
        <v>0</v>
      </c>
      <c r="R14" s="15"/>
      <c r="S14" t="s">
        <v>49</v>
      </c>
      <c r="T14">
        <v>0</v>
      </c>
    </row>
    <row r="15" spans="1:20" x14ac:dyDescent="0.25">
      <c r="A15" s="46" t="s">
        <v>38</v>
      </c>
      <c r="B15" s="16" t="s">
        <v>31</v>
      </c>
      <c r="C15" s="16" t="s">
        <v>32</v>
      </c>
      <c r="D15" s="16" t="s">
        <v>37</v>
      </c>
      <c r="E15" s="47">
        <v>1</v>
      </c>
      <c r="F15" s="11"/>
      <c r="M15" s="89" t="s">
        <v>30</v>
      </c>
      <c r="N15" s="79" t="s">
        <v>35</v>
      </c>
      <c r="O15" s="97" t="s">
        <v>36</v>
      </c>
      <c r="P15" s="79" t="s">
        <v>33</v>
      </c>
      <c r="Q15" s="80">
        <v>0</v>
      </c>
      <c r="R15" s="11"/>
    </row>
    <row r="16" spans="1:20" ht="15.75" thickBot="1" x14ac:dyDescent="0.3">
      <c r="A16" s="48" t="s">
        <v>38</v>
      </c>
      <c r="B16" s="49" t="s">
        <v>31</v>
      </c>
      <c r="C16" s="49" t="s">
        <v>36</v>
      </c>
      <c r="D16" s="49" t="s">
        <v>33</v>
      </c>
      <c r="E16" s="50">
        <v>0</v>
      </c>
      <c r="F16" s="13"/>
      <c r="M16" s="90" t="s">
        <v>30</v>
      </c>
      <c r="N16" s="81" t="s">
        <v>31</v>
      </c>
      <c r="O16" s="98" t="s">
        <v>36</v>
      </c>
      <c r="P16" s="81" t="s">
        <v>37</v>
      </c>
      <c r="Q16" s="82">
        <v>0</v>
      </c>
      <c r="R16" s="11"/>
    </row>
    <row r="17" spans="13:20" ht="15.75" thickBot="1" x14ac:dyDescent="0.3">
      <c r="M17" s="91"/>
      <c r="N17" s="17"/>
      <c r="O17" s="17"/>
      <c r="P17" s="17"/>
      <c r="Q17" s="17"/>
    </row>
    <row r="18" spans="13:20" x14ac:dyDescent="0.25">
      <c r="M18" s="88" t="s">
        <v>30</v>
      </c>
      <c r="N18" s="77" t="s">
        <v>39</v>
      </c>
      <c r="O18" s="96" t="s">
        <v>32</v>
      </c>
      <c r="P18" s="77" t="s">
        <v>37</v>
      </c>
      <c r="Q18" s="78">
        <v>1</v>
      </c>
      <c r="S18" t="s">
        <v>50</v>
      </c>
      <c r="T18">
        <v>0</v>
      </c>
    </row>
    <row r="19" spans="13:20" ht="15.75" thickBot="1" x14ac:dyDescent="0.3">
      <c r="M19" s="90" t="s">
        <v>30</v>
      </c>
      <c r="N19" s="81" t="s">
        <v>31</v>
      </c>
      <c r="O19" s="98" t="s">
        <v>32</v>
      </c>
      <c r="P19" s="81" t="s">
        <v>33</v>
      </c>
      <c r="Q19" s="82">
        <v>1</v>
      </c>
    </row>
    <row r="20" spans="13:20" ht="15.75" thickBot="1" x14ac:dyDescent="0.3">
      <c r="M20" s="87"/>
    </row>
    <row r="21" spans="13:20" x14ac:dyDescent="0.25">
      <c r="M21" s="92" t="s">
        <v>30</v>
      </c>
      <c r="N21" s="70" t="s">
        <v>35</v>
      </c>
      <c r="O21" s="70" t="s">
        <v>36</v>
      </c>
      <c r="P21" s="99" t="s">
        <v>37</v>
      </c>
      <c r="Q21" s="71">
        <v>0</v>
      </c>
      <c r="S21" t="s">
        <v>51</v>
      </c>
      <c r="T21">
        <f>-(1/3*LOG(1/3)/LOG(2))-(2/3*LOG(2/3)/LOG(2))</f>
        <v>0.91829583405448945</v>
      </c>
    </row>
    <row r="22" spans="13:20" x14ac:dyDescent="0.25">
      <c r="M22" s="93" t="s">
        <v>30</v>
      </c>
      <c r="N22" s="72" t="s">
        <v>31</v>
      </c>
      <c r="O22" s="72" t="s">
        <v>36</v>
      </c>
      <c r="P22" s="100" t="s">
        <v>37</v>
      </c>
      <c r="Q22" s="73">
        <v>0</v>
      </c>
    </row>
    <row r="23" spans="13:20" ht="15.75" thickBot="1" x14ac:dyDescent="0.3">
      <c r="M23" s="94" t="s">
        <v>30</v>
      </c>
      <c r="N23" s="74" t="s">
        <v>39</v>
      </c>
      <c r="O23" s="74" t="s">
        <v>32</v>
      </c>
      <c r="P23" s="101" t="s">
        <v>37</v>
      </c>
      <c r="Q23" s="75">
        <v>1</v>
      </c>
    </row>
    <row r="24" spans="13:20" ht="15.75" thickBot="1" x14ac:dyDescent="0.3">
      <c r="M24" s="95"/>
      <c r="N24" s="76"/>
      <c r="O24" s="76"/>
      <c r="P24" s="76"/>
      <c r="Q24" s="76"/>
    </row>
    <row r="25" spans="13:20" x14ac:dyDescent="0.25">
      <c r="M25" s="92" t="s">
        <v>30</v>
      </c>
      <c r="N25" s="70" t="s">
        <v>35</v>
      </c>
      <c r="O25" s="70" t="s">
        <v>36</v>
      </c>
      <c r="P25" s="99" t="s">
        <v>33</v>
      </c>
      <c r="Q25" s="71">
        <v>0</v>
      </c>
      <c r="S25" t="s">
        <v>47</v>
      </c>
      <c r="T25">
        <v>1</v>
      </c>
    </row>
    <row r="26" spans="13:20" ht="15.75" thickBot="1" x14ac:dyDescent="0.3">
      <c r="M26" s="94" t="s">
        <v>30</v>
      </c>
      <c r="N26" s="74" t="s">
        <v>31</v>
      </c>
      <c r="O26" s="74" t="s">
        <v>32</v>
      </c>
      <c r="P26" s="101" t="s">
        <v>33</v>
      </c>
      <c r="Q26" s="75">
        <v>1</v>
      </c>
    </row>
    <row r="28" spans="13:20" x14ac:dyDescent="0.25">
      <c r="M28" s="105" t="s">
        <v>52</v>
      </c>
      <c r="P28">
        <f>2/5*T6+2/5*T9+1/5*T12</f>
        <v>0.4</v>
      </c>
    </row>
    <row r="29" spans="13:20" x14ac:dyDescent="0.25">
      <c r="M29" s="106" t="s">
        <v>53</v>
      </c>
      <c r="N29" s="17"/>
      <c r="O29" s="17"/>
      <c r="P29" s="17">
        <f>3/5*T14+2/5*T18</f>
        <v>0</v>
      </c>
    </row>
    <row r="30" spans="13:20" x14ac:dyDescent="0.25">
      <c r="M30" s="105" t="s">
        <v>54</v>
      </c>
      <c r="P30">
        <f>3/5*T21+2/5*T25</f>
        <v>0.95097750043269369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Play</vt:lpstr>
      <vt:lpstr>Лист2</vt:lpstr>
      <vt:lpstr>Category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2017-03-17T11:22:45Z</dcterms:created>
  <dcterms:modified xsi:type="dcterms:W3CDTF">2017-03-22T05:03:56Z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b959db62-c58a-4451-b238-b9350b17cd7a</vt:lpwstr>
  </property>
</Properties>
</file>