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ELS\RCRM\"/>
    </mc:Choice>
  </mc:AlternateContent>
  <xr:revisionPtr revIDLastSave="0" documentId="13_ncr:1_{0E757837-1C1F-437A-ABBE-054A6291255D}" xr6:coauthVersionLast="36" xr6:coauthVersionMax="40" xr10:uidLastSave="{00000000-0000-0000-0000-000000000000}"/>
  <bookViews>
    <workbookView xWindow="0" yWindow="470" windowWidth="33600" windowHeight="18950" tabRatio="567" activeTab="3" xr2:uid="{00000000-000D-0000-FFFF-FFFF00000000}"/>
  </bookViews>
  <sheets>
    <sheet name="Notes" sheetId="5" r:id="rId1"/>
    <sheet name="TELS_CORE_VALIDATIONCONDITION" sheetId="1" r:id="rId2"/>
    <sheet name="TELS_CORE_RECORDKEY_STD" sheetId="3" r:id="rId3"/>
    <sheet name="TELS_CORE_FIELDVALIDATION_STD" sheetId="2" r:id="rId4"/>
    <sheet name="TELS_CORE_FIELDVALUESET_STD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9" i="2"/>
  <c r="A74" i="2"/>
  <c r="A75" i="2"/>
  <c r="A76" i="2"/>
  <c r="A103" i="2"/>
  <c r="A105" i="2"/>
  <c r="A107" i="2"/>
  <c r="A108" i="2"/>
  <c r="A113" i="2"/>
  <c r="A114" i="2"/>
  <c r="A115" i="2"/>
  <c r="A116" i="2"/>
  <c r="A117" i="2"/>
  <c r="A118" i="2"/>
  <c r="E83" i="2" l="1"/>
  <c r="A83" i="2" s="1"/>
  <c r="E84" i="2"/>
  <c r="A84" i="2" s="1"/>
  <c r="E85" i="2"/>
  <c r="A85" i="2" s="1"/>
  <c r="E86" i="2"/>
  <c r="A86" i="2" s="1"/>
  <c r="E87" i="2"/>
  <c r="A87" i="2" s="1"/>
  <c r="E88" i="2"/>
  <c r="A88" i="2" s="1"/>
  <c r="E89" i="2"/>
  <c r="A89" i="2" s="1"/>
  <c r="E90" i="2"/>
  <c r="A90" i="2" s="1"/>
  <c r="E91" i="2"/>
  <c r="A91" i="2" s="1"/>
  <c r="E92" i="2"/>
  <c r="A92" i="2" s="1"/>
  <c r="E93" i="2"/>
  <c r="A93" i="2" s="1"/>
  <c r="E94" i="2"/>
  <c r="A94" i="2" s="1"/>
  <c r="E95" i="2"/>
  <c r="A95" i="2" s="1"/>
  <c r="E96" i="2"/>
  <c r="A96" i="2" s="1"/>
  <c r="E97" i="2"/>
  <c r="A97" i="2" s="1"/>
  <c r="E98" i="2"/>
  <c r="A98" i="2" s="1"/>
  <c r="E99" i="2"/>
  <c r="A99" i="2" s="1"/>
  <c r="E100" i="2"/>
  <c r="A100" i="2" s="1"/>
  <c r="E101" i="2"/>
  <c r="A101" i="2" s="1"/>
  <c r="E102" i="2"/>
  <c r="A102" i="2" s="1"/>
  <c r="E103" i="2"/>
  <c r="E104" i="2"/>
  <c r="A104" i="2" s="1"/>
  <c r="E105" i="2"/>
  <c r="E106" i="2"/>
  <c r="A106" i="2" s="1"/>
  <c r="E107" i="2"/>
  <c r="E108" i="2"/>
  <c r="E109" i="2"/>
  <c r="A109" i="2" s="1"/>
  <c r="E110" i="2"/>
  <c r="A110" i="2" s="1"/>
  <c r="E111" i="2"/>
  <c r="A111" i="2" s="1"/>
  <c r="E112" i="2"/>
  <c r="A112" i="2" s="1"/>
  <c r="E113" i="2"/>
  <c r="E114" i="2"/>
  <c r="E115" i="2"/>
  <c r="E116" i="2"/>
  <c r="E117" i="2"/>
  <c r="E118" i="2"/>
  <c r="E48" i="2" l="1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A66" i="2" s="1"/>
  <c r="E67" i="2"/>
  <c r="A67" i="2" s="1"/>
  <c r="E68" i="2"/>
  <c r="A68" i="2" s="1"/>
  <c r="E69" i="2"/>
  <c r="E70" i="2"/>
  <c r="A70" i="2" s="1"/>
  <c r="E71" i="2"/>
  <c r="A71" i="2" s="1"/>
  <c r="E72" i="2"/>
  <c r="A72" i="2" s="1"/>
  <c r="E73" i="2"/>
  <c r="A73" i="2" s="1"/>
  <c r="E74" i="2"/>
  <c r="E75" i="2"/>
  <c r="E76" i="2"/>
  <c r="E77" i="2"/>
  <c r="A77" i="2" s="1"/>
  <c r="E78" i="2"/>
  <c r="A78" i="2" s="1"/>
  <c r="E79" i="2"/>
  <c r="A79" i="2" s="1"/>
  <c r="E80" i="2"/>
  <c r="A80" i="2" s="1"/>
  <c r="E81" i="2"/>
  <c r="A81" i="2" s="1"/>
  <c r="E82" i="2"/>
  <c r="A82" i="2" s="1"/>
  <c r="A1" i="2"/>
  <c r="A1" i="3"/>
  <c r="A1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26" i="4"/>
  <c r="A26" i="4"/>
  <c r="D25" i="4"/>
  <c r="A25" i="4"/>
  <c r="D24" i="4"/>
  <c r="D23" i="4"/>
  <c r="D22" i="4"/>
  <c r="D21" i="4"/>
  <c r="D20" i="4"/>
  <c r="A20" i="4" s="1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18" i="4" l="1"/>
  <c r="A23" i="4"/>
  <c r="A19" i="4"/>
  <c r="A24" i="4"/>
  <c r="A15" i="4"/>
  <c r="A16" i="4"/>
  <c r="A21" i="4"/>
  <c r="A17" i="4"/>
  <c r="A22" i="4"/>
  <c r="A5" i="4"/>
  <c r="A14" i="4"/>
  <c r="A10" i="4"/>
  <c r="A13" i="4"/>
  <c r="A7" i="4"/>
  <c r="A11" i="4"/>
  <c r="A6" i="4"/>
  <c r="A8" i="4"/>
  <c r="A4" i="4"/>
  <c r="A12" i="4"/>
  <c r="A9" i="4"/>
  <c r="A3" i="4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E3" i="3"/>
  <c r="A3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4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" i="1"/>
  <c r="A3" i="1" s="1"/>
  <c r="A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Simon:</t>
        </r>
        <r>
          <rPr>
            <sz val="9"/>
            <color indexed="81"/>
            <rFont val="Tahoma"/>
            <family val="2"/>
          </rPr>
          <t xml:space="preserve">
Must be unique per table!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</author>
  </authors>
  <commentList>
    <comment ref="R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Simon:</t>
        </r>
        <r>
          <rPr>
            <sz val="9"/>
            <color indexed="81"/>
            <rFont val="Tahoma"/>
            <family val="2"/>
          </rPr>
          <t xml:space="preserve">
If 1, must have corresponding entries in TELS_CORE_FIELDVALUESET_STD</t>
        </r>
      </text>
    </comment>
  </commentList>
</comments>
</file>

<file path=xl/sharedStrings.xml><?xml version="1.0" encoding="utf-8"?>
<sst xmlns="http://schemas.openxmlformats.org/spreadsheetml/2006/main" count="372" uniqueCount="186">
  <si>
    <t>CONDITIONKEY</t>
  </si>
  <si>
    <t>ISSTANDARD</t>
  </si>
  <si>
    <t>TABLENAME</t>
  </si>
  <si>
    <t>CONDITIONTEXT</t>
  </si>
  <si>
    <t>TELS_ORDEREXPRESS_MIF_PRESTAGE</t>
  </si>
  <si>
    <t>SQL</t>
  </si>
  <si>
    <t>ISWARNING</t>
  </si>
  <si>
    <t>ISNUMBER</t>
  </si>
  <si>
    <t>ISREQUIRED</t>
  </si>
  <si>
    <t>ISALWAYSNULL</t>
  </si>
  <si>
    <t>ISDATE</t>
  </si>
  <si>
    <t>ISDATETIME</t>
  </si>
  <si>
    <t>ISINTEGER</t>
  </si>
  <si>
    <t>ISDECIMAL</t>
  </si>
  <si>
    <t>MINDATALENGTH</t>
  </si>
  <si>
    <t>MAXDATALENGTH</t>
  </si>
  <si>
    <t>MINNUMERICVALUE</t>
  </si>
  <si>
    <t>MAXNUMERICVALUE</t>
  </si>
  <si>
    <t>ISONEOFVALUESET</t>
  </si>
  <si>
    <t>ISSPACES</t>
  </si>
  <si>
    <t>MINDATEVALUE</t>
  </si>
  <si>
    <t>MAXDATEVALUE</t>
  </si>
  <si>
    <t>TCDATATYPE</t>
  </si>
  <si>
    <t>DATEFORMATCHECK</t>
  </si>
  <si>
    <t>FIELDNAME</t>
  </si>
  <si>
    <t>ORDERNUMBER</t>
  </si>
  <si>
    <t>FIELDNAMELIST</t>
  </si>
  <si>
    <t>ISPRIMARYRECORDKEY</t>
  </si>
  <si>
    <t>RECORDSEQUENCE</t>
  </si>
  <si>
    <t>ORDERNUMBER,RECORDSEQUENCE</t>
  </si>
  <si>
    <t>EVENTTYPE</t>
  </si>
  <si>
    <t>EFFECTIVEDATE</t>
  </si>
  <si>
    <t>DD/MM/YYYY</t>
  </si>
  <si>
    <t>DEALERCODE</t>
  </si>
  <si>
    <t>SERVICEIDENTIFIER</t>
  </si>
  <si>
    <t>CUSTOMERNAME</t>
  </si>
  <si>
    <t>CUSTOMERBU</t>
  </si>
  <si>
    <t>BILLINGACCOUNT</t>
  </si>
  <si>
    <t>COMMISSIONTYPE</t>
  </si>
  <si>
    <t>COMMISSIONPERCENTAGE</t>
  </si>
  <si>
    <t>COMMISSIONTOTAL</t>
  </si>
  <si>
    <t>PRODUCTCATEGORY</t>
  </si>
  <si>
    <t>PRODUCTCODE</t>
  </si>
  <si>
    <t>PRODUCTDESCRIPTION</t>
  </si>
  <si>
    <t>SALEPRICE</t>
  </si>
  <si>
    <t>SOURCESYSTEM</t>
  </si>
  <si>
    <t>REPAYMENTMETHOD</t>
  </si>
  <si>
    <t>ALLOWEDVALUE</t>
  </si>
  <si>
    <t>Manual Payment</t>
  </si>
  <si>
    <t>Enterprise</t>
  </si>
  <si>
    <t>Government</t>
  </si>
  <si>
    <t>Buyback</t>
  </si>
  <si>
    <t>Sales Incentive</t>
  </si>
  <si>
    <t>Post Paid Mobile</t>
  </si>
  <si>
    <t>ENTLEASE</t>
  </si>
  <si>
    <t>WTGLOVE</t>
  </si>
  <si>
    <t>Enterprise Mobile Lease</t>
  </si>
  <si>
    <t>White Glove Service</t>
  </si>
  <si>
    <t>OrderExpress</t>
  </si>
  <si>
    <t>SALESTYPE</t>
  </si>
  <si>
    <t>Sheet</t>
  </si>
  <si>
    <t>Notes</t>
  </si>
  <si>
    <t>TELS_CORE_VALIDATIONCONDITION</t>
  </si>
  <si>
    <t>TELS_CORE_RECORDKEY_STD</t>
  </si>
  <si>
    <t>TELS_CORE_FIELDVALIDATION_STD</t>
  </si>
  <si>
    <t>TELS_CORE_FIELDVALUESET_STD</t>
  </si>
  <si>
    <t>One record per prestage table to identify the record key columns</t>
  </si>
  <si>
    <t>One record per prestage table column to identify the validation rules</t>
  </si>
  <si>
    <t>One record per allowed list value where the matching column in TELS_CORE_FIELDVALIDATION_STD has the field ISONEOFVALUESET = 1</t>
  </si>
  <si>
    <t>All sheets</t>
  </si>
  <si>
    <t xml:space="preserve">Fill in fields in white
Copy INSERT statements from column A
Remember to remove records or truncate table before insert to prevent duplicates </t>
  </si>
  <si>
    <t>Recurring</t>
  </si>
  <si>
    <t>One record per prestage table
Unique CONDITIONKEY per prestage table. This is looked up on subsequent sheets via the prestage table name</t>
  </si>
  <si>
    <t>ORDERLINENUMBER</t>
  </si>
  <si>
    <t>QUANTITY</t>
  </si>
  <si>
    <t>COMMENTS</t>
  </si>
  <si>
    <t>ORDERTYPE</t>
  </si>
  <si>
    <t>SUBORDERTYPE</t>
  </si>
  <si>
    <t>MMC</t>
  </si>
  <si>
    <t>CONTRACTSTARTDATE</t>
  </si>
  <si>
    <t>CONTRACTTERM</t>
  </si>
  <si>
    <t>PREVIOUSPRODUCTCODE</t>
  </si>
  <si>
    <t>PREVIOUSMMC</t>
  </si>
  <si>
    <t>PREVIOUSCONTRACTSTARTDATE</t>
  </si>
  <si>
    <t>PREVIOUSCONTRACTTERM</t>
  </si>
  <si>
    <t>ACCESSTYPE</t>
  </si>
  <si>
    <t>IMEI_SERIALNO</t>
  </si>
  <si>
    <t>COSTCENTREOVERRIDE</t>
  </si>
  <si>
    <t>GSTOVERRIDE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</si>
  <si>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</si>
  <si>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</si>
  <si>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</si>
  <si>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</si>
  <si>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</si>
  <si>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</si>
  <si>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</si>
  <si>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</si>
  <si>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</si>
  <si>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ATTRIBUTEDATE1</t>
  </si>
  <si>
    <t>ATTRIBUTEDATE2</t>
  </si>
  <si>
    <t>ATTRIBUTEDATE3</t>
  </si>
  <si>
    <t>ATTRIBUTEDATE4</t>
  </si>
  <si>
    <t>ATTRIBUTEDATE5</t>
  </si>
  <si>
    <t>ATTRIBUTEBOOLEAN1</t>
  </si>
  <si>
    <t>ATTRIBUTEBOOLEAN2</t>
  </si>
  <si>
    <t>ATTRIBUTEBOOLEAN3</t>
  </si>
  <si>
    <t>ATTRIBUTEBOOLEAN4</t>
  </si>
  <si>
    <t>ATTRIBUTEBOOLEAN5</t>
  </si>
  <si>
    <t>ATTRIBUTENUM1</t>
  </si>
  <si>
    <t>ATTRIBUTENUM2</t>
  </si>
  <si>
    <t>ATTRIBUTENUM3</t>
  </si>
  <si>
    <t>ATTRIBUTENUM4</t>
  </si>
  <si>
    <t>ATTRIBUTENUM5</t>
  </si>
  <si>
    <t>ATTRIBUTENUM6</t>
  </si>
  <si>
    <t>ATTRIBUTENUM7</t>
  </si>
  <si>
    <t>ATTRIBUTENUM8</t>
  </si>
  <si>
    <t>ATTRIBUTENUM9</t>
  </si>
  <si>
    <t>TELS_PRESTAGE_RCRM</t>
  </si>
  <si>
    <t>ORDER_NUMBER</t>
  </si>
  <si>
    <t>BILLING_ACCOUNT</t>
  </si>
  <si>
    <t>CUSTOMER_LAST_NAME</t>
  </si>
  <si>
    <t>CUSTOMER_FIRST_NAME</t>
  </si>
  <si>
    <t>ORDER_TYPE</t>
  </si>
  <si>
    <t>ORDER_SUB_TYPE</t>
  </si>
  <si>
    <t>CREATED_DATE</t>
  </si>
  <si>
    <t>PARTNER_CODE</t>
  </si>
  <si>
    <t>CAMPAIGN_NAME</t>
  </si>
  <si>
    <t>CAMPAIGN_NUMBER</t>
  </si>
  <si>
    <t>CAMPAIGN_TYPE</t>
  </si>
  <si>
    <t>CHANNEL_TYPE</t>
  </si>
  <si>
    <t>CAMPAIGN_START_DATE</t>
  </si>
  <si>
    <t>BUSINESS_UNIT</t>
  </si>
  <si>
    <t>SALES_FORCE_ID</t>
  </si>
  <si>
    <t>CUSTOMER_ID</t>
  </si>
  <si>
    <t>ORDER_REVISION_NUMBER</t>
  </si>
  <si>
    <t>SUBMITTED_DATE</t>
  </si>
  <si>
    <t>STATUS_HEADER</t>
  </si>
  <si>
    <t>REASON_CODE</t>
  </si>
  <si>
    <t>COMMISSION_TRANSACTION_TYPE</t>
  </si>
  <si>
    <t>SOURCE_SYSTEM</t>
  </si>
  <si>
    <t>ROW_ID</t>
  </si>
  <si>
    <t>PRODUCT</t>
  </si>
  <si>
    <t>PART_NUMBER</t>
  </si>
  <si>
    <t>ACTION_CODE</t>
  </si>
  <si>
    <t>TRANSFER_TYPE</t>
  </si>
  <si>
    <t>EVENT_SOURCE</t>
  </si>
  <si>
    <t>PROD_PROM_ID</t>
  </si>
  <si>
    <t>PROVISIONED_DATE</t>
  </si>
  <si>
    <t>NET_PRICE</t>
  </si>
  <si>
    <t>COMMISSION_PRODUCT_TYPE</t>
  </si>
  <si>
    <t>COMMISSIONABLE</t>
  </si>
  <si>
    <t>STATUS_ORDER_LINE_ITEM</t>
  </si>
  <si>
    <t>ORIGINAL_ORDER_NUMBER</t>
  </si>
  <si>
    <t>HARDWARE_SUPPLIED_FLAG</t>
  </si>
  <si>
    <t>SUB_ACTION_CODE</t>
  </si>
  <si>
    <t>PROMOTION_INTEGRATION_ID</t>
  </si>
  <si>
    <t>NGB_PROD_TYPE</t>
  </si>
  <si>
    <t>PROMOTION_PART_NUMBER</t>
  </si>
  <si>
    <t>PRODUCT_ID</t>
  </si>
  <si>
    <t>O2A_STATUS</t>
  </si>
  <si>
    <t>PARENT_ITEM_ROW_ID</t>
  </si>
  <si>
    <t>ROOT_ITEM_ROW_ID</t>
  </si>
  <si>
    <t>CONTRACT_START_DATE</t>
  </si>
  <si>
    <t>CONTRACT_END_DATE</t>
  </si>
  <si>
    <t>LIST_PRICE</t>
  </si>
  <si>
    <t>HARDWARE_ASSOCIATION_ID</t>
  </si>
  <si>
    <t>ATTRIBUTE_ROW_ID</t>
  </si>
  <si>
    <t>ATTRIBUTE_ACTION_CODE</t>
  </si>
  <si>
    <t>ATTRIBUTE_DISPLAY_NAME</t>
  </si>
  <si>
    <t>ATTRIBUTE_VALUE</t>
  </si>
  <si>
    <t>DD/MM/YYYY HH24:MI:SS</t>
  </si>
  <si>
    <t>Graduation</t>
  </si>
  <si>
    <t>Post to Pre</t>
  </si>
  <si>
    <t>Pre to Post</t>
  </si>
  <si>
    <t>Transfer</t>
  </si>
  <si>
    <t>N</t>
  </si>
  <si>
    <t>Y</t>
  </si>
  <si>
    <t>B</t>
  </si>
  <si>
    <t>C</t>
  </si>
  <si>
    <t>E</t>
  </si>
  <si>
    <t>T</t>
  </si>
  <si>
    <t>ORDER_NUMBER,ROW_ID</t>
  </si>
  <si>
    <t>Comment</t>
  </si>
  <si>
    <t>Only necessary for MOLI. Implment manually</t>
  </si>
  <si>
    <t>Implement manually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</si>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</sst>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3" borderId="0" xfId="0" applyNumberFormat="1" applyFill="1"/>
    <xf numFmtId="0" fontId="3" fillId="5" borderId="1" xfId="0" applyFont="1" applyFill="1" applyBorder="1"/>
    <xf numFmtId="49" fontId="0" fillId="3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15"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30" formatCode="@"/>
    </dxf>
    <dxf>
      <numFmt numFmtId="0" formatCode="General"/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2:B11" totalsRowShown="0" headerRowDxfId="14" dataDxfId="13">
  <autoFilter ref="A2:B11" xr:uid="{00000000-0009-0000-0100-000005000000}"/>
  <tableColumns count="2">
    <tableColumn id="1" xr3:uid="{00000000-0010-0000-0000-000001000000}" name="Sheet" dataDxfId="12"/>
    <tableColumn id="2" xr3:uid="{00000000-0010-0000-0000-000002000000}" name="Notes" dataDxfId="1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2:E47" totalsRowShown="0">
  <autoFilter ref="A2:E47" xr:uid="{00000000-0009-0000-0100-000001000000}"/>
  <tableColumns count="5">
    <tableColumn id="5" xr3:uid="{00000000-0010-0000-0100-000005000000}" name="SQL" dataDxfId="10">
      <calculatedColumnFormula>IF(ISBLANK(Table1[[#This Row],[CONDITIONKEY]]),"",$A$1&amp;" VALUES('"&amp;Table1[[#This Row],[CONDITIONKEY]]&amp;"','"&amp;Table1[[#This Row],[ISSTANDARD]]&amp;"','"&amp;Table1[[#This Row],[TABLENAME]]&amp;"','"&amp;Table1[[#This Row],[CONDITIONTEXT]]&amp;"');")</calculatedColumnFormula>
    </tableColumn>
    <tableColumn id="1" xr3:uid="{00000000-0010-0000-0100-000001000000}" name="CONDITIONKEY"/>
    <tableColumn id="2" xr3:uid="{00000000-0010-0000-0100-000002000000}" name="ISSTANDARD"/>
    <tableColumn id="3" xr3:uid="{00000000-0010-0000-0100-000003000000}" name="TABLENAME"/>
    <tableColumn id="4" xr3:uid="{00000000-0010-0000-0100-000004000000}" name="CONDITIONTEXT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E47" totalsRowShown="0">
  <autoFilter ref="A2:E47" xr:uid="{00000000-0009-0000-0100-000003000000}"/>
  <tableColumns count="5">
    <tableColumn id="22" xr3:uid="{00000000-0010-0000-0200-000016000000}" name="SQL" dataDxfId="9">
      <calculatedColumnFormula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calculatedColumnFormula>
    </tableColumn>
    <tableColumn id="1" xr3:uid="{00000000-0010-0000-0200-000001000000}" name="TABLENAME"/>
    <tableColumn id="2" xr3:uid="{00000000-0010-0000-0200-000002000000}" name="FIELDNAMELIST"/>
    <tableColumn id="3" xr3:uid="{00000000-0010-0000-0200-000003000000}" name="ISPRIMARYRECORDKEY" dataDxfId="8">
      <calculatedColumnFormula>IF(ISBLANK(Table134[[#This Row],[TABLENAME]]),"",LOOKUP(Table134[[#This Row],[TABLENAME]],TELS_CORE_VALIDATIONCONDITION!D:D,TELS_CORE_VALIDATIONCONDITION!B:B))</calculatedColumnFormula>
    </tableColumn>
    <tableColumn id="4" xr3:uid="{00000000-0010-0000-0200-000004000000}" name="CONDITIONKEY" dataDxfId="7">
      <calculatedColumnFormula>IF(ISBLANK(Table134[[#This Row],[TABLENAME]]),"",LOOKUP(Table134[[#This Row],[TABLENAME]],TELS_CORE_VALIDATIONCONDITION!D:D,TELS_CORE_VALIDATIONCONDITION!B:B))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" displayName="Table13" ref="A2:X118" totalsRowShown="0">
  <autoFilter ref="A2:X118" xr:uid="{00000000-0009-0000-0100-000002000000}">
    <filterColumn colId="2">
      <filters>
        <filter val="TELS_PRESTAGE_RCRM"/>
      </filters>
    </filterColumn>
  </autoFilter>
  <tableColumns count="24">
    <tableColumn id="22" xr3:uid="{00000000-0010-0000-0300-000016000000}" name="SQL" dataDxfId="0">
      <calculatedColumnFormula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calculatedColumnFormula>
    </tableColumn>
    <tableColumn id="24" xr3:uid="{FF3E84E2-5724-490A-8D07-645AEA92C3B1}" name="Include" dataDxfId="1"/>
    <tableColumn id="1" xr3:uid="{00000000-0010-0000-0300-000001000000}" name="TABLENAME"/>
    <tableColumn id="2" xr3:uid="{00000000-0010-0000-0300-000002000000}" name="FIELDNAME"/>
    <tableColumn id="3" xr3:uid="{00000000-0010-0000-0300-000003000000}" name="CONDITIONKEY" dataDxfId="6">
      <calculatedColumnFormula>IF(ISBLANK(Table13[[#This Row],[TABLENAME]]),"",LOOKUP(Table13[[#This Row],[TABLENAME]],TELS_CORE_VALIDATIONCONDITION!D:D,TELS_CORE_VALIDATIONCONDITION!B:B))</calculatedColumnFormula>
    </tableColumn>
    <tableColumn id="4" xr3:uid="{00000000-0010-0000-0300-000004000000}" name="ISWARNING"/>
    <tableColumn id="5" xr3:uid="{00000000-0010-0000-0300-000005000000}" name="ISNUMBER" dataDxfId="5"/>
    <tableColumn id="6" xr3:uid="{00000000-0010-0000-0300-000006000000}" name="ISREQUIRED"/>
    <tableColumn id="7" xr3:uid="{00000000-0010-0000-0300-000007000000}" name="ISALWAYSNULL"/>
    <tableColumn id="8" xr3:uid="{00000000-0010-0000-0300-000008000000}" name="ISDATE"/>
    <tableColumn id="9" xr3:uid="{00000000-0010-0000-0300-000009000000}" name="ISDATETIME"/>
    <tableColumn id="10" xr3:uid="{00000000-0010-0000-0300-00000A000000}" name="ISINTEGER"/>
    <tableColumn id="11" xr3:uid="{00000000-0010-0000-0300-00000B000000}" name="ISDECIMAL"/>
    <tableColumn id="12" xr3:uid="{00000000-0010-0000-0300-00000C000000}" name="MINDATALENGTH"/>
    <tableColumn id="13" xr3:uid="{00000000-0010-0000-0300-00000D000000}" name="MAXDATALENGTH"/>
    <tableColumn id="14" xr3:uid="{00000000-0010-0000-0300-00000E000000}" name="MINNUMERICVALUE"/>
    <tableColumn id="15" xr3:uid="{00000000-0010-0000-0300-00000F000000}" name="MAXNUMERICVALUE"/>
    <tableColumn id="16" xr3:uid="{00000000-0010-0000-0300-000010000000}" name="ISONEOFVALUESET"/>
    <tableColumn id="17" xr3:uid="{00000000-0010-0000-0300-000011000000}" name="ISSPACES"/>
    <tableColumn id="18" xr3:uid="{00000000-0010-0000-0300-000012000000}" name="MINDATEVALUE"/>
    <tableColumn id="19" xr3:uid="{00000000-0010-0000-0300-000013000000}" name="MAXDATEVALUE"/>
    <tableColumn id="20" xr3:uid="{00000000-0010-0000-0300-000014000000}" name="TCDATATYPE"/>
    <tableColumn id="21" xr3:uid="{00000000-0010-0000-0300-000015000000}" name="DATEFORMATCHECK"/>
    <tableColumn id="23" xr3:uid="{F468FD90-C9B3-4C1D-AC7E-9637963575F8}" name="Comment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2:E44" totalsRowShown="0">
  <autoFilter ref="A2:E44" xr:uid="{00000000-0009-0000-0100-000004000000}"/>
  <tableColumns count="5">
    <tableColumn id="22" xr3:uid="{00000000-0010-0000-0400-000016000000}" name="SQL" dataDxfId="4">
      <calculatedColumnFormula>IF(ISBLANK(Table1345[[#This Row],[TABLENAME]]),"",$A$1&amp;" VALUES('"&amp;Table1345[[#This Row],[TABLENAME]]&amp;"','"&amp;Table1345[[#This Row],[FIELDNAME]]&amp;"','"&amp;Table1345[[#This Row],[CONDITIONKEY]]&amp;"','"&amp;Table1345[[#This Row],[ALLOWEDVALUE]]&amp;"');")</calculatedColumnFormula>
    </tableColumn>
    <tableColumn id="1" xr3:uid="{00000000-0010-0000-0400-000001000000}" name="TABLENAME"/>
    <tableColumn id="2" xr3:uid="{00000000-0010-0000-0400-000002000000}" name="FIELDNAME"/>
    <tableColumn id="3" xr3:uid="{00000000-0010-0000-0400-000003000000}" name="CONDITIONKEY" dataDxfId="3">
      <calculatedColumnFormula>IF(ISBLANK(Table1345[[#This Row],[TABLENAME]]),"",LOOKUP(Table1345[[#This Row],[TABLENAME]],TELS_CORE_VALIDATIONCONDITION!D:D,TELS_CORE_VALIDATIONCONDITION!B:B))</calculatedColumnFormula>
    </tableColumn>
    <tableColumn id="4" xr3:uid="{00000000-0010-0000-0400-000004000000}" name="ALLOWEDVALUE" dataDxfId="2">
      <calculatedColumnFormula>IF(ISBLANK(Table1345[[#This Row],[TABLENAME]]),"",LOOKUP(Table1345[[#This Row],[TABLENAME]],TELS_CORE_VALIDATIONCONDITION!D:D,TELS_CORE_VALIDATIONCONDITION!B:B))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6" sqref="B6"/>
    </sheetView>
  </sheetViews>
  <sheetFormatPr defaultColWidth="8.7265625" defaultRowHeight="14.5" x14ac:dyDescent="0.35"/>
  <cols>
    <col min="1" max="1" width="31.453125" style="5" bestFit="1" customWidth="1"/>
    <col min="2" max="2" width="63.7265625" style="5" customWidth="1"/>
    <col min="3" max="16384" width="8.7265625" style="5"/>
  </cols>
  <sheetData>
    <row r="2" spans="1:2" x14ac:dyDescent="0.35">
      <c r="A2" s="5" t="s">
        <v>60</v>
      </c>
      <c r="B2" s="5" t="s">
        <v>61</v>
      </c>
    </row>
    <row r="3" spans="1:2" ht="58" x14ac:dyDescent="0.35">
      <c r="A3" s="6" t="s">
        <v>69</v>
      </c>
      <c r="B3" s="6" t="s">
        <v>70</v>
      </c>
    </row>
    <row r="4" spans="1:2" ht="43.5" x14ac:dyDescent="0.35">
      <c r="A4" s="7" t="s">
        <v>62</v>
      </c>
      <c r="B4" s="7" t="s">
        <v>72</v>
      </c>
    </row>
    <row r="5" spans="1:2" x14ac:dyDescent="0.35">
      <c r="A5" s="7" t="s">
        <v>63</v>
      </c>
      <c r="B5" s="7" t="s">
        <v>66</v>
      </c>
    </row>
    <row r="6" spans="1:2" x14ac:dyDescent="0.35">
      <c r="A6" s="7" t="s">
        <v>64</v>
      </c>
      <c r="B6" s="7" t="s">
        <v>67</v>
      </c>
    </row>
    <row r="7" spans="1:2" ht="29" x14ac:dyDescent="0.35">
      <c r="A7" s="7" t="s">
        <v>65</v>
      </c>
      <c r="B7" s="7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ColWidth="8.81640625" defaultRowHeight="14.5" x14ac:dyDescent="0.35"/>
  <cols>
    <col min="1" max="1" width="11.81640625" bestFit="1" customWidth="1"/>
    <col min="2" max="2" width="16" bestFit="1" customWidth="1"/>
    <col min="3" max="3" width="13.7265625" bestFit="1" customWidth="1"/>
    <col min="4" max="4" width="32.26953125" bestFit="1" customWidth="1"/>
    <col min="5" max="5" width="17" bestFit="1" customWidth="1"/>
  </cols>
  <sheetData>
    <row r="1" spans="1:5" x14ac:dyDescent="0.35">
      <c r="A1" t="str">
        <f>"INSERT INTO TELS_CORE_VALIDATIONCONDITION("&amp;$B$2&amp;","&amp;$C$2&amp;","&amp;$D$2&amp;","&amp;$E$2&amp;")"</f>
        <v>INSERT INTO TELS_CORE_VALIDATIONCONDITION(CONDITIONKEY,ISSTANDARD,TABLENAME,CONDITIONTEXT)</v>
      </c>
    </row>
    <row r="2" spans="1:5" x14ac:dyDescent="0.35">
      <c r="A2" s="1" t="s">
        <v>5</v>
      </c>
      <c r="B2" t="s">
        <v>0</v>
      </c>
      <c r="C2" t="s">
        <v>1</v>
      </c>
      <c r="D2" t="s">
        <v>2</v>
      </c>
      <c r="E2" t="s">
        <v>3</v>
      </c>
    </row>
    <row r="3" spans="1:5" x14ac:dyDescent="0.35">
      <c r="A3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>INSERT INTO TELS_CORE_VALIDATIONCONDITION(CONDITIONKEY,ISSTANDARD,TABLENAME,CONDITIONTEXT) VALUES('1','1','TELS_ORDEREXPRESS_MIF_PRESTAGE','');</v>
      </c>
      <c r="B3">
        <v>1</v>
      </c>
      <c r="C3">
        <v>1</v>
      </c>
      <c r="D3" t="s">
        <v>4</v>
      </c>
    </row>
    <row r="4" spans="1:5" x14ac:dyDescent="0.35">
      <c r="A4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>INSERT INTO TELS_CORE_VALIDATIONCONDITION(CONDITIONKEY,ISSTANDARD,TABLENAME,CONDITIONTEXT) VALUES('2','1','TELS_PRESTAGE_RCRM','');</v>
      </c>
      <c r="B4" s="9">
        <v>2</v>
      </c>
      <c r="C4" s="9">
        <v>1</v>
      </c>
      <c r="D4" s="9" t="s">
        <v>117</v>
      </c>
      <c r="E4" s="9"/>
    </row>
    <row r="5" spans="1:5" x14ac:dyDescent="0.35">
      <c r="A5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6" spans="1:5" x14ac:dyDescent="0.35">
      <c r="A6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7" spans="1:5" x14ac:dyDescent="0.35">
      <c r="A7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8" spans="1:5" x14ac:dyDescent="0.35">
      <c r="A8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9" spans="1:5" x14ac:dyDescent="0.35">
      <c r="A9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0" spans="1:5" x14ac:dyDescent="0.35">
      <c r="A10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1" spans="1:5" x14ac:dyDescent="0.35">
      <c r="A11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2" spans="1:5" x14ac:dyDescent="0.35">
      <c r="A12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3" spans="1:5" x14ac:dyDescent="0.35">
      <c r="A13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4" spans="1:5" x14ac:dyDescent="0.35">
      <c r="A14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5" spans="1:5" x14ac:dyDescent="0.35">
      <c r="A15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6" spans="1:5" x14ac:dyDescent="0.35">
      <c r="A16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7" spans="1:1" x14ac:dyDescent="0.35">
      <c r="A17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8" spans="1:1" x14ac:dyDescent="0.35">
      <c r="A18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19" spans="1:1" x14ac:dyDescent="0.35">
      <c r="A19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0" spans="1:1" x14ac:dyDescent="0.35">
      <c r="A20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1" spans="1:1" x14ac:dyDescent="0.35">
      <c r="A21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2" spans="1:1" x14ac:dyDescent="0.35">
      <c r="A22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3" spans="1:1" x14ac:dyDescent="0.35">
      <c r="A23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4" spans="1:1" x14ac:dyDescent="0.35">
      <c r="A24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5" spans="1:1" x14ac:dyDescent="0.35">
      <c r="A25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6" spans="1:1" x14ac:dyDescent="0.35">
      <c r="A26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7" spans="1:1" x14ac:dyDescent="0.35">
      <c r="A27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8" spans="1:1" x14ac:dyDescent="0.35">
      <c r="A28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29" spans="1:1" x14ac:dyDescent="0.35">
      <c r="A29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0" spans="1:1" x14ac:dyDescent="0.35">
      <c r="A30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1" spans="1:1" x14ac:dyDescent="0.35">
      <c r="A31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2" spans="1:1" x14ac:dyDescent="0.35">
      <c r="A32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3" spans="1:1" x14ac:dyDescent="0.35">
      <c r="A33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4" spans="1:1" x14ac:dyDescent="0.35">
      <c r="A34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5" spans="1:1" x14ac:dyDescent="0.35">
      <c r="A35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6" spans="1:1" x14ac:dyDescent="0.35">
      <c r="A36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7" spans="1:1" x14ac:dyDescent="0.35">
      <c r="A37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8" spans="1:1" x14ac:dyDescent="0.35">
      <c r="A38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39" spans="1:1" x14ac:dyDescent="0.35">
      <c r="A39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40" spans="1:1" x14ac:dyDescent="0.35">
      <c r="A40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41" spans="1:1" x14ac:dyDescent="0.35">
      <c r="A41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42" spans="1:1" x14ac:dyDescent="0.35">
      <c r="A42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43" spans="1:1" x14ac:dyDescent="0.35">
      <c r="A43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44" spans="1:1" x14ac:dyDescent="0.35">
      <c r="A44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45" spans="1:1" x14ac:dyDescent="0.35">
      <c r="A45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46" spans="1:1" x14ac:dyDescent="0.35">
      <c r="A46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  <row r="47" spans="1:1" x14ac:dyDescent="0.35">
      <c r="A47" s="1" t="str">
        <f>IF(ISBLANK(Table1[[#This Row],[CONDITIONKEY]]),"",$A$1&amp;" VALUES('"&amp;Table1[[#This Row],[CONDITIONKEY]]&amp;"','"&amp;Table1[[#This Row],[ISSTANDARD]]&amp;"','"&amp;Table1[[#This Row],[TABLENAME]]&amp;"','"&amp;Table1[[#This Row],[CONDITIONTEXT]]&amp;"');")</f>
        <v/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C5" sqref="C5"/>
    </sheetView>
  </sheetViews>
  <sheetFormatPr defaultColWidth="8.81640625" defaultRowHeight="14.5" x14ac:dyDescent="0.35"/>
  <cols>
    <col min="2" max="2" width="32.26953125" bestFit="1" customWidth="1"/>
    <col min="3" max="3" width="30.81640625" bestFit="1" customWidth="1"/>
    <col min="4" max="4" width="22.453125" bestFit="1" customWidth="1"/>
    <col min="5" max="5" width="16" bestFit="1" customWidth="1"/>
    <col min="6" max="6" width="13.1796875" bestFit="1" customWidth="1"/>
    <col min="7" max="7" width="15.7265625" bestFit="1" customWidth="1"/>
    <col min="8" max="8" width="9" bestFit="1" customWidth="1"/>
    <col min="9" max="9" width="13.26953125" bestFit="1" customWidth="1"/>
    <col min="10" max="10" width="11.7265625" bestFit="1" customWidth="1"/>
    <col min="11" max="11" width="12.1796875" bestFit="1" customWidth="1"/>
    <col min="12" max="12" width="18" bestFit="1" customWidth="1"/>
    <col min="13" max="13" width="18.453125" bestFit="1" customWidth="1"/>
    <col min="14" max="14" width="20.26953125" bestFit="1" customWidth="1"/>
    <col min="15" max="15" width="20.7265625" bestFit="1" customWidth="1"/>
    <col min="16" max="16" width="18.81640625" bestFit="1" customWidth="1"/>
    <col min="17" max="17" width="10.7265625" bestFit="1" customWidth="1"/>
    <col min="18" max="18" width="16.7265625" bestFit="1" customWidth="1"/>
    <col min="19" max="19" width="17.1796875" bestFit="1" customWidth="1"/>
    <col min="20" max="20" width="13.81640625" bestFit="1" customWidth="1"/>
    <col min="21" max="21" width="20.453125" bestFit="1" customWidth="1"/>
  </cols>
  <sheetData>
    <row r="1" spans="1:5" x14ac:dyDescent="0.35">
      <c r="A1" t="str">
        <f>"INSERT INTO TELS_CORE_RECORDKEY_STD("&amp;$B$2&amp;","&amp;$C$2&amp;","&amp;$D$2&amp;","&amp;$E$2&amp;")"</f>
        <v>INSERT INTO TELS_CORE_RECORDKEY_STD(TABLENAME,FIELDNAMELIST,ISPRIMARYRECORDKEY,CONDITIONKEY)</v>
      </c>
    </row>
    <row r="2" spans="1:5" x14ac:dyDescent="0.35">
      <c r="A2" t="s">
        <v>5</v>
      </c>
      <c r="B2" t="s">
        <v>2</v>
      </c>
      <c r="C2" t="s">
        <v>26</v>
      </c>
      <c r="D2" t="s">
        <v>27</v>
      </c>
      <c r="E2" t="s">
        <v>0</v>
      </c>
    </row>
    <row r="3" spans="1:5" x14ac:dyDescent="0.35">
      <c r="A3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>INSERT INTO TELS_CORE_RECORDKEY_STD(TABLENAME,FIELDNAMELIST,ISPRIMARYRECORDKEY,CONDITIONKEY) VALUES('TELS_ORDEREXPRESS_MIF_PRESTAGE','ORDERNUMBER,RECORDSEQUENCE','1','1');</v>
      </c>
      <c r="B3" t="s">
        <v>4</v>
      </c>
      <c r="C3" t="s">
        <v>29</v>
      </c>
      <c r="D3" s="2">
        <v>1</v>
      </c>
      <c r="E3">
        <f>IF(ISBLANK(Table134[[#This Row],[TABLENAME]]),"",LOOKUP(Table134[[#This Row],[TABLENAME]],TELS_CORE_VALIDATIONCONDITION!D:D,TELS_CORE_VALIDATIONCONDITION!B:B))</f>
        <v>1</v>
      </c>
    </row>
    <row r="4" spans="1:5" x14ac:dyDescent="0.35">
      <c r="A4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>INSERT INTO TELS_CORE_RECORDKEY_STD(TABLENAME,FIELDNAMELIST,ISPRIMARYRECORDKEY,CONDITIONKEY) VALUES('TELS_PRESTAGE_RCRM','ORDER_NUMBER,ROW_ID','1','2');</v>
      </c>
      <c r="B4" s="9" t="s">
        <v>117</v>
      </c>
      <c r="C4" s="10" t="s">
        <v>181</v>
      </c>
      <c r="D4" s="9">
        <v>1</v>
      </c>
      <c r="E4" s="9">
        <f>IF(ISBLANK(Table134[[#This Row],[TABLENAME]]),"",LOOKUP(Table134[[#This Row],[TABLENAME]],TELS_CORE_VALIDATIONCONDITION!D:D,TELS_CORE_VALIDATIONCONDITION!B:B))</f>
        <v>2</v>
      </c>
    </row>
    <row r="5" spans="1:5" x14ac:dyDescent="0.35">
      <c r="A5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5" t="str">
        <f>IF(ISBLANK(Table134[[#This Row],[TABLENAME]]),"",LOOKUP(Table134[[#This Row],[TABLENAME]],TELS_CORE_VALIDATIONCONDITION!D:D,TELS_CORE_VALIDATIONCONDITION!B:B))</f>
        <v/>
      </c>
      <c r="E5" t="str">
        <f>IF(ISBLANK(Table134[[#This Row],[TABLENAME]]),"",LOOKUP(Table134[[#This Row],[TABLENAME]],TELS_CORE_VALIDATIONCONDITION!D:D,TELS_CORE_VALIDATIONCONDITION!B:B))</f>
        <v/>
      </c>
    </row>
    <row r="6" spans="1:5" x14ac:dyDescent="0.35">
      <c r="A6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6" t="str">
        <f>IF(ISBLANK(Table134[[#This Row],[TABLENAME]]),"",LOOKUP(Table134[[#This Row],[TABLENAME]],TELS_CORE_VALIDATIONCONDITION!D:D,TELS_CORE_VALIDATIONCONDITION!B:B))</f>
        <v/>
      </c>
      <c r="E6" t="str">
        <f>IF(ISBLANK(Table134[[#This Row],[TABLENAME]]),"",LOOKUP(Table134[[#This Row],[TABLENAME]],TELS_CORE_VALIDATIONCONDITION!D:D,TELS_CORE_VALIDATIONCONDITION!B:B))</f>
        <v/>
      </c>
    </row>
    <row r="7" spans="1:5" x14ac:dyDescent="0.35">
      <c r="A7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7" t="str">
        <f>IF(ISBLANK(Table134[[#This Row],[TABLENAME]]),"",LOOKUP(Table134[[#This Row],[TABLENAME]],TELS_CORE_VALIDATIONCONDITION!D:D,TELS_CORE_VALIDATIONCONDITION!B:B))</f>
        <v/>
      </c>
      <c r="E7" t="str">
        <f>IF(ISBLANK(Table134[[#This Row],[TABLENAME]]),"",LOOKUP(Table134[[#This Row],[TABLENAME]],TELS_CORE_VALIDATIONCONDITION!D:D,TELS_CORE_VALIDATIONCONDITION!B:B))</f>
        <v/>
      </c>
    </row>
    <row r="8" spans="1:5" x14ac:dyDescent="0.35">
      <c r="A8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8" t="str">
        <f>IF(ISBLANK(Table134[[#This Row],[TABLENAME]]),"",LOOKUP(Table134[[#This Row],[TABLENAME]],TELS_CORE_VALIDATIONCONDITION!D:D,TELS_CORE_VALIDATIONCONDITION!B:B))</f>
        <v/>
      </c>
      <c r="E8" t="str">
        <f>IF(ISBLANK(Table134[[#This Row],[TABLENAME]]),"",LOOKUP(Table134[[#This Row],[TABLENAME]],TELS_CORE_VALIDATIONCONDITION!D:D,TELS_CORE_VALIDATIONCONDITION!B:B))</f>
        <v/>
      </c>
    </row>
    <row r="9" spans="1:5" x14ac:dyDescent="0.35">
      <c r="A9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9" t="str">
        <f>IF(ISBLANK(Table134[[#This Row],[TABLENAME]]),"",LOOKUP(Table134[[#This Row],[TABLENAME]],TELS_CORE_VALIDATIONCONDITION!D:D,TELS_CORE_VALIDATIONCONDITION!B:B))</f>
        <v/>
      </c>
      <c r="E9" t="str">
        <f>IF(ISBLANK(Table134[[#This Row],[TABLENAME]]),"",LOOKUP(Table134[[#This Row],[TABLENAME]],TELS_CORE_VALIDATIONCONDITION!D:D,TELS_CORE_VALIDATIONCONDITION!B:B))</f>
        <v/>
      </c>
    </row>
    <row r="10" spans="1:5" x14ac:dyDescent="0.35">
      <c r="A10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0" t="str">
        <f>IF(ISBLANK(Table134[[#This Row],[TABLENAME]]),"",LOOKUP(Table134[[#This Row],[TABLENAME]],TELS_CORE_VALIDATIONCONDITION!D:D,TELS_CORE_VALIDATIONCONDITION!B:B))</f>
        <v/>
      </c>
      <c r="E10" t="str">
        <f>IF(ISBLANK(Table134[[#This Row],[TABLENAME]]),"",LOOKUP(Table134[[#This Row],[TABLENAME]],TELS_CORE_VALIDATIONCONDITION!D:D,TELS_CORE_VALIDATIONCONDITION!B:B))</f>
        <v/>
      </c>
    </row>
    <row r="11" spans="1:5" x14ac:dyDescent="0.35">
      <c r="A11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1" t="str">
        <f>IF(ISBLANK(Table134[[#This Row],[TABLENAME]]),"",LOOKUP(Table134[[#This Row],[TABLENAME]],TELS_CORE_VALIDATIONCONDITION!D:D,TELS_CORE_VALIDATIONCONDITION!B:B))</f>
        <v/>
      </c>
      <c r="E11" t="str">
        <f>IF(ISBLANK(Table134[[#This Row],[TABLENAME]]),"",LOOKUP(Table134[[#This Row],[TABLENAME]],TELS_CORE_VALIDATIONCONDITION!D:D,TELS_CORE_VALIDATIONCONDITION!B:B))</f>
        <v/>
      </c>
    </row>
    <row r="12" spans="1:5" x14ac:dyDescent="0.35">
      <c r="A12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2" t="str">
        <f>IF(ISBLANK(Table134[[#This Row],[TABLENAME]]),"",LOOKUP(Table134[[#This Row],[TABLENAME]],TELS_CORE_VALIDATIONCONDITION!D:D,TELS_CORE_VALIDATIONCONDITION!B:B))</f>
        <v/>
      </c>
      <c r="E12" t="str">
        <f>IF(ISBLANK(Table134[[#This Row],[TABLENAME]]),"",LOOKUP(Table134[[#This Row],[TABLENAME]],TELS_CORE_VALIDATIONCONDITION!D:D,TELS_CORE_VALIDATIONCONDITION!B:B))</f>
        <v/>
      </c>
    </row>
    <row r="13" spans="1:5" x14ac:dyDescent="0.35">
      <c r="A13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3" t="str">
        <f>IF(ISBLANK(Table134[[#This Row],[TABLENAME]]),"",LOOKUP(Table134[[#This Row],[TABLENAME]],TELS_CORE_VALIDATIONCONDITION!D:D,TELS_CORE_VALIDATIONCONDITION!B:B))</f>
        <v/>
      </c>
      <c r="E13" t="str">
        <f>IF(ISBLANK(Table134[[#This Row],[TABLENAME]]),"",LOOKUP(Table134[[#This Row],[TABLENAME]],TELS_CORE_VALIDATIONCONDITION!D:D,TELS_CORE_VALIDATIONCONDITION!B:B))</f>
        <v/>
      </c>
    </row>
    <row r="14" spans="1:5" x14ac:dyDescent="0.35">
      <c r="A14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4" t="str">
        <f>IF(ISBLANK(Table134[[#This Row],[TABLENAME]]),"",LOOKUP(Table134[[#This Row],[TABLENAME]],TELS_CORE_VALIDATIONCONDITION!D:D,TELS_CORE_VALIDATIONCONDITION!B:B))</f>
        <v/>
      </c>
      <c r="E14" t="str">
        <f>IF(ISBLANK(Table134[[#This Row],[TABLENAME]]),"",LOOKUP(Table134[[#This Row],[TABLENAME]],TELS_CORE_VALIDATIONCONDITION!D:D,TELS_CORE_VALIDATIONCONDITION!B:B))</f>
        <v/>
      </c>
    </row>
    <row r="15" spans="1:5" x14ac:dyDescent="0.35">
      <c r="A15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5" t="str">
        <f>IF(ISBLANK(Table134[[#This Row],[TABLENAME]]),"",LOOKUP(Table134[[#This Row],[TABLENAME]],TELS_CORE_VALIDATIONCONDITION!D:D,TELS_CORE_VALIDATIONCONDITION!B:B))</f>
        <v/>
      </c>
      <c r="E15" t="str">
        <f>IF(ISBLANK(Table134[[#This Row],[TABLENAME]]),"",LOOKUP(Table134[[#This Row],[TABLENAME]],TELS_CORE_VALIDATIONCONDITION!D:D,TELS_CORE_VALIDATIONCONDITION!B:B))</f>
        <v/>
      </c>
    </row>
    <row r="16" spans="1:5" x14ac:dyDescent="0.35">
      <c r="A16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6" t="str">
        <f>IF(ISBLANK(Table134[[#This Row],[TABLENAME]]),"",LOOKUP(Table134[[#This Row],[TABLENAME]],TELS_CORE_VALIDATIONCONDITION!D:D,TELS_CORE_VALIDATIONCONDITION!B:B))</f>
        <v/>
      </c>
      <c r="E16" t="str">
        <f>IF(ISBLANK(Table134[[#This Row],[TABLENAME]]),"",LOOKUP(Table134[[#This Row],[TABLENAME]],TELS_CORE_VALIDATIONCONDITION!D:D,TELS_CORE_VALIDATIONCONDITION!B:B))</f>
        <v/>
      </c>
    </row>
    <row r="17" spans="1:5" x14ac:dyDescent="0.35">
      <c r="A17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7" t="str">
        <f>IF(ISBLANK(Table134[[#This Row],[TABLENAME]]),"",LOOKUP(Table134[[#This Row],[TABLENAME]],TELS_CORE_VALIDATIONCONDITION!D:D,TELS_CORE_VALIDATIONCONDITION!B:B))</f>
        <v/>
      </c>
      <c r="E17" t="str">
        <f>IF(ISBLANK(Table134[[#This Row],[TABLENAME]]),"",LOOKUP(Table134[[#This Row],[TABLENAME]],TELS_CORE_VALIDATIONCONDITION!D:D,TELS_CORE_VALIDATIONCONDITION!B:B))</f>
        <v/>
      </c>
    </row>
    <row r="18" spans="1:5" x14ac:dyDescent="0.35">
      <c r="A18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8" t="str">
        <f>IF(ISBLANK(Table134[[#This Row],[TABLENAME]]),"",LOOKUP(Table134[[#This Row],[TABLENAME]],TELS_CORE_VALIDATIONCONDITION!D:D,TELS_CORE_VALIDATIONCONDITION!B:B))</f>
        <v/>
      </c>
      <c r="E18" t="str">
        <f>IF(ISBLANK(Table134[[#This Row],[TABLENAME]]),"",LOOKUP(Table134[[#This Row],[TABLENAME]],TELS_CORE_VALIDATIONCONDITION!D:D,TELS_CORE_VALIDATIONCONDITION!B:B))</f>
        <v/>
      </c>
    </row>
    <row r="19" spans="1:5" x14ac:dyDescent="0.35">
      <c r="A19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19" t="str">
        <f>IF(ISBLANK(Table134[[#This Row],[TABLENAME]]),"",LOOKUP(Table134[[#This Row],[TABLENAME]],TELS_CORE_VALIDATIONCONDITION!D:D,TELS_CORE_VALIDATIONCONDITION!B:B))</f>
        <v/>
      </c>
      <c r="E19" t="str">
        <f>IF(ISBLANK(Table134[[#This Row],[TABLENAME]]),"",LOOKUP(Table134[[#This Row],[TABLENAME]],TELS_CORE_VALIDATIONCONDITION!D:D,TELS_CORE_VALIDATIONCONDITION!B:B))</f>
        <v/>
      </c>
    </row>
    <row r="20" spans="1:5" x14ac:dyDescent="0.35">
      <c r="A20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0" t="str">
        <f>IF(ISBLANK(Table134[[#This Row],[TABLENAME]]),"",LOOKUP(Table134[[#This Row],[TABLENAME]],TELS_CORE_VALIDATIONCONDITION!D:D,TELS_CORE_VALIDATIONCONDITION!B:B))</f>
        <v/>
      </c>
      <c r="E20" t="str">
        <f>IF(ISBLANK(Table134[[#This Row],[TABLENAME]]),"",LOOKUP(Table134[[#This Row],[TABLENAME]],TELS_CORE_VALIDATIONCONDITION!D:D,TELS_CORE_VALIDATIONCONDITION!B:B))</f>
        <v/>
      </c>
    </row>
    <row r="21" spans="1:5" x14ac:dyDescent="0.35">
      <c r="A21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1" t="str">
        <f>IF(ISBLANK(Table134[[#This Row],[TABLENAME]]),"",LOOKUP(Table134[[#This Row],[TABLENAME]],TELS_CORE_VALIDATIONCONDITION!D:D,TELS_CORE_VALIDATIONCONDITION!B:B))</f>
        <v/>
      </c>
      <c r="E21" t="str">
        <f>IF(ISBLANK(Table134[[#This Row],[TABLENAME]]),"",LOOKUP(Table134[[#This Row],[TABLENAME]],TELS_CORE_VALIDATIONCONDITION!D:D,TELS_CORE_VALIDATIONCONDITION!B:B))</f>
        <v/>
      </c>
    </row>
    <row r="22" spans="1:5" x14ac:dyDescent="0.35">
      <c r="A22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2" t="str">
        <f>IF(ISBLANK(Table134[[#This Row],[TABLENAME]]),"",LOOKUP(Table134[[#This Row],[TABLENAME]],TELS_CORE_VALIDATIONCONDITION!D:D,TELS_CORE_VALIDATIONCONDITION!B:B))</f>
        <v/>
      </c>
      <c r="E22" t="str">
        <f>IF(ISBLANK(Table134[[#This Row],[TABLENAME]]),"",LOOKUP(Table134[[#This Row],[TABLENAME]],TELS_CORE_VALIDATIONCONDITION!D:D,TELS_CORE_VALIDATIONCONDITION!B:B))</f>
        <v/>
      </c>
    </row>
    <row r="23" spans="1:5" x14ac:dyDescent="0.35">
      <c r="A23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3" t="str">
        <f>IF(ISBLANK(Table134[[#This Row],[TABLENAME]]),"",LOOKUP(Table134[[#This Row],[TABLENAME]],TELS_CORE_VALIDATIONCONDITION!D:D,TELS_CORE_VALIDATIONCONDITION!B:B))</f>
        <v/>
      </c>
      <c r="E23" t="str">
        <f>IF(ISBLANK(Table134[[#This Row],[TABLENAME]]),"",LOOKUP(Table134[[#This Row],[TABLENAME]],TELS_CORE_VALIDATIONCONDITION!D:D,TELS_CORE_VALIDATIONCONDITION!B:B))</f>
        <v/>
      </c>
    </row>
    <row r="24" spans="1:5" x14ac:dyDescent="0.35">
      <c r="A24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4" t="str">
        <f>IF(ISBLANK(Table134[[#This Row],[TABLENAME]]),"",LOOKUP(Table134[[#This Row],[TABLENAME]],TELS_CORE_VALIDATIONCONDITION!D:D,TELS_CORE_VALIDATIONCONDITION!B:B))</f>
        <v/>
      </c>
      <c r="E24" t="str">
        <f>IF(ISBLANK(Table134[[#This Row],[TABLENAME]]),"",LOOKUP(Table134[[#This Row],[TABLENAME]],TELS_CORE_VALIDATIONCONDITION!D:D,TELS_CORE_VALIDATIONCONDITION!B:B))</f>
        <v/>
      </c>
    </row>
    <row r="25" spans="1:5" x14ac:dyDescent="0.35">
      <c r="A25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5" t="str">
        <f>IF(ISBLANK(Table134[[#This Row],[TABLENAME]]),"",LOOKUP(Table134[[#This Row],[TABLENAME]],TELS_CORE_VALIDATIONCONDITION!D:D,TELS_CORE_VALIDATIONCONDITION!B:B))</f>
        <v/>
      </c>
      <c r="E25" t="str">
        <f>IF(ISBLANK(Table134[[#This Row],[TABLENAME]]),"",LOOKUP(Table134[[#This Row],[TABLENAME]],TELS_CORE_VALIDATIONCONDITION!D:D,TELS_CORE_VALIDATIONCONDITION!B:B))</f>
        <v/>
      </c>
    </row>
    <row r="26" spans="1:5" x14ac:dyDescent="0.35">
      <c r="A26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6" t="str">
        <f>IF(ISBLANK(Table134[[#This Row],[TABLENAME]]),"",LOOKUP(Table134[[#This Row],[TABLENAME]],TELS_CORE_VALIDATIONCONDITION!D:D,TELS_CORE_VALIDATIONCONDITION!B:B))</f>
        <v/>
      </c>
      <c r="E26" t="str">
        <f>IF(ISBLANK(Table134[[#This Row],[TABLENAME]]),"",LOOKUP(Table134[[#This Row],[TABLENAME]],TELS_CORE_VALIDATIONCONDITION!D:D,TELS_CORE_VALIDATIONCONDITION!B:B))</f>
        <v/>
      </c>
    </row>
    <row r="27" spans="1:5" x14ac:dyDescent="0.35">
      <c r="A27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7" t="str">
        <f>IF(ISBLANK(Table134[[#This Row],[TABLENAME]]),"",LOOKUP(Table134[[#This Row],[TABLENAME]],TELS_CORE_VALIDATIONCONDITION!D:D,TELS_CORE_VALIDATIONCONDITION!B:B))</f>
        <v/>
      </c>
      <c r="E27" t="str">
        <f>IF(ISBLANK(Table134[[#This Row],[TABLENAME]]),"",LOOKUP(Table134[[#This Row],[TABLENAME]],TELS_CORE_VALIDATIONCONDITION!D:D,TELS_CORE_VALIDATIONCONDITION!B:B))</f>
        <v/>
      </c>
    </row>
    <row r="28" spans="1:5" x14ac:dyDescent="0.35">
      <c r="A28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8" t="str">
        <f>IF(ISBLANK(Table134[[#This Row],[TABLENAME]]),"",LOOKUP(Table134[[#This Row],[TABLENAME]],TELS_CORE_VALIDATIONCONDITION!D:D,TELS_CORE_VALIDATIONCONDITION!B:B))</f>
        <v/>
      </c>
      <c r="E28" t="str">
        <f>IF(ISBLANK(Table134[[#This Row],[TABLENAME]]),"",LOOKUP(Table134[[#This Row],[TABLENAME]],TELS_CORE_VALIDATIONCONDITION!D:D,TELS_CORE_VALIDATIONCONDITION!B:B))</f>
        <v/>
      </c>
    </row>
    <row r="29" spans="1:5" x14ac:dyDescent="0.35">
      <c r="A29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29" t="str">
        <f>IF(ISBLANK(Table134[[#This Row],[TABLENAME]]),"",LOOKUP(Table134[[#This Row],[TABLENAME]],TELS_CORE_VALIDATIONCONDITION!D:D,TELS_CORE_VALIDATIONCONDITION!B:B))</f>
        <v/>
      </c>
      <c r="E29" t="str">
        <f>IF(ISBLANK(Table134[[#This Row],[TABLENAME]]),"",LOOKUP(Table134[[#This Row],[TABLENAME]],TELS_CORE_VALIDATIONCONDITION!D:D,TELS_CORE_VALIDATIONCONDITION!B:B))</f>
        <v/>
      </c>
    </row>
    <row r="30" spans="1:5" x14ac:dyDescent="0.35">
      <c r="A30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0" t="str">
        <f>IF(ISBLANK(Table134[[#This Row],[TABLENAME]]),"",LOOKUP(Table134[[#This Row],[TABLENAME]],TELS_CORE_VALIDATIONCONDITION!D:D,TELS_CORE_VALIDATIONCONDITION!B:B))</f>
        <v/>
      </c>
      <c r="E30" t="str">
        <f>IF(ISBLANK(Table134[[#This Row],[TABLENAME]]),"",LOOKUP(Table134[[#This Row],[TABLENAME]],TELS_CORE_VALIDATIONCONDITION!D:D,TELS_CORE_VALIDATIONCONDITION!B:B))</f>
        <v/>
      </c>
    </row>
    <row r="31" spans="1:5" x14ac:dyDescent="0.35">
      <c r="A31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1" t="str">
        <f>IF(ISBLANK(Table134[[#This Row],[TABLENAME]]),"",LOOKUP(Table134[[#This Row],[TABLENAME]],TELS_CORE_VALIDATIONCONDITION!D:D,TELS_CORE_VALIDATIONCONDITION!B:B))</f>
        <v/>
      </c>
      <c r="E31" t="str">
        <f>IF(ISBLANK(Table134[[#This Row],[TABLENAME]]),"",LOOKUP(Table134[[#This Row],[TABLENAME]],TELS_CORE_VALIDATIONCONDITION!D:D,TELS_CORE_VALIDATIONCONDITION!B:B))</f>
        <v/>
      </c>
    </row>
    <row r="32" spans="1:5" x14ac:dyDescent="0.35">
      <c r="A32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2" t="str">
        <f>IF(ISBLANK(Table134[[#This Row],[TABLENAME]]),"",LOOKUP(Table134[[#This Row],[TABLENAME]],TELS_CORE_VALIDATIONCONDITION!D:D,TELS_CORE_VALIDATIONCONDITION!B:B))</f>
        <v/>
      </c>
      <c r="E32" t="str">
        <f>IF(ISBLANK(Table134[[#This Row],[TABLENAME]]),"",LOOKUP(Table134[[#This Row],[TABLENAME]],TELS_CORE_VALIDATIONCONDITION!D:D,TELS_CORE_VALIDATIONCONDITION!B:B))</f>
        <v/>
      </c>
    </row>
    <row r="33" spans="1:5" x14ac:dyDescent="0.35">
      <c r="A33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3" t="str">
        <f>IF(ISBLANK(Table134[[#This Row],[TABLENAME]]),"",LOOKUP(Table134[[#This Row],[TABLENAME]],TELS_CORE_VALIDATIONCONDITION!D:D,TELS_CORE_VALIDATIONCONDITION!B:B))</f>
        <v/>
      </c>
      <c r="E33" t="str">
        <f>IF(ISBLANK(Table134[[#This Row],[TABLENAME]]),"",LOOKUP(Table134[[#This Row],[TABLENAME]],TELS_CORE_VALIDATIONCONDITION!D:D,TELS_CORE_VALIDATIONCONDITION!B:B))</f>
        <v/>
      </c>
    </row>
    <row r="34" spans="1:5" x14ac:dyDescent="0.35">
      <c r="A34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4" t="str">
        <f>IF(ISBLANK(Table134[[#This Row],[TABLENAME]]),"",LOOKUP(Table134[[#This Row],[TABLENAME]],TELS_CORE_VALIDATIONCONDITION!D:D,TELS_CORE_VALIDATIONCONDITION!B:B))</f>
        <v/>
      </c>
      <c r="E34" t="str">
        <f>IF(ISBLANK(Table134[[#This Row],[TABLENAME]]),"",LOOKUP(Table134[[#This Row],[TABLENAME]],TELS_CORE_VALIDATIONCONDITION!D:D,TELS_CORE_VALIDATIONCONDITION!B:B))</f>
        <v/>
      </c>
    </row>
    <row r="35" spans="1:5" x14ac:dyDescent="0.35">
      <c r="A35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5" t="str">
        <f>IF(ISBLANK(Table134[[#This Row],[TABLENAME]]),"",LOOKUP(Table134[[#This Row],[TABLENAME]],TELS_CORE_VALIDATIONCONDITION!D:D,TELS_CORE_VALIDATIONCONDITION!B:B))</f>
        <v/>
      </c>
      <c r="E35" t="str">
        <f>IF(ISBLANK(Table134[[#This Row],[TABLENAME]]),"",LOOKUP(Table134[[#This Row],[TABLENAME]],TELS_CORE_VALIDATIONCONDITION!D:D,TELS_CORE_VALIDATIONCONDITION!B:B))</f>
        <v/>
      </c>
    </row>
    <row r="36" spans="1:5" x14ac:dyDescent="0.35">
      <c r="A36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6" t="str">
        <f>IF(ISBLANK(Table134[[#This Row],[TABLENAME]]),"",LOOKUP(Table134[[#This Row],[TABLENAME]],TELS_CORE_VALIDATIONCONDITION!D:D,TELS_CORE_VALIDATIONCONDITION!B:B))</f>
        <v/>
      </c>
      <c r="E36" t="str">
        <f>IF(ISBLANK(Table134[[#This Row],[TABLENAME]]),"",LOOKUP(Table134[[#This Row],[TABLENAME]],TELS_CORE_VALIDATIONCONDITION!D:D,TELS_CORE_VALIDATIONCONDITION!B:B))</f>
        <v/>
      </c>
    </row>
    <row r="37" spans="1:5" x14ac:dyDescent="0.35">
      <c r="A37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7" t="str">
        <f>IF(ISBLANK(Table134[[#This Row],[TABLENAME]]),"",LOOKUP(Table134[[#This Row],[TABLENAME]],TELS_CORE_VALIDATIONCONDITION!D:D,TELS_CORE_VALIDATIONCONDITION!B:B))</f>
        <v/>
      </c>
      <c r="E37" t="str">
        <f>IF(ISBLANK(Table134[[#This Row],[TABLENAME]]),"",LOOKUP(Table134[[#This Row],[TABLENAME]],TELS_CORE_VALIDATIONCONDITION!D:D,TELS_CORE_VALIDATIONCONDITION!B:B))</f>
        <v/>
      </c>
    </row>
    <row r="38" spans="1:5" x14ac:dyDescent="0.35">
      <c r="A38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8" t="str">
        <f>IF(ISBLANK(Table134[[#This Row],[TABLENAME]]),"",LOOKUP(Table134[[#This Row],[TABLENAME]],TELS_CORE_VALIDATIONCONDITION!D:D,TELS_CORE_VALIDATIONCONDITION!B:B))</f>
        <v/>
      </c>
      <c r="E38" t="str">
        <f>IF(ISBLANK(Table134[[#This Row],[TABLENAME]]),"",LOOKUP(Table134[[#This Row],[TABLENAME]],TELS_CORE_VALIDATIONCONDITION!D:D,TELS_CORE_VALIDATIONCONDITION!B:B))</f>
        <v/>
      </c>
    </row>
    <row r="39" spans="1:5" x14ac:dyDescent="0.35">
      <c r="A39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39" t="str">
        <f>IF(ISBLANK(Table134[[#This Row],[TABLENAME]]),"",LOOKUP(Table134[[#This Row],[TABLENAME]],TELS_CORE_VALIDATIONCONDITION!D:D,TELS_CORE_VALIDATIONCONDITION!B:B))</f>
        <v/>
      </c>
      <c r="E39" t="str">
        <f>IF(ISBLANK(Table134[[#This Row],[TABLENAME]]),"",LOOKUP(Table134[[#This Row],[TABLENAME]],TELS_CORE_VALIDATIONCONDITION!D:D,TELS_CORE_VALIDATIONCONDITION!B:B))</f>
        <v/>
      </c>
    </row>
    <row r="40" spans="1:5" x14ac:dyDescent="0.35">
      <c r="A40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40" t="str">
        <f>IF(ISBLANK(Table134[[#This Row],[TABLENAME]]),"",LOOKUP(Table134[[#This Row],[TABLENAME]],TELS_CORE_VALIDATIONCONDITION!D:D,TELS_CORE_VALIDATIONCONDITION!B:B))</f>
        <v/>
      </c>
      <c r="E40" t="str">
        <f>IF(ISBLANK(Table134[[#This Row],[TABLENAME]]),"",LOOKUP(Table134[[#This Row],[TABLENAME]],TELS_CORE_VALIDATIONCONDITION!D:D,TELS_CORE_VALIDATIONCONDITION!B:B))</f>
        <v/>
      </c>
    </row>
    <row r="41" spans="1:5" x14ac:dyDescent="0.35">
      <c r="A41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41" t="str">
        <f>IF(ISBLANK(Table134[[#This Row],[TABLENAME]]),"",LOOKUP(Table134[[#This Row],[TABLENAME]],TELS_CORE_VALIDATIONCONDITION!D:D,TELS_CORE_VALIDATIONCONDITION!B:B))</f>
        <v/>
      </c>
      <c r="E41" t="str">
        <f>IF(ISBLANK(Table134[[#This Row],[TABLENAME]]),"",LOOKUP(Table134[[#This Row],[TABLENAME]],TELS_CORE_VALIDATIONCONDITION!D:D,TELS_CORE_VALIDATIONCONDITION!B:B))</f>
        <v/>
      </c>
    </row>
    <row r="42" spans="1:5" x14ac:dyDescent="0.35">
      <c r="A42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42" t="str">
        <f>IF(ISBLANK(Table134[[#This Row],[TABLENAME]]),"",LOOKUP(Table134[[#This Row],[TABLENAME]],TELS_CORE_VALIDATIONCONDITION!D:D,TELS_CORE_VALIDATIONCONDITION!B:B))</f>
        <v/>
      </c>
      <c r="E42" t="str">
        <f>IF(ISBLANK(Table134[[#This Row],[TABLENAME]]),"",LOOKUP(Table134[[#This Row],[TABLENAME]],TELS_CORE_VALIDATIONCONDITION!D:D,TELS_CORE_VALIDATIONCONDITION!B:B))</f>
        <v/>
      </c>
    </row>
    <row r="43" spans="1:5" x14ac:dyDescent="0.35">
      <c r="A43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43" t="str">
        <f>IF(ISBLANK(Table134[[#This Row],[TABLENAME]]),"",LOOKUP(Table134[[#This Row],[TABLENAME]],TELS_CORE_VALIDATIONCONDITION!D:D,TELS_CORE_VALIDATIONCONDITION!B:B))</f>
        <v/>
      </c>
      <c r="E43" t="str">
        <f>IF(ISBLANK(Table134[[#This Row],[TABLENAME]]),"",LOOKUP(Table134[[#This Row],[TABLENAME]],TELS_CORE_VALIDATIONCONDITION!D:D,TELS_CORE_VALIDATIONCONDITION!B:B))</f>
        <v/>
      </c>
    </row>
    <row r="44" spans="1:5" x14ac:dyDescent="0.35">
      <c r="A44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44" t="str">
        <f>IF(ISBLANK(Table134[[#This Row],[TABLENAME]]),"",LOOKUP(Table134[[#This Row],[TABLENAME]],TELS_CORE_VALIDATIONCONDITION!D:D,TELS_CORE_VALIDATIONCONDITION!B:B))</f>
        <v/>
      </c>
      <c r="E44" t="str">
        <f>IF(ISBLANK(Table134[[#This Row],[TABLENAME]]),"",LOOKUP(Table134[[#This Row],[TABLENAME]],TELS_CORE_VALIDATIONCONDITION!D:D,TELS_CORE_VALIDATIONCONDITION!B:B))</f>
        <v/>
      </c>
    </row>
    <row r="45" spans="1:5" x14ac:dyDescent="0.35">
      <c r="A45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45" t="str">
        <f>IF(ISBLANK(Table134[[#This Row],[TABLENAME]]),"",LOOKUP(Table134[[#This Row],[TABLENAME]],TELS_CORE_VALIDATIONCONDITION!D:D,TELS_CORE_VALIDATIONCONDITION!B:B))</f>
        <v/>
      </c>
      <c r="E45" t="str">
        <f>IF(ISBLANK(Table134[[#This Row],[TABLENAME]]),"",LOOKUP(Table134[[#This Row],[TABLENAME]],TELS_CORE_VALIDATIONCONDITION!D:D,TELS_CORE_VALIDATIONCONDITION!B:B))</f>
        <v/>
      </c>
    </row>
    <row r="46" spans="1:5" x14ac:dyDescent="0.35">
      <c r="A46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46" t="str">
        <f>IF(ISBLANK(Table134[[#This Row],[TABLENAME]]),"",LOOKUP(Table134[[#This Row],[TABLENAME]],TELS_CORE_VALIDATIONCONDITION!D:D,TELS_CORE_VALIDATIONCONDITION!B:B))</f>
        <v/>
      </c>
      <c r="E46" t="str">
        <f>IF(ISBLANK(Table134[[#This Row],[TABLENAME]]),"",LOOKUP(Table134[[#This Row],[TABLENAME]],TELS_CORE_VALIDATIONCONDITION!D:D,TELS_CORE_VALIDATIONCONDITION!B:B))</f>
        <v/>
      </c>
    </row>
    <row r="47" spans="1:5" x14ac:dyDescent="0.35">
      <c r="A47" s="1" t="str">
        <f>IF(ISBLANK(Table134[[#This Row],[TABLENAME]]),"",$A$1&amp;" VALUES('"&amp;Table134[[#This Row],[TABLENAME]]&amp;"','"&amp;Table134[[#This Row],[FIELDNAMELIST]]&amp;"','"&amp;Table134[[#This Row],[ISPRIMARYRECORDKEY]]&amp;"','"&amp;Table134[[#This Row],[CONDITIONKEY]]&amp;"');")</f>
        <v/>
      </c>
      <c r="D47" t="str">
        <f>IF(ISBLANK(Table134[[#This Row],[TABLENAME]]),"",LOOKUP(Table134[[#This Row],[TABLENAME]],TELS_CORE_VALIDATIONCONDITION!D:D,TELS_CORE_VALIDATIONCONDITION!B:B))</f>
        <v/>
      </c>
      <c r="E47" t="str">
        <f>IF(ISBLANK(Table134[[#This Row],[TABLENAME]]),"",LOOKUP(Table134[[#This Row],[TABLENAME]],TELS_CORE_VALIDATIONCONDITION!D:D,TELS_CORE_VALIDATIONCONDITION!B:B))</f>
        <v/>
      </c>
    </row>
  </sheetData>
  <pageMargins left="0.7" right="0.7" top="0.75" bottom="0.75" header="0.3" footer="0.3"/>
  <pageSetup paperSize="9" orientation="portrait" horizontalDpi="1200" verticalDpi="1200" r:id="rId1"/>
  <ignoredErrors>
    <ignoredError sqref="D3: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8"/>
  <sheetViews>
    <sheetView tabSelected="1"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78" sqref="I78"/>
    </sheetView>
  </sheetViews>
  <sheetFormatPr defaultColWidth="8.81640625" defaultRowHeight="14.5" x14ac:dyDescent="0.35"/>
  <cols>
    <col min="3" max="3" width="32.26953125" bestFit="1" customWidth="1"/>
    <col min="4" max="4" width="31" bestFit="1" customWidth="1"/>
    <col min="5" max="5" width="16" bestFit="1" customWidth="1"/>
    <col min="6" max="6" width="13" bestFit="1" customWidth="1"/>
    <col min="7" max="7" width="12" bestFit="1" customWidth="1"/>
    <col min="8" max="8" width="13.1796875" bestFit="1" customWidth="1"/>
    <col min="9" max="9" width="15.7265625" bestFit="1" customWidth="1"/>
    <col min="10" max="10" width="9" bestFit="1" customWidth="1"/>
    <col min="11" max="11" width="13.26953125" bestFit="1" customWidth="1"/>
    <col min="12" max="12" width="11.7265625" bestFit="1" customWidth="1"/>
    <col min="13" max="13" width="12.1796875" bestFit="1" customWidth="1"/>
    <col min="14" max="14" width="18" bestFit="1" customWidth="1"/>
    <col min="15" max="15" width="18.453125" bestFit="1" customWidth="1"/>
    <col min="16" max="16" width="20.26953125" bestFit="1" customWidth="1"/>
    <col min="17" max="17" width="20.7265625" bestFit="1" customWidth="1"/>
    <col min="18" max="18" width="18.81640625" bestFit="1" customWidth="1"/>
    <col min="19" max="19" width="10.7265625" bestFit="1" customWidth="1"/>
    <col min="20" max="20" width="16.7265625" bestFit="1" customWidth="1"/>
    <col min="21" max="21" width="17.1796875" bestFit="1" customWidth="1"/>
    <col min="22" max="22" width="13.81640625" bestFit="1" customWidth="1"/>
    <col min="23" max="23" width="20.453125" bestFit="1" customWidth="1"/>
  </cols>
  <sheetData>
    <row r="1" spans="1:24" ht="15" customHeight="1" x14ac:dyDescent="0.35">
      <c r="A1" t="str">
        <f>"INSERT INTO TELS_CORE_FIELDVALIDATION_STD("&amp;$C$2&amp;","&amp;$D$2&amp;","&amp;$E$2&amp;","&amp;$F$2&amp;","&amp;$G$2&amp;","&amp;$H$2&amp;","&amp;$I$2&amp;","&amp;$J$2&amp;","&amp;$K$2&amp;","&amp;$L$2&amp;","&amp;$M$2&amp;","&amp;$N$2&amp;","&amp;$O$2&amp;","&amp;$P$2&amp;","&amp;$Q$2&amp;","&amp;$R$2&amp;","&amp;$S$2&amp;","&amp;$T$2&amp;","&amp;$U$2&amp;","&amp;$V$2&amp;","&amp;$W$2&amp;")"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</v>
      </c>
    </row>
    <row r="2" spans="1:24" x14ac:dyDescent="0.35">
      <c r="A2" t="s">
        <v>5</v>
      </c>
      <c r="B2" t="s">
        <v>185</v>
      </c>
      <c r="C2" t="s">
        <v>2</v>
      </c>
      <c r="D2" t="s">
        <v>24</v>
      </c>
      <c r="E2" t="s">
        <v>0</v>
      </c>
      <c r="F2" t="s">
        <v>6</v>
      </c>
      <c r="G2" s="1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182</v>
      </c>
    </row>
    <row r="3" spans="1:24" hidden="1" x14ac:dyDescent="0.35">
      <c r="A3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" s="1"/>
      <c r="C3" t="s">
        <v>4</v>
      </c>
      <c r="D3" t="s">
        <v>25</v>
      </c>
      <c r="E3">
        <f>IF(ISBLANK(Table13[[#This Row],[TABLENAME]]),"",LOOKUP(Table13[[#This Row],[TABLENAME]],TELS_CORE_VALIDATIONCONDITION!D:D,TELS_CORE_VALIDATIONCONDITION!B:B))</f>
        <v>1</v>
      </c>
      <c r="F3">
        <v>0</v>
      </c>
      <c r="H3">
        <v>1</v>
      </c>
    </row>
    <row r="4" spans="1:24" hidden="1" x14ac:dyDescent="0.35">
      <c r="A4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" s="1"/>
      <c r="C4" t="s">
        <v>4</v>
      </c>
      <c r="D4" t="s">
        <v>28</v>
      </c>
      <c r="E4">
        <f>IF(ISBLANK(Table13[[#This Row],[TABLENAME]]),"",LOOKUP(Table13[[#This Row],[TABLENAME]],TELS_CORE_VALIDATIONCONDITION!D:D,TELS_CORE_VALIDATIONCONDITION!B:B))</f>
        <v>1</v>
      </c>
      <c r="F4">
        <v>0</v>
      </c>
      <c r="H4">
        <v>1</v>
      </c>
      <c r="L4">
        <v>1</v>
      </c>
    </row>
    <row r="5" spans="1:24" hidden="1" x14ac:dyDescent="0.35">
      <c r="A5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" s="1"/>
      <c r="C5" t="s">
        <v>4</v>
      </c>
      <c r="D5" t="s">
        <v>30</v>
      </c>
      <c r="E5">
        <f>IF(ISBLANK(Table13[[#This Row],[TABLENAME]]),"",LOOKUP(Table13[[#This Row],[TABLENAME]],TELS_CORE_VALIDATIONCONDITION!D:D,TELS_CORE_VALIDATIONCONDITION!B:B))</f>
        <v>1</v>
      </c>
      <c r="F5">
        <v>0</v>
      </c>
      <c r="H5">
        <v>1</v>
      </c>
      <c r="R5">
        <v>1</v>
      </c>
    </row>
    <row r="6" spans="1:24" hidden="1" x14ac:dyDescent="0.35">
      <c r="A6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6" s="1"/>
      <c r="C6" t="s">
        <v>4</v>
      </c>
      <c r="D6" t="s">
        <v>31</v>
      </c>
      <c r="E6">
        <f>IF(ISBLANK(Table13[[#This Row],[TABLENAME]]),"",LOOKUP(Table13[[#This Row],[TABLENAME]],TELS_CORE_VALIDATIONCONDITION!D:D,TELS_CORE_VALIDATIONCONDITION!B:B))</f>
        <v>1</v>
      </c>
      <c r="F6">
        <v>0</v>
      </c>
      <c r="H6">
        <v>1</v>
      </c>
      <c r="J6">
        <v>1</v>
      </c>
      <c r="W6" s="3" t="s">
        <v>32</v>
      </c>
    </row>
    <row r="7" spans="1:24" hidden="1" x14ac:dyDescent="0.35">
      <c r="A7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7" s="1"/>
      <c r="C7" t="s">
        <v>4</v>
      </c>
      <c r="D7" t="s">
        <v>33</v>
      </c>
      <c r="E7">
        <f>IF(ISBLANK(Table13[[#This Row],[TABLENAME]]),"",LOOKUP(Table13[[#This Row],[TABLENAME]],TELS_CORE_VALIDATIONCONDITION!D:D,TELS_CORE_VALIDATIONCONDITION!B:B))</f>
        <v>1</v>
      </c>
      <c r="F7">
        <v>0</v>
      </c>
      <c r="H7">
        <v>1</v>
      </c>
    </row>
    <row r="8" spans="1:24" hidden="1" x14ac:dyDescent="0.35">
      <c r="A8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8" s="1"/>
      <c r="C8" t="s">
        <v>4</v>
      </c>
      <c r="D8" t="s">
        <v>34</v>
      </c>
      <c r="E8">
        <f>IF(ISBLANK(Table13[[#This Row],[TABLENAME]]),"",LOOKUP(Table13[[#This Row],[TABLENAME]],TELS_CORE_VALIDATIONCONDITION!D:D,TELS_CORE_VALIDATIONCONDITION!B:B))</f>
        <v>1</v>
      </c>
      <c r="F8">
        <v>0</v>
      </c>
      <c r="H8">
        <v>1</v>
      </c>
    </row>
    <row r="9" spans="1:24" hidden="1" x14ac:dyDescent="0.35">
      <c r="A9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9" s="1"/>
      <c r="C9" t="s">
        <v>4</v>
      </c>
      <c r="D9" t="s">
        <v>35</v>
      </c>
      <c r="E9">
        <f>IF(ISBLANK(Table13[[#This Row],[TABLENAME]]),"",LOOKUP(Table13[[#This Row],[TABLENAME]],TELS_CORE_VALIDATIONCONDITION!D:D,TELS_CORE_VALIDATIONCONDITION!B:B))</f>
        <v>1</v>
      </c>
      <c r="F9">
        <v>0</v>
      </c>
      <c r="H9">
        <v>1</v>
      </c>
    </row>
    <row r="10" spans="1:24" hidden="1" x14ac:dyDescent="0.35">
      <c r="A10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0" s="1"/>
      <c r="C10" t="s">
        <v>4</v>
      </c>
      <c r="D10" t="s">
        <v>36</v>
      </c>
      <c r="E10">
        <f>IF(ISBLANK(Table13[[#This Row],[TABLENAME]]),"",LOOKUP(Table13[[#This Row],[TABLENAME]],TELS_CORE_VALIDATIONCONDITION!D:D,TELS_CORE_VALIDATIONCONDITION!B:B))</f>
        <v>1</v>
      </c>
      <c r="F10">
        <v>0</v>
      </c>
      <c r="H10">
        <v>1</v>
      </c>
      <c r="R10">
        <v>1</v>
      </c>
    </row>
    <row r="11" spans="1:24" hidden="1" x14ac:dyDescent="0.35">
      <c r="A11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1" s="1"/>
      <c r="C11" t="s">
        <v>4</v>
      </c>
      <c r="D11" t="s">
        <v>37</v>
      </c>
      <c r="E11">
        <f>IF(ISBLANK(Table13[[#This Row],[TABLENAME]]),"",LOOKUP(Table13[[#This Row],[TABLENAME]],TELS_CORE_VALIDATIONCONDITION!D:D,TELS_CORE_VALIDATIONCONDITION!B:B))</f>
        <v>1</v>
      </c>
      <c r="F11">
        <v>0</v>
      </c>
      <c r="H11">
        <v>1</v>
      </c>
    </row>
    <row r="12" spans="1:24" hidden="1" x14ac:dyDescent="0.35">
      <c r="A12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2" s="1"/>
      <c r="C12" t="s">
        <v>4</v>
      </c>
      <c r="D12" t="s">
        <v>38</v>
      </c>
      <c r="E12">
        <f>IF(ISBLANK(Table13[[#This Row],[TABLENAME]]),"",LOOKUP(Table13[[#This Row],[TABLENAME]],TELS_CORE_VALIDATIONCONDITION!D:D,TELS_CORE_VALIDATIONCONDITION!B:B))</f>
        <v>1</v>
      </c>
      <c r="F12">
        <v>0</v>
      </c>
      <c r="H12">
        <v>1</v>
      </c>
      <c r="R12">
        <v>1</v>
      </c>
    </row>
    <row r="13" spans="1:24" hidden="1" x14ac:dyDescent="0.35">
      <c r="A13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3" s="1"/>
      <c r="C13" t="s">
        <v>4</v>
      </c>
      <c r="D13" t="s">
        <v>39</v>
      </c>
      <c r="E13">
        <f>IF(ISBLANK(Table13[[#This Row],[TABLENAME]]),"",LOOKUP(Table13[[#This Row],[TABLENAME]],TELS_CORE_VALIDATIONCONDITION!D:D,TELS_CORE_VALIDATIONCONDITION!B:B))</f>
        <v>1</v>
      </c>
      <c r="F13">
        <v>0</v>
      </c>
      <c r="G13">
        <v>1</v>
      </c>
      <c r="H13">
        <v>1</v>
      </c>
      <c r="P13">
        <v>0</v>
      </c>
      <c r="Q13">
        <v>100</v>
      </c>
    </row>
    <row r="14" spans="1:24" hidden="1" x14ac:dyDescent="0.35">
      <c r="A14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4" s="1"/>
      <c r="C14" t="s">
        <v>4</v>
      </c>
      <c r="D14" t="s">
        <v>40</v>
      </c>
      <c r="E14">
        <f>IF(ISBLANK(Table13[[#This Row],[TABLENAME]]),"",LOOKUP(Table13[[#This Row],[TABLENAME]],TELS_CORE_VALIDATIONCONDITION!D:D,TELS_CORE_VALIDATIONCONDITION!B:B))</f>
        <v>1</v>
      </c>
      <c r="F14">
        <v>0</v>
      </c>
      <c r="G14">
        <v>1</v>
      </c>
      <c r="H14">
        <v>1</v>
      </c>
    </row>
    <row r="15" spans="1:24" hidden="1" x14ac:dyDescent="0.35">
      <c r="A15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5" s="1"/>
      <c r="C15" t="s">
        <v>4</v>
      </c>
      <c r="D15" t="s">
        <v>41</v>
      </c>
      <c r="E15">
        <f>IF(ISBLANK(Table13[[#This Row],[TABLENAME]]),"",LOOKUP(Table13[[#This Row],[TABLENAME]],TELS_CORE_VALIDATIONCONDITION!D:D,TELS_CORE_VALIDATIONCONDITION!B:B))</f>
        <v>1</v>
      </c>
      <c r="F15">
        <v>0</v>
      </c>
      <c r="H15">
        <v>1</v>
      </c>
      <c r="R15">
        <v>1</v>
      </c>
    </row>
    <row r="16" spans="1:24" hidden="1" x14ac:dyDescent="0.35">
      <c r="A16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6" s="1"/>
      <c r="C16" t="s">
        <v>4</v>
      </c>
      <c r="D16" t="s">
        <v>42</v>
      </c>
      <c r="E16">
        <f>IF(ISBLANK(Table13[[#This Row],[TABLENAME]]),"",LOOKUP(Table13[[#This Row],[TABLENAME]],TELS_CORE_VALIDATIONCONDITION!D:D,TELS_CORE_VALIDATIONCONDITION!B:B))</f>
        <v>1</v>
      </c>
      <c r="F16">
        <v>0</v>
      </c>
      <c r="H16">
        <v>1</v>
      </c>
      <c r="R16">
        <v>1</v>
      </c>
    </row>
    <row r="17" spans="1:23" hidden="1" x14ac:dyDescent="0.35">
      <c r="A17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7" s="1"/>
      <c r="C17" t="s">
        <v>4</v>
      </c>
      <c r="D17" t="s">
        <v>43</v>
      </c>
      <c r="E17">
        <f>IF(ISBLANK(Table13[[#This Row],[TABLENAME]]),"",LOOKUP(Table13[[#This Row],[TABLENAME]],TELS_CORE_VALIDATIONCONDITION!D:D,TELS_CORE_VALIDATIONCONDITION!B:B))</f>
        <v>1</v>
      </c>
      <c r="F17">
        <v>0</v>
      </c>
      <c r="H17">
        <v>1</v>
      </c>
      <c r="R17">
        <v>1</v>
      </c>
    </row>
    <row r="18" spans="1:23" hidden="1" x14ac:dyDescent="0.35">
      <c r="A18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8" s="1"/>
      <c r="C18" t="s">
        <v>4</v>
      </c>
      <c r="D18" t="s">
        <v>44</v>
      </c>
      <c r="E18">
        <f>IF(ISBLANK(Table13[[#This Row],[TABLENAME]]),"",LOOKUP(Table13[[#This Row],[TABLENAME]],TELS_CORE_VALIDATIONCONDITION!D:D,TELS_CORE_VALIDATIONCONDITION!B:B))</f>
        <v>1</v>
      </c>
      <c r="F18">
        <v>0</v>
      </c>
      <c r="G18">
        <v>1</v>
      </c>
      <c r="H18">
        <v>1</v>
      </c>
    </row>
    <row r="19" spans="1:23" hidden="1" x14ac:dyDescent="0.35">
      <c r="A19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9" s="1"/>
      <c r="C19" t="s">
        <v>4</v>
      </c>
      <c r="D19" t="s">
        <v>45</v>
      </c>
      <c r="E19">
        <f>IF(ISBLANK(Table13[[#This Row],[TABLENAME]]),"",LOOKUP(Table13[[#This Row],[TABLENAME]],TELS_CORE_VALIDATIONCONDITION!D:D,TELS_CORE_VALIDATIONCONDITION!B:B))</f>
        <v>1</v>
      </c>
      <c r="F19">
        <v>0</v>
      </c>
      <c r="H19">
        <v>1</v>
      </c>
      <c r="R19">
        <v>1</v>
      </c>
    </row>
    <row r="20" spans="1:23" hidden="1" x14ac:dyDescent="0.35">
      <c r="A20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0" s="1"/>
      <c r="C20" t="s">
        <v>4</v>
      </c>
      <c r="D20" t="s">
        <v>46</v>
      </c>
      <c r="E20">
        <f>IF(ISBLANK(Table13[[#This Row],[TABLENAME]]),"",LOOKUP(Table13[[#This Row],[TABLENAME]],TELS_CORE_VALIDATIONCONDITION!D:D,TELS_CORE_VALIDATIONCONDITION!B:B))</f>
        <v>1</v>
      </c>
      <c r="F20">
        <v>0</v>
      </c>
      <c r="H20">
        <v>1</v>
      </c>
    </row>
    <row r="21" spans="1:23" hidden="1" x14ac:dyDescent="0.35">
      <c r="A21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1" s="1"/>
      <c r="C21" t="s">
        <v>4</v>
      </c>
      <c r="D21" t="s">
        <v>59</v>
      </c>
      <c r="E21">
        <f>IF(ISBLANK(Table13[[#This Row],[TABLENAME]]),"",LOOKUP(Table13[[#This Row],[TABLENAME]],TELS_CORE_VALIDATIONCONDITION!D:D,TELS_CORE_VALIDATIONCONDITION!B:B))</f>
        <v>1</v>
      </c>
      <c r="F21">
        <v>1</v>
      </c>
      <c r="R21">
        <v>1</v>
      </c>
    </row>
    <row r="22" spans="1:23" hidden="1" x14ac:dyDescent="0.35">
      <c r="A22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2" s="1"/>
      <c r="C22" t="s">
        <v>4</v>
      </c>
      <c r="D22" t="s">
        <v>73</v>
      </c>
      <c r="E22">
        <f>IF(ISBLANK(Table13[[#This Row],[TABLENAME]]),"",LOOKUP(Table13[[#This Row],[TABLENAME]],TELS_CORE_VALIDATIONCONDITION!D:D,TELS_CORE_VALIDATIONCONDITION!B:B))</f>
        <v>1</v>
      </c>
      <c r="F22">
        <v>1</v>
      </c>
      <c r="I22">
        <v>1</v>
      </c>
    </row>
    <row r="23" spans="1:23" hidden="1" x14ac:dyDescent="0.35">
      <c r="A23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3" s="1"/>
      <c r="C23" t="s">
        <v>4</v>
      </c>
      <c r="D23" t="s">
        <v>74</v>
      </c>
      <c r="E23">
        <f>IF(ISBLANK(Table13[[#This Row],[TABLENAME]]),"",LOOKUP(Table13[[#This Row],[TABLENAME]],TELS_CORE_VALIDATIONCONDITION!D:D,TELS_CORE_VALIDATIONCONDITION!B:B))</f>
        <v>1</v>
      </c>
      <c r="F23">
        <v>1</v>
      </c>
      <c r="G23">
        <v>1</v>
      </c>
      <c r="I23">
        <v>1</v>
      </c>
    </row>
    <row r="24" spans="1:23" hidden="1" x14ac:dyDescent="0.35">
      <c r="A24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4" s="1"/>
      <c r="C24" t="s">
        <v>4</v>
      </c>
      <c r="D24" t="s">
        <v>75</v>
      </c>
      <c r="E24">
        <f>IF(ISBLANK(Table13[[#This Row],[TABLENAME]]),"",LOOKUP(Table13[[#This Row],[TABLENAME]],TELS_CORE_VALIDATIONCONDITION!D:D,TELS_CORE_VALIDATIONCONDITION!B:B))</f>
        <v>1</v>
      </c>
      <c r="F24">
        <v>1</v>
      </c>
    </row>
    <row r="25" spans="1:23" hidden="1" x14ac:dyDescent="0.35">
      <c r="A25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5" s="1"/>
      <c r="C25" t="s">
        <v>4</v>
      </c>
      <c r="D25" t="s">
        <v>76</v>
      </c>
      <c r="E25">
        <f>IF(ISBLANK(Table13[[#This Row],[TABLENAME]]),"",LOOKUP(Table13[[#This Row],[TABLENAME]],TELS_CORE_VALIDATIONCONDITION!D:D,TELS_CORE_VALIDATIONCONDITION!B:B))</f>
        <v>1</v>
      </c>
      <c r="F25">
        <v>1</v>
      </c>
      <c r="I25">
        <v>1</v>
      </c>
    </row>
    <row r="26" spans="1:23" hidden="1" x14ac:dyDescent="0.35">
      <c r="A26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6" s="1"/>
      <c r="C26" t="s">
        <v>4</v>
      </c>
      <c r="D26" t="s">
        <v>77</v>
      </c>
      <c r="E26">
        <f>IF(ISBLANK(Table13[[#This Row],[TABLENAME]]),"",LOOKUP(Table13[[#This Row],[TABLENAME]],TELS_CORE_VALIDATIONCONDITION!D:D,TELS_CORE_VALIDATIONCONDITION!B:B))</f>
        <v>1</v>
      </c>
      <c r="F26">
        <v>1</v>
      </c>
      <c r="I26">
        <v>1</v>
      </c>
    </row>
    <row r="27" spans="1:23" hidden="1" x14ac:dyDescent="0.35">
      <c r="A27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7" s="1"/>
      <c r="C27" t="s">
        <v>4</v>
      </c>
      <c r="D27" t="s">
        <v>78</v>
      </c>
      <c r="E27">
        <f>IF(ISBLANK(Table13[[#This Row],[TABLENAME]]),"",LOOKUP(Table13[[#This Row],[TABLENAME]],TELS_CORE_VALIDATIONCONDITION!D:D,TELS_CORE_VALIDATIONCONDITION!B:B))</f>
        <v>1</v>
      </c>
      <c r="F27">
        <v>1</v>
      </c>
      <c r="G27">
        <v>1</v>
      </c>
      <c r="I27">
        <v>1</v>
      </c>
    </row>
    <row r="28" spans="1:23" hidden="1" x14ac:dyDescent="0.35">
      <c r="A28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8" s="1"/>
      <c r="C28" t="s">
        <v>4</v>
      </c>
      <c r="D28" t="s">
        <v>79</v>
      </c>
      <c r="E28">
        <f>IF(ISBLANK(Table13[[#This Row],[TABLENAME]]),"",LOOKUP(Table13[[#This Row],[TABLENAME]],TELS_CORE_VALIDATIONCONDITION!D:D,TELS_CORE_VALIDATIONCONDITION!B:B))</f>
        <v>1</v>
      </c>
      <c r="F28">
        <v>1</v>
      </c>
      <c r="J28">
        <v>1</v>
      </c>
      <c r="W28" s="3" t="s">
        <v>32</v>
      </c>
    </row>
    <row r="29" spans="1:23" hidden="1" x14ac:dyDescent="0.35">
      <c r="A29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29" s="1"/>
      <c r="C29" t="s">
        <v>4</v>
      </c>
      <c r="D29" t="s">
        <v>80</v>
      </c>
      <c r="E29">
        <f>IF(ISBLANK(Table13[[#This Row],[TABLENAME]]),"",LOOKUP(Table13[[#This Row],[TABLENAME]],TELS_CORE_VALIDATIONCONDITION!D:D,TELS_CORE_VALIDATIONCONDITION!B:B))</f>
        <v>1</v>
      </c>
      <c r="F29">
        <v>1</v>
      </c>
      <c r="G29">
        <v>1</v>
      </c>
    </row>
    <row r="30" spans="1:23" hidden="1" x14ac:dyDescent="0.35">
      <c r="A30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0" s="1"/>
      <c r="C30" t="s">
        <v>4</v>
      </c>
      <c r="D30" t="s">
        <v>81</v>
      </c>
      <c r="E30">
        <f>IF(ISBLANK(Table13[[#This Row],[TABLENAME]]),"",LOOKUP(Table13[[#This Row],[TABLENAME]],TELS_CORE_VALIDATIONCONDITION!D:D,TELS_CORE_VALIDATIONCONDITION!B:B))</f>
        <v>1</v>
      </c>
      <c r="F30">
        <v>1</v>
      </c>
      <c r="I30">
        <v>1</v>
      </c>
    </row>
    <row r="31" spans="1:23" hidden="1" x14ac:dyDescent="0.35">
      <c r="A31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1" s="1"/>
      <c r="C31" t="s">
        <v>4</v>
      </c>
      <c r="D31" t="s">
        <v>82</v>
      </c>
      <c r="E31">
        <f>IF(ISBLANK(Table13[[#This Row],[TABLENAME]]),"",LOOKUP(Table13[[#This Row],[TABLENAME]],TELS_CORE_VALIDATIONCONDITION!D:D,TELS_CORE_VALIDATIONCONDITION!B:B))</f>
        <v>1</v>
      </c>
      <c r="F31">
        <v>1</v>
      </c>
      <c r="G31">
        <v>1</v>
      </c>
      <c r="I31">
        <v>1</v>
      </c>
    </row>
    <row r="32" spans="1:23" hidden="1" x14ac:dyDescent="0.35">
      <c r="A32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2" s="1"/>
      <c r="C32" t="s">
        <v>4</v>
      </c>
      <c r="D32" t="s">
        <v>83</v>
      </c>
      <c r="E32">
        <f>IF(ISBLANK(Table13[[#This Row],[TABLENAME]]),"",LOOKUP(Table13[[#This Row],[TABLENAME]],TELS_CORE_VALIDATIONCONDITION!D:D,TELS_CORE_VALIDATIONCONDITION!B:B))</f>
        <v>1</v>
      </c>
      <c r="F32">
        <v>1</v>
      </c>
      <c r="I32">
        <v>1</v>
      </c>
      <c r="J32">
        <v>1</v>
      </c>
      <c r="W32" s="3" t="s">
        <v>32</v>
      </c>
    </row>
    <row r="33" spans="1:23" hidden="1" x14ac:dyDescent="0.35">
      <c r="A33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3" s="1"/>
      <c r="C33" t="s">
        <v>4</v>
      </c>
      <c r="D33" t="s">
        <v>84</v>
      </c>
      <c r="E33">
        <f>IF(ISBLANK(Table13[[#This Row],[TABLENAME]]),"",LOOKUP(Table13[[#This Row],[TABLENAME]],TELS_CORE_VALIDATIONCONDITION!D:D,TELS_CORE_VALIDATIONCONDITION!B:B))</f>
        <v>1</v>
      </c>
      <c r="F33">
        <v>1</v>
      </c>
      <c r="G33">
        <v>1</v>
      </c>
      <c r="I33">
        <v>1</v>
      </c>
    </row>
    <row r="34" spans="1:23" hidden="1" x14ac:dyDescent="0.35">
      <c r="A34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4" s="1"/>
      <c r="C34" t="s">
        <v>4</v>
      </c>
      <c r="D34" t="s">
        <v>85</v>
      </c>
      <c r="E34">
        <f>IF(ISBLANK(Table13[[#This Row],[TABLENAME]]),"",LOOKUP(Table13[[#This Row],[TABLENAME]],TELS_CORE_VALIDATIONCONDITION!D:D,TELS_CORE_VALIDATIONCONDITION!B:B))</f>
        <v>1</v>
      </c>
      <c r="F34">
        <v>1</v>
      </c>
      <c r="I34">
        <v>1</v>
      </c>
    </row>
    <row r="35" spans="1:23" hidden="1" x14ac:dyDescent="0.35">
      <c r="A35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5" s="1"/>
      <c r="C35" t="s">
        <v>4</v>
      </c>
      <c r="D35" t="s">
        <v>86</v>
      </c>
      <c r="E35">
        <f>IF(ISBLANK(Table13[[#This Row],[TABLENAME]]),"",LOOKUP(Table13[[#This Row],[TABLENAME]],TELS_CORE_VALIDATIONCONDITION!D:D,TELS_CORE_VALIDATIONCONDITION!B:B))</f>
        <v>1</v>
      </c>
      <c r="F35">
        <v>1</v>
      </c>
      <c r="I35">
        <v>1</v>
      </c>
    </row>
    <row r="36" spans="1:23" hidden="1" x14ac:dyDescent="0.35">
      <c r="A36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6" s="1"/>
      <c r="C36" t="s">
        <v>4</v>
      </c>
      <c r="D36" t="s">
        <v>87</v>
      </c>
      <c r="E36">
        <f>IF(ISBLANK(Table13[[#This Row],[TABLENAME]]),"",LOOKUP(Table13[[#This Row],[TABLENAME]],TELS_CORE_VALIDATIONCONDITION!D:D,TELS_CORE_VALIDATIONCONDITION!B:B))</f>
        <v>1</v>
      </c>
      <c r="F36">
        <v>1</v>
      </c>
      <c r="I36">
        <v>1</v>
      </c>
    </row>
    <row r="37" spans="1:23" hidden="1" x14ac:dyDescent="0.35">
      <c r="A37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7" s="1"/>
      <c r="C37" t="s">
        <v>4</v>
      </c>
      <c r="D37" t="s">
        <v>88</v>
      </c>
      <c r="E37">
        <f>IF(ISBLANK(Table13[[#This Row],[TABLENAME]]),"",LOOKUP(Table13[[#This Row],[TABLENAME]],TELS_CORE_VALIDATIONCONDITION!D:D,TELS_CORE_VALIDATIONCONDITION!B:B))</f>
        <v>1</v>
      </c>
      <c r="F37">
        <v>1</v>
      </c>
      <c r="I37">
        <v>1</v>
      </c>
    </row>
    <row r="38" spans="1:23" hidden="1" x14ac:dyDescent="0.35">
      <c r="A38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8" s="1"/>
      <c r="C38" t="s">
        <v>4</v>
      </c>
      <c r="D38" t="s">
        <v>89</v>
      </c>
      <c r="E38">
        <f>IF(ISBLANK(Table13[[#This Row],[TABLENAME]]),"",LOOKUP(Table13[[#This Row],[TABLENAME]],TELS_CORE_VALIDATIONCONDITION!D:D,TELS_CORE_VALIDATIONCONDITION!B:B))</f>
        <v>1</v>
      </c>
      <c r="F38">
        <v>1</v>
      </c>
      <c r="I38">
        <v>1</v>
      </c>
    </row>
    <row r="39" spans="1:23" hidden="1" x14ac:dyDescent="0.35">
      <c r="A39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39" s="1"/>
      <c r="C39" t="s">
        <v>4</v>
      </c>
      <c r="D39" t="s">
        <v>90</v>
      </c>
      <c r="E39">
        <f>IF(ISBLANK(Table13[[#This Row],[TABLENAME]]),"",LOOKUP(Table13[[#This Row],[TABLENAME]],TELS_CORE_VALIDATIONCONDITION!D:D,TELS_CORE_VALIDATIONCONDITION!B:B))</f>
        <v>1</v>
      </c>
      <c r="F39">
        <v>1</v>
      </c>
      <c r="I39">
        <v>1</v>
      </c>
    </row>
    <row r="40" spans="1:23" hidden="1" x14ac:dyDescent="0.35">
      <c r="A40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0" s="1"/>
      <c r="C40" t="s">
        <v>4</v>
      </c>
      <c r="D40" t="s">
        <v>91</v>
      </c>
      <c r="E40">
        <f>IF(ISBLANK(Table13[[#This Row],[TABLENAME]]),"",LOOKUP(Table13[[#This Row],[TABLENAME]],TELS_CORE_VALIDATIONCONDITION!D:D,TELS_CORE_VALIDATIONCONDITION!B:B))</f>
        <v>1</v>
      </c>
      <c r="F40">
        <v>1</v>
      </c>
      <c r="I40">
        <v>1</v>
      </c>
    </row>
    <row r="41" spans="1:23" hidden="1" x14ac:dyDescent="0.35">
      <c r="A41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1" s="1"/>
      <c r="C41" t="s">
        <v>4</v>
      </c>
      <c r="D41" t="s">
        <v>92</v>
      </c>
      <c r="E41">
        <f>IF(ISBLANK(Table13[[#This Row],[TABLENAME]]),"",LOOKUP(Table13[[#This Row],[TABLENAME]],TELS_CORE_VALIDATIONCONDITION!D:D,TELS_CORE_VALIDATIONCONDITION!B:B))</f>
        <v>1</v>
      </c>
      <c r="F41">
        <v>1</v>
      </c>
      <c r="I41">
        <v>1</v>
      </c>
    </row>
    <row r="42" spans="1:23" hidden="1" x14ac:dyDescent="0.35">
      <c r="A42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2" s="1"/>
      <c r="C42" t="s">
        <v>4</v>
      </c>
      <c r="D42" t="s">
        <v>93</v>
      </c>
      <c r="E42">
        <f>IF(ISBLANK(Table13[[#This Row],[TABLENAME]]),"",LOOKUP(Table13[[#This Row],[TABLENAME]],TELS_CORE_VALIDATIONCONDITION!D:D,TELS_CORE_VALIDATIONCONDITION!B:B))</f>
        <v>1</v>
      </c>
      <c r="F42">
        <v>1</v>
      </c>
      <c r="I42">
        <v>1</v>
      </c>
    </row>
    <row r="43" spans="1:23" hidden="1" x14ac:dyDescent="0.35">
      <c r="A43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3" s="1"/>
      <c r="C43" t="s">
        <v>4</v>
      </c>
      <c r="D43" t="s">
        <v>94</v>
      </c>
      <c r="E43">
        <f>IF(ISBLANK(Table13[[#This Row],[TABLENAME]]),"",LOOKUP(Table13[[#This Row],[TABLENAME]],TELS_CORE_VALIDATIONCONDITION!D:D,TELS_CORE_VALIDATIONCONDITION!B:B))</f>
        <v>1</v>
      </c>
      <c r="F43">
        <v>1</v>
      </c>
      <c r="I43">
        <v>1</v>
      </c>
    </row>
    <row r="44" spans="1:23" hidden="1" x14ac:dyDescent="0.35">
      <c r="A44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4" s="1"/>
      <c r="C44" t="s">
        <v>4</v>
      </c>
      <c r="D44" t="s">
        <v>95</v>
      </c>
      <c r="E44">
        <f>IF(ISBLANK(Table13[[#This Row],[TABLENAME]]),"",LOOKUP(Table13[[#This Row],[TABLENAME]],TELS_CORE_VALIDATIONCONDITION!D:D,TELS_CORE_VALIDATIONCONDITION!B:B))</f>
        <v>1</v>
      </c>
      <c r="F44">
        <v>1</v>
      </c>
      <c r="I44">
        <v>1</v>
      </c>
    </row>
    <row r="45" spans="1:23" hidden="1" x14ac:dyDescent="0.35">
      <c r="A45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5" s="1"/>
      <c r="C45" t="s">
        <v>4</v>
      </c>
      <c r="D45" t="s">
        <v>96</v>
      </c>
      <c r="E45">
        <f>IF(ISBLANK(Table13[[#This Row],[TABLENAME]]),"",LOOKUP(Table13[[#This Row],[TABLENAME]],TELS_CORE_VALIDATIONCONDITION!D:D,TELS_CORE_VALIDATIONCONDITION!B:B))</f>
        <v>1</v>
      </c>
      <c r="F45">
        <v>1</v>
      </c>
      <c r="I45">
        <v>1</v>
      </c>
    </row>
    <row r="46" spans="1:23" hidden="1" x14ac:dyDescent="0.35">
      <c r="A46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6" s="1"/>
      <c r="C46" t="s">
        <v>4</v>
      </c>
      <c r="D46" t="s">
        <v>97</v>
      </c>
      <c r="E46">
        <f>IF(ISBLANK(Table13[[#This Row],[TABLENAME]]),"",LOOKUP(Table13[[#This Row],[TABLENAME]],TELS_CORE_VALIDATIONCONDITION!D:D,TELS_CORE_VALIDATIONCONDITION!B:B))</f>
        <v>1</v>
      </c>
      <c r="F46">
        <v>1</v>
      </c>
      <c r="I46">
        <v>1</v>
      </c>
    </row>
    <row r="47" spans="1:23" hidden="1" x14ac:dyDescent="0.35">
      <c r="A47" s="1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7" s="1"/>
      <c r="C47" t="s">
        <v>4</v>
      </c>
      <c r="D47" t="s">
        <v>98</v>
      </c>
      <c r="E47">
        <f>IF(ISBLANK(Table13[[#This Row],[TABLENAME]]),"",LOOKUP(Table13[[#This Row],[TABLENAME]],TELS_CORE_VALIDATIONCONDITION!D:D,TELS_CORE_VALIDATIONCONDITION!B:B))</f>
        <v>1</v>
      </c>
      <c r="F47">
        <v>1</v>
      </c>
      <c r="I47">
        <v>1</v>
      </c>
      <c r="J47">
        <v>1</v>
      </c>
      <c r="W47" s="3" t="s">
        <v>32</v>
      </c>
    </row>
    <row r="48" spans="1:23" hidden="1" x14ac:dyDescent="0.35">
      <c r="A48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8" s="8"/>
      <c r="C48" t="s">
        <v>4</v>
      </c>
      <c r="D48" t="s">
        <v>99</v>
      </c>
      <c r="E48" s="2">
        <f>IF(ISBLANK(Table13[[#This Row],[TABLENAME]]),"",LOOKUP(Table13[[#This Row],[TABLENAME]],TELS_CORE_VALIDATIONCONDITION!D:D,TELS_CORE_VALIDATIONCONDITION!B:B))</f>
        <v>1</v>
      </c>
      <c r="F48">
        <v>1</v>
      </c>
      <c r="I48">
        <v>1</v>
      </c>
      <c r="J48">
        <v>1</v>
      </c>
      <c r="W48" s="3" t="s">
        <v>32</v>
      </c>
    </row>
    <row r="49" spans="1:23" hidden="1" x14ac:dyDescent="0.35">
      <c r="A49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49" s="8"/>
      <c r="C49" t="s">
        <v>4</v>
      </c>
      <c r="D49" t="s">
        <v>100</v>
      </c>
      <c r="E49" s="2">
        <f>IF(ISBLANK(Table13[[#This Row],[TABLENAME]]),"",LOOKUP(Table13[[#This Row],[TABLENAME]],TELS_CORE_VALIDATIONCONDITION!D:D,TELS_CORE_VALIDATIONCONDITION!B:B))</f>
        <v>1</v>
      </c>
      <c r="F49">
        <v>1</v>
      </c>
      <c r="I49">
        <v>1</v>
      </c>
      <c r="J49">
        <v>1</v>
      </c>
      <c r="W49" s="3" t="s">
        <v>32</v>
      </c>
    </row>
    <row r="50" spans="1:23" hidden="1" x14ac:dyDescent="0.35">
      <c r="A50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0" s="8"/>
      <c r="C50" t="s">
        <v>4</v>
      </c>
      <c r="D50" t="s">
        <v>101</v>
      </c>
      <c r="E50" s="2">
        <f>IF(ISBLANK(Table13[[#This Row],[TABLENAME]]),"",LOOKUP(Table13[[#This Row],[TABLENAME]],TELS_CORE_VALIDATIONCONDITION!D:D,TELS_CORE_VALIDATIONCONDITION!B:B))</f>
        <v>1</v>
      </c>
      <c r="F50">
        <v>1</v>
      </c>
      <c r="I50">
        <v>1</v>
      </c>
      <c r="J50">
        <v>1</v>
      </c>
      <c r="W50" s="3" t="s">
        <v>32</v>
      </c>
    </row>
    <row r="51" spans="1:23" hidden="1" x14ac:dyDescent="0.35">
      <c r="A51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1" s="8"/>
      <c r="C51" t="s">
        <v>4</v>
      </c>
      <c r="D51" t="s">
        <v>102</v>
      </c>
      <c r="E51" s="2">
        <f>IF(ISBLANK(Table13[[#This Row],[TABLENAME]]),"",LOOKUP(Table13[[#This Row],[TABLENAME]],TELS_CORE_VALIDATIONCONDITION!D:D,TELS_CORE_VALIDATIONCONDITION!B:B))</f>
        <v>1</v>
      </c>
      <c r="F51">
        <v>1</v>
      </c>
      <c r="I51">
        <v>1</v>
      </c>
      <c r="J51">
        <v>1</v>
      </c>
      <c r="W51" s="3" t="s">
        <v>32</v>
      </c>
    </row>
    <row r="52" spans="1:23" hidden="1" x14ac:dyDescent="0.35">
      <c r="A52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2" s="8"/>
      <c r="C52" t="s">
        <v>4</v>
      </c>
      <c r="D52" t="s">
        <v>103</v>
      </c>
      <c r="E52" s="2">
        <f>IF(ISBLANK(Table13[[#This Row],[TABLENAME]]),"",LOOKUP(Table13[[#This Row],[TABLENAME]],TELS_CORE_VALIDATIONCONDITION!D:D,TELS_CORE_VALIDATIONCONDITION!B:B))</f>
        <v>1</v>
      </c>
      <c r="F52">
        <v>1</v>
      </c>
      <c r="I52">
        <v>1</v>
      </c>
      <c r="L52">
        <v>1</v>
      </c>
      <c r="P52">
        <v>0</v>
      </c>
      <c r="Q52">
        <v>1</v>
      </c>
    </row>
    <row r="53" spans="1:23" hidden="1" x14ac:dyDescent="0.35">
      <c r="A53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3" s="8"/>
      <c r="C53" t="s">
        <v>4</v>
      </c>
      <c r="D53" t="s">
        <v>104</v>
      </c>
      <c r="E53" s="2">
        <f>IF(ISBLANK(Table13[[#This Row],[TABLENAME]]),"",LOOKUP(Table13[[#This Row],[TABLENAME]],TELS_CORE_VALIDATIONCONDITION!D:D,TELS_CORE_VALIDATIONCONDITION!B:B))</f>
        <v>1</v>
      </c>
      <c r="F53">
        <v>1</v>
      </c>
      <c r="I53">
        <v>1</v>
      </c>
      <c r="L53">
        <v>1</v>
      </c>
      <c r="P53">
        <v>0</v>
      </c>
      <c r="Q53">
        <v>1</v>
      </c>
    </row>
    <row r="54" spans="1:23" hidden="1" x14ac:dyDescent="0.35">
      <c r="A54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4" s="8"/>
      <c r="C54" t="s">
        <v>4</v>
      </c>
      <c r="D54" t="s">
        <v>105</v>
      </c>
      <c r="E54" s="2">
        <f>IF(ISBLANK(Table13[[#This Row],[TABLENAME]]),"",LOOKUP(Table13[[#This Row],[TABLENAME]],TELS_CORE_VALIDATIONCONDITION!D:D,TELS_CORE_VALIDATIONCONDITION!B:B))</f>
        <v>1</v>
      </c>
      <c r="F54">
        <v>1</v>
      </c>
      <c r="I54">
        <v>1</v>
      </c>
      <c r="L54">
        <v>1</v>
      </c>
      <c r="P54">
        <v>0</v>
      </c>
      <c r="Q54">
        <v>1</v>
      </c>
    </row>
    <row r="55" spans="1:23" hidden="1" x14ac:dyDescent="0.35">
      <c r="A55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5" s="8"/>
      <c r="C55" t="s">
        <v>4</v>
      </c>
      <c r="D55" t="s">
        <v>106</v>
      </c>
      <c r="E55" s="2">
        <f>IF(ISBLANK(Table13[[#This Row],[TABLENAME]]),"",LOOKUP(Table13[[#This Row],[TABLENAME]],TELS_CORE_VALIDATIONCONDITION!D:D,TELS_CORE_VALIDATIONCONDITION!B:B))</f>
        <v>1</v>
      </c>
      <c r="F55">
        <v>1</v>
      </c>
      <c r="I55">
        <v>1</v>
      </c>
      <c r="L55">
        <v>1</v>
      </c>
      <c r="P55">
        <v>0</v>
      </c>
      <c r="Q55">
        <v>1</v>
      </c>
    </row>
    <row r="56" spans="1:23" hidden="1" x14ac:dyDescent="0.35">
      <c r="A56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6" s="8"/>
      <c r="C56" t="s">
        <v>4</v>
      </c>
      <c r="D56" t="s">
        <v>107</v>
      </c>
      <c r="E56" s="2">
        <f>IF(ISBLANK(Table13[[#This Row],[TABLENAME]]),"",LOOKUP(Table13[[#This Row],[TABLENAME]],TELS_CORE_VALIDATIONCONDITION!D:D,TELS_CORE_VALIDATIONCONDITION!B:B))</f>
        <v>1</v>
      </c>
      <c r="F56">
        <v>1</v>
      </c>
      <c r="I56">
        <v>1</v>
      </c>
      <c r="L56">
        <v>1</v>
      </c>
      <c r="P56">
        <v>0</v>
      </c>
      <c r="Q56">
        <v>1</v>
      </c>
    </row>
    <row r="57" spans="1:23" hidden="1" x14ac:dyDescent="0.35">
      <c r="A57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7" s="8"/>
      <c r="C57" t="s">
        <v>4</v>
      </c>
      <c r="D57" t="s">
        <v>108</v>
      </c>
      <c r="E57" s="2">
        <f>IF(ISBLANK(Table13[[#This Row],[TABLENAME]]),"",LOOKUP(Table13[[#This Row],[TABLENAME]],TELS_CORE_VALIDATIONCONDITION!D:D,TELS_CORE_VALIDATIONCONDITION!B:B))</f>
        <v>1</v>
      </c>
      <c r="F57">
        <v>1</v>
      </c>
      <c r="G57">
        <v>1</v>
      </c>
      <c r="I57">
        <v>1</v>
      </c>
    </row>
    <row r="58" spans="1:23" hidden="1" x14ac:dyDescent="0.35">
      <c r="A58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8" s="8"/>
      <c r="C58" t="s">
        <v>4</v>
      </c>
      <c r="D58" t="s">
        <v>109</v>
      </c>
      <c r="E58" s="2">
        <f>IF(ISBLANK(Table13[[#This Row],[TABLENAME]]),"",LOOKUP(Table13[[#This Row],[TABLENAME]],TELS_CORE_VALIDATIONCONDITION!D:D,TELS_CORE_VALIDATIONCONDITION!B:B))</f>
        <v>1</v>
      </c>
      <c r="F58">
        <v>1</v>
      </c>
      <c r="G58">
        <v>1</v>
      </c>
      <c r="I58">
        <v>1</v>
      </c>
    </row>
    <row r="59" spans="1:23" hidden="1" x14ac:dyDescent="0.35">
      <c r="A59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59" s="8"/>
      <c r="C59" t="s">
        <v>4</v>
      </c>
      <c r="D59" t="s">
        <v>110</v>
      </c>
      <c r="E59" s="2">
        <f>IF(ISBLANK(Table13[[#This Row],[TABLENAME]]),"",LOOKUP(Table13[[#This Row],[TABLENAME]],TELS_CORE_VALIDATIONCONDITION!D:D,TELS_CORE_VALIDATIONCONDITION!B:B))</f>
        <v>1</v>
      </c>
      <c r="F59">
        <v>1</v>
      </c>
      <c r="G59">
        <v>1</v>
      </c>
      <c r="I59">
        <v>1</v>
      </c>
    </row>
    <row r="60" spans="1:23" hidden="1" x14ac:dyDescent="0.35">
      <c r="A60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60" s="8"/>
      <c r="C60" t="s">
        <v>4</v>
      </c>
      <c r="D60" t="s">
        <v>111</v>
      </c>
      <c r="E60" s="2">
        <f>IF(ISBLANK(Table13[[#This Row],[TABLENAME]]),"",LOOKUP(Table13[[#This Row],[TABLENAME]],TELS_CORE_VALIDATIONCONDITION!D:D,TELS_CORE_VALIDATIONCONDITION!B:B))</f>
        <v>1</v>
      </c>
      <c r="F60">
        <v>1</v>
      </c>
      <c r="G60">
        <v>1</v>
      </c>
      <c r="I60">
        <v>1</v>
      </c>
    </row>
    <row r="61" spans="1:23" hidden="1" x14ac:dyDescent="0.35">
      <c r="A61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61" s="8"/>
      <c r="C61" t="s">
        <v>4</v>
      </c>
      <c r="D61" t="s">
        <v>112</v>
      </c>
      <c r="E61" s="2">
        <f>IF(ISBLANK(Table13[[#This Row],[TABLENAME]]),"",LOOKUP(Table13[[#This Row],[TABLENAME]],TELS_CORE_VALIDATIONCONDITION!D:D,TELS_CORE_VALIDATIONCONDITION!B:B))</f>
        <v>1</v>
      </c>
      <c r="F61">
        <v>1</v>
      </c>
      <c r="G61">
        <v>1</v>
      </c>
      <c r="I61">
        <v>1</v>
      </c>
    </row>
    <row r="62" spans="1:23" hidden="1" x14ac:dyDescent="0.35">
      <c r="A62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62" s="8"/>
      <c r="C62" t="s">
        <v>4</v>
      </c>
      <c r="D62" t="s">
        <v>113</v>
      </c>
      <c r="E62" s="2">
        <f>IF(ISBLANK(Table13[[#This Row],[TABLENAME]]),"",LOOKUP(Table13[[#This Row],[TABLENAME]],TELS_CORE_VALIDATIONCONDITION!D:D,TELS_CORE_VALIDATIONCONDITION!B:B))</f>
        <v>1</v>
      </c>
      <c r="F62">
        <v>1</v>
      </c>
      <c r="G62">
        <v>1</v>
      </c>
      <c r="I62">
        <v>1</v>
      </c>
    </row>
    <row r="63" spans="1:23" hidden="1" x14ac:dyDescent="0.35">
      <c r="A63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63" s="8"/>
      <c r="C63" t="s">
        <v>4</v>
      </c>
      <c r="D63" t="s">
        <v>114</v>
      </c>
      <c r="E63" s="2">
        <f>IF(ISBLANK(Table13[[#This Row],[TABLENAME]]),"",LOOKUP(Table13[[#This Row],[TABLENAME]],TELS_CORE_VALIDATIONCONDITION!D:D,TELS_CORE_VALIDATIONCONDITION!B:B))</f>
        <v>1</v>
      </c>
      <c r="F63">
        <v>1</v>
      </c>
      <c r="G63">
        <v>1</v>
      </c>
      <c r="I63">
        <v>1</v>
      </c>
    </row>
    <row r="64" spans="1:23" hidden="1" x14ac:dyDescent="0.35">
      <c r="A64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64" s="8"/>
      <c r="C64" t="s">
        <v>4</v>
      </c>
      <c r="D64" t="s">
        <v>115</v>
      </c>
      <c r="E64" s="2">
        <f>IF(ISBLANK(Table13[[#This Row],[TABLENAME]]),"",LOOKUP(Table13[[#This Row],[TABLENAME]],TELS_CORE_VALIDATIONCONDITION!D:D,TELS_CORE_VALIDATIONCONDITION!B:B))</f>
        <v>1</v>
      </c>
      <c r="F64">
        <v>1</v>
      </c>
      <c r="G64">
        <v>1</v>
      </c>
      <c r="I64">
        <v>1</v>
      </c>
    </row>
    <row r="65" spans="1:23" hidden="1" x14ac:dyDescent="0.35">
      <c r="A65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65" s="8"/>
      <c r="C65" t="s">
        <v>4</v>
      </c>
      <c r="D65" t="s">
        <v>116</v>
      </c>
      <c r="E65" s="2">
        <f>IF(ISBLANK(Table13[[#This Row],[TABLENAME]]),"",LOOKUP(Table13[[#This Row],[TABLENAME]],TELS_CORE_VALIDATIONCONDITION!D:D,TELS_CORE_VALIDATIONCONDITION!B:B))</f>
        <v>1</v>
      </c>
      <c r="F65">
        <v>1</v>
      </c>
      <c r="G65">
        <v>1</v>
      </c>
      <c r="I65">
        <v>1</v>
      </c>
    </row>
    <row r="66" spans="1:23" ht="14.25" customHeight="1" x14ac:dyDescent="0.35">
      <c r="A66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VALUES('TELS_PRESTAGE_RCRM','ORDER_NUMBER','2','0','','1','','','','','','','','','','','','','','','');</v>
      </c>
      <c r="B66" s="8">
        <v>1</v>
      </c>
      <c r="C66" s="9" t="s">
        <v>117</v>
      </c>
      <c r="D66" s="9" t="s">
        <v>118</v>
      </c>
      <c r="E66" s="11">
        <f>IF(ISBLANK(Table13[[#This Row],[TABLENAME]]),"",LOOKUP(Table13[[#This Row],[TABLENAME]],TELS_CORE_VALIDATIONCONDITION!D:D,TELS_CORE_VALIDATIONCONDITION!B:B))</f>
        <v>2</v>
      </c>
      <c r="F66" s="9">
        <v>0</v>
      </c>
      <c r="G66" s="9"/>
      <c r="H66" s="9">
        <v>1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x14ac:dyDescent="0.35">
      <c r="A67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VALUES('TELS_PRESTAGE_RCRM','BILLING_ACCOUNT','2','0','','1','','','','','','','','','','','','','','','');</v>
      </c>
      <c r="B67" s="8">
        <v>1</v>
      </c>
      <c r="C67" s="9" t="s">
        <v>117</v>
      </c>
      <c r="D67" s="9" t="s">
        <v>119</v>
      </c>
      <c r="E67" s="11">
        <f>IF(ISBLANK(Table13[[#This Row],[TABLENAME]]),"",LOOKUP(Table13[[#This Row],[TABLENAME]],TELS_CORE_VALIDATIONCONDITION!D:D,TELS_CORE_VALIDATIONCONDITION!B:B))</f>
        <v>2</v>
      </c>
      <c r="F67" s="9">
        <v>0</v>
      </c>
      <c r="G67" s="9"/>
      <c r="H67" s="9">
        <v>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35">
      <c r="A68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VALUES('TELS_PRESTAGE_RCRM','CUSTOMER_LAST_NAME','2','0','','1','','','','','','','','','','','','','','','');</v>
      </c>
      <c r="B68" s="8">
        <v>1</v>
      </c>
      <c r="C68" s="9" t="s">
        <v>117</v>
      </c>
      <c r="D68" s="9" t="s">
        <v>120</v>
      </c>
      <c r="E68" s="11">
        <f>IF(ISBLANK(Table13[[#This Row],[TABLENAME]]),"",LOOKUP(Table13[[#This Row],[TABLENAME]],TELS_CORE_VALIDATIONCONDITION!D:D,TELS_CORE_VALIDATIONCONDITION!B:B))</f>
        <v>2</v>
      </c>
      <c r="F68" s="9">
        <v>0</v>
      </c>
      <c r="G68" s="9"/>
      <c r="H68" s="9">
        <v>1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x14ac:dyDescent="0.35">
      <c r="A69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69" s="8"/>
      <c r="C69" s="9" t="s">
        <v>117</v>
      </c>
      <c r="D69" s="9" t="s">
        <v>121</v>
      </c>
      <c r="E69" s="11">
        <f>IF(ISBLANK(Table13[[#This Row],[TABLENAME]]),"",LOOKUP(Table13[[#This Row],[TABLENAME]],TELS_CORE_VALIDATIONCONDITION!D:D,TELS_CORE_VALIDATIONCONDITION!B:B))</f>
        <v>2</v>
      </c>
      <c r="F69" s="9">
        <v>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35">
      <c r="A70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VALUES('TELS_PRESTAGE_RCRM','ORDER_TYPE','2','0','','1','','','','','','','','','','','','','','','');</v>
      </c>
      <c r="B70" s="8">
        <v>1</v>
      </c>
      <c r="C70" s="9" t="s">
        <v>117</v>
      </c>
      <c r="D70" s="9" t="s">
        <v>122</v>
      </c>
      <c r="E70" s="11">
        <f>IF(ISBLANK(Table13[[#This Row],[TABLENAME]]),"",LOOKUP(Table13[[#This Row],[TABLENAME]],TELS_CORE_VALIDATIONCONDITION!D:D,TELS_CORE_VALIDATIONCONDITION!B:B))</f>
        <v>2</v>
      </c>
      <c r="F70" s="9">
        <v>0</v>
      </c>
      <c r="G70" s="9"/>
      <c r="H70" s="9">
        <v>1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x14ac:dyDescent="0.35">
      <c r="A71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VALUES('TELS_PRESTAGE_RCRM','ORDER_SUB_TYPE','2','0','','','','','','','','','','','','1','','','','','');</v>
      </c>
      <c r="B71" s="8">
        <v>1</v>
      </c>
      <c r="C71" s="9" t="s">
        <v>117</v>
      </c>
      <c r="D71" s="9" t="s">
        <v>123</v>
      </c>
      <c r="E71" s="11">
        <f>IF(ISBLANK(Table13[[#This Row],[TABLENAME]]),"",LOOKUP(Table13[[#This Row],[TABLENAME]],TELS_CORE_VALIDATIONCONDITION!D:D,TELS_CORE_VALIDATIONCONDITION!B:B))</f>
        <v>2</v>
      </c>
      <c r="F71" s="9">
        <v>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>
        <v>1</v>
      </c>
      <c r="S71" s="9"/>
      <c r="T71" s="9"/>
      <c r="U71" s="9"/>
      <c r="V71" s="9"/>
      <c r="W71" s="9"/>
    </row>
    <row r="72" spans="1:23" x14ac:dyDescent="0.35">
      <c r="A72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VALUES('TELS_PRESTAGE_RCRM','CREATED_DATE','2','0','','1','','','1','','','','','','','','','','','','DD/MM/YYYY HH24:MI:SS');</v>
      </c>
      <c r="B72" s="8">
        <v>1</v>
      </c>
      <c r="C72" s="9" t="s">
        <v>117</v>
      </c>
      <c r="D72" s="9" t="s">
        <v>124</v>
      </c>
      <c r="E72" s="11">
        <f>IF(ISBLANK(Table13[[#This Row],[TABLENAME]]),"",LOOKUP(Table13[[#This Row],[TABLENAME]],TELS_CORE_VALIDATIONCONDITION!D:D,TELS_CORE_VALIDATIONCONDITION!B:B))</f>
        <v>2</v>
      </c>
      <c r="F72" s="9">
        <v>0</v>
      </c>
      <c r="G72" s="9"/>
      <c r="H72" s="9">
        <v>1</v>
      </c>
      <c r="I72" s="9"/>
      <c r="J72" s="9"/>
      <c r="K72" s="9">
        <v>1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 t="s">
        <v>170</v>
      </c>
    </row>
    <row r="73" spans="1:23" x14ac:dyDescent="0.35">
      <c r="A73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VALUES('TELS_PRESTAGE_RCRM','PARTNER_CODE','2','0','','1','','','','','','','','','','','','','','','');</v>
      </c>
      <c r="B73" s="8">
        <v>1</v>
      </c>
      <c r="C73" s="9" t="s">
        <v>117</v>
      </c>
      <c r="D73" s="9" t="s">
        <v>125</v>
      </c>
      <c r="E73" s="11">
        <f>IF(ISBLANK(Table13[[#This Row],[TABLENAME]]),"",LOOKUP(Table13[[#This Row],[TABLENAME]],TELS_CORE_VALIDATIONCONDITION!D:D,TELS_CORE_VALIDATIONCONDITION!B:B))</f>
        <v>2</v>
      </c>
      <c r="F73" s="9">
        <v>0</v>
      </c>
      <c r="G73" s="9"/>
      <c r="H73" s="9">
        <v>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x14ac:dyDescent="0.35">
      <c r="A74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74" s="8"/>
      <c r="C74" s="9" t="s">
        <v>117</v>
      </c>
      <c r="D74" s="9" t="s">
        <v>126</v>
      </c>
      <c r="E74" s="11">
        <f>IF(ISBLANK(Table13[[#This Row],[TABLENAME]]),"",LOOKUP(Table13[[#This Row],[TABLENAME]],TELS_CORE_VALIDATIONCONDITION!D:D,TELS_CORE_VALIDATIONCONDITION!B:B))</f>
        <v>2</v>
      </c>
      <c r="F74" s="9">
        <v>0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x14ac:dyDescent="0.35">
      <c r="A75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75" s="8"/>
      <c r="C75" s="9" t="s">
        <v>117</v>
      </c>
      <c r="D75" s="9" t="s">
        <v>127</v>
      </c>
      <c r="E75" s="11">
        <f>IF(ISBLANK(Table13[[#This Row],[TABLENAME]]),"",LOOKUP(Table13[[#This Row],[TABLENAME]],TELS_CORE_VALIDATIONCONDITION!D:D,TELS_CORE_VALIDATIONCONDITION!B:B))</f>
        <v>2</v>
      </c>
      <c r="F75" s="9">
        <v>0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x14ac:dyDescent="0.35">
      <c r="A76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76" s="8"/>
      <c r="C76" s="9" t="s">
        <v>117</v>
      </c>
      <c r="D76" s="9" t="s">
        <v>128</v>
      </c>
      <c r="E76" s="11">
        <f>IF(ISBLANK(Table13[[#This Row],[TABLENAME]]),"",LOOKUP(Table13[[#This Row],[TABLENAME]],TELS_CORE_VALIDATIONCONDITION!D:D,TELS_CORE_VALIDATIONCONDITION!B:B))</f>
        <v>2</v>
      </c>
      <c r="F76" s="9">
        <v>0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35">
      <c r="A77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VALUES('TELS_PRESTAGE_RCRM','CHANNEL_TYPE','2','0','','1','','','','','','','','','','','','','','','');</v>
      </c>
      <c r="B77" s="8">
        <v>1</v>
      </c>
      <c r="C77" s="9" t="s">
        <v>117</v>
      </c>
      <c r="D77" s="9" t="s">
        <v>129</v>
      </c>
      <c r="E77" s="11">
        <f>IF(ISBLANK(Table13[[#This Row],[TABLENAME]]),"",LOOKUP(Table13[[#This Row],[TABLENAME]],TELS_CORE_VALIDATIONCONDITION!D:D,TELS_CORE_VALIDATIONCONDITION!B:B))</f>
        <v>2</v>
      </c>
      <c r="F77" s="9">
        <v>0</v>
      </c>
      <c r="G77" s="9"/>
      <c r="H77" s="9">
        <v>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x14ac:dyDescent="0.35">
      <c r="A78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VALUES('TELS_PRESTAGE_RCRM','CAMPAIGN_START_DATE','2','0','','','','','1','','','','','','','','','','','','DD/MM/YYYY HH24:MI:SS');</v>
      </c>
      <c r="B78" s="8">
        <v>1</v>
      </c>
      <c r="C78" s="9" t="s">
        <v>117</v>
      </c>
      <c r="D78" s="9" t="s">
        <v>130</v>
      </c>
      <c r="E78" s="11">
        <f>IF(ISBLANK(Table13[[#This Row],[TABLENAME]]),"",LOOKUP(Table13[[#This Row],[TABLENAME]],TELS_CORE_VALIDATIONCONDITION!D:D,TELS_CORE_VALIDATIONCONDITION!B:B))</f>
        <v>2</v>
      </c>
      <c r="F78" s="9">
        <v>0</v>
      </c>
      <c r="G78" s="9"/>
      <c r="H78" s="9"/>
      <c r="I78" s="9"/>
      <c r="J78" s="9"/>
      <c r="K78" s="9">
        <v>1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 t="s">
        <v>170</v>
      </c>
    </row>
    <row r="79" spans="1:23" x14ac:dyDescent="0.35">
      <c r="A79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VALUES('TELS_PRESTAGE_RCRM','BUSINESS_UNIT','2','0','','1','','','','','','','','','','1','','','','','');</v>
      </c>
      <c r="B79" s="8">
        <v>1</v>
      </c>
      <c r="C79" s="9" t="s">
        <v>117</v>
      </c>
      <c r="D79" s="9" t="s">
        <v>131</v>
      </c>
      <c r="E79" s="11">
        <f>IF(ISBLANK(Table13[[#This Row],[TABLENAME]]),"",LOOKUP(Table13[[#This Row],[TABLENAME]],TELS_CORE_VALIDATIONCONDITION!D:D,TELS_CORE_VALIDATIONCONDITION!B:B))</f>
        <v>2</v>
      </c>
      <c r="F79" s="9">
        <v>0</v>
      </c>
      <c r="G79" s="9"/>
      <c r="H79" s="9">
        <v>1</v>
      </c>
      <c r="I79" s="9"/>
      <c r="J79" s="9"/>
      <c r="K79" s="9"/>
      <c r="L79" s="9"/>
      <c r="M79" s="9"/>
      <c r="N79" s="9"/>
      <c r="O79" s="9"/>
      <c r="P79" s="9"/>
      <c r="Q79" s="9"/>
      <c r="R79" s="9">
        <v>1</v>
      </c>
      <c r="S79" s="9"/>
      <c r="T79" s="9"/>
      <c r="U79" s="9"/>
      <c r="V79" s="9"/>
      <c r="W79" s="9"/>
    </row>
    <row r="80" spans="1:23" x14ac:dyDescent="0.35">
      <c r="A80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VALUES('TELS_PRESTAGE_RCRM','SALES_FORCE_ID','2','0','','1','','','','','','','','','','','','','','','');</v>
      </c>
      <c r="B80" s="8">
        <v>1</v>
      </c>
      <c r="C80" s="9" t="s">
        <v>117</v>
      </c>
      <c r="D80" s="9" t="s">
        <v>132</v>
      </c>
      <c r="E80" s="11">
        <f>IF(ISBLANK(Table13[[#This Row],[TABLENAME]]),"",LOOKUP(Table13[[#This Row],[TABLENAME]],TELS_CORE_VALIDATIONCONDITION!D:D,TELS_CORE_VALIDATIONCONDITION!B:B))</f>
        <v>2</v>
      </c>
      <c r="F80" s="9">
        <v>0</v>
      </c>
      <c r="G80" s="9"/>
      <c r="H80" s="9">
        <v>1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x14ac:dyDescent="0.35">
      <c r="A81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VALUES('TELS_PRESTAGE_RCRM','CUSTOMER_ID','2','0','','1','','','','','','','','','','','','','','','');</v>
      </c>
      <c r="B81" s="8">
        <v>1</v>
      </c>
      <c r="C81" s="9" t="s">
        <v>117</v>
      </c>
      <c r="D81" s="9" t="s">
        <v>133</v>
      </c>
      <c r="E81" s="11">
        <f>IF(ISBLANK(Table13[[#This Row],[TABLENAME]]),"",LOOKUP(Table13[[#This Row],[TABLENAME]],TELS_CORE_VALIDATIONCONDITION!D:D,TELS_CORE_VALIDATIONCONDITION!B:B))</f>
        <v>2</v>
      </c>
      <c r="F81" s="9">
        <v>0</v>
      </c>
      <c r="G81" s="9"/>
      <c r="H81" s="9">
        <v>1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x14ac:dyDescent="0.35">
      <c r="A82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VALUES('TELS_PRESTAGE_RCRM','ORDER_REVISION_NUMBER','2','0','1','1','','','','','','','','','','','','','','','');</v>
      </c>
      <c r="B82" s="8">
        <v>1</v>
      </c>
      <c r="C82" s="9" t="s">
        <v>117</v>
      </c>
      <c r="D82" s="9" t="s">
        <v>134</v>
      </c>
      <c r="E82" s="11">
        <f>IF(ISBLANK(Table13[[#This Row],[TABLENAME]]),"",LOOKUP(Table13[[#This Row],[TABLENAME]],TELS_CORE_VALIDATIONCONDITION!D:D,TELS_CORE_VALIDATIONCONDITION!B:B))</f>
        <v>2</v>
      </c>
      <c r="F82" s="9">
        <v>0</v>
      </c>
      <c r="G82" s="9">
        <v>1</v>
      </c>
      <c r="H82" s="9">
        <v>1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x14ac:dyDescent="0.35">
      <c r="A83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VALUES('TELS_PRESTAGE_RCRM','SUBMITTED_DATE','2','0','','1','','','1','','','','','','','','','','','','DD/MM/YYYY HH24:MI:SS');</v>
      </c>
      <c r="B83" s="8">
        <v>1</v>
      </c>
      <c r="C83" s="9" t="s">
        <v>117</v>
      </c>
      <c r="D83" s="9" t="s">
        <v>135</v>
      </c>
      <c r="E83" s="11">
        <f>IF(ISBLANK(Table13[[#This Row],[TABLENAME]]),"",LOOKUP(Table13[[#This Row],[TABLENAME]],TELS_CORE_VALIDATIONCONDITION!D:D,TELS_CORE_VALIDATIONCONDITION!B:B))</f>
        <v>2</v>
      </c>
      <c r="F83" s="9">
        <v>0</v>
      </c>
      <c r="G83" s="11"/>
      <c r="H83" s="9">
        <v>1</v>
      </c>
      <c r="I83" s="9"/>
      <c r="J83" s="9"/>
      <c r="K83" s="9">
        <v>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2" t="s">
        <v>170</v>
      </c>
    </row>
    <row r="84" spans="1:23" x14ac:dyDescent="0.35">
      <c r="A84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VALUES('TELS_PRESTAGE_RCRM','STATUS_HEADER','2','0','','1','','','','','','','','','','','','','','','');</v>
      </c>
      <c r="B84" s="8">
        <v>1</v>
      </c>
      <c r="C84" s="9" t="s">
        <v>117</v>
      </c>
      <c r="D84" s="9" t="s">
        <v>136</v>
      </c>
      <c r="E84" s="11">
        <f>IF(ISBLANK(Table13[[#This Row],[TABLENAME]]),"",LOOKUP(Table13[[#This Row],[TABLENAME]],TELS_CORE_VALIDATIONCONDITION!D:D,TELS_CORE_VALIDATIONCONDITION!B:B))</f>
        <v>2</v>
      </c>
      <c r="F84" s="9">
        <v>0</v>
      </c>
      <c r="G84" s="11"/>
      <c r="H84" s="9">
        <v>1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x14ac:dyDescent="0.35">
      <c r="A85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VALUES('TELS_PRESTAGE_RCRM','REASON_CODE','2','0','','1','','','','','','','','','','','','','','','');</v>
      </c>
      <c r="B85" s="8">
        <v>1</v>
      </c>
      <c r="C85" s="9" t="s">
        <v>117</v>
      </c>
      <c r="D85" s="9" t="s">
        <v>137</v>
      </c>
      <c r="E85" s="11">
        <f>IF(ISBLANK(Table13[[#This Row],[TABLENAME]]),"",LOOKUP(Table13[[#This Row],[TABLENAME]],TELS_CORE_VALIDATIONCONDITION!D:D,TELS_CORE_VALIDATIONCONDITION!B:B))</f>
        <v>2</v>
      </c>
      <c r="F85" s="9">
        <v>0</v>
      </c>
      <c r="G85" s="11"/>
      <c r="H85" s="9">
        <v>1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x14ac:dyDescent="0.35">
      <c r="A86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VALUES('TELS_PRESTAGE_RCRM','COMMISSION_TRANSACTION_TYPE','2','0','','1','','','','','','','','','','','','','','','');</v>
      </c>
      <c r="B86" s="8">
        <v>1</v>
      </c>
      <c r="C86" s="9" t="s">
        <v>117</v>
      </c>
      <c r="D86" s="9" t="s">
        <v>138</v>
      </c>
      <c r="E86" s="11">
        <f>IF(ISBLANK(Table13[[#This Row],[TABLENAME]]),"",LOOKUP(Table13[[#This Row],[TABLENAME]],TELS_CORE_VALIDATIONCONDITION!D:D,TELS_CORE_VALIDATIONCONDITION!B:B))</f>
        <v>2</v>
      </c>
      <c r="F86" s="9">
        <v>0</v>
      </c>
      <c r="G86" s="11"/>
      <c r="H86" s="9">
        <v>1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x14ac:dyDescent="0.35">
      <c r="A87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VALUES('TELS_PRESTAGE_RCRM','SOURCE_SYSTEM','2','0','','1','','','','','','','','','','','','','','','');</v>
      </c>
      <c r="B87" s="8">
        <v>1</v>
      </c>
      <c r="C87" s="9" t="s">
        <v>117</v>
      </c>
      <c r="D87" s="9" t="s">
        <v>139</v>
      </c>
      <c r="E87" s="11">
        <f>IF(ISBLANK(Table13[[#This Row],[TABLENAME]]),"",LOOKUP(Table13[[#This Row],[TABLENAME]],TELS_CORE_VALIDATIONCONDITION!D:D,TELS_CORE_VALIDATIONCONDITION!B:B))</f>
        <v>2</v>
      </c>
      <c r="F87" s="9">
        <v>0</v>
      </c>
      <c r="G87" s="11"/>
      <c r="H87" s="9">
        <v>1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x14ac:dyDescent="0.35">
      <c r="A88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VALUES('TELS_PRESTAGE_RCRM','ROW_ID','2','0','','1','','','','','','','','','','','','','','','');</v>
      </c>
      <c r="B88" s="8">
        <v>1</v>
      </c>
      <c r="C88" s="9" t="s">
        <v>117</v>
      </c>
      <c r="D88" s="9" t="s">
        <v>140</v>
      </c>
      <c r="E88" s="11">
        <f>IF(ISBLANK(Table13[[#This Row],[TABLENAME]]),"",LOOKUP(Table13[[#This Row],[TABLENAME]],TELS_CORE_VALIDATIONCONDITION!D:D,TELS_CORE_VALIDATIONCONDITION!B:B))</f>
        <v>2</v>
      </c>
      <c r="F88" s="9">
        <v>0</v>
      </c>
      <c r="G88" s="11"/>
      <c r="H88" s="9">
        <v>1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x14ac:dyDescent="0.35">
      <c r="A89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VALUES('TELS_PRESTAGE_RCRM','PRODUCT','2','0','','1','','','','','','','','','','','','','','','');</v>
      </c>
      <c r="B89" s="8">
        <v>1</v>
      </c>
      <c r="C89" s="9" t="s">
        <v>117</v>
      </c>
      <c r="D89" s="9" t="s">
        <v>141</v>
      </c>
      <c r="E89" s="11">
        <f>IF(ISBLANK(Table13[[#This Row],[TABLENAME]]),"",LOOKUP(Table13[[#This Row],[TABLENAME]],TELS_CORE_VALIDATIONCONDITION!D:D,TELS_CORE_VALIDATIONCONDITION!B:B))</f>
        <v>2</v>
      </c>
      <c r="F89" s="9">
        <v>0</v>
      </c>
      <c r="G89" s="11"/>
      <c r="H89" s="9">
        <v>1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x14ac:dyDescent="0.35">
      <c r="A90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VALUES('TELS_PRESTAGE_RCRM','PART_NUMBER','2','0','','1','','','','','','','','','','','','','','','');</v>
      </c>
      <c r="B90" s="8">
        <v>1</v>
      </c>
      <c r="C90" s="9" t="s">
        <v>117</v>
      </c>
      <c r="D90" s="9" t="s">
        <v>142</v>
      </c>
      <c r="E90" s="11">
        <f>IF(ISBLANK(Table13[[#This Row],[TABLENAME]]),"",LOOKUP(Table13[[#This Row],[TABLENAME]],TELS_CORE_VALIDATIONCONDITION!D:D,TELS_CORE_VALIDATIONCONDITION!B:B))</f>
        <v>2</v>
      </c>
      <c r="F90" s="9">
        <v>0</v>
      </c>
      <c r="G90" s="11"/>
      <c r="H90" s="9">
        <v>1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x14ac:dyDescent="0.35">
      <c r="A91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VALUES('TELS_PRESTAGE_RCRM','ACTION_CODE','2','0','','1','','','','','','','','','','','','','','','');</v>
      </c>
      <c r="B91" s="8">
        <v>1</v>
      </c>
      <c r="C91" s="9" t="s">
        <v>117</v>
      </c>
      <c r="D91" s="9" t="s">
        <v>143</v>
      </c>
      <c r="E91" s="11">
        <f>IF(ISBLANK(Table13[[#This Row],[TABLENAME]]),"",LOOKUP(Table13[[#This Row],[TABLENAME]],TELS_CORE_VALIDATIONCONDITION!D:D,TELS_CORE_VALIDATIONCONDITION!B:B))</f>
        <v>2</v>
      </c>
      <c r="F91" s="9">
        <v>0</v>
      </c>
      <c r="G91" s="11"/>
      <c r="H91" s="9">
        <v>1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x14ac:dyDescent="0.35">
      <c r="A92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VALUES('TELS_PRESTAGE_RCRM','TRANSFER_TYPE','2','0','','1','','','','','','','','','','','','','','','');</v>
      </c>
      <c r="B92" s="8">
        <v>1</v>
      </c>
      <c r="C92" s="9" t="s">
        <v>117</v>
      </c>
      <c r="D92" s="9" t="s">
        <v>144</v>
      </c>
      <c r="E92" s="11">
        <f>IF(ISBLANK(Table13[[#This Row],[TABLENAME]]),"",LOOKUP(Table13[[#This Row],[TABLENAME]],TELS_CORE_VALIDATIONCONDITION!D:D,TELS_CORE_VALIDATIONCONDITION!B:B))</f>
        <v>2</v>
      </c>
      <c r="F92" s="9">
        <v>0</v>
      </c>
      <c r="G92" s="11"/>
      <c r="H92" s="9">
        <v>1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x14ac:dyDescent="0.35">
      <c r="A93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VALUES('TELS_PRESTAGE_RCRM','EVENT_SOURCE','2','0','','1','','','','','','','','','','','','','','','');</v>
      </c>
      <c r="B93" s="8">
        <v>1</v>
      </c>
      <c r="C93" s="9" t="s">
        <v>117</v>
      </c>
      <c r="D93" s="9" t="s">
        <v>145</v>
      </c>
      <c r="E93" s="11">
        <f>IF(ISBLANK(Table13[[#This Row],[TABLENAME]]),"",LOOKUP(Table13[[#This Row],[TABLENAME]],TELS_CORE_VALIDATIONCONDITION!D:D,TELS_CORE_VALIDATIONCONDITION!B:B))</f>
        <v>2</v>
      </c>
      <c r="F93" s="9">
        <v>0</v>
      </c>
      <c r="G93" s="11"/>
      <c r="H93" s="9">
        <v>1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x14ac:dyDescent="0.35">
      <c r="A94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VALUES('TELS_PRESTAGE_RCRM','PROD_PROM_ID','2','0','','1','','','','','','','','','','','','','','','');</v>
      </c>
      <c r="B94" s="8">
        <v>1</v>
      </c>
      <c r="C94" s="9" t="s">
        <v>117</v>
      </c>
      <c r="D94" s="9" t="s">
        <v>146</v>
      </c>
      <c r="E94" s="11">
        <f>IF(ISBLANK(Table13[[#This Row],[TABLENAME]]),"",LOOKUP(Table13[[#This Row],[TABLENAME]],TELS_CORE_VALIDATIONCONDITION!D:D,TELS_CORE_VALIDATIONCONDITION!B:B))</f>
        <v>2</v>
      </c>
      <c r="F94" s="9">
        <v>0</v>
      </c>
      <c r="G94" s="11"/>
      <c r="H94" s="9">
        <v>1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x14ac:dyDescent="0.35">
      <c r="A95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VALUES('TELS_PRESTAGE_RCRM','PROVISIONED_DATE','2','0','','1','','','1','','','','','','','','','','','','DD/MM/YYYY HH24:MI:SS');</v>
      </c>
      <c r="B95" s="8">
        <v>1</v>
      </c>
      <c r="C95" s="9" t="s">
        <v>117</v>
      </c>
      <c r="D95" s="9" t="s">
        <v>147</v>
      </c>
      <c r="E95" s="11">
        <f>IF(ISBLANK(Table13[[#This Row],[TABLENAME]]),"",LOOKUP(Table13[[#This Row],[TABLENAME]],TELS_CORE_VALIDATIONCONDITION!D:D,TELS_CORE_VALIDATIONCONDITION!B:B))</f>
        <v>2</v>
      </c>
      <c r="F95" s="9">
        <v>0</v>
      </c>
      <c r="G95" s="11"/>
      <c r="H95" s="9">
        <v>1</v>
      </c>
      <c r="I95" s="9"/>
      <c r="J95" s="9"/>
      <c r="K95" s="9">
        <v>1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2" t="s">
        <v>170</v>
      </c>
    </row>
    <row r="96" spans="1:23" x14ac:dyDescent="0.35">
      <c r="A96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VALUES('TELS_PRESTAGE_RCRM','NET_PRICE','2','0','1','1','','','','','','','','','','','','','','','');</v>
      </c>
      <c r="B96" s="8">
        <v>1</v>
      </c>
      <c r="C96" s="9" t="s">
        <v>117</v>
      </c>
      <c r="D96" s="9" t="s">
        <v>148</v>
      </c>
      <c r="E96" s="11">
        <f>IF(ISBLANK(Table13[[#This Row],[TABLENAME]]),"",LOOKUP(Table13[[#This Row],[TABLENAME]],TELS_CORE_VALIDATIONCONDITION!D:D,TELS_CORE_VALIDATIONCONDITION!B:B))</f>
        <v>2</v>
      </c>
      <c r="F96" s="9">
        <v>0</v>
      </c>
      <c r="G96" s="11">
        <v>1</v>
      </c>
      <c r="H96" s="9">
        <v>1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4" x14ac:dyDescent="0.35">
      <c r="A97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VALUES('TELS_PRESTAGE_RCRM','COMMISSION_PRODUCT_TYPE','2','0','','1','','','','','','','','','','','','','','','');</v>
      </c>
      <c r="B97" s="8">
        <v>1</v>
      </c>
      <c r="C97" s="9" t="s">
        <v>117</v>
      </c>
      <c r="D97" s="9" t="s">
        <v>149</v>
      </c>
      <c r="E97" s="11">
        <f>IF(ISBLANK(Table13[[#This Row],[TABLENAME]]),"",LOOKUP(Table13[[#This Row],[TABLENAME]],TELS_CORE_VALIDATIONCONDITION!D:D,TELS_CORE_VALIDATIONCONDITION!B:B))</f>
        <v>2</v>
      </c>
      <c r="F97" s="9">
        <v>0</v>
      </c>
      <c r="G97" s="11"/>
      <c r="H97" s="9">
        <v>1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4" x14ac:dyDescent="0.35">
      <c r="A98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VALUES('TELS_PRESTAGE_RCRM','COMMISSIONABLE','2','0','','1','','','','','','','','','','','','','','','');</v>
      </c>
      <c r="B98" s="8">
        <v>1</v>
      </c>
      <c r="C98" s="9" t="s">
        <v>117</v>
      </c>
      <c r="D98" s="9" t="s">
        <v>150</v>
      </c>
      <c r="E98" s="11">
        <f>IF(ISBLANK(Table13[[#This Row],[TABLENAME]]),"",LOOKUP(Table13[[#This Row],[TABLENAME]],TELS_CORE_VALIDATIONCONDITION!D:D,TELS_CORE_VALIDATIONCONDITION!B:B))</f>
        <v>2</v>
      </c>
      <c r="F98" s="9">
        <v>0</v>
      </c>
      <c r="G98" s="11"/>
      <c r="H98" s="9">
        <v>1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4" x14ac:dyDescent="0.35">
      <c r="A99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VALUES('TELS_PRESTAGE_RCRM','STATUS_ORDER_LINE_ITEM','2','0','','1','','','','','','','','','','','','','','','');</v>
      </c>
      <c r="B99" s="8">
        <v>1</v>
      </c>
      <c r="C99" s="9" t="s">
        <v>117</v>
      </c>
      <c r="D99" s="9" t="s">
        <v>151</v>
      </c>
      <c r="E99" s="11">
        <f>IF(ISBLANK(Table13[[#This Row],[TABLENAME]]),"",LOOKUP(Table13[[#This Row],[TABLENAME]],TELS_CORE_VALIDATIONCONDITION!D:D,TELS_CORE_VALIDATIONCONDITION!B:B))</f>
        <v>2</v>
      </c>
      <c r="F99" s="9">
        <v>0</v>
      </c>
      <c r="G99" s="11"/>
      <c r="H99" s="9">
        <v>1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4" x14ac:dyDescent="0.35">
      <c r="A100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VALUES('TELS_PRESTAGE_RCRM','ORIGINAL_ORDER_NUMBER','2','0','','1','','','','','','','','','','','','','','','');</v>
      </c>
      <c r="B100" s="8">
        <v>1</v>
      </c>
      <c r="C100" s="9" t="s">
        <v>117</v>
      </c>
      <c r="D100" s="9" t="s">
        <v>152</v>
      </c>
      <c r="E100" s="11">
        <f>IF(ISBLANK(Table13[[#This Row],[TABLENAME]]),"",LOOKUP(Table13[[#This Row],[TABLENAME]],TELS_CORE_VALIDATIONCONDITION!D:D,TELS_CORE_VALIDATIONCONDITION!B:B))</f>
        <v>2</v>
      </c>
      <c r="F100" s="9">
        <v>0</v>
      </c>
      <c r="G100" s="11"/>
      <c r="H100" s="9">
        <v>1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4" x14ac:dyDescent="0.35">
      <c r="A101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VALUES('TELS_PRESTAGE_RCRM','HARDWARE_SUPPLIED_FLAG','2','0','','1','','','','','','','','','','1','','','','','');</v>
      </c>
      <c r="B101" s="8">
        <v>1</v>
      </c>
      <c r="C101" s="9" t="s">
        <v>117</v>
      </c>
      <c r="D101" s="9" t="s">
        <v>153</v>
      </c>
      <c r="E101" s="11">
        <f>IF(ISBLANK(Table13[[#This Row],[TABLENAME]]),"",LOOKUP(Table13[[#This Row],[TABLENAME]],TELS_CORE_VALIDATIONCONDITION!D:D,TELS_CORE_VALIDATIONCONDITION!B:B))</f>
        <v>2</v>
      </c>
      <c r="F101" s="9">
        <v>0</v>
      </c>
      <c r="G101" s="11"/>
      <c r="H101" s="9">
        <v>1</v>
      </c>
      <c r="I101" s="9"/>
      <c r="J101" s="9"/>
      <c r="K101" s="9"/>
      <c r="L101" s="9"/>
      <c r="M101" s="9"/>
      <c r="N101" s="9"/>
      <c r="O101" s="9"/>
      <c r="P101" s="9"/>
      <c r="Q101" s="9"/>
      <c r="R101" s="9">
        <v>1</v>
      </c>
      <c r="S101" s="9"/>
      <c r="T101" s="9"/>
      <c r="U101" s="9"/>
      <c r="V101" s="9"/>
      <c r="W101" s="9"/>
    </row>
    <row r="102" spans="1:24" x14ac:dyDescent="0.35">
      <c r="A102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VALUES('TELS_PRESTAGE_RCRM','SUB_ACTION_CODE','2','0','','1','','','','','','','','','','','','','','','');</v>
      </c>
      <c r="B102" s="8">
        <v>1</v>
      </c>
      <c r="C102" s="9" t="s">
        <v>117</v>
      </c>
      <c r="D102" s="9" t="s">
        <v>154</v>
      </c>
      <c r="E102" s="11">
        <f>IF(ISBLANK(Table13[[#This Row],[TABLENAME]]),"",LOOKUP(Table13[[#This Row],[TABLENAME]],TELS_CORE_VALIDATIONCONDITION!D:D,TELS_CORE_VALIDATIONCONDITION!B:B))</f>
        <v>2</v>
      </c>
      <c r="F102" s="9">
        <v>0</v>
      </c>
      <c r="G102" s="11"/>
      <c r="H102" s="9">
        <v>1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4" x14ac:dyDescent="0.35">
      <c r="A103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03" s="8"/>
      <c r="C103" s="9" t="s">
        <v>117</v>
      </c>
      <c r="D103" s="9" t="s">
        <v>155</v>
      </c>
      <c r="E103" s="11">
        <f>IF(ISBLANK(Table13[[#This Row],[TABLENAME]]),"",LOOKUP(Table13[[#This Row],[TABLENAME]],TELS_CORE_VALIDATIONCONDITION!D:D,TELS_CORE_VALIDATIONCONDITION!B:B))</f>
        <v>2</v>
      </c>
      <c r="F103" s="9">
        <v>0</v>
      </c>
      <c r="G103" s="11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t="s">
        <v>183</v>
      </c>
    </row>
    <row r="104" spans="1:24" x14ac:dyDescent="0.35">
      <c r="A104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VALUES('TELS_PRESTAGE_RCRM','NGB_PROD_TYPE','2','0','','1','','','','','','','','','','','','','','','');</v>
      </c>
      <c r="B104" s="8">
        <v>1</v>
      </c>
      <c r="C104" s="9" t="s">
        <v>117</v>
      </c>
      <c r="D104" s="9" t="s">
        <v>156</v>
      </c>
      <c r="E104" s="11">
        <f>IF(ISBLANK(Table13[[#This Row],[TABLENAME]]),"",LOOKUP(Table13[[#This Row],[TABLENAME]],TELS_CORE_VALIDATIONCONDITION!D:D,TELS_CORE_VALIDATIONCONDITION!B:B))</f>
        <v>2</v>
      </c>
      <c r="F104" s="9">
        <v>0</v>
      </c>
      <c r="G104" s="11"/>
      <c r="H104" s="9">
        <v>1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4" x14ac:dyDescent="0.35">
      <c r="A105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05" s="8"/>
      <c r="C105" s="9" t="s">
        <v>117</v>
      </c>
      <c r="D105" s="9" t="s">
        <v>157</v>
      </c>
      <c r="E105" s="11">
        <f>IF(ISBLANK(Table13[[#This Row],[TABLENAME]]),"",LOOKUP(Table13[[#This Row],[TABLENAME]],TELS_CORE_VALIDATIONCONDITION!D:D,TELS_CORE_VALIDATIONCONDITION!B:B))</f>
        <v>2</v>
      </c>
      <c r="F105" s="9">
        <v>0</v>
      </c>
      <c r="G105" s="11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4" x14ac:dyDescent="0.35">
      <c r="A106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VALUES('TELS_PRESTAGE_RCRM','PRODUCT_ID','2','0','','1','','','','','','','','','','','','','','','');</v>
      </c>
      <c r="B106" s="8">
        <v>1</v>
      </c>
      <c r="C106" s="9" t="s">
        <v>117</v>
      </c>
      <c r="D106" s="9" t="s">
        <v>158</v>
      </c>
      <c r="E106" s="11">
        <f>IF(ISBLANK(Table13[[#This Row],[TABLENAME]]),"",LOOKUP(Table13[[#This Row],[TABLENAME]],TELS_CORE_VALIDATIONCONDITION!D:D,TELS_CORE_VALIDATIONCONDITION!B:B))</f>
        <v>2</v>
      </c>
      <c r="F106" s="9">
        <v>0</v>
      </c>
      <c r="G106" s="11"/>
      <c r="H106" s="9">
        <v>1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4" x14ac:dyDescent="0.35">
      <c r="A107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07" s="8"/>
      <c r="C107" s="9" t="s">
        <v>117</v>
      </c>
      <c r="D107" s="9" t="s">
        <v>159</v>
      </c>
      <c r="E107" s="11">
        <f>IF(ISBLANK(Table13[[#This Row],[TABLENAME]]),"",LOOKUP(Table13[[#This Row],[TABLENAME]],TELS_CORE_VALIDATIONCONDITION!D:D,TELS_CORE_VALIDATIONCONDITION!B:B))</f>
        <v>2</v>
      </c>
      <c r="F107" s="9">
        <v>0</v>
      </c>
      <c r="G107" s="11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4" x14ac:dyDescent="0.35">
      <c r="A108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08" s="8"/>
      <c r="C108" s="9" t="s">
        <v>117</v>
      </c>
      <c r="D108" s="9" t="s">
        <v>160</v>
      </c>
      <c r="E108" s="11">
        <f>IF(ISBLANK(Table13[[#This Row],[TABLENAME]]),"",LOOKUP(Table13[[#This Row],[TABLENAME]],TELS_CORE_VALIDATIONCONDITION!D:D,TELS_CORE_VALIDATIONCONDITION!B:B))</f>
        <v>2</v>
      </c>
      <c r="F108" s="9">
        <v>0</v>
      </c>
      <c r="G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4" x14ac:dyDescent="0.35">
      <c r="A109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VALUES('TELS_PRESTAGE_RCRM','ROOT_ITEM_ROW_ID','2','0','','1','','','','','','','','','','','','','','','');</v>
      </c>
      <c r="B109" s="8">
        <v>1</v>
      </c>
      <c r="C109" s="9" t="s">
        <v>117</v>
      </c>
      <c r="D109" s="9" t="s">
        <v>161</v>
      </c>
      <c r="E109" s="11">
        <f>IF(ISBLANK(Table13[[#This Row],[TABLENAME]]),"",LOOKUP(Table13[[#This Row],[TABLENAME]],TELS_CORE_VALIDATIONCONDITION!D:D,TELS_CORE_VALIDATIONCONDITION!B:B))</f>
        <v>2</v>
      </c>
      <c r="F109" s="9">
        <v>0</v>
      </c>
      <c r="G109" s="11"/>
      <c r="H109" s="9">
        <v>1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4" x14ac:dyDescent="0.35">
      <c r="A110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VALUES('TELS_PRESTAGE_RCRM','CONTRACT_START_DATE','2','0','','','','','1','','','','','','','','','','','','DD/MM/YYYY HH24:MI:SS');</v>
      </c>
      <c r="B110" s="8">
        <v>1</v>
      </c>
      <c r="C110" s="9" t="s">
        <v>117</v>
      </c>
      <c r="D110" s="9" t="s">
        <v>162</v>
      </c>
      <c r="E110" s="11">
        <f>IF(ISBLANK(Table13[[#This Row],[TABLENAME]]),"",LOOKUP(Table13[[#This Row],[TABLENAME]],TELS_CORE_VALIDATIONCONDITION!D:D,TELS_CORE_VALIDATIONCONDITION!B:B))</f>
        <v>2</v>
      </c>
      <c r="F110" s="9">
        <v>0</v>
      </c>
      <c r="G110" s="11"/>
      <c r="H110" s="9"/>
      <c r="I110" s="9"/>
      <c r="J110" s="9"/>
      <c r="K110" s="9">
        <v>1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2" t="s">
        <v>170</v>
      </c>
    </row>
    <row r="111" spans="1:24" x14ac:dyDescent="0.35">
      <c r="A111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VALUES('TELS_PRESTAGE_RCRM','CONTRACT_END_DATE','2','0','','','','','1','','','','','','','','','','','','DD/MM/YYYY HH24:MI:SS');</v>
      </c>
      <c r="B111" s="8">
        <v>1</v>
      </c>
      <c r="C111" s="9" t="s">
        <v>117</v>
      </c>
      <c r="D111" s="9" t="s">
        <v>163</v>
      </c>
      <c r="E111" s="11">
        <f>IF(ISBLANK(Table13[[#This Row],[TABLENAME]]),"",LOOKUP(Table13[[#This Row],[TABLENAME]],TELS_CORE_VALIDATIONCONDITION!D:D,TELS_CORE_VALIDATIONCONDITION!B:B))</f>
        <v>2</v>
      </c>
      <c r="F111" s="9">
        <v>0</v>
      </c>
      <c r="G111" s="11"/>
      <c r="H111" s="9"/>
      <c r="I111" s="9"/>
      <c r="J111" s="9"/>
      <c r="K111" s="9">
        <v>1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2" t="s">
        <v>170</v>
      </c>
    </row>
    <row r="112" spans="1:24" x14ac:dyDescent="0.35">
      <c r="A112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>INSERT INTO TELS_CORE_FIELDVALIDATION_STD(TABLENAME,FIELDNAME,CONDITIONKEY,ISWARNING,ISNUMBER,ISREQUIRED,ISALWAYSNULL,ISDATE,ISDATETIME,ISINTEGER,ISDECIMAL,MINDATALENGTH,MAXDATALENGTH,MINNUMERICVALUE,MAXNUMERICVALUE,ISONEOFVALUESET,ISSPACES,MINDATEVALUE,MAXDATEVALUE,TCDATATYPE,DATEFORMATCHECK) VALUES('TELS_PRESTAGE_RCRM','LIST_PRICE','2','0','1','1','','','','','','','','','','','','','','','');</v>
      </c>
      <c r="B112" s="8">
        <v>1</v>
      </c>
      <c r="C112" s="9" t="s">
        <v>117</v>
      </c>
      <c r="D112" s="9" t="s">
        <v>164</v>
      </c>
      <c r="E112" s="11">
        <f>IF(ISBLANK(Table13[[#This Row],[TABLENAME]]),"",LOOKUP(Table13[[#This Row],[TABLENAME]],TELS_CORE_VALIDATIONCONDITION!D:D,TELS_CORE_VALIDATIONCONDITION!B:B))</f>
        <v>2</v>
      </c>
      <c r="F112" s="9">
        <v>0</v>
      </c>
      <c r="G112" s="11">
        <v>1</v>
      </c>
      <c r="H112" s="9">
        <v>1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4" x14ac:dyDescent="0.35">
      <c r="A113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13" s="8"/>
      <c r="C113" s="9" t="s">
        <v>117</v>
      </c>
      <c r="D113" s="9" t="s">
        <v>165</v>
      </c>
      <c r="E113" s="11">
        <f>IF(ISBLANK(Table13[[#This Row],[TABLENAME]]),"",LOOKUP(Table13[[#This Row],[TABLENAME]],TELS_CORE_VALIDATIONCONDITION!D:D,TELS_CORE_VALIDATIONCONDITION!B:B))</f>
        <v>2</v>
      </c>
      <c r="F113" s="9">
        <v>0</v>
      </c>
      <c r="G113" s="11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4" x14ac:dyDescent="0.35">
      <c r="A114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14" s="8"/>
      <c r="C114" s="9" t="s">
        <v>117</v>
      </c>
      <c r="D114" s="9" t="s">
        <v>166</v>
      </c>
      <c r="E114" s="11">
        <f>IF(ISBLANK(Table13[[#This Row],[TABLENAME]]),"",LOOKUP(Table13[[#This Row],[TABLENAME]],TELS_CORE_VALIDATIONCONDITION!D:D,TELS_CORE_VALIDATIONCONDITION!B:B))</f>
        <v>2</v>
      </c>
      <c r="F114" s="9">
        <v>1</v>
      </c>
      <c r="G114" s="11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t="s">
        <v>184</v>
      </c>
    </row>
    <row r="115" spans="1:24" x14ac:dyDescent="0.35">
      <c r="A115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15" s="8"/>
      <c r="C115" s="9" t="s">
        <v>117</v>
      </c>
      <c r="D115" s="9" t="s">
        <v>167</v>
      </c>
      <c r="E115" s="11">
        <f>IF(ISBLANK(Table13[[#This Row],[TABLENAME]]),"",LOOKUP(Table13[[#This Row],[TABLENAME]],TELS_CORE_VALIDATIONCONDITION!D:D,TELS_CORE_VALIDATIONCONDITION!B:B))</f>
        <v>2</v>
      </c>
      <c r="F115" s="9">
        <v>1</v>
      </c>
      <c r="G115" s="1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t="s">
        <v>184</v>
      </c>
    </row>
    <row r="116" spans="1:24" x14ac:dyDescent="0.35">
      <c r="A116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16" s="8"/>
      <c r="C116" s="9" t="s">
        <v>117</v>
      </c>
      <c r="D116" s="9" t="s">
        <v>168</v>
      </c>
      <c r="E116" s="11">
        <f>IF(ISBLANK(Table13[[#This Row],[TABLENAME]]),"",LOOKUP(Table13[[#This Row],[TABLENAME]],TELS_CORE_VALIDATIONCONDITION!D:D,TELS_CORE_VALIDATIONCONDITION!B:B))</f>
        <v>2</v>
      </c>
      <c r="F116" s="9">
        <v>1</v>
      </c>
      <c r="G116" s="1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t="s">
        <v>184</v>
      </c>
    </row>
    <row r="117" spans="1:24" x14ac:dyDescent="0.35">
      <c r="A117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17" s="8"/>
      <c r="C117" s="9" t="s">
        <v>117</v>
      </c>
      <c r="D117" s="9" t="s">
        <v>169</v>
      </c>
      <c r="E117" s="11">
        <f>IF(ISBLANK(Table13[[#This Row],[TABLENAME]]),"",LOOKUP(Table13[[#This Row],[TABLENAME]],TELS_CORE_VALIDATIONCONDITION!D:D,TELS_CORE_VALIDATIONCONDITION!B:B))</f>
        <v>2</v>
      </c>
      <c r="F117" s="9">
        <v>1</v>
      </c>
      <c r="G117" s="11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t="s">
        <v>184</v>
      </c>
    </row>
    <row r="118" spans="1:24" hidden="1" x14ac:dyDescent="0.35">
      <c r="A118" s="8" t="str">
        <f>IF(Table13[[#This Row],[Include]]=1,IF(ISBLANK(Table13[[#This Row],[TABLENAME]]),"",$A$1&amp;" VALUES('"&amp;Table13[[#This Row],[TABLENAME]]&amp;"','"&amp;Table13[[#This Row],[FIELDNAME]]&amp;"','"&amp;Table13[[#This Row],[CONDITIONKEY]]&amp;"','"&amp;Table13[[#This Row],[ISWARNING]]&amp;"','"&amp;Table13[[#This Row],[ISNUMBER]]&amp;"','"&amp;Table13[[#This Row],[ISREQUIRED]]&amp;"','"&amp;Table13[[#This Row],[ISALWAYSNULL]]&amp;"','"&amp;Table13[[#This Row],[ISDATE]]&amp;"','"&amp;Table13[[#This Row],[ISDATETIME]]&amp;"','"&amp;Table13[[#This Row],[ISINTEGER]]&amp;"','"&amp;Table13[[#This Row],[ISDECIMAL]]&amp;"','"&amp;Table13[[#This Row],[MINDATALENGTH]]&amp;"','"&amp;Table13[[#This Row],[MAXDATALENGTH]]&amp;"','"&amp;Table13[[#This Row],[MINNUMERICVALUE]]&amp;"','"&amp;Table13[[#This Row],[MAXNUMERICVALUE]]&amp;"','"&amp;Table13[[#This Row],[ISONEOFVALUESET]]&amp;"','"&amp;Table13[[#This Row],[ISSPACES]]&amp;"','"&amp;Table13[[#This Row],[MINDATEVALUE]]&amp;"','"&amp;Table13[[#This Row],[MAXDATEVALUE]]&amp;"','"&amp;Table13[[#This Row],[TCDATATYPE]]&amp;"','"&amp;Table13[[#This Row],[DATEFORMATCHECK]]&amp;"');"),"")</f>
        <v/>
      </c>
      <c r="B118" s="8"/>
      <c r="E118" s="2" t="str">
        <f>IF(ISBLANK(Table13[[#This Row],[TABLENAME]]),"",LOOKUP(Table13[[#This Row],[TABLENAME]],TELS_CORE_VALIDATIONCONDITION!D:D,TELS_CORE_VALIDATIONCONDITION!B:B))</f>
        <v/>
      </c>
      <c r="G118" s="14"/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workbookViewId="0">
      <selection activeCell="A21" sqref="A21"/>
    </sheetView>
  </sheetViews>
  <sheetFormatPr defaultColWidth="8.81640625" defaultRowHeight="14.5" x14ac:dyDescent="0.35"/>
  <cols>
    <col min="1" max="1" width="10.54296875" customWidth="1"/>
    <col min="2" max="2" width="32.26953125" bestFit="1" customWidth="1"/>
    <col min="3" max="3" width="23.1796875" bestFit="1" customWidth="1"/>
    <col min="4" max="4" width="16" bestFit="1" customWidth="1"/>
    <col min="5" max="5" width="29.81640625" style="4" customWidth="1"/>
    <col min="6" max="6" width="13.1796875" bestFit="1" customWidth="1"/>
    <col min="7" max="7" width="15.7265625" bestFit="1" customWidth="1"/>
    <col min="8" max="8" width="9" bestFit="1" customWidth="1"/>
    <col min="9" max="9" width="13.26953125" bestFit="1" customWidth="1"/>
    <col min="10" max="10" width="11.7265625" bestFit="1" customWidth="1"/>
    <col min="11" max="11" width="12.1796875" bestFit="1" customWidth="1"/>
    <col min="12" max="12" width="18" bestFit="1" customWidth="1"/>
    <col min="13" max="13" width="18.453125" bestFit="1" customWidth="1"/>
    <col min="14" max="14" width="20.26953125" bestFit="1" customWidth="1"/>
    <col min="15" max="15" width="20.7265625" bestFit="1" customWidth="1"/>
    <col min="16" max="16" width="18.81640625" bestFit="1" customWidth="1"/>
    <col min="17" max="17" width="10.7265625" bestFit="1" customWidth="1"/>
    <col min="18" max="18" width="16.7265625" bestFit="1" customWidth="1"/>
    <col min="19" max="19" width="17.1796875" bestFit="1" customWidth="1"/>
    <col min="20" max="20" width="13.81640625" bestFit="1" customWidth="1"/>
    <col min="21" max="21" width="20.453125" bestFit="1" customWidth="1"/>
  </cols>
  <sheetData>
    <row r="1" spans="1:5" x14ac:dyDescent="0.35">
      <c r="A1" t="str">
        <f>"INSERT INTO TELS_CORE_FIELDVALUESET_STD("&amp;$B$2&amp;","&amp;$C$2&amp;","&amp;$D$2&amp;","&amp;$E$2&amp;")"</f>
        <v>INSERT INTO TELS_CORE_FIELDVALUESET_STD(TABLENAME,FIELDNAME,CONDITIONKEY,ALLOWEDVALUE)</v>
      </c>
    </row>
    <row r="2" spans="1:5" x14ac:dyDescent="0.35">
      <c r="A2" t="s">
        <v>5</v>
      </c>
      <c r="B2" t="s">
        <v>2</v>
      </c>
      <c r="C2" t="s">
        <v>24</v>
      </c>
      <c r="D2" t="s">
        <v>0</v>
      </c>
      <c r="E2" s="4" t="s">
        <v>47</v>
      </c>
    </row>
    <row r="3" spans="1:5" x14ac:dyDescent="0.35">
      <c r="A3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VALUES('TELS_ORDEREXPRESS_MIF_PRESTAGE','EVENTTYPE','1','Manual Payment');</v>
      </c>
      <c r="B3" t="s">
        <v>4</v>
      </c>
      <c r="C3" t="s">
        <v>30</v>
      </c>
      <c r="D3">
        <f>IF(ISBLANK(Table1345[[#This Row],[TABLENAME]]),"",LOOKUP(Table1345[[#This Row],[TABLENAME]],TELS_CORE_VALIDATIONCONDITION!D:D,TELS_CORE_VALIDATIONCONDITION!B:B))</f>
        <v>1</v>
      </c>
      <c r="E3" s="4" t="s">
        <v>48</v>
      </c>
    </row>
    <row r="4" spans="1:5" x14ac:dyDescent="0.35">
      <c r="A4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VALUES('TELS_ORDEREXPRESS_MIF_PRESTAGE','CUSTOMERBU','1','Enterprise');</v>
      </c>
      <c r="B4" t="s">
        <v>4</v>
      </c>
      <c r="C4" t="s">
        <v>36</v>
      </c>
      <c r="D4">
        <f>IF(ISBLANK(Table1345[[#This Row],[TABLENAME]]),"",LOOKUP(Table1345[[#This Row],[TABLENAME]],TELS_CORE_VALIDATIONCONDITION!D:D,TELS_CORE_VALIDATIONCONDITION!B:B))</f>
        <v>1</v>
      </c>
      <c r="E4" s="4" t="s">
        <v>49</v>
      </c>
    </row>
    <row r="5" spans="1:5" x14ac:dyDescent="0.35">
      <c r="A5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VALUES('TELS_ORDEREXPRESS_MIF_PRESTAGE','CUSTOMERBU','1','Government');</v>
      </c>
      <c r="B5" t="s">
        <v>4</v>
      </c>
      <c r="C5" t="s">
        <v>36</v>
      </c>
      <c r="D5">
        <f>IF(ISBLANK(Table1345[[#This Row],[TABLENAME]]),"",LOOKUP(Table1345[[#This Row],[TABLENAME]],TELS_CORE_VALIDATIONCONDITION!D:D,TELS_CORE_VALIDATIONCONDITION!B:B))</f>
        <v>1</v>
      </c>
      <c r="E5" s="4" t="s">
        <v>50</v>
      </c>
    </row>
    <row r="6" spans="1:5" x14ac:dyDescent="0.35">
      <c r="A6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VALUES('TELS_ORDEREXPRESS_MIF_PRESTAGE','COMMISSIONTYPE','1','Buyback');</v>
      </c>
      <c r="B6" t="s">
        <v>4</v>
      </c>
      <c r="C6" t="s">
        <v>38</v>
      </c>
      <c r="D6">
        <f>IF(ISBLANK(Table1345[[#This Row],[TABLENAME]]),"",LOOKUP(Table1345[[#This Row],[TABLENAME]],TELS_CORE_VALIDATIONCONDITION!D:D,TELS_CORE_VALIDATIONCONDITION!B:B))</f>
        <v>1</v>
      </c>
      <c r="E6" s="4" t="s">
        <v>51</v>
      </c>
    </row>
    <row r="7" spans="1:5" x14ac:dyDescent="0.35">
      <c r="A7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VALUES('TELS_ORDEREXPRESS_MIF_PRESTAGE','COMMISSIONTYPE','1','Sales Incentive');</v>
      </c>
      <c r="B7" t="s">
        <v>4</v>
      </c>
      <c r="C7" t="s">
        <v>38</v>
      </c>
      <c r="D7">
        <f>IF(ISBLANK(Table1345[[#This Row],[TABLENAME]]),"",LOOKUP(Table1345[[#This Row],[TABLENAME]],TELS_CORE_VALIDATIONCONDITION!D:D,TELS_CORE_VALIDATIONCONDITION!B:B))</f>
        <v>1</v>
      </c>
      <c r="E7" s="4" t="s">
        <v>52</v>
      </c>
    </row>
    <row r="8" spans="1:5" x14ac:dyDescent="0.35">
      <c r="A8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VALUES('TELS_ORDEREXPRESS_MIF_PRESTAGE','PRODUCTCATEGORY','1','Post Paid Mobile');</v>
      </c>
      <c r="B8" t="s">
        <v>4</v>
      </c>
      <c r="C8" t="s">
        <v>41</v>
      </c>
      <c r="D8">
        <f>IF(ISBLANK(Table1345[[#This Row],[TABLENAME]]),"",LOOKUP(Table1345[[#This Row],[TABLENAME]],TELS_CORE_VALIDATIONCONDITION!D:D,TELS_CORE_VALIDATIONCONDITION!B:B))</f>
        <v>1</v>
      </c>
      <c r="E8" s="4" t="s">
        <v>53</v>
      </c>
    </row>
    <row r="9" spans="1:5" x14ac:dyDescent="0.35">
      <c r="A9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VALUES('TELS_ORDEREXPRESS_MIF_PRESTAGE','PRODUCTCODE','1','ENTLEASE');</v>
      </c>
      <c r="B9" t="s">
        <v>4</v>
      </c>
      <c r="C9" t="s">
        <v>42</v>
      </c>
      <c r="D9">
        <f>IF(ISBLANK(Table1345[[#This Row],[TABLENAME]]),"",LOOKUP(Table1345[[#This Row],[TABLENAME]],TELS_CORE_VALIDATIONCONDITION!D:D,TELS_CORE_VALIDATIONCONDITION!B:B))</f>
        <v>1</v>
      </c>
      <c r="E9" s="4" t="s">
        <v>54</v>
      </c>
    </row>
    <row r="10" spans="1:5" x14ac:dyDescent="0.35">
      <c r="A10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VALUES('TELS_ORDEREXPRESS_MIF_PRESTAGE','PRODUCTCODE','1','WTGLOVE');</v>
      </c>
      <c r="B10" t="s">
        <v>4</v>
      </c>
      <c r="C10" t="s">
        <v>42</v>
      </c>
      <c r="D10">
        <f>IF(ISBLANK(Table1345[[#This Row],[TABLENAME]]),"",LOOKUP(Table1345[[#This Row],[TABLENAME]],TELS_CORE_VALIDATIONCONDITION!D:D,TELS_CORE_VALIDATIONCONDITION!B:B))</f>
        <v>1</v>
      </c>
      <c r="E10" s="4" t="s">
        <v>55</v>
      </c>
    </row>
    <row r="11" spans="1:5" x14ac:dyDescent="0.35">
      <c r="A11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VALUES('TELS_ORDEREXPRESS_MIF_PRESTAGE','PRODUCTDESCRIPTION','1','Enterprise Mobile Lease');</v>
      </c>
      <c r="B11" t="s">
        <v>4</v>
      </c>
      <c r="C11" t="s">
        <v>43</v>
      </c>
      <c r="D11">
        <f>IF(ISBLANK(Table1345[[#This Row],[TABLENAME]]),"",LOOKUP(Table1345[[#This Row],[TABLENAME]],TELS_CORE_VALIDATIONCONDITION!D:D,TELS_CORE_VALIDATIONCONDITION!B:B))</f>
        <v>1</v>
      </c>
      <c r="E11" s="4" t="s">
        <v>56</v>
      </c>
    </row>
    <row r="12" spans="1:5" x14ac:dyDescent="0.35">
      <c r="A12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VALUES('TELS_ORDEREXPRESS_MIF_PRESTAGE','PRODUCTDESCRIPTION','1','White Glove Service');</v>
      </c>
      <c r="B12" t="s">
        <v>4</v>
      </c>
      <c r="C12" t="s">
        <v>43</v>
      </c>
      <c r="D12">
        <f>IF(ISBLANK(Table1345[[#This Row],[TABLENAME]]),"",LOOKUP(Table1345[[#This Row],[TABLENAME]],TELS_CORE_VALIDATIONCONDITION!D:D,TELS_CORE_VALIDATIONCONDITION!B:B))</f>
        <v>1</v>
      </c>
      <c r="E12" s="4" t="s">
        <v>57</v>
      </c>
    </row>
    <row r="13" spans="1:5" x14ac:dyDescent="0.35">
      <c r="A13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VALUES('TELS_ORDEREXPRESS_MIF_PRESTAGE','SOURCESYSTEM','1','OrderExpress');</v>
      </c>
      <c r="B13" t="s">
        <v>4</v>
      </c>
      <c r="C13" t="s">
        <v>45</v>
      </c>
      <c r="D13">
        <f>IF(ISBLANK(Table1345[[#This Row],[TABLENAME]]),"",LOOKUP(Table1345[[#This Row],[TABLENAME]],TELS_CORE_VALIDATIONCONDITION!D:D,TELS_CORE_VALIDATIONCONDITION!B:B))</f>
        <v>1</v>
      </c>
      <c r="E13" s="4" t="s">
        <v>58</v>
      </c>
    </row>
    <row r="14" spans="1:5" x14ac:dyDescent="0.35">
      <c r="A14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VALUES('TELS_ORDEREXPRESS_MIF_PRESTAGE','SALESTYPE','1','Recurring');</v>
      </c>
      <c r="B14" t="s">
        <v>4</v>
      </c>
      <c r="C14" t="s">
        <v>59</v>
      </c>
      <c r="D14">
        <f>IF(ISBLANK(Table1345[[#This Row],[TABLENAME]]),"",LOOKUP(Table1345[[#This Row],[TABLENAME]],TELS_CORE_VALIDATIONCONDITION!D:D,TELS_CORE_VALIDATIONCONDITION!B:B))</f>
        <v>1</v>
      </c>
      <c r="E14" s="4" t="s">
        <v>71</v>
      </c>
    </row>
    <row r="15" spans="1:5" x14ac:dyDescent="0.35">
      <c r="A15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VALUES('TELS_PRESTAGE_RCRM','ORDER_SUB_TYPE','2','Graduation');</v>
      </c>
      <c r="B15" s="9" t="s">
        <v>117</v>
      </c>
      <c r="C15" s="9" t="s">
        <v>123</v>
      </c>
      <c r="D15" s="9">
        <f>IF(ISBLANK(Table1345[[#This Row],[TABLENAME]]),"",LOOKUP(Table1345[[#This Row],[TABLENAME]],TELS_CORE_VALIDATIONCONDITION!D:D,TELS_CORE_VALIDATIONCONDITION!B:B))</f>
        <v>2</v>
      </c>
      <c r="E15" s="13" t="s">
        <v>171</v>
      </c>
    </row>
    <row r="16" spans="1:5" x14ac:dyDescent="0.35">
      <c r="A16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VALUES('TELS_PRESTAGE_RCRM','ORDER_SUB_TYPE','2','Post to Pre');</v>
      </c>
      <c r="B16" s="9" t="s">
        <v>117</v>
      </c>
      <c r="C16" s="9" t="s">
        <v>123</v>
      </c>
      <c r="D16" s="9">
        <f>IF(ISBLANK(Table1345[[#This Row],[TABLENAME]]),"",LOOKUP(Table1345[[#This Row],[TABLENAME]],TELS_CORE_VALIDATIONCONDITION!D:D,TELS_CORE_VALIDATIONCONDITION!B:B))</f>
        <v>2</v>
      </c>
      <c r="E16" s="13" t="s">
        <v>172</v>
      </c>
    </row>
    <row r="17" spans="1:5" x14ac:dyDescent="0.35">
      <c r="A17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VALUES('TELS_PRESTAGE_RCRM','ORDER_SUB_TYPE','2','Pre to Post');</v>
      </c>
      <c r="B17" s="9" t="s">
        <v>117</v>
      </c>
      <c r="C17" s="9" t="s">
        <v>123</v>
      </c>
      <c r="D17" s="9">
        <f>IF(ISBLANK(Table1345[[#This Row],[TABLENAME]]),"",LOOKUP(Table1345[[#This Row],[TABLENAME]],TELS_CORE_VALIDATIONCONDITION!D:D,TELS_CORE_VALIDATIONCONDITION!B:B))</f>
        <v>2</v>
      </c>
      <c r="E17" s="13" t="s">
        <v>173</v>
      </c>
    </row>
    <row r="18" spans="1:5" x14ac:dyDescent="0.35">
      <c r="A18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VALUES('TELS_PRESTAGE_RCRM','ORDER_SUB_TYPE','2','Transfer');</v>
      </c>
      <c r="B18" s="9" t="s">
        <v>117</v>
      </c>
      <c r="C18" s="9" t="s">
        <v>123</v>
      </c>
      <c r="D18" s="9">
        <f>IF(ISBLANK(Table1345[[#This Row],[TABLENAME]]),"",LOOKUP(Table1345[[#This Row],[TABLENAME]],TELS_CORE_VALIDATIONCONDITION!D:D,TELS_CORE_VALIDATIONCONDITION!B:B))</f>
        <v>2</v>
      </c>
      <c r="E18" s="13" t="s">
        <v>174</v>
      </c>
    </row>
    <row r="19" spans="1:5" x14ac:dyDescent="0.35">
      <c r="A19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VALUES('TELS_PRESTAGE_RCRM','HARDWARE_SUPPLIED_FLAG','2','N');</v>
      </c>
      <c r="B19" s="9" t="s">
        <v>117</v>
      </c>
      <c r="C19" s="9" t="s">
        <v>153</v>
      </c>
      <c r="D19" s="9">
        <f>IF(ISBLANK(Table1345[[#This Row],[TABLENAME]]),"",LOOKUP(Table1345[[#This Row],[TABLENAME]],TELS_CORE_VALIDATIONCONDITION!D:D,TELS_CORE_VALIDATIONCONDITION!B:B))</f>
        <v>2</v>
      </c>
      <c r="E19" s="13" t="s">
        <v>175</v>
      </c>
    </row>
    <row r="20" spans="1:5" x14ac:dyDescent="0.35">
      <c r="A20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VALUES('TELS_PRESTAGE_RCRM','HARDWARE_SUPPLIED_FLAG','2','Y');</v>
      </c>
      <c r="B20" s="9" t="s">
        <v>117</v>
      </c>
      <c r="C20" s="9" t="s">
        <v>153</v>
      </c>
      <c r="D20" s="9">
        <f>IF(ISBLANK(Table1345[[#This Row],[TABLENAME]]),"",LOOKUP(Table1345[[#This Row],[TABLENAME]],TELS_CORE_VALIDATIONCONDITION!D:D,TELS_CORE_VALIDATIONCONDITION!B:B))</f>
        <v>2</v>
      </c>
      <c r="E20" s="13" t="s">
        <v>176</v>
      </c>
    </row>
    <row r="21" spans="1:5" x14ac:dyDescent="0.35">
      <c r="A21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VALUES('TELS_PRESTAGE_RCRM','BUSINESS_UNIT','2','B');</v>
      </c>
      <c r="B21" s="9" t="s">
        <v>117</v>
      </c>
      <c r="C21" s="9" t="s">
        <v>131</v>
      </c>
      <c r="D21" s="9">
        <f>IF(ISBLANK(Table1345[[#This Row],[TABLENAME]]),"",LOOKUP(Table1345[[#This Row],[TABLENAME]],TELS_CORE_VALIDATIONCONDITION!D:D,TELS_CORE_VALIDATIONCONDITION!B:B))</f>
        <v>2</v>
      </c>
      <c r="E21" s="13" t="s">
        <v>177</v>
      </c>
    </row>
    <row r="22" spans="1:5" x14ac:dyDescent="0.35">
      <c r="A22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VALUES('TELS_PRESTAGE_RCRM','BUSINESS_UNIT','2','C');</v>
      </c>
      <c r="B22" s="9" t="s">
        <v>117</v>
      </c>
      <c r="C22" s="9" t="s">
        <v>131</v>
      </c>
      <c r="D22" s="9">
        <f>IF(ISBLANK(Table1345[[#This Row],[TABLENAME]]),"",LOOKUP(Table1345[[#This Row],[TABLENAME]],TELS_CORE_VALIDATIONCONDITION!D:D,TELS_CORE_VALIDATIONCONDITION!B:B))</f>
        <v>2</v>
      </c>
      <c r="E22" s="13" t="s">
        <v>178</v>
      </c>
    </row>
    <row r="23" spans="1:5" x14ac:dyDescent="0.35">
      <c r="A23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VALUES('TELS_PRESTAGE_RCRM','BUSINESS_UNIT','2','E');</v>
      </c>
      <c r="B23" s="9" t="s">
        <v>117</v>
      </c>
      <c r="C23" s="9" t="s">
        <v>131</v>
      </c>
      <c r="D23" s="9">
        <f>IF(ISBLANK(Table1345[[#This Row],[TABLENAME]]),"",LOOKUP(Table1345[[#This Row],[TABLENAME]],TELS_CORE_VALIDATIONCONDITION!D:D,TELS_CORE_VALIDATIONCONDITION!B:B))</f>
        <v>2</v>
      </c>
      <c r="E23" s="13" t="s">
        <v>179</v>
      </c>
    </row>
    <row r="24" spans="1:5" x14ac:dyDescent="0.35">
      <c r="A24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>INSERT INTO TELS_CORE_FIELDVALUESET_STD(TABLENAME,FIELDNAME,CONDITIONKEY,ALLOWEDVALUE) VALUES('TELS_PRESTAGE_RCRM','BUSINESS_UNIT','2','T');</v>
      </c>
      <c r="B24" s="9" t="s">
        <v>117</v>
      </c>
      <c r="C24" s="9" t="s">
        <v>131</v>
      </c>
      <c r="D24" s="9">
        <f>IF(ISBLANK(Table1345[[#This Row],[TABLENAME]]),"",LOOKUP(Table1345[[#This Row],[TABLENAME]],TELS_CORE_VALIDATIONCONDITION!D:D,TELS_CORE_VALIDATIONCONDITION!B:B))</f>
        <v>2</v>
      </c>
      <c r="E24" s="13" t="s">
        <v>180</v>
      </c>
    </row>
    <row r="25" spans="1:5" x14ac:dyDescent="0.35">
      <c r="A25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25" t="str">
        <f>IF(ISBLANK(Table1345[[#This Row],[TABLENAME]]),"",LOOKUP(Table1345[[#This Row],[TABLENAME]],TELS_CORE_VALIDATIONCONDITION!D:D,TELS_CORE_VALIDATIONCONDITION!B:B))</f>
        <v/>
      </c>
    </row>
    <row r="26" spans="1:5" x14ac:dyDescent="0.35">
      <c r="A26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26" t="str">
        <f>IF(ISBLANK(Table1345[[#This Row],[TABLENAME]]),"",LOOKUP(Table1345[[#This Row],[TABLENAME]],TELS_CORE_VALIDATIONCONDITION!D:D,TELS_CORE_VALIDATIONCONDITION!B:B))</f>
        <v/>
      </c>
    </row>
    <row r="27" spans="1:5" x14ac:dyDescent="0.35">
      <c r="A27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27" t="str">
        <f>IF(ISBLANK(Table1345[[#This Row],[TABLENAME]]),"",LOOKUP(Table1345[[#This Row],[TABLENAME]],TELS_CORE_VALIDATIONCONDITION!D:D,TELS_CORE_VALIDATIONCONDITION!B:B))</f>
        <v/>
      </c>
    </row>
    <row r="28" spans="1:5" x14ac:dyDescent="0.35">
      <c r="A28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28" t="str">
        <f>IF(ISBLANK(Table1345[[#This Row],[TABLENAME]]),"",LOOKUP(Table1345[[#This Row],[TABLENAME]],TELS_CORE_VALIDATIONCONDITION!D:D,TELS_CORE_VALIDATIONCONDITION!B:B))</f>
        <v/>
      </c>
    </row>
    <row r="29" spans="1:5" x14ac:dyDescent="0.35">
      <c r="A29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29" t="str">
        <f>IF(ISBLANK(Table1345[[#This Row],[TABLENAME]]),"",LOOKUP(Table1345[[#This Row],[TABLENAME]],TELS_CORE_VALIDATIONCONDITION!D:D,TELS_CORE_VALIDATIONCONDITION!B:B))</f>
        <v/>
      </c>
    </row>
    <row r="30" spans="1:5" x14ac:dyDescent="0.35">
      <c r="A30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0" t="str">
        <f>IF(ISBLANK(Table1345[[#This Row],[TABLENAME]]),"",LOOKUP(Table1345[[#This Row],[TABLENAME]],TELS_CORE_VALIDATIONCONDITION!D:D,TELS_CORE_VALIDATIONCONDITION!B:B))</f>
        <v/>
      </c>
    </row>
    <row r="31" spans="1:5" x14ac:dyDescent="0.35">
      <c r="A31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1" t="str">
        <f>IF(ISBLANK(Table1345[[#This Row],[TABLENAME]]),"",LOOKUP(Table1345[[#This Row],[TABLENAME]],TELS_CORE_VALIDATIONCONDITION!D:D,TELS_CORE_VALIDATIONCONDITION!B:B))</f>
        <v/>
      </c>
    </row>
    <row r="32" spans="1:5" x14ac:dyDescent="0.35">
      <c r="A32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2" t="str">
        <f>IF(ISBLANK(Table1345[[#This Row],[TABLENAME]]),"",LOOKUP(Table1345[[#This Row],[TABLENAME]],TELS_CORE_VALIDATIONCONDITION!D:D,TELS_CORE_VALIDATIONCONDITION!B:B))</f>
        <v/>
      </c>
    </row>
    <row r="33" spans="1:4" x14ac:dyDescent="0.35">
      <c r="A33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3" t="str">
        <f>IF(ISBLANK(Table1345[[#This Row],[TABLENAME]]),"",LOOKUP(Table1345[[#This Row],[TABLENAME]],TELS_CORE_VALIDATIONCONDITION!D:D,TELS_CORE_VALIDATIONCONDITION!B:B))</f>
        <v/>
      </c>
    </row>
    <row r="34" spans="1:4" x14ac:dyDescent="0.35">
      <c r="A34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4" t="str">
        <f>IF(ISBLANK(Table1345[[#This Row],[TABLENAME]]),"",LOOKUP(Table1345[[#This Row],[TABLENAME]],TELS_CORE_VALIDATIONCONDITION!D:D,TELS_CORE_VALIDATIONCONDITION!B:B))</f>
        <v/>
      </c>
    </row>
    <row r="35" spans="1:4" x14ac:dyDescent="0.35">
      <c r="A35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5" t="str">
        <f>IF(ISBLANK(Table1345[[#This Row],[TABLENAME]]),"",LOOKUP(Table1345[[#This Row],[TABLENAME]],TELS_CORE_VALIDATIONCONDITION!D:D,TELS_CORE_VALIDATIONCONDITION!B:B))</f>
        <v/>
      </c>
    </row>
    <row r="36" spans="1:4" x14ac:dyDescent="0.35">
      <c r="A36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6" t="str">
        <f>IF(ISBLANK(Table1345[[#This Row],[TABLENAME]]),"",LOOKUP(Table1345[[#This Row],[TABLENAME]],TELS_CORE_VALIDATIONCONDITION!D:D,TELS_CORE_VALIDATIONCONDITION!B:B))</f>
        <v/>
      </c>
    </row>
    <row r="37" spans="1:4" x14ac:dyDescent="0.35">
      <c r="A37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7" t="str">
        <f>IF(ISBLANK(Table1345[[#This Row],[TABLENAME]]),"",LOOKUP(Table1345[[#This Row],[TABLENAME]],TELS_CORE_VALIDATIONCONDITION!D:D,TELS_CORE_VALIDATIONCONDITION!B:B))</f>
        <v/>
      </c>
    </row>
    <row r="38" spans="1:4" x14ac:dyDescent="0.35">
      <c r="A38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8" t="str">
        <f>IF(ISBLANK(Table1345[[#This Row],[TABLENAME]]),"",LOOKUP(Table1345[[#This Row],[TABLENAME]],TELS_CORE_VALIDATIONCONDITION!D:D,TELS_CORE_VALIDATIONCONDITION!B:B))</f>
        <v/>
      </c>
    </row>
    <row r="39" spans="1:4" x14ac:dyDescent="0.35">
      <c r="A39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39" t="str">
        <f>IF(ISBLANK(Table1345[[#This Row],[TABLENAME]]),"",LOOKUP(Table1345[[#This Row],[TABLENAME]],TELS_CORE_VALIDATIONCONDITION!D:D,TELS_CORE_VALIDATIONCONDITION!B:B))</f>
        <v/>
      </c>
    </row>
    <row r="40" spans="1:4" x14ac:dyDescent="0.35">
      <c r="A40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40" t="str">
        <f>IF(ISBLANK(Table1345[[#This Row],[TABLENAME]]),"",LOOKUP(Table1345[[#This Row],[TABLENAME]],TELS_CORE_VALIDATIONCONDITION!D:D,TELS_CORE_VALIDATIONCONDITION!B:B))</f>
        <v/>
      </c>
    </row>
    <row r="41" spans="1:4" x14ac:dyDescent="0.35">
      <c r="A41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41" t="str">
        <f>IF(ISBLANK(Table1345[[#This Row],[TABLENAME]]),"",LOOKUP(Table1345[[#This Row],[TABLENAME]],TELS_CORE_VALIDATIONCONDITION!D:D,TELS_CORE_VALIDATIONCONDITION!B:B))</f>
        <v/>
      </c>
    </row>
    <row r="42" spans="1:4" x14ac:dyDescent="0.35">
      <c r="A42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42" t="str">
        <f>IF(ISBLANK(Table1345[[#This Row],[TABLENAME]]),"",LOOKUP(Table1345[[#This Row],[TABLENAME]],TELS_CORE_VALIDATIONCONDITION!D:D,TELS_CORE_VALIDATIONCONDITION!B:B))</f>
        <v/>
      </c>
    </row>
    <row r="43" spans="1:4" x14ac:dyDescent="0.35">
      <c r="A43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43" t="str">
        <f>IF(ISBLANK(Table1345[[#This Row],[TABLENAME]]),"",LOOKUP(Table1345[[#This Row],[TABLENAME]],TELS_CORE_VALIDATIONCONDITION!D:D,TELS_CORE_VALIDATIONCONDITION!B:B))</f>
        <v/>
      </c>
    </row>
    <row r="44" spans="1:4" x14ac:dyDescent="0.35">
      <c r="A44" s="1" t="str">
        <f>IF(ISBLANK(Table1345[[#This Row],[TABLENAME]]),"",$A$1&amp;" VALUES('"&amp;Table1345[[#This Row],[TABLENAME]]&amp;"','"&amp;Table1345[[#This Row],[FIELDNAME]]&amp;"','"&amp;Table1345[[#This Row],[CONDITIONKEY]]&amp;"','"&amp;Table1345[[#This Row],[ALLOWEDVALUE]]&amp;"');")</f>
        <v/>
      </c>
      <c r="D44" t="str">
        <f>IF(ISBLANK(Table1345[[#This Row],[TABLENAME]]),"",LOOKUP(Table1345[[#This Row],[TABLENAME]],TELS_CORE_VALIDATIONCONDITION!D:D,TELS_CORE_VALIDATIONCONDITION!B:B))</f>
        <v/>
      </c>
    </row>
  </sheetData>
  <pageMargins left="0.7" right="0.7" top="0.75" bottom="0.75" header="0.3" footer="0.3"/>
  <pageSetup paperSize="9" orientation="portrait" horizontalDpi="1200" verticalDpi="1200" r:id="rId1"/>
  <ignoredErrors>
    <ignoredError sqref="E3:E14 E15:E18 E19:E20 E21:E2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TELS_CORE_VALIDATIONCONDITION</vt:lpstr>
      <vt:lpstr>TELS_CORE_RECORDKEY_STD</vt:lpstr>
      <vt:lpstr>TELS_CORE_FIELDVALIDATION_STD</vt:lpstr>
      <vt:lpstr>TELS_CORE_FIELDVALUESET_STD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2018-10-02T01:56:47Z</dcterms:created>
  <dcterms:modified xsi:type="dcterms:W3CDTF">2019-01-09T01:48:54Z</dcterms:modified>
</cp:coreProperties>
</file>