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256" documentId="11_E60897F41BE170836B02CE998F75CCDC64E183C8" xr6:coauthVersionLast="47" xr6:coauthVersionMax="47" xr10:uidLastSave="{74D6950F-D974-4F8E-8A63-10840639884C}"/>
  <bookViews>
    <workbookView xWindow="240" yWindow="105" windowWidth="1480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N5" i="3"/>
  <c r="N6" i="3"/>
  <c r="N7" i="3"/>
  <c r="N8" i="3"/>
  <c r="N9" i="3"/>
  <c r="N10" i="3"/>
  <c r="N11" i="3"/>
  <c r="N4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I4" i="3"/>
  <c r="D14" i="3"/>
  <c r="C14" i="3"/>
  <c r="D13" i="3"/>
  <c r="C13" i="3"/>
  <c r="D12" i="3"/>
  <c r="C12" i="3"/>
  <c r="D11" i="3"/>
  <c r="C11" i="3"/>
  <c r="I9" i="3"/>
  <c r="I8" i="3"/>
  <c r="I7" i="3"/>
  <c r="I6" i="3"/>
  <c r="I5" i="3"/>
  <c r="E3" i="3"/>
  <c r="F3" i="3" s="1"/>
  <c r="G3" i="3" s="1"/>
  <c r="H3" i="3" s="1"/>
  <c r="H3" i="2"/>
  <c r="E3" i="2"/>
  <c r="F3" i="2" s="1"/>
  <c r="G3" i="2" s="1"/>
  <c r="L11" i="2"/>
  <c r="L12" i="2"/>
  <c r="L13" i="2"/>
  <c r="L14" i="2"/>
  <c r="J4" i="2"/>
  <c r="I5" i="2"/>
  <c r="K5" i="2" s="1"/>
  <c r="I6" i="2"/>
  <c r="K6" i="2" s="1"/>
  <c r="I7" i="2"/>
  <c r="K7" i="2" s="1"/>
  <c r="I8" i="2"/>
  <c r="K8" i="2" s="1"/>
  <c r="I9" i="2"/>
  <c r="K9" i="2" s="1"/>
  <c r="I4" i="2"/>
  <c r="K4" i="2" s="1"/>
  <c r="D14" i="2"/>
  <c r="C14" i="2"/>
  <c r="D13" i="2"/>
  <c r="C13" i="2"/>
  <c r="D12" i="2"/>
  <c r="C12" i="2"/>
  <c r="D11" i="2"/>
  <c r="C11" i="2"/>
  <c r="J9" i="2"/>
  <c r="M9" i="2" s="1"/>
  <c r="J8" i="2"/>
  <c r="M8" i="2" s="1"/>
  <c r="J7" i="2"/>
  <c r="M7" i="2" s="1"/>
  <c r="J6" i="2"/>
  <c r="M6" i="2" s="1"/>
  <c r="J5" i="2"/>
  <c r="M5" i="2" s="1"/>
  <c r="E14" i="1"/>
  <c r="D14" i="1"/>
  <c r="C14" i="1"/>
  <c r="E11" i="1"/>
  <c r="E12" i="1"/>
  <c r="E13" i="1"/>
  <c r="D13" i="1"/>
  <c r="D12" i="1"/>
  <c r="D11" i="1"/>
  <c r="C11" i="1"/>
  <c r="C13" i="1"/>
  <c r="C12" i="1"/>
  <c r="E5" i="1"/>
  <c r="E6" i="1"/>
  <c r="E7" i="1"/>
  <c r="E8" i="1"/>
  <c r="E9" i="1"/>
  <c r="E4" i="1"/>
  <c r="K11" i="2" l="1"/>
  <c r="K12" i="2"/>
  <c r="K13" i="2"/>
  <c r="K14" i="2"/>
  <c r="M4" i="2"/>
  <c r="J14" i="2"/>
  <c r="J13" i="2"/>
  <c r="J12" i="2"/>
  <c r="J11" i="2"/>
  <c r="M11" i="2" l="1"/>
  <c r="M12" i="2"/>
  <c r="M13" i="2"/>
  <c r="M14" i="2"/>
</calcChain>
</file>

<file path=xl/sharedStrings.xml><?xml version="1.0" encoding="utf-8"?>
<sst xmlns="http://schemas.openxmlformats.org/spreadsheetml/2006/main" count="72" uniqueCount="26">
  <si>
    <t xml:space="preserve">Employe Payroll </t>
  </si>
  <si>
    <t>RAMESH KATTA</t>
  </si>
  <si>
    <t xml:space="preserve">House Worked Pay </t>
  </si>
  <si>
    <t xml:space="preserve">Last Name </t>
  </si>
  <si>
    <t xml:space="preserve">First Name </t>
  </si>
  <si>
    <t xml:space="preserve"> Hourly Wage    </t>
  </si>
  <si>
    <t xml:space="preserve">Kiran </t>
  </si>
  <si>
    <t>G</t>
  </si>
  <si>
    <t xml:space="preserve">Ajay </t>
  </si>
  <si>
    <t>K</t>
  </si>
  <si>
    <t>Mounika</t>
  </si>
  <si>
    <t>N</t>
  </si>
  <si>
    <t xml:space="preserve">Ramesh </t>
  </si>
  <si>
    <t xml:space="preserve">Suresh </t>
  </si>
  <si>
    <t>H</t>
  </si>
  <si>
    <t xml:space="preserve">Ganesh </t>
  </si>
  <si>
    <t xml:space="preserve">O </t>
  </si>
  <si>
    <t>Max</t>
  </si>
  <si>
    <t xml:space="preserve">Min </t>
  </si>
  <si>
    <t>Avarage</t>
  </si>
  <si>
    <t>Total</t>
  </si>
  <si>
    <t xml:space="preserve">over time hours </t>
  </si>
  <si>
    <t xml:space="preserve">Over time Bouns </t>
  </si>
  <si>
    <t xml:space="preserve">Total over time </t>
  </si>
  <si>
    <t xml:space="preserve">OVERTIME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</si>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</sst>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8" fontId="0" fillId="0" borderId="0" xfId="0" applyNumberFormat="1"/>
    <xf numFmtId="16" fontId="0" fillId="2" borderId="0" xfId="0" applyNumberFormat="1" applyFill="1"/>
    <xf numFmtId="0" fontId="0" fillId="2" borderId="0" xfId="0" applyFill="1"/>
    <xf numFmtId="8" fontId="0" fillId="2" borderId="0" xfId="0" applyNumberFormat="1" applyFill="1"/>
    <xf numFmtId="0" fontId="2" fillId="3" borderId="0" xfId="0" applyFont="1" applyFill="1"/>
    <xf numFmtId="16" fontId="0" fillId="3" borderId="0" xfId="0" applyNumberFormat="1" applyFill="1"/>
    <xf numFmtId="0" fontId="0" fillId="3" borderId="0" xfId="0" applyFill="1"/>
    <xf numFmtId="8" fontId="0" fillId="3" borderId="0" xfId="0" applyNumberFormat="1" applyFill="1"/>
    <xf numFmtId="8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17" sqref="C17"/>
    </sheetView>
  </sheetViews>
  <sheetFormatPr defaultRowHeight="15"/>
  <cols>
    <col min="1" max="1" width="16.140625" bestFit="1" customWidth="1"/>
    <col min="2" max="2" width="11.140625" bestFit="1" customWidth="1"/>
    <col min="3" max="3" width="15" bestFit="1" customWidth="1"/>
  </cols>
  <sheetData>
    <row r="1" spans="1:5">
      <c r="A1" s="1" t="s">
        <v>0</v>
      </c>
      <c r="B1" s="1"/>
      <c r="C1" t="s">
        <v>1</v>
      </c>
    </row>
    <row r="2" spans="1:5">
      <c r="D2" t="s">
        <v>2</v>
      </c>
    </row>
    <row r="3" spans="1:5">
      <c r="A3" t="s">
        <v>3</v>
      </c>
      <c r="B3" t="s">
        <v>4</v>
      </c>
      <c r="C3" t="s">
        <v>5</v>
      </c>
      <c r="D3" s="2">
        <v>44562</v>
      </c>
    </row>
    <row r="4" spans="1:5">
      <c r="A4" t="s">
        <v>6</v>
      </c>
      <c r="B4" t="s">
        <v>7</v>
      </c>
      <c r="C4" s="3">
        <v>15.22</v>
      </c>
      <c r="D4">
        <v>40</v>
      </c>
      <c r="E4" s="3">
        <f>C4*D4</f>
        <v>608.80000000000007</v>
      </c>
    </row>
    <row r="5" spans="1:5">
      <c r="A5" t="s">
        <v>8</v>
      </c>
      <c r="B5" t="s">
        <v>9</v>
      </c>
      <c r="C5" s="3">
        <v>56</v>
      </c>
      <c r="D5">
        <v>43</v>
      </c>
      <c r="E5" s="3">
        <f t="shared" ref="E5:E9" si="0">C5*D5</f>
        <v>2408</v>
      </c>
    </row>
    <row r="6" spans="1:5">
      <c r="A6" t="s">
        <v>10</v>
      </c>
      <c r="B6" t="s">
        <v>11</v>
      </c>
      <c r="C6" s="3">
        <v>19.98</v>
      </c>
      <c r="D6">
        <v>44</v>
      </c>
      <c r="E6" s="3">
        <f t="shared" si="0"/>
        <v>879.12</v>
      </c>
    </row>
    <row r="7" spans="1:5">
      <c r="A7" t="s">
        <v>12</v>
      </c>
      <c r="B7" t="s">
        <v>9</v>
      </c>
      <c r="C7" s="3">
        <v>19.989999999999998</v>
      </c>
      <c r="D7">
        <v>40</v>
      </c>
      <c r="E7" s="3">
        <f t="shared" si="0"/>
        <v>799.59999999999991</v>
      </c>
    </row>
    <row r="8" spans="1:5">
      <c r="A8" t="s">
        <v>13</v>
      </c>
      <c r="B8" t="s">
        <v>14</v>
      </c>
      <c r="C8" s="3">
        <v>9.67</v>
      </c>
      <c r="D8">
        <v>45</v>
      </c>
      <c r="E8" s="3">
        <f t="shared" si="0"/>
        <v>435.15</v>
      </c>
    </row>
    <row r="9" spans="1:5">
      <c r="A9" t="s">
        <v>15</v>
      </c>
      <c r="B9" t="s">
        <v>16</v>
      </c>
      <c r="C9" s="3">
        <v>7.89</v>
      </c>
      <c r="D9">
        <v>47</v>
      </c>
      <c r="E9" s="3">
        <f t="shared" si="0"/>
        <v>370.83</v>
      </c>
    </row>
    <row r="10" spans="1:5">
      <c r="D10" s="3"/>
    </row>
    <row r="11" spans="1:5">
      <c r="A11" t="s">
        <v>17</v>
      </c>
      <c r="C11" s="3">
        <f>MAX(C4:C9)</f>
        <v>56</v>
      </c>
      <c r="D11" s="3">
        <f>MAX(D4:D9)</f>
        <v>47</v>
      </c>
      <c r="E11" s="3">
        <f>MAX(E4:E9)</f>
        <v>2408</v>
      </c>
    </row>
    <row r="12" spans="1:5">
      <c r="A12" t="s">
        <v>18</v>
      </c>
      <c r="C12" s="3">
        <f>MIN(C4:C9)</f>
        <v>7.89</v>
      </c>
      <c r="D12" s="3">
        <f>MIN(D4:D9)</f>
        <v>40</v>
      </c>
      <c r="E12" s="3">
        <f>MIN(E4:E9)</f>
        <v>370.83</v>
      </c>
    </row>
    <row r="13" spans="1:5">
      <c r="A13" t="s">
        <v>19</v>
      </c>
      <c r="C13" s="3">
        <f>AVERAGE(C4:C9)</f>
        <v>21.458333333333332</v>
      </c>
      <c r="D13" s="3">
        <f>AVERAGE(D4:D9)</f>
        <v>43.166666666666664</v>
      </c>
      <c r="E13" s="3">
        <f>AVERAGE(E4:E9)</f>
        <v>916.91666666666663</v>
      </c>
    </row>
    <row r="14" spans="1:5">
      <c r="A14" t="s">
        <v>20</v>
      </c>
      <c r="C14" s="3">
        <f>SUM(C4:C9)</f>
        <v>128.75</v>
      </c>
      <c r="D14" s="3">
        <f>SUM(D4:D9)</f>
        <v>259</v>
      </c>
      <c r="E14" s="3">
        <f>SUM(E4:E9)</f>
        <v>5501.5</v>
      </c>
    </row>
    <row r="15" spans="1:5">
      <c r="C15" s="3"/>
    </row>
    <row r="16" spans="1:5">
      <c r="E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9765-9317-424C-B35E-A3EF6C0C44FB}">
  <dimension ref="A1:M14"/>
  <sheetViews>
    <sheetView topLeftCell="U1" workbookViewId="0">
      <selection sqref="A1:U19"/>
    </sheetView>
  </sheetViews>
  <sheetFormatPr defaultRowHeight="15"/>
  <cols>
    <col min="1" max="1" width="16.140625" bestFit="1" customWidth="1"/>
    <col min="2" max="2" width="11.140625" bestFit="1" customWidth="1"/>
    <col min="3" max="3" width="15" bestFit="1" customWidth="1"/>
    <col min="4" max="4" width="18.42578125" bestFit="1" customWidth="1"/>
    <col min="5" max="9" width="18.42578125" customWidth="1"/>
    <col min="12" max="12" width="13" customWidth="1"/>
  </cols>
  <sheetData>
    <row r="1" spans="1:13">
      <c r="A1" s="1" t="s">
        <v>0</v>
      </c>
      <c r="B1" s="1"/>
      <c r="C1" t="s">
        <v>1</v>
      </c>
    </row>
    <row r="2" spans="1:13">
      <c r="D2" t="s">
        <v>2</v>
      </c>
      <c r="I2" t="s">
        <v>21</v>
      </c>
      <c r="K2" t="s">
        <v>22</v>
      </c>
      <c r="M2" t="s">
        <v>23</v>
      </c>
    </row>
    <row r="3" spans="1:13">
      <c r="A3" t="s">
        <v>3</v>
      </c>
      <c r="B3" t="s">
        <v>4</v>
      </c>
      <c r="C3" t="s">
        <v>5</v>
      </c>
      <c r="D3" s="2">
        <v>44562</v>
      </c>
      <c r="E3" s="2">
        <f>D3+7</f>
        <v>44569</v>
      </c>
      <c r="F3" s="2">
        <f t="shared" ref="F3" si="0">E3+7</f>
        <v>44576</v>
      </c>
      <c r="G3" s="2">
        <f>F3+7</f>
        <v>44583</v>
      </c>
      <c r="H3" s="2">
        <f>G3+7</f>
        <v>44590</v>
      </c>
      <c r="I3" s="2"/>
    </row>
    <row r="4" spans="1:13">
      <c r="A4" t="s">
        <v>6</v>
      </c>
      <c r="B4" t="s">
        <v>7</v>
      </c>
      <c r="C4" s="3">
        <v>15.22</v>
      </c>
      <c r="D4">
        <v>40</v>
      </c>
      <c r="I4">
        <f>D4-40</f>
        <v>0</v>
      </c>
      <c r="J4" s="3">
        <f>C4*D4</f>
        <v>608.80000000000007</v>
      </c>
      <c r="K4" s="3">
        <f>0.5*C4*I4</f>
        <v>0</v>
      </c>
      <c r="M4" s="3">
        <f>J4+K4</f>
        <v>608.80000000000007</v>
      </c>
    </row>
    <row r="5" spans="1:13">
      <c r="A5" t="s">
        <v>8</v>
      </c>
      <c r="B5" t="s">
        <v>9</v>
      </c>
      <c r="C5" s="3">
        <v>56</v>
      </c>
      <c r="D5">
        <v>43</v>
      </c>
      <c r="I5">
        <f>IF(D5&gt;40,D5-40,0)</f>
        <v>3</v>
      </c>
      <c r="J5" s="3">
        <f>C5*D5</f>
        <v>2408</v>
      </c>
      <c r="K5" s="3">
        <f>0.5*C5*I5</f>
        <v>84</v>
      </c>
      <c r="M5" s="3">
        <f t="shared" ref="M5:M9" si="1">J5+K5</f>
        <v>2492</v>
      </c>
    </row>
    <row r="6" spans="1:13">
      <c r="A6" t="s">
        <v>10</v>
      </c>
      <c r="B6" t="s">
        <v>11</v>
      </c>
      <c r="C6" s="3">
        <v>19.98</v>
      </c>
      <c r="D6">
        <v>44</v>
      </c>
      <c r="I6">
        <f>D6-40</f>
        <v>4</v>
      </c>
      <c r="J6" s="3">
        <f>C6*D6</f>
        <v>879.12</v>
      </c>
      <c r="K6" s="3">
        <f>0.5*C6*I6</f>
        <v>39.96</v>
      </c>
      <c r="M6" s="3">
        <f t="shared" si="1"/>
        <v>919.08</v>
      </c>
    </row>
    <row r="7" spans="1:13">
      <c r="A7" t="s">
        <v>12</v>
      </c>
      <c r="B7" t="s">
        <v>9</v>
      </c>
      <c r="C7" s="3">
        <v>19.989999999999998</v>
      </c>
      <c r="D7">
        <v>40</v>
      </c>
      <c r="I7">
        <f>D7-40</f>
        <v>0</v>
      </c>
      <c r="J7" s="3">
        <f>C7*D7</f>
        <v>799.59999999999991</v>
      </c>
      <c r="K7" s="3">
        <f>0.5*C7*I7</f>
        <v>0</v>
      </c>
      <c r="M7" s="3">
        <f t="shared" si="1"/>
        <v>799.59999999999991</v>
      </c>
    </row>
    <row r="8" spans="1:13">
      <c r="A8" t="s">
        <v>13</v>
      </c>
      <c r="B8" t="s">
        <v>14</v>
      </c>
      <c r="C8" s="3">
        <v>9.67</v>
      </c>
      <c r="D8">
        <v>45</v>
      </c>
      <c r="I8">
        <f>D8-40</f>
        <v>5</v>
      </c>
      <c r="J8" s="3">
        <f>C8*D8</f>
        <v>435.15</v>
      </c>
      <c r="K8" s="3">
        <f>0.5*C8*I8</f>
        <v>24.175000000000001</v>
      </c>
      <c r="M8" s="3">
        <f t="shared" si="1"/>
        <v>459.32499999999999</v>
      </c>
    </row>
    <row r="9" spans="1:13">
      <c r="A9" t="s">
        <v>15</v>
      </c>
      <c r="B9" t="s">
        <v>16</v>
      </c>
      <c r="C9" s="3">
        <v>7.89</v>
      </c>
      <c r="D9">
        <v>47</v>
      </c>
      <c r="I9">
        <f>D9-40</f>
        <v>7</v>
      </c>
      <c r="J9" s="3">
        <f>C9*D9</f>
        <v>370.83</v>
      </c>
      <c r="K9" s="3">
        <f>0.5*C9*I9</f>
        <v>27.614999999999998</v>
      </c>
      <c r="M9" s="3">
        <f t="shared" si="1"/>
        <v>398.44499999999999</v>
      </c>
    </row>
    <row r="10" spans="1:13">
      <c r="D10" s="3"/>
      <c r="E10" s="3"/>
      <c r="F10" s="3"/>
      <c r="G10" s="3"/>
      <c r="H10" s="3"/>
      <c r="I10" s="3"/>
    </row>
    <row r="11" spans="1:13">
      <c r="A11" t="s">
        <v>17</v>
      </c>
      <c r="C11" s="3">
        <f>MAX(C4:C9)</f>
        <v>56</v>
      </c>
      <c r="D11" s="3">
        <f>MAX(D4:D9)</f>
        <v>47</v>
      </c>
      <c r="E11" s="3"/>
      <c r="F11" s="3"/>
      <c r="G11" s="3"/>
      <c r="H11" s="3"/>
      <c r="I11" s="3"/>
      <c r="J11" s="3">
        <f>MAX(J4:J9)</f>
        <v>2408</v>
      </c>
      <c r="K11" s="3">
        <f t="shared" ref="K11:M11" si="2">MAX(K4:K9)</f>
        <v>84</v>
      </c>
      <c r="L11" s="3">
        <f t="shared" si="2"/>
        <v>0</v>
      </c>
      <c r="M11" s="3">
        <f t="shared" si="2"/>
        <v>2492</v>
      </c>
    </row>
    <row r="12" spans="1:13">
      <c r="A12" t="s">
        <v>18</v>
      </c>
      <c r="C12" s="3">
        <f>MIN(C4:C9)</f>
        <v>7.89</v>
      </c>
      <c r="D12" s="3">
        <f>MIN(D4:D9)</f>
        <v>40</v>
      </c>
      <c r="E12" s="3"/>
      <c r="F12" s="3"/>
      <c r="G12" s="3"/>
      <c r="H12" s="3"/>
      <c r="I12" s="3"/>
      <c r="J12" s="3">
        <f>MIN(J4:J9)</f>
        <v>370.83</v>
      </c>
      <c r="K12" s="3">
        <f t="shared" ref="K12:M12" si="3">MIN(K4:K9)</f>
        <v>0</v>
      </c>
      <c r="L12" s="3">
        <f t="shared" si="3"/>
        <v>0</v>
      </c>
      <c r="M12" s="3">
        <f t="shared" si="3"/>
        <v>398.44499999999999</v>
      </c>
    </row>
    <row r="13" spans="1:13">
      <c r="A13" t="s">
        <v>19</v>
      </c>
      <c r="C13" s="3">
        <f>AVERAGE(C4:C9)</f>
        <v>21.458333333333332</v>
      </c>
      <c r="D13" s="3">
        <f>AVERAGE(D4:D9)</f>
        <v>43.166666666666664</v>
      </c>
      <c r="E13" s="3"/>
      <c r="F13" s="3"/>
      <c r="G13" s="3"/>
      <c r="H13" s="3"/>
      <c r="I13" s="3"/>
      <c r="J13" s="3">
        <f>AVERAGE(J4:J9)</f>
        <v>916.91666666666663</v>
      </c>
      <c r="K13" s="3">
        <f t="shared" ref="K13:M13" si="4">AVERAGE(K4:K9)</f>
        <v>29.291666666666671</v>
      </c>
      <c r="L13" s="3" t="e">
        <f t="shared" si="4"/>
        <v>#DIV/0!</v>
      </c>
      <c r="M13" s="3">
        <f t="shared" si="4"/>
        <v>946.20833333333314</v>
      </c>
    </row>
    <row r="14" spans="1:13">
      <c r="A14" t="s">
        <v>20</v>
      </c>
      <c r="C14" s="3">
        <f>SUM(C4:C9)</f>
        <v>128.75</v>
      </c>
      <c r="D14" s="3">
        <f>SUM(D4:D9)</f>
        <v>259</v>
      </c>
      <c r="E14" s="3"/>
      <c r="F14" s="3"/>
      <c r="G14" s="3"/>
      <c r="H14" s="3"/>
      <c r="I14" s="3"/>
      <c r="J14" s="3">
        <f>SUM(J4:J9)</f>
        <v>5501.5</v>
      </c>
      <c r="K14" s="3">
        <f t="shared" ref="K14:M14" si="5">SUM(K4:K9)</f>
        <v>175.75000000000003</v>
      </c>
      <c r="L14" s="3">
        <f t="shared" si="5"/>
        <v>0</v>
      </c>
      <c r="M14" s="3">
        <f t="shared" si="5"/>
        <v>5677.2499999999991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6887-B9BA-48FC-818A-9F1F71ABA737}">
  <dimension ref="A1:S18"/>
  <sheetViews>
    <sheetView tabSelected="1" topLeftCell="G1" workbookViewId="0">
      <selection activeCell="K17" sqref="K17"/>
    </sheetView>
  </sheetViews>
  <sheetFormatPr defaultRowHeight="15"/>
  <sheetData>
    <row r="1" spans="1:19">
      <c r="A1" s="1" t="s">
        <v>0</v>
      </c>
      <c r="B1" s="1"/>
      <c r="C1" t="s">
        <v>1</v>
      </c>
    </row>
    <row r="2" spans="1:19">
      <c r="D2" t="s">
        <v>2</v>
      </c>
      <c r="I2" t="s">
        <v>21</v>
      </c>
      <c r="O2" t="s">
        <v>24</v>
      </c>
      <c r="S2" t="s">
        <v>25</v>
      </c>
    </row>
    <row r="3" spans="1:19">
      <c r="A3" t="s">
        <v>3</v>
      </c>
      <c r="B3" t="s">
        <v>4</v>
      </c>
      <c r="C3" t="s">
        <v>5</v>
      </c>
      <c r="D3" s="8">
        <v>44562</v>
      </c>
      <c r="E3" s="8">
        <f>D3+7</f>
        <v>44569</v>
      </c>
      <c r="F3" s="8">
        <f t="shared" ref="F3" si="0">E3+7</f>
        <v>44576</v>
      </c>
      <c r="G3" s="8">
        <f>F3+7</f>
        <v>44583</v>
      </c>
      <c r="H3" s="8">
        <f>G3+7</f>
        <v>44590</v>
      </c>
      <c r="I3" s="4"/>
      <c r="J3" s="4">
        <v>44563</v>
      </c>
      <c r="K3" s="4">
        <v>44564</v>
      </c>
      <c r="L3" s="4">
        <v>44565</v>
      </c>
      <c r="M3" s="4">
        <v>44566</v>
      </c>
      <c r="N3" s="4">
        <v>44562</v>
      </c>
      <c r="O3" s="4">
        <v>44563</v>
      </c>
      <c r="P3" s="4">
        <v>44564</v>
      </c>
      <c r="Q3" s="4">
        <v>44565</v>
      </c>
      <c r="R3" s="4">
        <v>44566</v>
      </c>
    </row>
    <row r="4" spans="1:19">
      <c r="A4" t="s">
        <v>6</v>
      </c>
      <c r="B4" t="s">
        <v>7</v>
      </c>
      <c r="C4" s="3">
        <v>15.22</v>
      </c>
      <c r="D4" s="9">
        <v>40</v>
      </c>
      <c r="E4" s="9">
        <v>43</v>
      </c>
      <c r="F4" s="9">
        <v>56</v>
      </c>
      <c r="G4" s="9">
        <v>65</v>
      </c>
      <c r="H4" s="9">
        <v>43</v>
      </c>
      <c r="I4" s="5">
        <f>IF(D4&gt;40,D4-40,0)</f>
        <v>0</v>
      </c>
      <c r="J4" s="5">
        <f t="shared" ref="J4:M5" si="1">IF(E4&gt;40,E4-40,0)</f>
        <v>3</v>
      </c>
      <c r="K4" s="5">
        <f t="shared" si="1"/>
        <v>16</v>
      </c>
      <c r="L4" s="5">
        <f t="shared" si="1"/>
        <v>25</v>
      </c>
      <c r="M4" s="5">
        <f t="shared" si="1"/>
        <v>3</v>
      </c>
      <c r="N4" s="11">
        <f>D4*I4</f>
        <v>0</v>
      </c>
      <c r="O4" s="11">
        <f t="shared" ref="O4:R11" si="2">E4*J4</f>
        <v>129</v>
      </c>
      <c r="P4" s="11">
        <f t="shared" si="2"/>
        <v>896</v>
      </c>
      <c r="Q4" s="11">
        <f t="shared" si="2"/>
        <v>1625</v>
      </c>
      <c r="R4" s="11">
        <f t="shared" si="2"/>
        <v>129</v>
      </c>
    </row>
    <row r="5" spans="1:19">
      <c r="A5" t="s">
        <v>8</v>
      </c>
      <c r="B5" t="s">
        <v>9</v>
      </c>
      <c r="C5" s="3">
        <v>56</v>
      </c>
      <c r="D5" s="9">
        <v>43</v>
      </c>
      <c r="E5" s="9">
        <v>22</v>
      </c>
      <c r="F5" s="9">
        <v>5</v>
      </c>
      <c r="G5" s="9">
        <v>45</v>
      </c>
      <c r="H5" s="9">
        <v>40</v>
      </c>
      <c r="I5" s="5">
        <f>IF(D5&gt;40,D5-40,0)</f>
        <v>3</v>
      </c>
      <c r="J5" s="5">
        <f t="shared" si="1"/>
        <v>0</v>
      </c>
      <c r="K5" s="5">
        <f t="shared" si="1"/>
        <v>0</v>
      </c>
      <c r="L5" s="5">
        <f t="shared" si="1"/>
        <v>5</v>
      </c>
      <c r="M5" s="5">
        <f t="shared" si="1"/>
        <v>0</v>
      </c>
      <c r="N5" s="11">
        <f t="shared" ref="N5:N11" si="3">D5*I5</f>
        <v>129</v>
      </c>
      <c r="O5" s="11">
        <f t="shared" si="2"/>
        <v>0</v>
      </c>
      <c r="P5" s="11">
        <f t="shared" si="2"/>
        <v>0</v>
      </c>
      <c r="Q5" s="11">
        <f t="shared" si="2"/>
        <v>225</v>
      </c>
      <c r="R5" s="11">
        <f t="shared" si="2"/>
        <v>0</v>
      </c>
    </row>
    <row r="6" spans="1:19">
      <c r="A6" t="s">
        <v>10</v>
      </c>
      <c r="B6" t="s">
        <v>11</v>
      </c>
      <c r="C6" s="3">
        <v>19.98</v>
      </c>
      <c r="D6" s="9">
        <v>44</v>
      </c>
      <c r="E6" s="9">
        <v>23</v>
      </c>
      <c r="F6" s="9">
        <v>65</v>
      </c>
      <c r="G6" s="9">
        <v>67</v>
      </c>
      <c r="H6" s="9">
        <v>65</v>
      </c>
      <c r="I6" s="5">
        <f>D6-40</f>
        <v>4</v>
      </c>
      <c r="J6" s="5">
        <f t="shared" ref="J6:M9" si="4">E6-40</f>
        <v>-17</v>
      </c>
      <c r="K6" s="5">
        <f t="shared" si="4"/>
        <v>25</v>
      </c>
      <c r="L6" s="5">
        <f t="shared" si="4"/>
        <v>27</v>
      </c>
      <c r="M6" s="5">
        <f t="shared" si="4"/>
        <v>25</v>
      </c>
      <c r="N6" s="11">
        <f t="shared" si="3"/>
        <v>176</v>
      </c>
      <c r="O6" s="11">
        <f t="shared" si="2"/>
        <v>-391</v>
      </c>
      <c r="P6" s="11">
        <f t="shared" si="2"/>
        <v>1625</v>
      </c>
      <c r="Q6" s="11">
        <f t="shared" si="2"/>
        <v>1809</v>
      </c>
      <c r="R6" s="11">
        <f t="shared" si="2"/>
        <v>1625</v>
      </c>
    </row>
    <row r="7" spans="1:19">
      <c r="A7" t="s">
        <v>12</v>
      </c>
      <c r="B7" t="s">
        <v>9</v>
      </c>
      <c r="C7" s="3">
        <v>19.989999999999998</v>
      </c>
      <c r="D7" s="9">
        <v>40</v>
      </c>
      <c r="E7" s="9">
        <v>56</v>
      </c>
      <c r="F7" s="9">
        <v>55</v>
      </c>
      <c r="G7" s="9">
        <v>65</v>
      </c>
      <c r="H7" s="9">
        <v>45</v>
      </c>
      <c r="I7" s="5">
        <f>D7-40</f>
        <v>0</v>
      </c>
      <c r="J7" s="5">
        <f t="shared" si="4"/>
        <v>16</v>
      </c>
      <c r="K7" s="5">
        <f t="shared" si="4"/>
        <v>15</v>
      </c>
      <c r="L7" s="5">
        <f t="shared" si="4"/>
        <v>25</v>
      </c>
      <c r="M7" s="5">
        <f t="shared" si="4"/>
        <v>5</v>
      </c>
      <c r="N7" s="11">
        <f t="shared" si="3"/>
        <v>0</v>
      </c>
      <c r="O7" s="11">
        <f t="shared" si="2"/>
        <v>896</v>
      </c>
      <c r="P7" s="11">
        <f t="shared" si="2"/>
        <v>825</v>
      </c>
      <c r="Q7" s="11">
        <f t="shared" si="2"/>
        <v>1625</v>
      </c>
      <c r="R7" s="11">
        <f t="shared" si="2"/>
        <v>225</v>
      </c>
    </row>
    <row r="8" spans="1:19">
      <c r="A8" t="s">
        <v>13</v>
      </c>
      <c r="B8" t="s">
        <v>14</v>
      </c>
      <c r="C8" s="3">
        <v>9.67</v>
      </c>
      <c r="D8" s="9">
        <v>45</v>
      </c>
      <c r="E8" s="9">
        <v>44</v>
      </c>
      <c r="F8" s="9">
        <v>43</v>
      </c>
      <c r="G8" s="9">
        <v>78</v>
      </c>
      <c r="H8" s="9">
        <v>44</v>
      </c>
      <c r="I8" s="5">
        <f>D8-40</f>
        <v>5</v>
      </c>
      <c r="J8" s="5">
        <f t="shared" si="4"/>
        <v>4</v>
      </c>
      <c r="K8" s="5">
        <f t="shared" si="4"/>
        <v>3</v>
      </c>
      <c r="L8" s="5">
        <f t="shared" si="4"/>
        <v>38</v>
      </c>
      <c r="M8" s="5">
        <f t="shared" si="4"/>
        <v>4</v>
      </c>
      <c r="N8" s="11">
        <f t="shared" si="3"/>
        <v>225</v>
      </c>
      <c r="O8" s="11">
        <f t="shared" si="2"/>
        <v>176</v>
      </c>
      <c r="P8" s="11">
        <f t="shared" si="2"/>
        <v>129</v>
      </c>
      <c r="Q8" s="11">
        <f t="shared" si="2"/>
        <v>2964</v>
      </c>
      <c r="R8" s="11">
        <f t="shared" si="2"/>
        <v>176</v>
      </c>
    </row>
    <row r="9" spans="1:19">
      <c r="A9" t="s">
        <v>15</v>
      </c>
      <c r="B9" t="s">
        <v>16</v>
      </c>
      <c r="C9" s="3">
        <v>7.89</v>
      </c>
      <c r="D9" s="9">
        <v>47</v>
      </c>
      <c r="E9" s="9">
        <v>56</v>
      </c>
      <c r="F9" s="9">
        <v>40</v>
      </c>
      <c r="G9" s="9">
        <v>89</v>
      </c>
      <c r="H9" s="9">
        <v>65</v>
      </c>
      <c r="I9" s="5">
        <f>D9-40</f>
        <v>7</v>
      </c>
      <c r="J9" s="5">
        <f t="shared" si="4"/>
        <v>16</v>
      </c>
      <c r="K9" s="5">
        <f t="shared" si="4"/>
        <v>0</v>
      </c>
      <c r="L9" s="5">
        <f t="shared" si="4"/>
        <v>49</v>
      </c>
      <c r="M9" s="5">
        <f t="shared" si="4"/>
        <v>25</v>
      </c>
      <c r="N9" s="11">
        <f t="shared" si="3"/>
        <v>329</v>
      </c>
      <c r="O9" s="11">
        <f t="shared" si="2"/>
        <v>896</v>
      </c>
      <c r="P9" s="11">
        <f t="shared" si="2"/>
        <v>0</v>
      </c>
      <c r="Q9" s="11">
        <f t="shared" si="2"/>
        <v>4361</v>
      </c>
      <c r="R9" s="11">
        <f t="shared" si="2"/>
        <v>1625</v>
      </c>
    </row>
    <row r="10" spans="1:19">
      <c r="D10" s="10"/>
      <c r="E10" s="10"/>
      <c r="F10" s="10"/>
      <c r="G10" s="10"/>
      <c r="H10" s="10"/>
      <c r="I10" s="6"/>
      <c r="J10" s="6"/>
      <c r="K10" s="6"/>
      <c r="L10" s="6"/>
      <c r="M10" s="6"/>
      <c r="N10" s="11">
        <f t="shared" si="3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</row>
    <row r="11" spans="1:19">
      <c r="A11" t="s">
        <v>17</v>
      </c>
      <c r="C11" s="3">
        <f>MAX(C4:C9)</f>
        <v>56</v>
      </c>
      <c r="D11" s="3">
        <f>MAX(D4:D9)</f>
        <v>47</v>
      </c>
      <c r="E11" s="3"/>
      <c r="F11" s="3"/>
      <c r="G11" s="3"/>
      <c r="H11" s="3"/>
      <c r="I11" s="6"/>
      <c r="J11" s="6"/>
      <c r="K11" s="6"/>
      <c r="L11" s="6"/>
      <c r="M11" s="6"/>
      <c r="N11" s="11">
        <f t="shared" si="3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</row>
    <row r="12" spans="1:19">
      <c r="A12" t="s">
        <v>18</v>
      </c>
      <c r="C12" s="3">
        <f>MIN(C4:C9)</f>
        <v>7.89</v>
      </c>
      <c r="D12" s="3">
        <f>MIN(D4:D9)</f>
        <v>40</v>
      </c>
      <c r="E12" s="3"/>
      <c r="F12" s="3"/>
      <c r="G12" s="3"/>
      <c r="H12" s="3"/>
      <c r="I12" s="3"/>
      <c r="J12" s="3"/>
      <c r="K12" s="3"/>
      <c r="L12" s="3"/>
      <c r="M12" s="3"/>
      <c r="N12" s="11"/>
      <c r="O12" s="11"/>
      <c r="P12" s="11"/>
      <c r="Q12" s="11"/>
      <c r="R12" s="12"/>
    </row>
    <row r="13" spans="1:19">
      <c r="A13" t="s">
        <v>19</v>
      </c>
      <c r="C13" s="3">
        <f>AVERAGE(C4:C9)</f>
        <v>21.458333333333332</v>
      </c>
      <c r="D13" s="3">
        <f>AVERAGE(D4:D9)</f>
        <v>43.166666666666664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9">
      <c r="A14" t="s">
        <v>20</v>
      </c>
      <c r="C14" s="3">
        <f>SUM(C4:C9)</f>
        <v>128.75</v>
      </c>
      <c r="D14" s="3">
        <f>SUM(D4:D9)</f>
        <v>259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8" spans="6:6">
      <c r="F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RAMESH KATTA</cp:lastModifiedBy>
  <cp:revision/>
  <dcterms:created xsi:type="dcterms:W3CDTF">2022-03-22T12:48:40Z</dcterms:created>
  <dcterms:modified xsi:type="dcterms:W3CDTF">2022-03-22T15:05:46Z</dcterms:modified>
  <cp:category/>
  <cp:contentStatus/>
</cp:coreProperties>
</file>