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lbasha\Documents\dvlp\sirius_quality\last\work_in_progress\workinprogress\Data\Hourly\Michael Chelle\"/>
    </mc:Choice>
  </mc:AlternateContent>
  <xr:revisionPtr revIDLastSave="0" documentId="13_ncr:1_{6F23CC67-5239-4483-9618-43D69F6ED3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1" l="1"/>
  <c r="E71" i="1"/>
  <c r="D71" i="1"/>
  <c r="D50" i="1"/>
  <c r="E50" i="1"/>
  <c r="F50" i="1"/>
  <c r="C50" i="1"/>
  <c r="C72" i="1" l="1"/>
  <c r="C73" i="1"/>
  <c r="F61" i="1"/>
  <c r="F71" i="1" s="1"/>
  <c r="C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Anne-Lise Boixel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faibles intrants
faible densité 180 g/m² (65 unités N en 2 apports) </t>
        </r>
      </text>
    </comment>
    <comment ref="C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forte densité 250 g/m² (210 unités N en 2 apports)</t>
        </r>
      </text>
    </comment>
    <comment ref="B1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estimation du GAI à partir du taux de couverture à 57,5°</t>
        </r>
      </text>
    </comment>
    <comment ref="C3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numéro de phytomère (numérotation en partant du sommet de l’axe)</t>
        </r>
      </text>
    </comment>
    <comment ref="G3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3 et 4
</t>
        </r>
      </text>
    </comment>
    <comment ref="H3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2 et 3
</t>
        </r>
      </text>
    </comment>
    <comment ref="I3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1 et 2
</t>
        </r>
      </text>
    </comment>
    <comment ref="J3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= col découvert</t>
        </r>
      </text>
    </comment>
    <comment ref="C5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numéro de phytomère (numérotation en partant du sommet de l’axe)</t>
        </r>
      </text>
    </comment>
    <comment ref="G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3 et 4
</t>
        </r>
      </text>
    </comment>
    <comment ref="H5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2 et 3
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entre ligules 1 et 2
</t>
        </r>
      </text>
    </comment>
    <comment ref="J5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Anne-Lise Boixel:</t>
        </r>
        <r>
          <rPr>
            <sz val="9"/>
            <color indexed="81"/>
            <rFont val="Tahoma"/>
            <family val="2"/>
          </rPr>
          <t xml:space="preserve">
= col découvert</t>
        </r>
      </text>
    </comment>
  </commentList>
</comments>
</file>

<file path=xl/sharedStrings.xml><?xml version="1.0" encoding="utf-8"?>
<sst xmlns="http://schemas.openxmlformats.org/spreadsheetml/2006/main" count="54" uniqueCount="36">
  <si>
    <t>épiaison (Z55)</t>
  </si>
  <si>
    <t>floraison (Z65)</t>
  </si>
  <si>
    <t>semis</t>
  </si>
  <si>
    <t xml:space="preserve">Observations de stades phénologiques </t>
  </si>
  <si>
    <t>Essai caractérisation du microclimat et du phylloclimat de 2 couverts de blé contrastés au cours d’un cycle cultural - 2011-2012</t>
  </si>
  <si>
    <t>ITK</t>
  </si>
  <si>
    <t>ID</t>
  </si>
  <si>
    <t>couvert blé 2</t>
  </si>
  <si>
    <t>couvert blé 1</t>
  </si>
  <si>
    <t>moyenne</t>
  </si>
  <si>
    <t>SD</t>
  </si>
  <si>
    <t>cv. Tremie = variété erectophile</t>
  </si>
  <si>
    <t>SF 1</t>
  </si>
  <si>
    <t>SF 2</t>
  </si>
  <si>
    <t>SF 3</t>
  </si>
  <si>
    <t>SF 4</t>
  </si>
  <si>
    <t>Date de mesure</t>
  </si>
  <si>
    <t>Rép</t>
  </si>
  <si>
    <t>Strate3</t>
  </si>
  <si>
    <t>Strate2</t>
  </si>
  <si>
    <t>Strate1</t>
  </si>
  <si>
    <t>Strate0</t>
  </si>
  <si>
    <t>Epi</t>
  </si>
  <si>
    <t>Surface strate en cm² (surface exposée i.e. 1/2 surface développée)</t>
  </si>
  <si>
    <t>Propriétés des limbes d'après le fichier ScanArea (surface en cm²)</t>
  </si>
  <si>
    <t>15 maître-brins - 3 blocs</t>
  </si>
  <si>
    <t>couvert blé 1 - ITK extensif</t>
  </si>
  <si>
    <t>couvert blé 2 - ITK intensif</t>
  </si>
  <si>
    <t>extensif</t>
  </si>
  <si>
    <t>intensif</t>
  </si>
  <si>
    <t>Mesures de LAI (%GAI vert estimé à partir des photographies des couverts prises en visée oblique : 57.5°)</t>
  </si>
  <si>
    <t>Mesures de surfaces foliaires et par strate à floraison pour les 4 derniers étages foliaires</t>
  </si>
  <si>
    <t>AreaPL</t>
  </si>
  <si>
    <t>RatioFLPL</t>
  </si>
  <si>
    <t>NLL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</si>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</sst>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0" borderId="0" xfId="1" applyFont="1" applyFill="1" applyBorder="1"/>
    <xf numFmtId="0" fontId="0" fillId="0" borderId="0" xfId="0" applyFill="1" applyBorder="1"/>
    <xf numFmtId="0" fontId="8" fillId="0" borderId="0" xfId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13" fillId="3" borderId="1" xfId="1" applyFont="1" applyFill="1" applyBorder="1"/>
    <xf numFmtId="0" fontId="13" fillId="2" borderId="1" xfId="1" applyFont="1" applyFill="1" applyBorder="1"/>
    <xf numFmtId="0" fontId="13" fillId="2" borderId="1" xfId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0" fontId="12" fillId="2" borderId="1" xfId="1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/>
    <xf numFmtId="0" fontId="8" fillId="4" borderId="0" xfId="1" applyFont="1" applyFill="1" applyBorder="1"/>
    <xf numFmtId="0" fontId="13" fillId="3" borderId="1" xfId="1" applyFont="1" applyFill="1" applyBorder="1" applyAlignment="1">
      <alignment horizontal="center"/>
    </xf>
    <xf numFmtId="0" fontId="12" fillId="3" borderId="1" xfId="1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4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/>
    <xf numFmtId="2" fontId="12" fillId="3" borderId="1" xfId="0" applyNumberFormat="1" applyFont="1" applyFill="1" applyBorder="1" applyAlignment="1">
      <alignment horizontal="center"/>
    </xf>
    <xf numFmtId="2" fontId="12" fillId="2" borderId="1" xfId="1" applyNumberFormat="1" applyFont="1" applyFill="1" applyBorder="1" applyAlignment="1">
      <alignment horizontal="center"/>
    </xf>
    <xf numFmtId="2" fontId="13" fillId="2" borderId="1" xfId="1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13" fillId="0" borderId="0" xfId="0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3" fillId="2" borderId="5" xfId="1" applyFont="1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13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20647419072616"/>
                  <c:y val="9.00033126927095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Feuil1!$D$70:$F$70</c:f>
              <c:numCache>
                <c:formatCode>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Feuil1!$D$71:$F$71</c:f>
              <c:numCache>
                <c:formatCode>0.00</c:formatCode>
                <c:ptCount val="3"/>
                <c:pt idx="0">
                  <c:v>29.204417647500005</c:v>
                </c:pt>
                <c:pt idx="1">
                  <c:v>22.260067861944449</c:v>
                </c:pt>
                <c:pt idx="2">
                  <c:v>14.855771592495589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0-4C25-8141-17EFF6DC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9392"/>
        <c:axId val="1098968592"/>
      </c:scatterChart>
      <c:valAx>
        <c:axId val="9580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8968592"/>
        <c:crosses val="autoZero"/>
        <c:crossBetween val="midCat"/>
      </c:valAx>
      <c:valAx>
        <c:axId val="1098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80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69</xdr:row>
      <xdr:rowOff>195262</xdr:rowOff>
    </xdr:from>
    <xdr:to>
      <xdr:col>11</xdr:col>
      <xdr:colOff>728662</xdr:colOff>
      <xdr:row>85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H3" sqref="H3"/>
    </sheetView>
  </sheetViews>
  <sheetFormatPr baseColWidth="10" defaultRowHeight="14.4" x14ac:dyDescent="0.3"/>
  <cols>
    <col min="1" max="1" width="14.109375" customWidth="1"/>
    <col min="2" max="2" width="14.88671875" customWidth="1"/>
    <col min="3" max="3" width="13.109375" bestFit="1" customWidth="1"/>
    <col min="4" max="4" width="15" customWidth="1"/>
    <col min="5" max="5" width="15.44140625" customWidth="1"/>
    <col min="6" max="6" width="11.6640625" bestFit="1" customWidth="1"/>
    <col min="7" max="7" width="11.44140625" bestFit="1" customWidth="1"/>
    <col min="8" max="9" width="11.88671875" bestFit="1" customWidth="1"/>
    <col min="10" max="10" width="11.44140625" bestFit="1" customWidth="1"/>
    <col min="11" max="11" width="14" customWidth="1"/>
  </cols>
  <sheetData>
    <row r="1" spans="1:8" ht="15.6" x14ac:dyDescent="0.3">
      <c r="A1" s="5" t="s">
        <v>4</v>
      </c>
    </row>
    <row r="2" spans="1:8" ht="15.6" x14ac:dyDescent="0.3">
      <c r="A2" s="1" t="s">
        <v>11</v>
      </c>
      <c r="B2" s="1"/>
    </row>
    <row r="3" spans="1:8" ht="15.6" x14ac:dyDescent="0.3">
      <c r="A3" s="6"/>
      <c r="B3" s="1"/>
    </row>
    <row r="4" spans="1:8" ht="15.6" x14ac:dyDescent="0.3">
      <c r="A4" s="47" t="s">
        <v>3</v>
      </c>
      <c r="B4" s="47"/>
      <c r="C4" s="47"/>
    </row>
    <row r="6" spans="1:8" x14ac:dyDescent="0.3">
      <c r="A6" s="19" t="s">
        <v>6</v>
      </c>
      <c r="B6" s="10" t="s">
        <v>8</v>
      </c>
      <c r="C6" s="9" t="s">
        <v>7</v>
      </c>
    </row>
    <row r="7" spans="1:8" ht="15.6" x14ac:dyDescent="0.3">
      <c r="A7" s="19" t="s">
        <v>5</v>
      </c>
      <c r="B7" s="16" t="s">
        <v>28</v>
      </c>
      <c r="C7" s="17" t="s">
        <v>29</v>
      </c>
      <c r="D7" s="4"/>
      <c r="E7" s="4"/>
      <c r="F7" s="3"/>
    </row>
    <row r="8" spans="1:8" ht="15.6" x14ac:dyDescent="0.3">
      <c r="A8" s="19" t="s">
        <v>2</v>
      </c>
      <c r="B8" s="18">
        <v>40842</v>
      </c>
      <c r="C8" s="18">
        <v>40842</v>
      </c>
      <c r="D8" s="2"/>
      <c r="E8" s="2"/>
      <c r="F8" s="3"/>
    </row>
    <row r="9" spans="1:8" ht="15.6" x14ac:dyDescent="0.3">
      <c r="A9" s="19" t="s">
        <v>0</v>
      </c>
      <c r="B9" s="18">
        <v>41052</v>
      </c>
      <c r="C9" s="18">
        <v>41051</v>
      </c>
      <c r="D9" s="2"/>
      <c r="E9" s="2"/>
      <c r="F9" s="3"/>
    </row>
    <row r="10" spans="1:8" ht="15.6" x14ac:dyDescent="0.3">
      <c r="A10" s="19" t="s">
        <v>1</v>
      </c>
      <c r="B10" s="18">
        <v>41056</v>
      </c>
      <c r="C10" s="18">
        <v>41055</v>
      </c>
    </row>
    <row r="12" spans="1:8" ht="15.6" x14ac:dyDescent="0.3">
      <c r="A12" s="34" t="s">
        <v>30</v>
      </c>
      <c r="B12" s="33"/>
      <c r="C12" s="33"/>
      <c r="D12" s="35"/>
      <c r="E12" s="35"/>
      <c r="F12" s="35"/>
      <c r="G12" s="35"/>
      <c r="H12" s="35"/>
    </row>
    <row r="13" spans="1:8" s="8" customFormat="1" ht="15.6" x14ac:dyDescent="0.3">
      <c r="A13" s="7"/>
      <c r="B13" s="7"/>
      <c r="C13" s="7"/>
    </row>
    <row r="14" spans="1:8" ht="15.75" customHeight="1" x14ac:dyDescent="0.3">
      <c r="A14" s="55" t="s">
        <v>16</v>
      </c>
      <c r="B14" s="51" t="s">
        <v>26</v>
      </c>
      <c r="C14" s="52"/>
      <c r="D14" s="53" t="s">
        <v>27</v>
      </c>
      <c r="E14" s="54"/>
    </row>
    <row r="15" spans="1:8" ht="15.6" x14ac:dyDescent="0.3">
      <c r="A15" s="56"/>
      <c r="B15" s="16" t="s">
        <v>9</v>
      </c>
      <c r="C15" s="16" t="s">
        <v>10</v>
      </c>
      <c r="D15" s="9" t="s">
        <v>9</v>
      </c>
      <c r="E15" s="9" t="s">
        <v>10</v>
      </c>
    </row>
    <row r="16" spans="1:8" ht="15.6" x14ac:dyDescent="0.3">
      <c r="A16" s="15">
        <v>40956</v>
      </c>
      <c r="B16" s="16">
        <v>13.922000000000001</v>
      </c>
      <c r="C16" s="16">
        <v>3.456381055381482</v>
      </c>
      <c r="D16" s="9">
        <v>20.995000000000001</v>
      </c>
      <c r="E16" s="9">
        <v>1.5572304475146461</v>
      </c>
    </row>
    <row r="17" spans="1:14" ht="15.6" x14ac:dyDescent="0.3">
      <c r="A17" s="15">
        <v>40976</v>
      </c>
      <c r="B17" s="16">
        <v>16.03</v>
      </c>
      <c r="C17" s="16">
        <v>2.5925405814888616</v>
      </c>
      <c r="D17" s="9">
        <v>19.41333333333333</v>
      </c>
      <c r="E17" s="9">
        <v>0.67715089406522466</v>
      </c>
      <c r="I17" s="4"/>
    </row>
    <row r="18" spans="1:14" ht="15.6" x14ac:dyDescent="0.3">
      <c r="A18" s="15">
        <v>40983</v>
      </c>
      <c r="B18" s="16">
        <v>19.602499999999999</v>
      </c>
      <c r="C18" s="16">
        <v>0.20039544239661025</v>
      </c>
      <c r="D18" s="9">
        <v>23.266666666666666</v>
      </c>
      <c r="E18" s="9">
        <v>0.75248477282489368</v>
      </c>
      <c r="I18" s="3"/>
    </row>
    <row r="19" spans="1:14" ht="15.6" x14ac:dyDescent="0.3">
      <c r="A19" s="15">
        <v>40989</v>
      </c>
      <c r="B19" s="16">
        <v>22.914999999999999</v>
      </c>
      <c r="C19" s="16">
        <v>1.6498989868069696</v>
      </c>
      <c r="D19" s="9">
        <v>25.925000000000001</v>
      </c>
      <c r="E19" s="9">
        <v>2.1162939304359409</v>
      </c>
      <c r="I19" s="3"/>
    </row>
    <row r="20" spans="1:14" ht="15.6" x14ac:dyDescent="0.3">
      <c r="A20" s="15">
        <v>40998</v>
      </c>
      <c r="B20" s="16">
        <v>24.3325</v>
      </c>
      <c r="C20" s="16">
        <v>2.4224557099494444</v>
      </c>
      <c r="D20" s="9">
        <v>31.52</v>
      </c>
      <c r="E20" s="9">
        <v>1.2353946737783834</v>
      </c>
    </row>
    <row r="21" spans="1:14" ht="15.6" x14ac:dyDescent="0.3">
      <c r="A21" s="15">
        <v>41012</v>
      </c>
      <c r="B21" s="16">
        <v>36.46</v>
      </c>
      <c r="C21" s="16">
        <v>1.8906310359998098</v>
      </c>
      <c r="D21" s="9">
        <v>45.672857142857147</v>
      </c>
      <c r="E21" s="9">
        <v>1.6624761007949216</v>
      </c>
    </row>
    <row r="22" spans="1:14" ht="15.6" x14ac:dyDescent="0.3">
      <c r="A22" s="15">
        <v>41019</v>
      </c>
      <c r="B22" s="16">
        <v>36.155000000000001</v>
      </c>
      <c r="C22" s="16">
        <v>2.0972022179220438</v>
      </c>
      <c r="D22" s="9">
        <v>47.913333333333334</v>
      </c>
      <c r="E22" s="9">
        <v>1.3827418414150927</v>
      </c>
    </row>
    <row r="23" spans="1:14" ht="15.6" x14ac:dyDescent="0.3">
      <c r="A23" s="15">
        <v>41029</v>
      </c>
      <c r="B23" s="16">
        <v>37.445000000000007</v>
      </c>
      <c r="C23" s="16">
        <v>2.2118705722920193</v>
      </c>
      <c r="D23" s="9">
        <v>80.394999999999996</v>
      </c>
      <c r="E23" s="9">
        <v>4.2853804631894388</v>
      </c>
    </row>
    <row r="24" spans="1:14" ht="15.6" x14ac:dyDescent="0.3">
      <c r="A24" s="15">
        <v>41036</v>
      </c>
      <c r="B24" s="16">
        <v>42.917999999999992</v>
      </c>
      <c r="C24" s="16">
        <v>4.4032624268830496</v>
      </c>
      <c r="D24" s="9">
        <v>86.531250000000014</v>
      </c>
      <c r="E24" s="9">
        <v>2.7330644104061221</v>
      </c>
    </row>
    <row r="25" spans="1:14" ht="15.6" x14ac:dyDescent="0.3">
      <c r="A25" s="15">
        <v>41043</v>
      </c>
      <c r="B25" s="16">
        <v>40.07</v>
      </c>
      <c r="C25" s="16">
        <v>2.719968487212411</v>
      </c>
      <c r="D25" s="9">
        <v>84.240000000000009</v>
      </c>
      <c r="E25" s="9">
        <v>1.7268137462638278</v>
      </c>
    </row>
    <row r="26" spans="1:14" ht="15.6" x14ac:dyDescent="0.3">
      <c r="A26" s="15">
        <v>41058</v>
      </c>
      <c r="B26" s="16">
        <v>42.685000000000002</v>
      </c>
      <c r="C26" s="16">
        <v>3.5343619347364923</v>
      </c>
      <c r="D26" s="9">
        <v>83.931111111111093</v>
      </c>
      <c r="E26" s="9">
        <v>3.2113020896687829</v>
      </c>
    </row>
    <row r="28" spans="1:14" ht="15.6" x14ac:dyDescent="0.3">
      <c r="A28" s="34" t="s">
        <v>31</v>
      </c>
      <c r="B28" s="36"/>
      <c r="C28" s="36"/>
      <c r="D28" s="36"/>
      <c r="E28" s="36"/>
      <c r="F28" s="36"/>
      <c r="G28" s="36"/>
      <c r="H28" s="36"/>
    </row>
    <row r="29" spans="1:14" x14ac:dyDescent="0.3">
      <c r="A29" s="3" t="s">
        <v>25</v>
      </c>
    </row>
    <row r="30" spans="1:14" x14ac:dyDescent="0.3">
      <c r="A30" s="3"/>
    </row>
    <row r="31" spans="1:14" x14ac:dyDescent="0.3">
      <c r="A31" s="51" t="s">
        <v>26</v>
      </c>
      <c r="B31" s="52"/>
      <c r="L31" s="11"/>
      <c r="M31" s="11"/>
      <c r="N31" s="11"/>
    </row>
    <row r="32" spans="1:14" s="26" customFormat="1" x14ac:dyDescent="0.3">
      <c r="A32" s="25"/>
      <c r="B32" s="30"/>
      <c r="L32" s="27"/>
      <c r="M32" s="27"/>
      <c r="N32" s="27"/>
    </row>
    <row r="33" spans="1:14" ht="15.6" x14ac:dyDescent="0.3">
      <c r="A33" s="58" t="s">
        <v>16</v>
      </c>
      <c r="B33" s="57" t="s">
        <v>24</v>
      </c>
      <c r="C33" s="57"/>
      <c r="D33" s="57"/>
      <c r="E33" s="57"/>
      <c r="F33" s="57"/>
      <c r="G33" s="20" t="s">
        <v>23</v>
      </c>
      <c r="H33" s="20"/>
      <c r="I33" s="20"/>
      <c r="J33" s="20"/>
      <c r="K33" s="20"/>
      <c r="L33" s="12"/>
      <c r="M33" s="13"/>
      <c r="N33" s="12"/>
    </row>
    <row r="34" spans="1:14" ht="15.6" x14ac:dyDescent="0.3">
      <c r="A34" s="58"/>
      <c r="B34" s="28" t="s">
        <v>17</v>
      </c>
      <c r="C34" s="31" t="s">
        <v>12</v>
      </c>
      <c r="D34" s="31" t="s">
        <v>13</v>
      </c>
      <c r="E34" s="31" t="s">
        <v>14</v>
      </c>
      <c r="F34" s="31" t="s">
        <v>15</v>
      </c>
      <c r="G34" s="31" t="s">
        <v>18</v>
      </c>
      <c r="H34" s="31" t="s">
        <v>19</v>
      </c>
      <c r="I34" s="31" t="s">
        <v>20</v>
      </c>
      <c r="J34" s="31" t="s">
        <v>21</v>
      </c>
      <c r="K34" s="31" t="s">
        <v>22</v>
      </c>
      <c r="L34" s="12"/>
      <c r="M34" s="14"/>
      <c r="N34" s="12"/>
    </row>
    <row r="35" spans="1:14" ht="15.6" x14ac:dyDescent="0.3">
      <c r="A35" s="32">
        <v>41064</v>
      </c>
      <c r="B35" s="29">
        <v>1</v>
      </c>
      <c r="C35" s="37">
        <v>16.827708280000003</v>
      </c>
      <c r="D35" s="37">
        <v>22.913502560000005</v>
      </c>
      <c r="E35" s="37">
        <v>20.966768102222229</v>
      </c>
      <c r="F35" s="37">
        <v>17.900896097777782</v>
      </c>
      <c r="G35" s="37">
        <v>8.1649993066798707</v>
      </c>
      <c r="H35" s="37">
        <v>8.5765479443001347</v>
      </c>
      <c r="I35" s="37">
        <v>8.9189815435414239</v>
      </c>
      <c r="J35" s="37">
        <v>3.2044245066615891</v>
      </c>
      <c r="K35" s="37">
        <v>13.617014413417971</v>
      </c>
      <c r="L35" s="12"/>
      <c r="M35" s="14"/>
    </row>
    <row r="36" spans="1:14" ht="15.6" x14ac:dyDescent="0.3">
      <c r="A36" s="32">
        <v>41064</v>
      </c>
      <c r="B36" s="29">
        <v>2</v>
      </c>
      <c r="C36" s="37">
        <v>13.234238764444449</v>
      </c>
      <c r="D36" s="37">
        <v>25.112637946666673</v>
      </c>
      <c r="E36" s="37">
        <v>23.542390191111117</v>
      </c>
      <c r="F36" s="37">
        <v>17.385413257777781</v>
      </c>
      <c r="G36" s="37">
        <v>6.7803423446101707</v>
      </c>
      <c r="H36" s="37">
        <v>9.0477868423386045</v>
      </c>
      <c r="I36" s="37">
        <v>10.885618544688633</v>
      </c>
      <c r="J36" s="37">
        <v>1.3728759896187421</v>
      </c>
      <c r="K36" s="37">
        <v>15.086329477798722</v>
      </c>
      <c r="L36" s="12"/>
      <c r="M36" s="14"/>
    </row>
    <row r="37" spans="1:14" ht="15.6" x14ac:dyDescent="0.3">
      <c r="A37" s="32">
        <v>41064</v>
      </c>
      <c r="B37" s="29">
        <v>3</v>
      </c>
      <c r="C37" s="37">
        <v>14.605418817777782</v>
      </c>
      <c r="D37" s="37">
        <v>22.058378822222227</v>
      </c>
      <c r="E37" s="37">
        <v>21.51823653333334</v>
      </c>
      <c r="F37" s="37">
        <v>20.039959920000005</v>
      </c>
      <c r="G37" s="37">
        <v>8.7257735953456521</v>
      </c>
      <c r="H37" s="37">
        <v>9.6980965216316939</v>
      </c>
      <c r="I37" s="37">
        <v>11.765264487693774</v>
      </c>
      <c r="J37" s="37">
        <v>2.2430971546631113</v>
      </c>
      <c r="K37" s="37">
        <v>15.69051292891556</v>
      </c>
      <c r="L37" s="12"/>
      <c r="M37" s="14"/>
    </row>
    <row r="38" spans="1:14" ht="15.6" x14ac:dyDescent="0.3">
      <c r="A38" s="32">
        <v>41064</v>
      </c>
      <c r="B38" s="29">
        <v>4</v>
      </c>
      <c r="C38" s="37">
        <v>17.143980048888892</v>
      </c>
      <c r="D38" s="37">
        <v>24.618875493333341</v>
      </c>
      <c r="E38" s="37">
        <v>23.010850035555563</v>
      </c>
      <c r="F38" s="37">
        <v>15.616742960000003</v>
      </c>
      <c r="G38" s="37">
        <v>7.9089595054123016</v>
      </c>
      <c r="H38" s="37">
        <v>10.838494654884787</v>
      </c>
      <c r="I38" s="37">
        <v>9.6415478538670758</v>
      </c>
      <c r="J38" s="37">
        <v>1.7812830345854147</v>
      </c>
      <c r="K38" s="37">
        <v>14.634019533643976</v>
      </c>
      <c r="L38" s="12"/>
      <c r="M38" s="14"/>
    </row>
    <row r="39" spans="1:14" ht="15.6" x14ac:dyDescent="0.3">
      <c r="A39" s="32">
        <v>41064</v>
      </c>
      <c r="B39" s="29">
        <v>5</v>
      </c>
      <c r="C39" s="37">
        <v>13.832087031111115</v>
      </c>
      <c r="D39" s="37">
        <v>27.661665106666675</v>
      </c>
      <c r="E39" s="37">
        <v>24.701886080000005</v>
      </c>
      <c r="F39" s="37">
        <v>13.848216031111114</v>
      </c>
      <c r="G39" s="37">
        <v>6.7198666860285652</v>
      </c>
      <c r="H39" s="37">
        <v>8.086459490340129</v>
      </c>
      <c r="I39" s="37">
        <v>13.58895902310265</v>
      </c>
      <c r="J39" s="37">
        <v>1.7812830345854098</v>
      </c>
      <c r="K39" s="37">
        <v>14.813902564731954</v>
      </c>
      <c r="L39" s="12"/>
      <c r="M39" s="14"/>
    </row>
    <row r="40" spans="1:14" ht="15.6" x14ac:dyDescent="0.3">
      <c r="A40" s="32">
        <v>41064</v>
      </c>
      <c r="B40" s="29">
        <v>6</v>
      </c>
      <c r="C40" s="37">
        <v>15.338248893333338</v>
      </c>
      <c r="D40" s="37">
        <v>21.215943231111115</v>
      </c>
      <c r="E40" s="37">
        <v>21.864759137777785</v>
      </c>
      <c r="F40" s="37">
        <v>17.758960897777783</v>
      </c>
      <c r="G40" s="37">
        <v>7.6906188159878166</v>
      </c>
      <c r="H40" s="37">
        <v>10.838494654884787</v>
      </c>
      <c r="I40" s="37">
        <v>11.270463644753379</v>
      </c>
      <c r="J40" s="37">
        <v>2.3279201563100402</v>
      </c>
      <c r="K40" s="37">
        <v>15.149530264511817</v>
      </c>
      <c r="L40" s="12"/>
      <c r="M40" s="14"/>
    </row>
    <row r="41" spans="1:14" ht="15.6" x14ac:dyDescent="0.3">
      <c r="A41" s="32">
        <v>41064</v>
      </c>
      <c r="B41" s="29">
        <v>7</v>
      </c>
      <c r="C41" s="37">
        <v>12.161839475555558</v>
      </c>
      <c r="D41" s="37">
        <v>18.171648244444448</v>
      </c>
      <c r="E41" s="37">
        <v>18.024121657777783</v>
      </c>
      <c r="F41" s="37">
        <v>17.169643080000004</v>
      </c>
      <c r="G41" s="37">
        <v>4.6966810171167399</v>
      </c>
      <c r="H41" s="37">
        <v>8.1288709911635895</v>
      </c>
      <c r="I41" s="37">
        <v>11.8186715628048</v>
      </c>
      <c r="J41" s="37">
        <v>2.3561944901923448</v>
      </c>
      <c r="K41" s="37">
        <v>14.178791678160728</v>
      </c>
      <c r="L41" s="12"/>
      <c r="M41" s="14"/>
    </row>
    <row r="42" spans="1:14" ht="15.6" x14ac:dyDescent="0.3">
      <c r="A42" s="32">
        <v>41064</v>
      </c>
      <c r="B42" s="29">
        <v>8</v>
      </c>
      <c r="C42" s="37">
        <v>13.377034177777782</v>
      </c>
      <c r="D42" s="37">
        <v>19.684476760000006</v>
      </c>
      <c r="E42" s="37">
        <v>17.750287080000003</v>
      </c>
      <c r="F42" s="37">
        <v>17.614588426666671</v>
      </c>
      <c r="G42" s="37">
        <v>7.5421785631056943</v>
      </c>
      <c r="H42" s="37">
        <v>11.545353001942489</v>
      </c>
      <c r="I42" s="37">
        <v>11.449534426008004</v>
      </c>
      <c r="J42" s="37">
        <v>1.9006635554218227</v>
      </c>
      <c r="K42" s="37">
        <v>16.1020651913244</v>
      </c>
      <c r="L42" s="12"/>
      <c r="M42" s="14"/>
    </row>
    <row r="43" spans="1:14" ht="15.6" x14ac:dyDescent="0.3">
      <c r="A43" s="32">
        <v>41064</v>
      </c>
      <c r="B43" s="29">
        <v>9</v>
      </c>
      <c r="C43" s="37">
        <v>14.688214351111116</v>
      </c>
      <c r="D43" s="37">
        <v>23.311853017777786</v>
      </c>
      <c r="E43" s="37">
        <v>22.817158666666671</v>
      </c>
      <c r="F43" s="37">
        <v>18.52132496444445</v>
      </c>
      <c r="G43" s="37">
        <v>7.8531962358110832</v>
      </c>
      <c r="H43" s="37">
        <v>10.693981392819655</v>
      </c>
      <c r="I43" s="37">
        <v>10.94845039776043</v>
      </c>
      <c r="J43" s="37">
        <v>1.8802432031734919</v>
      </c>
      <c r="K43" s="37">
        <v>15.442593391374261</v>
      </c>
      <c r="L43" s="12"/>
      <c r="M43" s="14"/>
    </row>
    <row r="44" spans="1:14" ht="15.6" x14ac:dyDescent="0.3">
      <c r="A44" s="32">
        <v>41064</v>
      </c>
      <c r="B44" s="29">
        <v>10</v>
      </c>
      <c r="C44" s="37">
        <v>15.274808160000005</v>
      </c>
      <c r="D44" s="37">
        <v>22.32017041333334</v>
      </c>
      <c r="E44" s="37">
        <v>24.548983160000006</v>
      </c>
      <c r="F44" s="37">
        <v>7.8643570311111128</v>
      </c>
      <c r="G44" s="37">
        <v>6.7646343813422227</v>
      </c>
      <c r="H44" s="37">
        <v>9.5661496301809219</v>
      </c>
      <c r="I44" s="37">
        <v>10.5557513160617</v>
      </c>
      <c r="J44" s="37">
        <v>2.1676989309769592</v>
      </c>
      <c r="K44" s="37">
        <v>13.805726027850422</v>
      </c>
      <c r="L44" s="12"/>
      <c r="M44" s="14"/>
    </row>
    <row r="45" spans="1:14" ht="15.6" x14ac:dyDescent="0.3">
      <c r="A45" s="32">
        <v>41064</v>
      </c>
      <c r="B45" s="29">
        <v>11</v>
      </c>
      <c r="C45" s="37">
        <v>13.834022511111115</v>
      </c>
      <c r="D45" s="37">
        <v>20.581750951111118</v>
      </c>
      <c r="E45" s="37">
        <v>18.345913128888895</v>
      </c>
      <c r="F45" s="37">
        <v>9.5872926533333356</v>
      </c>
      <c r="G45" s="37">
        <v>9.2362824015539928</v>
      </c>
      <c r="H45" s="37">
        <v>11.622322021955441</v>
      </c>
      <c r="I45" s="37">
        <v>12.495684779653402</v>
      </c>
      <c r="J45" s="37">
        <v>1.8095573684677198</v>
      </c>
      <c r="K45" s="37">
        <v>16.659631294232682</v>
      </c>
      <c r="L45" s="12"/>
      <c r="M45" s="14"/>
    </row>
    <row r="46" spans="1:14" ht="15.6" x14ac:dyDescent="0.3">
      <c r="A46" s="32">
        <v>41064</v>
      </c>
      <c r="B46" s="29">
        <v>12</v>
      </c>
      <c r="C46" s="37">
        <v>19.323617266666673</v>
      </c>
      <c r="D46" s="37">
        <v>20.451428631111117</v>
      </c>
      <c r="E46" s="37">
        <v>15.683911284444449</v>
      </c>
      <c r="F46" s="37">
        <v>15.178034160000005</v>
      </c>
      <c r="G46" s="37">
        <v>8.0047780813467924</v>
      </c>
      <c r="H46" s="37">
        <v>11.517078668060179</v>
      </c>
      <c r="I46" s="37">
        <v>11.366282220687875</v>
      </c>
      <c r="J46" s="37">
        <v>2.2996458224277263</v>
      </c>
      <c r="K46" s="37">
        <v>16.668215991672298</v>
      </c>
      <c r="L46" s="12"/>
      <c r="M46" s="14"/>
    </row>
    <row r="47" spans="1:14" ht="15.6" x14ac:dyDescent="0.3">
      <c r="A47" s="32">
        <v>41064</v>
      </c>
      <c r="B47" s="29">
        <v>13</v>
      </c>
      <c r="C47" s="37">
        <v>11.359332120000003</v>
      </c>
      <c r="D47" s="37">
        <v>17.157528408888894</v>
      </c>
      <c r="E47" s="37">
        <v>18.327920333333338</v>
      </c>
      <c r="F47" s="37">
        <v>17.179033742222227</v>
      </c>
      <c r="G47" s="37">
        <v>7.5398223686155044</v>
      </c>
      <c r="H47" s="37">
        <v>11.912919342412497</v>
      </c>
      <c r="I47" s="37">
        <v>11.762122895040189</v>
      </c>
      <c r="J47" s="37">
        <v>2.4928537706234977</v>
      </c>
      <c r="K47" s="37">
        <v>15.215346327247522</v>
      </c>
      <c r="L47" s="12"/>
      <c r="M47" s="14"/>
    </row>
    <row r="48" spans="1:14" ht="15.6" x14ac:dyDescent="0.3">
      <c r="A48" s="32">
        <v>41064</v>
      </c>
      <c r="B48" s="29">
        <v>14</v>
      </c>
      <c r="C48" s="37">
        <v>15.039683182222227</v>
      </c>
      <c r="D48" s="37">
        <v>20.792001426666673</v>
      </c>
      <c r="E48" s="37">
        <v>20.806625053333338</v>
      </c>
      <c r="F48" s="37">
        <v>14.609863253333337</v>
      </c>
      <c r="G48" s="37">
        <v>7.2696454004067812</v>
      </c>
      <c r="H48" s="37">
        <v>9.3886496452530981</v>
      </c>
      <c r="I48" s="37">
        <v>10.626437150767474</v>
      </c>
      <c r="J48" s="37">
        <v>1.8472564803107965</v>
      </c>
      <c r="K48" s="37">
        <v>14.255068432000002</v>
      </c>
      <c r="L48" s="12"/>
      <c r="M48" s="14"/>
    </row>
    <row r="49" spans="1:14" ht="15.6" x14ac:dyDescent="0.3">
      <c r="A49" s="32">
        <v>41064</v>
      </c>
      <c r="B49" s="29">
        <v>15</v>
      </c>
      <c r="C49" s="37">
        <v>10.669727764444447</v>
      </c>
      <c r="D49" s="37">
        <v>17.714659911111116</v>
      </c>
      <c r="E49" s="37">
        <v>20.62146413333334</v>
      </c>
      <c r="F49" s="37">
        <v>15.71215495555556</v>
      </c>
      <c r="G49" s="37">
        <v>6.4913158204799091</v>
      </c>
      <c r="H49" s="37">
        <v>8.5765479443001382</v>
      </c>
      <c r="I49" s="37">
        <v>9.9525655265724637</v>
      </c>
      <c r="J49" s="37">
        <v>1.6022122533307948</v>
      </c>
      <c r="K49" s="37">
        <v>13.176706496</v>
      </c>
      <c r="L49" s="12"/>
      <c r="M49" s="12"/>
    </row>
    <row r="50" spans="1:14" x14ac:dyDescent="0.3">
      <c r="C50" s="41">
        <f>AVERAGE(C35:C49)</f>
        <v>14.447330722962967</v>
      </c>
      <c r="D50" s="41">
        <f t="shared" ref="D50:F50" si="0">AVERAGE(D35:D49)</f>
        <v>21.584434728296301</v>
      </c>
      <c r="E50" s="41">
        <f t="shared" si="0"/>
        <v>20.835418305185193</v>
      </c>
      <c r="F50" s="41">
        <f t="shared" si="0"/>
        <v>15.732432095407413</v>
      </c>
      <c r="L50" s="12"/>
      <c r="M50" s="12"/>
      <c r="N50" s="12"/>
    </row>
    <row r="51" spans="1:14" x14ac:dyDescent="0.3">
      <c r="A51" s="53" t="s">
        <v>27</v>
      </c>
      <c r="B51" s="54"/>
    </row>
    <row r="53" spans="1:14" ht="15.6" x14ac:dyDescent="0.3">
      <c r="A53" s="59" t="s">
        <v>16</v>
      </c>
      <c r="B53" s="48" t="s">
        <v>24</v>
      </c>
      <c r="C53" s="49"/>
      <c r="D53" s="49"/>
      <c r="E53" s="49"/>
      <c r="F53" s="50"/>
      <c r="G53" s="21" t="s">
        <v>23</v>
      </c>
      <c r="H53" s="21"/>
      <c r="I53" s="21"/>
      <c r="J53" s="21"/>
      <c r="K53" s="21"/>
    </row>
    <row r="54" spans="1:14" ht="15.6" x14ac:dyDescent="0.3">
      <c r="A54" s="60"/>
      <c r="B54" s="22" t="s">
        <v>17</v>
      </c>
      <c r="C54" s="22" t="s">
        <v>12</v>
      </c>
      <c r="D54" s="22" t="s">
        <v>13</v>
      </c>
      <c r="E54" s="22" t="s">
        <v>14</v>
      </c>
      <c r="F54" s="22" t="s">
        <v>15</v>
      </c>
      <c r="G54" s="22" t="s">
        <v>18</v>
      </c>
      <c r="H54" s="22" t="s">
        <v>19</v>
      </c>
      <c r="I54" s="22" t="s">
        <v>20</v>
      </c>
      <c r="J54" s="22" t="s">
        <v>21</v>
      </c>
      <c r="K54" s="22" t="s">
        <v>22</v>
      </c>
    </row>
    <row r="55" spans="1:14" ht="15.6" x14ac:dyDescent="0.3">
      <c r="A55" s="23">
        <v>41061</v>
      </c>
      <c r="B55" s="24">
        <v>1</v>
      </c>
      <c r="C55" s="38">
        <v>24.624896986666673</v>
      </c>
      <c r="D55" s="38">
        <v>28.128187471111119</v>
      </c>
      <c r="E55" s="38">
        <v>20.790496053333339</v>
      </c>
      <c r="F55" s="38">
        <v>15.43925227555556</v>
      </c>
      <c r="G55" s="40">
        <v>8.8050988098487935</v>
      </c>
      <c r="H55" s="40">
        <v>11.776260061981336</v>
      </c>
      <c r="I55" s="40">
        <v>13.961237752553041</v>
      </c>
      <c r="J55" s="40">
        <v>2.2996458224277316</v>
      </c>
      <c r="K55" s="40">
        <v>15.837496100317621</v>
      </c>
    </row>
    <row r="56" spans="1:14" ht="15.6" x14ac:dyDescent="0.3">
      <c r="A56" s="23">
        <v>41061</v>
      </c>
      <c r="B56" s="24">
        <v>2</v>
      </c>
      <c r="C56" s="38">
        <v>30.252914404444454</v>
      </c>
      <c r="D56" s="38">
        <v>32.589253817777788</v>
      </c>
      <c r="E56" s="38">
        <v>20.675729257777782</v>
      </c>
      <c r="F56" s="38">
        <v>8.2189799777777797</v>
      </c>
      <c r="G56" s="40">
        <v>10.39081770174824</v>
      </c>
      <c r="H56" s="40">
        <v>9.1765921411357869</v>
      </c>
      <c r="I56" s="40">
        <v>10.833782265904398</v>
      </c>
      <c r="J56" s="40">
        <v>3.6128315516282634</v>
      </c>
      <c r="K56" s="40">
        <v>13.366263938049523</v>
      </c>
    </row>
    <row r="57" spans="1:14" ht="15.6" x14ac:dyDescent="0.3">
      <c r="A57" s="23">
        <v>41061</v>
      </c>
      <c r="B57" s="24">
        <v>3</v>
      </c>
      <c r="C57" s="38">
        <v>29.154493662222229</v>
      </c>
      <c r="D57" s="38">
        <v>33.155130822222233</v>
      </c>
      <c r="E57" s="38">
        <v>19.078098044444449</v>
      </c>
      <c r="F57" s="38">
        <v>16.743622426666672</v>
      </c>
      <c r="G57" s="40">
        <v>9.248848772168353</v>
      </c>
      <c r="H57" s="40">
        <v>11.074114103904021</v>
      </c>
      <c r="I57" s="40">
        <v>11.435397259066844</v>
      </c>
      <c r="J57" s="40">
        <v>2.8180086102700432</v>
      </c>
      <c r="K57" s="40">
        <v>14.879044527400003</v>
      </c>
    </row>
    <row r="58" spans="1:14" ht="15.6" x14ac:dyDescent="0.3">
      <c r="A58" s="23">
        <v>41061</v>
      </c>
      <c r="B58" s="24">
        <v>4</v>
      </c>
      <c r="C58" s="38">
        <v>21.80067324444445</v>
      </c>
      <c r="D58" s="38">
        <v>25.564249946666674</v>
      </c>
      <c r="E58" s="38">
        <v>22.650635702222228</v>
      </c>
      <c r="F58" s="38">
        <v>19.242613844444449</v>
      </c>
      <c r="G58" s="40">
        <v>9.8017690792001542</v>
      </c>
      <c r="H58" s="40">
        <v>10.852631821825941</v>
      </c>
      <c r="I58" s="40">
        <v>12.236503385732243</v>
      </c>
      <c r="J58" s="40">
        <v>2.8038714433288905</v>
      </c>
      <c r="K58" s="40">
        <v>15.781272647422659</v>
      </c>
    </row>
    <row r="59" spans="1:14" ht="15.6" x14ac:dyDescent="0.3">
      <c r="A59" s="23">
        <v>41061</v>
      </c>
      <c r="B59" s="24">
        <v>5</v>
      </c>
      <c r="C59" s="38">
        <v>25.192064311111118</v>
      </c>
      <c r="D59" s="38">
        <v>27.491844657777786</v>
      </c>
      <c r="E59" s="38">
        <v>24.295435280000007</v>
      </c>
      <c r="F59" s="38">
        <v>16.516239368888893</v>
      </c>
      <c r="G59" s="40">
        <v>10.669634049754334</v>
      </c>
      <c r="H59" s="40">
        <v>11.15893710555094</v>
      </c>
      <c r="I59" s="40">
        <v>12.088848531013527</v>
      </c>
      <c r="J59" s="40">
        <v>3.1023227454199174</v>
      </c>
      <c r="K59" s="40">
        <v>15.740145221198508</v>
      </c>
    </row>
    <row r="60" spans="1:14" ht="15.6" x14ac:dyDescent="0.3">
      <c r="A60" s="23">
        <v>41061</v>
      </c>
      <c r="B60" s="24">
        <v>6</v>
      </c>
      <c r="C60" s="38">
        <v>27.437507848888895</v>
      </c>
      <c r="D60" s="38">
        <v>27.655715297777785</v>
      </c>
      <c r="E60" s="38">
        <v>19.706985675555561</v>
      </c>
      <c r="F60" s="38">
        <v>18.236952773333339</v>
      </c>
      <c r="G60" s="40">
        <v>11.682012282373645</v>
      </c>
      <c r="H60" s="40">
        <v>11.655308744818136</v>
      </c>
      <c r="I60" s="40">
        <v>13.260662590802511</v>
      </c>
      <c r="J60" s="40">
        <v>4.32754388031994</v>
      </c>
      <c r="K60" s="40">
        <v>16.669185032094671</v>
      </c>
    </row>
    <row r="61" spans="1:14" ht="15.6" x14ac:dyDescent="0.3">
      <c r="A61" s="23">
        <v>41061</v>
      </c>
      <c r="B61" s="24">
        <v>7</v>
      </c>
      <c r="C61" s="38">
        <v>24.361241600000007</v>
      </c>
      <c r="D61" s="38">
        <v>29.399869515555565</v>
      </c>
      <c r="E61" s="38">
        <v>22.441030386666672</v>
      </c>
      <c r="F61" s="39">
        <f>0.7093*E61-2.0941</f>
        <v>13.82332285326267</v>
      </c>
      <c r="G61" s="40">
        <v>10.496846453806896</v>
      </c>
      <c r="H61" s="40">
        <v>11.221768958622743</v>
      </c>
      <c r="I61" s="40">
        <v>12.252211349000193</v>
      </c>
      <c r="J61" s="40">
        <v>3.5342917352885173</v>
      </c>
      <c r="K61" s="40">
        <v>15.078534026668505</v>
      </c>
    </row>
    <row r="62" spans="1:14" ht="15.6" x14ac:dyDescent="0.3">
      <c r="A62" s="23">
        <v>41061</v>
      </c>
      <c r="B62" s="24">
        <v>8</v>
      </c>
      <c r="C62" s="38">
        <v>21.305190364444449</v>
      </c>
      <c r="D62" s="38">
        <v>25.423103275555562</v>
      </c>
      <c r="E62" s="38">
        <v>21.657160986666671</v>
      </c>
      <c r="F62" s="38">
        <v>14.633590804444449</v>
      </c>
      <c r="G62" s="40">
        <v>10.589523437087793</v>
      </c>
      <c r="H62" s="40">
        <v>10.262012402951058</v>
      </c>
      <c r="I62" s="40">
        <v>12.146967995104935</v>
      </c>
      <c r="J62" s="40">
        <v>2.6766369408585069</v>
      </c>
      <c r="K62" s="40">
        <v>15.590773474400709</v>
      </c>
    </row>
    <row r="63" spans="1:14" ht="15.6" x14ac:dyDescent="0.3">
      <c r="A63" s="23">
        <v>41061</v>
      </c>
      <c r="B63" s="24">
        <v>9</v>
      </c>
      <c r="C63" s="38">
        <v>28.930551457777785</v>
      </c>
      <c r="D63" s="38">
        <v>31.264525284444453</v>
      </c>
      <c r="E63" s="38">
        <v>21.724902786666672</v>
      </c>
      <c r="F63" s="38">
        <v>12.297394760000003</v>
      </c>
      <c r="G63" s="40">
        <v>10.744246875277094</v>
      </c>
      <c r="H63" s="40">
        <v>10.11435754823234</v>
      </c>
      <c r="I63" s="40">
        <v>11.140087549629408</v>
      </c>
      <c r="J63" s="40">
        <v>2.9028316119169664</v>
      </c>
      <c r="K63" s="40">
        <v>14.424980490365506</v>
      </c>
    </row>
    <row r="64" spans="1:14" ht="15.6" x14ac:dyDescent="0.3">
      <c r="A64" s="23">
        <v>41061</v>
      </c>
      <c r="B64" s="24">
        <v>10</v>
      </c>
      <c r="C64" s="38">
        <v>26.778942857777785</v>
      </c>
      <c r="D64" s="38">
        <v>26.295861386666672</v>
      </c>
      <c r="E64" s="38">
        <v>15.466994155555559</v>
      </c>
      <c r="F64" s="38">
        <v>8.5650724755555583</v>
      </c>
      <c r="G64" s="40">
        <v>9.5229527311940636</v>
      </c>
      <c r="H64" s="40">
        <v>10.781945987120169</v>
      </c>
      <c r="I64" s="40">
        <v>12.315043202071987</v>
      </c>
      <c r="J64" s="40">
        <v>2.34834050855837</v>
      </c>
      <c r="K64" s="40">
        <v>14.149314719725064</v>
      </c>
    </row>
    <row r="65" spans="1:11" ht="15.6" x14ac:dyDescent="0.3">
      <c r="A65" s="23">
        <v>41061</v>
      </c>
      <c r="B65" s="24">
        <v>11</v>
      </c>
      <c r="C65" s="38">
        <v>24.839161791111117</v>
      </c>
      <c r="D65" s="38">
        <v>31.359507173333341</v>
      </c>
      <c r="E65" s="38">
        <v>25.589769608888897</v>
      </c>
      <c r="F65" s="38">
        <v>16.399178671111116</v>
      </c>
      <c r="G65" s="40">
        <v>9.4530522946516875</v>
      </c>
      <c r="H65" s="40">
        <v>11.455817611315176</v>
      </c>
      <c r="I65" s="40">
        <v>15.136193404995621</v>
      </c>
      <c r="J65" s="40">
        <v>2.1629865419965766</v>
      </c>
      <c r="K65" s="40">
        <v>15.552083593976837</v>
      </c>
    </row>
    <row r="66" spans="1:11" ht="15.6" x14ac:dyDescent="0.3">
      <c r="A66" s="23">
        <v>41061</v>
      </c>
      <c r="B66" s="24">
        <v>12</v>
      </c>
      <c r="C66" s="38">
        <v>29.928613977777786</v>
      </c>
      <c r="D66" s="38">
        <v>35.797634497777786</v>
      </c>
      <c r="E66" s="38">
        <v>30.02689335111112</v>
      </c>
      <c r="F66" s="38">
        <v>15.633373751111115</v>
      </c>
      <c r="G66" s="40">
        <v>8.7862492539272541</v>
      </c>
      <c r="H66" s="40">
        <v>10.759954838545044</v>
      </c>
      <c r="I66" s="40">
        <v>11.429114073759662</v>
      </c>
      <c r="J66" s="40">
        <v>2.7300440159695323</v>
      </c>
      <c r="K66" s="40">
        <v>14.758588195341886</v>
      </c>
    </row>
    <row r="67" spans="1:11" ht="15.6" x14ac:dyDescent="0.3">
      <c r="A67" s="23">
        <v>41061</v>
      </c>
      <c r="B67" s="24">
        <v>13</v>
      </c>
      <c r="C67" s="38">
        <v>28.061592622222228</v>
      </c>
      <c r="D67" s="38">
        <v>36.839137791111121</v>
      </c>
      <c r="E67" s="38">
        <v>31.429542875555565</v>
      </c>
      <c r="F67" s="38">
        <v>21.963468617777785</v>
      </c>
      <c r="G67" s="40">
        <v>8.5058621095943661</v>
      </c>
      <c r="H67" s="40">
        <v>10.555751316061706</v>
      </c>
      <c r="I67" s="40">
        <v>14.445043021205871</v>
      </c>
      <c r="J67" s="40">
        <v>3.3929200658769769</v>
      </c>
      <c r="K67" s="40">
        <v>15.14290086814623</v>
      </c>
    </row>
    <row r="68" spans="1:11" ht="15.6" x14ac:dyDescent="0.3">
      <c r="A68" s="23">
        <v>41061</v>
      </c>
      <c r="B68" s="24">
        <v>14</v>
      </c>
      <c r="C68" s="38">
        <v>29.781517497777784</v>
      </c>
      <c r="D68" s="38">
        <v>36.213045853333341</v>
      </c>
      <c r="E68" s="38">
        <v>27.517722742222229</v>
      </c>
      <c r="F68" s="38">
        <v>17.635950391111116</v>
      </c>
      <c r="G68" s="40">
        <v>9.0768465743843123</v>
      </c>
      <c r="H68" s="40">
        <v>10.549468130754525</v>
      </c>
      <c r="I68" s="40">
        <v>13.194689145077131</v>
      </c>
      <c r="J68" s="40">
        <v>2.3750440461138824</v>
      </c>
      <c r="K68" s="40">
        <v>13.819379040476605</v>
      </c>
    </row>
    <row r="69" spans="1:11" ht="15.6" x14ac:dyDescent="0.3">
      <c r="A69" s="23">
        <v>41061</v>
      </c>
      <c r="B69" s="24">
        <v>15</v>
      </c>
      <c r="C69" s="38">
        <v>33.523087075555566</v>
      </c>
      <c r="D69" s="38">
        <v>38.0936155688889</v>
      </c>
      <c r="E69" s="38">
        <v>30.109688884444452</v>
      </c>
      <c r="F69" s="38">
        <v>18.343332488888894</v>
      </c>
      <c r="G69" s="40">
        <v>8.2537492991437809</v>
      </c>
      <c r="H69" s="40">
        <v>10.33583983031042</v>
      </c>
      <c r="I69" s="40">
        <v>11.696149449314799</v>
      </c>
      <c r="J69" s="40">
        <v>2.167698930976957</v>
      </c>
      <c r="K69" s="40">
        <v>15.411831061263429</v>
      </c>
    </row>
    <row r="70" spans="1:11" s="8" customFormat="1" ht="15.6" x14ac:dyDescent="0.3">
      <c r="A70" s="43"/>
      <c r="B70" s="44"/>
      <c r="C70" s="46">
        <v>1</v>
      </c>
      <c r="D70" s="46">
        <v>2</v>
      </c>
      <c r="E70" s="46">
        <v>3</v>
      </c>
      <c r="F70" s="46">
        <v>4</v>
      </c>
      <c r="G70" s="45"/>
      <c r="H70" s="45"/>
      <c r="I70" s="45"/>
      <c r="J70" s="45"/>
      <c r="K70" s="45"/>
    </row>
    <row r="71" spans="1:11" x14ac:dyDescent="0.3">
      <c r="B71" t="s">
        <v>35</v>
      </c>
      <c r="C71" s="41">
        <f>AVERAGE(C55:C70)</f>
        <v>25.435778106388895</v>
      </c>
      <c r="D71" s="41">
        <f>AVERAGE(D55:D70)</f>
        <v>29.204417647500005</v>
      </c>
      <c r="E71" s="41">
        <f>AVERAGE(E55:E70)</f>
        <v>22.260067861944449</v>
      </c>
      <c r="F71" s="41">
        <f>AVERAGE(F55:F70)</f>
        <v>14.855771592495589</v>
      </c>
    </row>
    <row r="72" spans="1:11" x14ac:dyDescent="0.3">
      <c r="B72" t="s">
        <v>32</v>
      </c>
      <c r="C72" s="42">
        <f>D71</f>
        <v>29.204417647500005</v>
      </c>
    </row>
    <row r="73" spans="1:11" x14ac:dyDescent="0.3">
      <c r="B73" t="s">
        <v>33</v>
      </c>
      <c r="C73" s="41">
        <f>C71/D71</f>
        <v>0.87095652491349307</v>
      </c>
    </row>
    <row r="74" spans="1:11" x14ac:dyDescent="0.3">
      <c r="B74" t="s">
        <v>34</v>
      </c>
      <c r="C74" s="42">
        <f>-INTERCEPT(D71:F71,D70:F70)/SLOPE(D71:F71,D70:F70)</f>
        <v>6.0813712015152976</v>
      </c>
    </row>
  </sheetData>
  <mergeCells count="10">
    <mergeCell ref="A4:C4"/>
    <mergeCell ref="B53:F53"/>
    <mergeCell ref="B14:C14"/>
    <mergeCell ref="D14:E14"/>
    <mergeCell ref="A14:A15"/>
    <mergeCell ref="A51:B51"/>
    <mergeCell ref="A31:B31"/>
    <mergeCell ref="B33:F33"/>
    <mergeCell ref="A33:A34"/>
    <mergeCell ref="A53:A5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Anne-Lise Boixel</dc:creator>
  <cp:lastModifiedBy>Rami Albasha</cp:lastModifiedBy>
  <dcterms:created xsi:type="dcterms:W3CDTF">2019-03-18T18:14:34Z</dcterms:created>
  <dcterms:modified xsi:type="dcterms:W3CDTF">2020-04-23T11:10:21Z</dcterms:modified>
</cp:coreProperties>
</file>