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Alex/Documents/University/Year 4/Sensors, Signals and Control/Control/Coursework/Phase1/SSCPhase1/"/>
    </mc:Choice>
  </mc:AlternateContent>
  <bookViews>
    <workbookView xWindow="0" yWindow="460" windowWidth="28800" windowHeight="166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" i="1" l="1"/>
  <c r="N19" i="1"/>
  <c r="M18" i="1"/>
  <c r="O17" i="1"/>
  <c r="K18" i="1"/>
  <c r="L18" i="1"/>
  <c r="N18" i="1"/>
  <c r="L19" i="1"/>
  <c r="K19" i="1"/>
  <c r="C6" i="1"/>
  <c r="C8" i="1"/>
  <c r="D9" i="1"/>
  <c r="C10" i="1"/>
  <c r="D10" i="1"/>
  <c r="F10" i="1"/>
  <c r="F5" i="1"/>
  <c r="D8" i="1"/>
  <c r="E8" i="1"/>
  <c r="D7" i="1"/>
  <c r="D6" i="1"/>
  <c r="E6" i="1"/>
  <c r="C5" i="1"/>
  <c r="D5" i="1"/>
  <c r="E5" i="1"/>
</calcChain>
</file>

<file path=xl/sharedStrings.xml><?xml version="1.0" encoding="utf-8"?>
<sst xmlns="http://schemas.openxmlformats.org/spreadsheetml/2006/main" count="4" uniqueCount="4">
  <si>
    <t>y1</t>
  </si>
  <si>
    <t>y5</t>
  </si>
  <si>
    <t>x1</t>
  </si>
  <si>
    <t>x5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</si>
</sst>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Light" charset="0"/>
                <a:ea typeface="Avenir Light" charset="0"/>
                <a:cs typeface="Avenir Light" charset="0"/>
              </a:defRPr>
            </a:pPr>
            <a:r>
              <a:rPr lang="en-US" sz="1200"/>
              <a:t>K Factor Calculation </a:t>
            </a:r>
          </a:p>
        </c:rich>
      </c:tx>
      <c:layout>
        <c:manualLayout>
          <c:xMode val="edge"/>
          <c:yMode val="edge"/>
          <c:x val="0.343407579493807"/>
          <c:y val="0.06886945280056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Light" charset="0"/>
              <a:ea typeface="Avenir Light" charset="0"/>
              <a:cs typeface="Avenir Light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venir Light" charset="0"/>
                      <a:ea typeface="Avenir Light" charset="0"/>
                      <a:cs typeface="Avenir Light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Sheet1!$K$16:$N$16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-1.0</c:v>
                </c:pt>
              </c:numCache>
            </c:numRef>
          </c:xVal>
          <c:yVal>
            <c:numRef>
              <c:f>Sheet1!$K$17:$N$17</c:f>
              <c:numCache>
                <c:formatCode>General</c:formatCode>
                <c:ptCount val="4"/>
                <c:pt idx="0">
                  <c:v>5.242600000000003</c:v>
                </c:pt>
                <c:pt idx="1">
                  <c:v>8.209</c:v>
                </c:pt>
                <c:pt idx="2">
                  <c:v>13.0032</c:v>
                </c:pt>
                <c:pt idx="3">
                  <c:v>2.215499999999999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9568384"/>
        <c:axId val="-277783648"/>
      </c:scatterChart>
      <c:valAx>
        <c:axId val="-259568384"/>
        <c:scaling>
          <c:orientation val="minMax"/>
          <c:max val="2.0"/>
          <c:min val="-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Light" charset="0"/>
                    <a:ea typeface="Avenir Light" charset="0"/>
                    <a:cs typeface="Avenir Light" charset="0"/>
                  </a:defRPr>
                </a:pPr>
                <a:r>
                  <a:rPr lang="en-US" sz="900"/>
                  <a:t>Elevator Angle</a:t>
                </a:r>
                <a:r>
                  <a:rPr lang="en-US" sz="900" baseline="0"/>
                  <a:t> ( Degrees)</a:t>
                </a:r>
                <a:endParaRPr lang="en-US" sz="9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Light" charset="0"/>
                  <a:ea typeface="Avenir Light" charset="0"/>
                  <a:cs typeface="Avenir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Light" charset="0"/>
                <a:ea typeface="Avenir Light" charset="0"/>
                <a:cs typeface="Avenir Light" charset="0"/>
              </a:defRPr>
            </a:pPr>
            <a:endParaRPr lang="en-US"/>
          </a:p>
        </c:txPr>
        <c:crossAx val="-277783648"/>
        <c:crosses val="autoZero"/>
        <c:crossBetween val="midCat"/>
      </c:valAx>
      <c:valAx>
        <c:axId val="-2777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Light" charset="0"/>
                    <a:ea typeface="Avenir Light" charset="0"/>
                    <a:cs typeface="Avenir Light" charset="0"/>
                  </a:defRPr>
                </a:pPr>
                <a:r>
                  <a:rPr lang="en-US"/>
                  <a:t>Gain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Light" charset="0"/>
                  <a:ea typeface="Avenir Light" charset="0"/>
                  <a:cs typeface="Avenir Light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Light" charset="0"/>
                <a:ea typeface="Avenir Light" charset="0"/>
                <a:cs typeface="Avenir Light" charset="0"/>
              </a:defRPr>
            </a:pPr>
            <a:endParaRPr lang="en-US"/>
          </a:p>
        </c:txPr>
        <c:crossAx val="-25956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Avenir Light" charset="0"/>
          <a:ea typeface="Avenir Light" charset="0"/>
          <a:cs typeface="Avenir Light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393700</xdr:colOff>
      <xdr:row>20</xdr:row>
      <xdr:rowOff>77421</xdr:rowOff>
    </xdr:from>
    <xdr:to>
      <xdr:col>15</xdr:col>
      <xdr:colOff>12700</xdr:colOff>
      <xdr:row>33</xdr:row>
      <xdr:rowOff>177312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37"/>
  <sheetViews>
    <sheetView tabSelected="1" topLeftCell="G14" zoomScale="161" workbookViewId="0">
      <selection activeCell="I30" sqref="I30"/>
    </sheetView>
  </sheetViews>
  <sheetFormatPr baseColWidth="10" defaultRowHeight="16" x14ac:dyDescent="0.2"/>
  <sheetData>
    <row r="2" spans="1:15" x14ac:dyDescent="0.2">
      <c r="C2">
        <v>0</v>
      </c>
      <c r="D2">
        <v>1</v>
      </c>
      <c r="E2">
        <v>2</v>
      </c>
      <c r="F2">
        <v>-1</v>
      </c>
    </row>
    <row r="3" spans="1:15" x14ac:dyDescent="0.2">
      <c r="C3">
        <v>23.92</v>
      </c>
      <c r="D3">
        <v>30.4</v>
      </c>
      <c r="E3">
        <v>39.22</v>
      </c>
      <c r="F3">
        <v>17.45</v>
      </c>
      <c r="H3">
        <v>39.22</v>
      </c>
      <c r="I3">
        <v>42.98</v>
      </c>
    </row>
    <row r="4" spans="1:15" x14ac:dyDescent="0.2">
      <c r="C4">
        <v>18.677399999999999</v>
      </c>
      <c r="D4">
        <v>22.190999999999999</v>
      </c>
      <c r="E4">
        <v>26.216799999999999</v>
      </c>
      <c r="F4">
        <v>15.234500000000001</v>
      </c>
      <c r="H4">
        <v>29.99</v>
      </c>
      <c r="I4">
        <v>61.2</v>
      </c>
    </row>
    <row r="5" spans="1:15" x14ac:dyDescent="0.2">
      <c r="C5">
        <f t="shared" ref="C5:E5" si="0">C3-C4</f>
        <v>5.242600000000003</v>
      </c>
      <c r="D5">
        <f t="shared" si="0"/>
        <v>8.2089999999999996</v>
      </c>
      <c r="E5">
        <f t="shared" si="0"/>
        <v>13.0032</v>
      </c>
      <c r="F5">
        <f>F3-F4</f>
        <v>2.2154999999999987</v>
      </c>
      <c r="H5">
        <v>30.4</v>
      </c>
      <c r="I5">
        <v>42.91</v>
      </c>
    </row>
    <row r="6" spans="1:15" x14ac:dyDescent="0.2">
      <c r="C6">
        <f>C5-F5</f>
        <v>3.0271000000000043</v>
      </c>
      <c r="D6">
        <f t="shared" ref="D6:E6" si="1">D5-C5</f>
        <v>2.9663999999999966</v>
      </c>
      <c r="E6">
        <f t="shared" si="1"/>
        <v>4.7942</v>
      </c>
      <c r="H6">
        <v>24.72</v>
      </c>
      <c r="I6">
        <v>65.795000000000002</v>
      </c>
    </row>
    <row r="7" spans="1:15" x14ac:dyDescent="0.2">
      <c r="D7">
        <f>SUM(C6:E6)/3</f>
        <v>3.5959000000000003</v>
      </c>
      <c r="H7">
        <v>23.92</v>
      </c>
      <c r="I7">
        <v>42.91</v>
      </c>
    </row>
    <row r="8" spans="1:15" x14ac:dyDescent="0.2">
      <c r="C8" s="1">
        <f>C5/F5</f>
        <v>2.3663281426314628</v>
      </c>
      <c r="D8" s="1">
        <f t="shared" ref="D8:E8" si="2">D5/C5</f>
        <v>1.5658261168122678</v>
      </c>
      <c r="E8" s="1">
        <f t="shared" si="2"/>
        <v>1.5840175417224998</v>
      </c>
      <c r="H8">
        <v>20.11</v>
      </c>
      <c r="I8">
        <v>64.900000000000006</v>
      </c>
    </row>
    <row r="9" spans="1:15" x14ac:dyDescent="0.2">
      <c r="C9" s="1"/>
      <c r="D9" s="1">
        <f>AVERAGE(C8:E8)</f>
        <v>1.8387239337220767</v>
      </c>
      <c r="E9" s="1"/>
      <c r="H9">
        <v>17.45</v>
      </c>
      <c r="I9">
        <v>42.4</v>
      </c>
    </row>
    <row r="10" spans="1:15" x14ac:dyDescent="0.2">
      <c r="C10">
        <f>D10/$D$9</f>
        <v>7.6902470145313262E-2</v>
      </c>
      <c r="D10">
        <f>E10/$D$9</f>
        <v>0.14140241241853496</v>
      </c>
      <c r="E10">
        <v>0.26</v>
      </c>
      <c r="F10">
        <f>C10/$D$9</f>
        <v>4.1823826151890987E-2</v>
      </c>
      <c r="H10">
        <v>15.81</v>
      </c>
      <c r="I10">
        <v>66</v>
      </c>
    </row>
    <row r="13" spans="1:15" x14ac:dyDescent="0.2">
      <c r="A13" t="s">
        <v>0</v>
      </c>
      <c r="C13">
        <v>23.92</v>
      </c>
      <c r="D13">
        <v>30.4</v>
      </c>
      <c r="E13">
        <v>39.22</v>
      </c>
      <c r="F13">
        <v>17.45</v>
      </c>
    </row>
    <row r="14" spans="1:15" x14ac:dyDescent="0.2">
      <c r="A14" t="s">
        <v>1</v>
      </c>
      <c r="C14">
        <v>20.11</v>
      </c>
      <c r="D14">
        <v>24.72</v>
      </c>
      <c r="E14">
        <v>29.99</v>
      </c>
      <c r="F14">
        <v>15.81</v>
      </c>
    </row>
    <row r="15" spans="1:15" x14ac:dyDescent="0.2">
      <c r="A15" t="s">
        <v>2</v>
      </c>
      <c r="C15">
        <v>42.91</v>
      </c>
      <c r="D15">
        <v>42.91</v>
      </c>
      <c r="E15">
        <v>42.98</v>
      </c>
      <c r="F15">
        <v>42.4</v>
      </c>
      <c r="O15">
        <v>3.5329999999999999</v>
      </c>
    </row>
    <row r="16" spans="1:15" x14ac:dyDescent="0.2">
      <c r="A16" t="s">
        <v>3</v>
      </c>
      <c r="C16">
        <v>64.900000000000006</v>
      </c>
      <c r="D16">
        <v>65.795000000000002</v>
      </c>
      <c r="E16">
        <v>61.2</v>
      </c>
      <c r="F16">
        <v>66</v>
      </c>
      <c r="K16">
        <v>0</v>
      </c>
      <c r="L16">
        <v>1</v>
      </c>
      <c r="M16">
        <v>2</v>
      </c>
      <c r="N16">
        <v>-1</v>
      </c>
      <c r="O16">
        <v>5.4010999999999996</v>
      </c>
    </row>
    <row r="17" spans="11:15" x14ac:dyDescent="0.2">
      <c r="K17">
        <v>5.242600000000003</v>
      </c>
      <c r="L17">
        <v>8.2089999999999996</v>
      </c>
      <c r="M17">
        <v>13.0032</v>
      </c>
      <c r="N17">
        <v>2.2154999999999987</v>
      </c>
      <c r="O17">
        <f>M18/M19</f>
        <v>44.525357142857132</v>
      </c>
    </row>
    <row r="18" spans="11:15" x14ac:dyDescent="0.2">
      <c r="K18">
        <f t="shared" ref="K18:M18" si="3">$O$15*K16+$O$16</f>
        <v>5.4010999999999996</v>
      </c>
      <c r="L18">
        <f t="shared" si="3"/>
        <v>8.934099999999999</v>
      </c>
      <c r="M18">
        <f>$O$15*M16+$O$16</f>
        <v>12.467099999999999</v>
      </c>
      <c r="N18">
        <f>$O$15*N16+$O$16</f>
        <v>1.8680999999999996</v>
      </c>
    </row>
    <row r="19" spans="11:15" x14ac:dyDescent="0.2">
      <c r="K19">
        <f>K18/$O$17</f>
        <v>0.12130391189611059</v>
      </c>
      <c r="L19">
        <f>L18/$O$17</f>
        <v>0.20065195594805532</v>
      </c>
      <c r="M19">
        <v>0.28000000000000003</v>
      </c>
      <c r="N19">
        <f>N18/$O$17</f>
        <v>4.1955867844165849E-2</v>
      </c>
    </row>
    <row r="20" spans="11:15" x14ac:dyDescent="0.2">
      <c r="M20">
        <f>M18/$O$17</f>
        <v>0.28000000000000003</v>
      </c>
    </row>
    <row r="29" spans="11:15" x14ac:dyDescent="0.2">
      <c r="M29">
        <v>3.5329999999999999</v>
      </c>
    </row>
    <row r="37" spans="11:14" x14ac:dyDescent="0.2">
      <c r="K37">
        <v>9.4244801279685014E-2</v>
      </c>
      <c r="L37">
        <v>0.19238864279561957</v>
      </c>
      <c r="M37">
        <v>0.26</v>
      </c>
      <c r="N37">
        <v>4.5172880521717737E-2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2017-02-21T16:15:54Z</dcterms:created>
  <dcterms:modified xsi:type="dcterms:W3CDTF">2017-02-23T12:01:02Z</dcterms:modified>
</cp:coreProperties>
</file>