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63B78CBF-EB1F-44E7-9661-77E15C11914C}" xr6:coauthVersionLast="34" xr6:coauthVersionMax="34" xr10:uidLastSave="{00000000-0000-0000-0000-000000000000}"/>
  <bookViews>
    <workbookView xWindow="32760" yWindow="300" windowWidth="15450" windowHeight="11640" firstSheet="2" activeTab="7" xr2:uid="{00000000-000D-0000-FFFF-FFFF00000000}"/>
  </bookViews>
  <sheets>
    <sheet name="A14-27" sheetId="2" state="hidden" r:id="rId1"/>
    <sheet name="A14-58" sheetId="3" state="hidden" r:id="rId2"/>
    <sheet name="D15-36" sheetId="4" r:id="rId3"/>
    <sheet name="QC 15-418" sheetId="5" r:id="rId4"/>
    <sheet name="H15-21" sheetId="6" state="hidden" r:id="rId5"/>
    <sheet name="I15-29" sheetId="7" state="hidden" r:id="rId6"/>
    <sheet name="160129021902" sheetId="8" state="hidden" r:id="rId7"/>
    <sheet name="Inventory Master" sheetId="1" r:id="rId8"/>
    <sheet name="161128011912" sheetId="9" r:id="rId9"/>
    <sheet name="180104022102" sheetId="10" r:id="rId10"/>
    <sheet name="180504032106" sheetId="11" r:id="rId11"/>
    <sheet name="180601042107" sheetId="12" r:id="rId12"/>
    <sheet name="180723042108" sheetId="13" r:id="rId13"/>
  </sheets>
  <calcPr calcId="179021"/>
</workbook>
</file>

<file path=xl/calcChain.xml><?xml version="1.0" encoding="utf-8"?>
<calcChain xmlns="http://schemas.openxmlformats.org/spreadsheetml/2006/main">
  <c r="K16" i="1" l="1"/>
  <c r="A16" i="1"/>
  <c r="L29" i="13"/>
  <c r="J16" i="1" s="1"/>
  <c r="K29" i="13"/>
  <c r="I16" i="1"/>
  <c r="J29" i="13"/>
  <c r="H16" i="1" s="1"/>
  <c r="I29" i="13"/>
  <c r="G16" i="1"/>
  <c r="H29" i="13"/>
  <c r="F16" i="1" s="1"/>
  <c r="G29" i="13"/>
  <c r="E16" i="1"/>
  <c r="F29" i="13"/>
  <c r="D16" i="1" s="1"/>
  <c r="E29" i="13"/>
  <c r="C16" i="1"/>
  <c r="D29" i="13"/>
  <c r="B16" i="1" s="1"/>
  <c r="J2" i="13"/>
  <c r="E2" i="13"/>
  <c r="A2" i="13"/>
  <c r="K15" i="1"/>
  <c r="J15" i="1"/>
  <c r="C15" i="1"/>
  <c r="A15" i="1"/>
  <c r="L29" i="12"/>
  <c r="K29" i="12"/>
  <c r="I15" i="1"/>
  <c r="J29" i="12"/>
  <c r="H15" i="1" s="1"/>
  <c r="I29" i="12"/>
  <c r="G15" i="1"/>
  <c r="H29" i="12"/>
  <c r="F15" i="1" s="1"/>
  <c r="G29" i="12"/>
  <c r="E15" i="1"/>
  <c r="F29" i="12"/>
  <c r="D15" i="1" s="1"/>
  <c r="E29" i="12"/>
  <c r="D29" i="12"/>
  <c r="B15" i="1"/>
  <c r="J2" i="12"/>
  <c r="E2" i="12"/>
  <c r="A2" i="12"/>
  <c r="K14" i="1"/>
  <c r="A14" i="1"/>
  <c r="L29" i="11"/>
  <c r="J14" i="1"/>
  <c r="K29" i="11"/>
  <c r="I14" i="1" s="1"/>
  <c r="J29" i="11"/>
  <c r="H14" i="1"/>
  <c r="I29" i="11"/>
  <c r="G14" i="1" s="1"/>
  <c r="H29" i="11"/>
  <c r="F14" i="1"/>
  <c r="G29" i="11"/>
  <c r="E14" i="1" s="1"/>
  <c r="F29" i="11"/>
  <c r="D14" i="1"/>
  <c r="E29" i="11"/>
  <c r="C14" i="1" s="1"/>
  <c r="D29" i="11"/>
  <c r="B14" i="1"/>
  <c r="J2" i="11"/>
  <c r="E2" i="11"/>
  <c r="A2" i="11"/>
  <c r="K13" i="1"/>
  <c r="A13" i="1"/>
  <c r="L29" i="10"/>
  <c r="J13" i="1"/>
  <c r="K29" i="10"/>
  <c r="I13" i="1"/>
  <c r="J29" i="10"/>
  <c r="H13" i="1"/>
  <c r="I29" i="10"/>
  <c r="G13" i="1"/>
  <c r="H29" i="10"/>
  <c r="F13" i="1"/>
  <c r="G29" i="10"/>
  <c r="E13" i="1"/>
  <c r="F29" i="10"/>
  <c r="D13" i="1"/>
  <c r="E29" i="10"/>
  <c r="C13" i="1"/>
  <c r="D29" i="10"/>
  <c r="B13" i="1"/>
  <c r="J2" i="10"/>
  <c r="E2" i="10"/>
  <c r="A2" i="10"/>
  <c r="K12" i="1"/>
  <c r="A12" i="1"/>
  <c r="L29" i="9"/>
  <c r="J12" i="1" s="1"/>
  <c r="K29" i="9"/>
  <c r="I12" i="1"/>
  <c r="J29" i="9"/>
  <c r="H12" i="1" s="1"/>
  <c r="I29" i="9"/>
  <c r="G12" i="1"/>
  <c r="H29" i="9"/>
  <c r="F12" i="1" s="1"/>
  <c r="G29" i="9"/>
  <c r="E12" i="1"/>
  <c r="F29" i="9"/>
  <c r="D12" i="1" s="1"/>
  <c r="E29" i="9"/>
  <c r="C12" i="1"/>
  <c r="D29" i="9"/>
  <c r="B12" i="1" s="1"/>
  <c r="J2" i="9"/>
  <c r="E2" i="9"/>
  <c r="A2" i="9"/>
  <c r="K11" i="1"/>
  <c r="A11" i="1"/>
  <c r="L28" i="8"/>
  <c r="J11" i="1"/>
  <c r="K28" i="8"/>
  <c r="I11" i="1"/>
  <c r="J28" i="8"/>
  <c r="H11" i="1"/>
  <c r="I28" i="8"/>
  <c r="G11" i="1"/>
  <c r="H28" i="8"/>
  <c r="F11" i="1"/>
  <c r="G28" i="8"/>
  <c r="E11" i="1"/>
  <c r="F28" i="8"/>
  <c r="D11" i="1"/>
  <c r="E28" i="8"/>
  <c r="C11" i="1"/>
  <c r="D28" i="8"/>
  <c r="B11" i="1"/>
  <c r="J2" i="8"/>
  <c r="E2" i="8"/>
  <c r="A2" i="8"/>
  <c r="K7" i="1"/>
  <c r="K9" i="1"/>
  <c r="K10" i="1"/>
  <c r="A10" i="1"/>
  <c r="L28" i="7"/>
  <c r="J10" i="1" s="1"/>
  <c r="K28" i="7"/>
  <c r="I10" i="1"/>
  <c r="J28" i="7"/>
  <c r="H10" i="1" s="1"/>
  <c r="I28" i="7"/>
  <c r="G10" i="1"/>
  <c r="H28" i="7"/>
  <c r="F10" i="1" s="1"/>
  <c r="G28" i="7"/>
  <c r="E10" i="1"/>
  <c r="F28" i="7"/>
  <c r="D10" i="1" s="1"/>
  <c r="E28" i="7"/>
  <c r="C10" i="1"/>
  <c r="D28" i="7"/>
  <c r="B10" i="1" s="1"/>
  <c r="J2" i="7"/>
  <c r="E2" i="7"/>
  <c r="A2" i="7"/>
  <c r="A9" i="1"/>
  <c r="L28" i="6"/>
  <c r="J9" i="1"/>
  <c r="K28" i="6"/>
  <c r="I9" i="1" s="1"/>
  <c r="J28" i="6"/>
  <c r="H9" i="1"/>
  <c r="I28" i="6"/>
  <c r="G9" i="1" s="1"/>
  <c r="H28" i="6"/>
  <c r="F9" i="1"/>
  <c r="G28" i="6"/>
  <c r="E9" i="1" s="1"/>
  <c r="F28" i="6"/>
  <c r="D9" i="1"/>
  <c r="E28" i="6"/>
  <c r="C9" i="1" s="1"/>
  <c r="D28" i="6"/>
  <c r="B9" i="1"/>
  <c r="J2" i="6"/>
  <c r="E2" i="6"/>
  <c r="A2" i="6"/>
  <c r="K8" i="1"/>
  <c r="A8" i="1"/>
  <c r="L28" i="5"/>
  <c r="J8" i="1"/>
  <c r="K28" i="5"/>
  <c r="I8" i="1"/>
  <c r="J28" i="5"/>
  <c r="H8" i="1"/>
  <c r="I28" i="5"/>
  <c r="G8" i="1"/>
  <c r="H28" i="5"/>
  <c r="F8" i="1"/>
  <c r="G28" i="5"/>
  <c r="E8" i="1"/>
  <c r="F28" i="5"/>
  <c r="D8" i="1"/>
  <c r="E28" i="5"/>
  <c r="C8" i="1"/>
  <c r="D28" i="5"/>
  <c r="B8" i="1"/>
  <c r="E2" i="5"/>
  <c r="A2" i="5"/>
  <c r="K6" i="1"/>
  <c r="F27" i="2"/>
  <c r="D5" i="1"/>
  <c r="D20" i="1" s="1"/>
  <c r="J7" i="1"/>
  <c r="I7" i="1"/>
  <c r="H7" i="1"/>
  <c r="G7" i="1"/>
  <c r="F7" i="1"/>
  <c r="E7" i="1"/>
  <c r="D7" i="1"/>
  <c r="C7" i="1"/>
  <c r="A7" i="1"/>
  <c r="A2" i="4"/>
  <c r="E2" i="4"/>
  <c r="J2" i="4"/>
  <c r="E28" i="4"/>
  <c r="F28" i="4"/>
  <c r="G28" i="4"/>
  <c r="H28" i="4"/>
  <c r="I28" i="4"/>
  <c r="J28" i="4"/>
  <c r="K28" i="4"/>
  <c r="L28" i="4"/>
  <c r="J2" i="3"/>
  <c r="A2" i="3"/>
  <c r="E2" i="3"/>
  <c r="K5" i="1"/>
  <c r="E2" i="1"/>
  <c r="A2" i="1"/>
  <c r="L27" i="2"/>
  <c r="J5" i="1"/>
  <c r="L28" i="3"/>
  <c r="J6" i="1" s="1"/>
  <c r="K27" i="2"/>
  <c r="I5" i="1"/>
  <c r="K28" i="3"/>
  <c r="I6" i="1" s="1"/>
  <c r="J27" i="2"/>
  <c r="H5" i="1"/>
  <c r="J28" i="3"/>
  <c r="H6" i="1" s="1"/>
  <c r="H20" i="1" s="1"/>
  <c r="I27" i="2"/>
  <c r="G5" i="1"/>
  <c r="I28" i="3"/>
  <c r="G6" i="1" s="1"/>
  <c r="H27" i="2"/>
  <c r="F5" i="1"/>
  <c r="H28" i="3"/>
  <c r="F6" i="1" s="1"/>
  <c r="G27" i="2"/>
  <c r="E5" i="1"/>
  <c r="G28" i="3"/>
  <c r="E6" i="1" s="1"/>
  <c r="F28" i="3"/>
  <c r="D6" i="1"/>
  <c r="E27" i="2"/>
  <c r="C5" i="1" s="1"/>
  <c r="E28" i="3"/>
  <c r="C6" i="1"/>
  <c r="D27" i="2"/>
  <c r="B5" i="1"/>
  <c r="D28" i="3"/>
  <c r="A6" i="1"/>
  <c r="A5" i="1"/>
  <c r="C20" i="1" l="1"/>
  <c r="E20" i="1"/>
  <c r="I20" i="1"/>
  <c r="B20" i="1"/>
  <c r="B21" i="1" s="1"/>
  <c r="F20" i="1"/>
  <c r="G20" i="1"/>
  <c r="J20" i="1"/>
</calcChain>
</file>

<file path=xl/sharedStrings.xml><?xml version="1.0" encoding="utf-8"?>
<sst xmlns="http://schemas.openxmlformats.org/spreadsheetml/2006/main" count="381" uniqueCount="132">
  <si>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</si>
  <si>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</si>
  <si>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</si>
  <si>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</si>
  <si>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</si>
  <si>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</si>
  <si>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</si>
  <si>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</si>
  <si>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</si>
  <si>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</si>
  <si>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</si>
  <si>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</si>
  <si>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</si>
  <si>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</si>
  <si>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Released Bulk</t>
  </si>
  <si>
    <t>500g microtech</t>
  </si>
  <si>
    <t>GEB</t>
  </si>
  <si>
    <t>Actero Salmonella</t>
  </si>
  <si>
    <t>A01-212</t>
  </si>
  <si>
    <t>A14-27</t>
  </si>
  <si>
    <t>Exp 2/17</t>
  </si>
  <si>
    <t>SPM</t>
  </si>
  <si>
    <t>Fill to stock 3x500gm</t>
  </si>
  <si>
    <t>STOCK</t>
  </si>
  <si>
    <t>MAX 2594 3x500gm</t>
  </si>
  <si>
    <t>fill to stock 3x500gm</t>
  </si>
  <si>
    <t>FOOD 2769 3x500gm</t>
  </si>
  <si>
    <t>A14-58</t>
  </si>
  <si>
    <t>Fill to stock 90x500gm</t>
  </si>
  <si>
    <t>J1-2</t>
  </si>
  <si>
    <t>FOOD 2852 5x500gm</t>
  </si>
  <si>
    <t>FOOD 2643 83x500gm</t>
  </si>
  <si>
    <t>CONDA 4140 1x500gm</t>
  </si>
  <si>
    <t>EXP 2/17</t>
  </si>
  <si>
    <t>D15-36</t>
  </si>
  <si>
    <t>Exp 5/18</t>
  </si>
  <si>
    <t>ANE</t>
  </si>
  <si>
    <t>Fill to stock 70x500g</t>
  </si>
  <si>
    <t>FOODCHEK 6053</t>
  </si>
  <si>
    <t>QC # 15-418</t>
  </si>
  <si>
    <t>15-418</t>
  </si>
  <si>
    <t>GS</t>
  </si>
  <si>
    <t>Exp : N/A</t>
  </si>
  <si>
    <t>Fill to stock 3x500g</t>
  </si>
  <si>
    <t>H15-21</t>
  </si>
  <si>
    <t>BK3</t>
  </si>
  <si>
    <t>Fill to stock 50x500g</t>
  </si>
  <si>
    <t>Fill to Stock 2x500g</t>
  </si>
  <si>
    <t>ane</t>
  </si>
  <si>
    <t>foodchekc</t>
  </si>
  <si>
    <t>I15-29</t>
  </si>
  <si>
    <t>Exp 10/18</t>
  </si>
  <si>
    <t>Exp 9/18</t>
  </si>
  <si>
    <t>fill to stock 3x500g</t>
  </si>
  <si>
    <t>SAMPLE FOR EVAL</t>
  </si>
  <si>
    <t>Fill to stock 10x500g fcm-010</t>
  </si>
  <si>
    <t>fill to stock 92x500g fcm-009</t>
  </si>
  <si>
    <t>fill to stock 4x500g</t>
  </si>
  <si>
    <t xml:space="preserve">Fill to stock 36x500g  Temp label </t>
  </si>
  <si>
    <t xml:space="preserve">Temp Label </t>
  </si>
  <si>
    <t>F4-3</t>
  </si>
  <si>
    <t>BK18</t>
  </si>
  <si>
    <t>Roll over to lot 160129021902</t>
  </si>
  <si>
    <t>Exp 2/19</t>
  </si>
  <si>
    <t>foodchek</t>
  </si>
  <si>
    <t>Fill to stocksamole 1x200g</t>
  </si>
  <si>
    <t>Fill to stock 2x500g fcm 013</t>
  </si>
  <si>
    <t>fill to stock 210x500g FCM009</t>
  </si>
  <si>
    <t>FOOD 8608</t>
  </si>
  <si>
    <t>Romer</t>
  </si>
  <si>
    <t xml:space="preserve">FOODCHEKC </t>
  </si>
  <si>
    <t>FOODCHEKC11328</t>
  </si>
  <si>
    <t>EF</t>
  </si>
  <si>
    <t>Released bulk</t>
  </si>
  <si>
    <t>Exp 12/19</t>
  </si>
  <si>
    <t>Fill to sample 1x200g</t>
  </si>
  <si>
    <t>Fill to PO  86X500G FCM-009</t>
  </si>
  <si>
    <t>BK8</t>
  </si>
  <si>
    <t>NSA</t>
  </si>
  <si>
    <t>Fill to Foodcheck 12929  100x500g</t>
  </si>
  <si>
    <t>BK45</t>
  </si>
  <si>
    <t>Location 11/10/17</t>
  </si>
  <si>
    <t>QB COUNT ON 11/10/17</t>
  </si>
  <si>
    <t>COUNT ON 11/10/17</t>
  </si>
  <si>
    <t>QB ADJUSTMENT ON 11/10/17</t>
  </si>
  <si>
    <t>nsa</t>
  </si>
  <si>
    <t>Fill to Foodchek 15137 6x500g</t>
  </si>
  <si>
    <t>A3-3</t>
  </si>
  <si>
    <t>foodchek 15137</t>
  </si>
  <si>
    <t>Exp 2/21</t>
  </si>
  <si>
    <t>QC Samples (2 drums)</t>
  </si>
  <si>
    <t>DC</t>
  </si>
  <si>
    <t>FOODCHEK BO</t>
  </si>
  <si>
    <t>Foddchek 15151</t>
  </si>
  <si>
    <t>Fill to Foodchek 15152 60x500g</t>
  </si>
  <si>
    <t>Fill to Foodchek 15145 180x500g</t>
  </si>
  <si>
    <t>Foodchek 15152</t>
  </si>
  <si>
    <t>AD</t>
  </si>
  <si>
    <t>PACKING</t>
  </si>
  <si>
    <t>Foodchek 15145</t>
  </si>
  <si>
    <t>BK-34</t>
  </si>
  <si>
    <t>Exp 6/21</t>
  </si>
  <si>
    <t>Fill to foodhek 16269 180x500g</t>
  </si>
  <si>
    <t>Fill to foodhek 16269  20x500g</t>
  </si>
  <si>
    <t>tr</t>
  </si>
  <si>
    <t>foodchek 16269</t>
  </si>
  <si>
    <t>foodchek 16542 3x500g</t>
  </si>
  <si>
    <t>foodchek 16452</t>
  </si>
  <si>
    <t>5/30/201</t>
  </si>
  <si>
    <t>Fill to Foodchek 16556 92x500g</t>
  </si>
  <si>
    <t>Fill to Foodchek 16556 108x500g</t>
  </si>
  <si>
    <t>foodchek 16556</t>
  </si>
  <si>
    <t xml:space="preserve">tr </t>
  </si>
  <si>
    <t>QC Samples</t>
  </si>
  <si>
    <t>Exp 7/21</t>
  </si>
  <si>
    <t>ROLLOVER TO LOT 180723042108</t>
  </si>
  <si>
    <t>NK</t>
  </si>
  <si>
    <t>nk</t>
  </si>
  <si>
    <t>ROLLOVER TO LOT 180723042108`</t>
  </si>
  <si>
    <t>Rollover lot 180601042107</t>
  </si>
  <si>
    <t>Rollover lot 180504032106</t>
  </si>
  <si>
    <t>Exp 8/21</t>
  </si>
  <si>
    <t>Fill foodchek 17055 200x500g</t>
  </si>
  <si>
    <t>BKW</t>
  </si>
  <si>
    <t>foodchek 17055</t>
  </si>
  <si>
    <t>Filll to foodchek 17116 3x500g</t>
  </si>
  <si>
    <t>G3-1</t>
  </si>
  <si>
    <t>foodcheck 17116</t>
  </si>
  <si>
    <t>A01-212-E</t>
  </si>
  <si>
    <t>A01-212-A</t>
  </si>
  <si>
    <t>A01-212-C</t>
  </si>
  <si>
    <t>A01-212-N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</si>
</sst>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21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2"/>
      <color indexed="12"/>
      <name val="Arial"/>
      <family val="2"/>
    </font>
    <font>
      <sz val="2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8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9" fillId="0" borderId="0" xfId="0" applyNumberFormat="1" applyFont="1"/>
    <xf numFmtId="1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0" fillId="0" borderId="1" xfId="0" applyNumberFormat="1" applyBorder="1"/>
    <xf numFmtId="164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Fill="1" applyBorder="1"/>
    <xf numFmtId="0" fontId="9" fillId="0" borderId="0" xfId="0" applyFont="1"/>
    <xf numFmtId="164" fontId="12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8" fillId="0" borderId="0" xfId="0" applyFont="1"/>
    <xf numFmtId="2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6" fillId="2" borderId="1" xfId="0" applyFont="1" applyFill="1" applyBorder="1"/>
    <xf numFmtId="0" fontId="16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5" borderId="1" xfId="0" applyFill="1" applyBorder="1"/>
    <xf numFmtId="0" fontId="16" fillId="0" borderId="1" xfId="0" applyFont="1" applyFill="1" applyBorder="1"/>
    <xf numFmtId="14" fontId="16" fillId="0" borderId="1" xfId="0" applyNumberFormat="1" applyFont="1" applyFill="1" applyBorder="1"/>
    <xf numFmtId="0" fontId="4" fillId="0" borderId="0" xfId="0" applyFont="1" applyAlignment="1">
      <alignment horizontal="center" vertical="center"/>
    </xf>
    <xf numFmtId="0" fontId="16" fillId="0" borderId="0" xfId="0" applyFont="1"/>
    <xf numFmtId="0" fontId="11" fillId="0" borderId="0" xfId="0" applyFont="1"/>
    <xf numFmtId="0" fontId="0" fillId="6" borderId="1" xfId="0" applyFill="1" applyBorder="1"/>
    <xf numFmtId="0" fontId="13" fillId="7" borderId="0" xfId="0" applyFont="1" applyFill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1" xfId="0" applyFont="1" applyFill="1" applyBorder="1"/>
    <xf numFmtId="1" fontId="9" fillId="0" borderId="1" xfId="0" applyNumberFormat="1" applyFont="1" applyBorder="1" applyAlignment="1">
      <alignment horizontal="left"/>
    </xf>
    <xf numFmtId="1" fontId="2" fillId="0" borderId="0" xfId="0" applyNumberFormat="1" applyFont="1"/>
    <xf numFmtId="0" fontId="9" fillId="0" borderId="0" xfId="0" applyFont="1" applyAlignment="1">
      <alignment horizontal="center"/>
    </xf>
    <xf numFmtId="14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13" fillId="8" borderId="0" xfId="0" applyFont="1" applyFill="1" applyAlignment="1">
      <alignment horizontal="center"/>
    </xf>
    <xf numFmtId="0" fontId="16" fillId="8" borderId="1" xfId="0" applyFont="1" applyFill="1" applyBorder="1"/>
    <xf numFmtId="0" fontId="10" fillId="8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5" fillId="8" borderId="0" xfId="0" applyFont="1" applyFill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/>
    </xf>
    <xf numFmtId="166" fontId="17" fillId="8" borderId="0" xfId="1" applyNumberFormat="1" applyFont="1" applyFill="1"/>
    <xf numFmtId="0" fontId="19" fillId="2" borderId="1" xfId="0" applyFont="1" applyFill="1" applyBorder="1" applyAlignment="1">
      <alignment horizontal="center"/>
    </xf>
    <xf numFmtId="0" fontId="0" fillId="2" borderId="0" xfId="0" applyFill="1"/>
    <xf numFmtId="2" fontId="0" fillId="0" borderId="1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4" fontId="16" fillId="2" borderId="1" xfId="0" applyNumberFormat="1" applyFont="1" applyFill="1" applyBorder="1"/>
    <xf numFmtId="1" fontId="9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82"/>
  <sheetViews>
    <sheetView workbookViewId="0">
      <pane ySplit="4" topLeftCell="A20" activePane="bottomLeft" state="frozen"/>
      <selection pane="bottomLeft" activeCell="G31" sqref="G3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0"/>
    </row>
    <row r="2" spans="1:12" s="1" customFormat="1" ht="37.5" customHeight="1" x14ac:dyDescent="0.4">
      <c r="A2" s="1" t="s">
        <v>17</v>
      </c>
      <c r="E2" s="1" t="s">
        <v>18</v>
      </c>
      <c r="H2" s="21"/>
      <c r="J2" s="1" t="s">
        <v>11</v>
      </c>
      <c r="K2" s="1" t="s">
        <v>19</v>
      </c>
    </row>
    <row r="3" spans="1:12" x14ac:dyDescent="0.2">
      <c r="D3" s="37"/>
      <c r="F3" s="36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14">
        <v>41663</v>
      </c>
      <c r="B5" s="8" t="s">
        <v>16</v>
      </c>
      <c r="C5" s="8" t="s">
        <v>14</v>
      </c>
      <c r="D5" s="11">
        <v>3.5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39">
        <v>41666</v>
      </c>
      <c r="B6" s="44" t="s">
        <v>21</v>
      </c>
      <c r="C6" s="45" t="s">
        <v>22</v>
      </c>
      <c r="D6" s="41">
        <v>-1.5</v>
      </c>
      <c r="E6" s="40"/>
      <c r="F6" s="40"/>
      <c r="G6" s="8"/>
      <c r="H6" s="8"/>
      <c r="I6" s="8"/>
      <c r="J6" s="8"/>
      <c r="K6" s="8"/>
      <c r="L6" s="8"/>
    </row>
    <row r="7" spans="1:12" ht="18" customHeight="1" x14ac:dyDescent="0.2">
      <c r="A7" s="39">
        <v>41666</v>
      </c>
      <c r="B7" s="44" t="s">
        <v>21</v>
      </c>
      <c r="C7" s="45" t="s">
        <v>23</v>
      </c>
      <c r="D7" s="41"/>
      <c r="E7" s="40"/>
      <c r="F7" s="46">
        <v>3</v>
      </c>
      <c r="G7" s="8"/>
      <c r="H7" s="8"/>
      <c r="I7" s="8"/>
      <c r="J7" s="8"/>
      <c r="K7" s="8"/>
      <c r="L7" s="8"/>
    </row>
    <row r="8" spans="1:12" ht="18" customHeight="1" x14ac:dyDescent="0.2">
      <c r="A8" s="39">
        <v>41666</v>
      </c>
      <c r="B8" s="44" t="s">
        <v>21</v>
      </c>
      <c r="C8" s="47" t="s">
        <v>24</v>
      </c>
      <c r="D8" s="41"/>
      <c r="E8" s="40"/>
      <c r="F8" s="40">
        <v>-3</v>
      </c>
      <c r="G8" s="8" t="s">
        <v>12</v>
      </c>
      <c r="H8" s="8"/>
      <c r="I8" s="8"/>
      <c r="J8" s="8"/>
      <c r="K8" s="8"/>
      <c r="L8" s="8"/>
    </row>
    <row r="9" spans="1:12" ht="18" customHeight="1" x14ac:dyDescent="0.2">
      <c r="A9" s="39">
        <v>41668</v>
      </c>
      <c r="B9" s="44" t="s">
        <v>21</v>
      </c>
      <c r="C9" s="48" t="s">
        <v>25</v>
      </c>
      <c r="D9" s="41">
        <v>-2</v>
      </c>
      <c r="E9" s="40"/>
      <c r="F9" s="40"/>
      <c r="G9" s="8"/>
      <c r="H9" s="8"/>
      <c r="I9" s="8"/>
      <c r="J9" s="8"/>
      <c r="K9" s="8"/>
      <c r="L9" s="8"/>
    </row>
    <row r="10" spans="1:12" ht="18" customHeight="1" x14ac:dyDescent="0.2">
      <c r="A10" s="39">
        <v>41668</v>
      </c>
      <c r="B10" s="44" t="s">
        <v>21</v>
      </c>
      <c r="C10" s="48" t="s">
        <v>23</v>
      </c>
      <c r="D10" s="42"/>
      <c r="E10" s="40"/>
      <c r="F10" s="49">
        <v>3</v>
      </c>
      <c r="G10" s="8"/>
      <c r="H10" s="8"/>
      <c r="I10" s="8"/>
      <c r="J10" s="8"/>
      <c r="K10" s="8"/>
      <c r="L10" s="8"/>
    </row>
    <row r="11" spans="1:12" ht="18" customHeight="1" x14ac:dyDescent="0.2">
      <c r="A11" s="18">
        <v>41669</v>
      </c>
      <c r="B11" s="50" t="s">
        <v>21</v>
      </c>
      <c r="C11" s="51" t="s">
        <v>26</v>
      </c>
      <c r="D11" s="19"/>
      <c r="E11" s="8"/>
      <c r="F11" s="8">
        <v>-3</v>
      </c>
      <c r="G11" s="8"/>
      <c r="H11" s="8"/>
      <c r="I11" s="8"/>
      <c r="J11" s="8"/>
      <c r="K11" s="8"/>
      <c r="L11" s="8"/>
    </row>
    <row r="12" spans="1:12" ht="18" customHeight="1" x14ac:dyDescent="0.2">
      <c r="A12" s="18"/>
      <c r="B12" s="2"/>
      <c r="C12" s="8"/>
      <c r="D12" s="11"/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"/>
      <c r="B13" s="2"/>
      <c r="C13" s="8"/>
      <c r="D13" s="11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8"/>
      <c r="D14" s="11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8"/>
      <c r="D15" s="11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8"/>
      <c r="D16" s="11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8"/>
      <c r="D17" s="11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8"/>
      <c r="D18" s="11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8"/>
      <c r="D19" s="11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8"/>
      <c r="D20" s="11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8"/>
      <c r="D21" s="11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8"/>
      <c r="D22" s="11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>
      <c r="A23" s="2"/>
      <c r="B23" s="2"/>
      <c r="C23" s="8"/>
      <c r="D23" s="11"/>
      <c r="E23" s="8"/>
      <c r="F23" s="8"/>
      <c r="G23" s="8"/>
      <c r="H23" s="8"/>
      <c r="I23" s="8"/>
      <c r="J23" s="8"/>
      <c r="K23" s="8"/>
      <c r="L23" s="8"/>
    </row>
    <row r="24" spans="1:12" ht="18" customHeight="1" x14ac:dyDescent="0.2">
      <c r="A24" s="2"/>
      <c r="B24" s="2"/>
      <c r="C24" s="8"/>
      <c r="D24" s="11"/>
      <c r="E24" s="8"/>
      <c r="F24" s="8"/>
      <c r="G24" s="8"/>
      <c r="H24" s="8"/>
      <c r="I24" s="8"/>
      <c r="J24" s="8"/>
      <c r="K24" s="8"/>
      <c r="L24" s="8"/>
    </row>
    <row r="25" spans="1:12" ht="18" customHeight="1" x14ac:dyDescent="0.2">
      <c r="D25" s="12"/>
    </row>
    <row r="26" spans="1:12" ht="18" customHeight="1" x14ac:dyDescent="0.2">
      <c r="D26" s="38"/>
    </row>
    <row r="27" spans="1:12" s="4" customFormat="1" ht="18" customHeight="1" x14ac:dyDescent="0.2">
      <c r="A27" s="16" t="s">
        <v>20</v>
      </c>
      <c r="B27" s="17"/>
      <c r="C27" s="5" t="s">
        <v>10</v>
      </c>
      <c r="D27" s="43">
        <f>SUM(D5:D24)</f>
        <v>0</v>
      </c>
      <c r="E27" s="5">
        <f t="shared" ref="E27:L27" si="0">SUM(E5:E24)</f>
        <v>0</v>
      </c>
      <c r="F27" s="5">
        <f t="shared" si="0"/>
        <v>0</v>
      </c>
      <c r="G27" s="5">
        <f t="shared" si="0"/>
        <v>0</v>
      </c>
      <c r="H27" s="5">
        <f t="shared" si="0"/>
        <v>0</v>
      </c>
      <c r="I27" s="5">
        <f t="shared" si="0"/>
        <v>0</v>
      </c>
      <c r="J27" s="5">
        <f t="shared" si="0"/>
        <v>0</v>
      </c>
      <c r="K27" s="5">
        <f t="shared" si="0"/>
        <v>0</v>
      </c>
      <c r="L27" s="5">
        <f t="shared" si="0"/>
        <v>0</v>
      </c>
    </row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4"/>
  <sheetViews>
    <sheetView zoomScale="70" zoomScaleNormal="70" workbookViewId="0">
      <pane ySplit="5" topLeftCell="A6" activePane="bottomLeft" state="frozen"/>
      <selection pane="bottomLeft" activeCell="K2" sqref="K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180104022102</v>
      </c>
    </row>
    <row r="3" spans="1:12" s="34" customFormat="1" ht="27" customHeight="1" x14ac:dyDescent="0.2">
      <c r="D3" s="77"/>
      <c r="E3" s="77"/>
      <c r="F3" s="77"/>
      <c r="G3" s="77"/>
      <c r="H3" s="77"/>
      <c r="I3" s="77"/>
      <c r="J3" s="77"/>
    </row>
    <row r="4" spans="1:12" s="61" customFormat="1" ht="27" customHeight="1" x14ac:dyDescent="0.2">
      <c r="D4" s="61" t="s">
        <v>100</v>
      </c>
      <c r="F4" s="61" t="s">
        <v>98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15</v>
      </c>
      <c r="J5" s="3" t="s">
        <v>59</v>
      </c>
      <c r="K5" s="3" t="s">
        <v>9</v>
      </c>
      <c r="L5" s="3" t="s">
        <v>9</v>
      </c>
    </row>
    <row r="6" spans="1:12" ht="18" customHeight="1" x14ac:dyDescent="0.2">
      <c r="A6" s="25">
        <v>43109</v>
      </c>
      <c r="B6" s="25" t="s">
        <v>72</v>
      </c>
      <c r="C6" s="53" t="s">
        <v>73</v>
      </c>
      <c r="D6" s="84">
        <v>175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39">
        <v>43109</v>
      </c>
      <c r="B7" s="86" t="s">
        <v>72</v>
      </c>
      <c r="C7" s="44" t="s">
        <v>90</v>
      </c>
      <c r="D7" s="63">
        <v>-0.2</v>
      </c>
      <c r="E7" s="62"/>
      <c r="F7" s="62"/>
      <c r="G7" s="62"/>
      <c r="H7" s="62"/>
      <c r="I7" s="40"/>
      <c r="J7" s="62"/>
      <c r="K7" s="2"/>
      <c r="L7" s="2"/>
    </row>
    <row r="8" spans="1:12" ht="18" customHeight="1" x14ac:dyDescent="0.2">
      <c r="A8" s="39">
        <v>43112</v>
      </c>
      <c r="B8" s="44" t="s">
        <v>91</v>
      </c>
      <c r="C8" s="44" t="s">
        <v>92</v>
      </c>
      <c r="D8" s="63">
        <v>-8.5</v>
      </c>
      <c r="E8" s="62"/>
      <c r="F8" s="62">
        <v>17</v>
      </c>
      <c r="G8" s="62"/>
      <c r="H8" s="62"/>
      <c r="I8" s="64"/>
      <c r="J8" s="62"/>
      <c r="K8" s="2"/>
      <c r="L8" s="2"/>
    </row>
    <row r="9" spans="1:12" ht="18" customHeight="1" x14ac:dyDescent="0.2">
      <c r="A9" s="39">
        <v>43116</v>
      </c>
      <c r="B9" s="62" t="s">
        <v>85</v>
      </c>
      <c r="C9" s="62" t="s">
        <v>93</v>
      </c>
      <c r="D9" s="40"/>
      <c r="E9" s="62"/>
      <c r="F9" s="62">
        <v>-17</v>
      </c>
      <c r="G9" s="62"/>
      <c r="H9" s="62"/>
      <c r="I9" s="40"/>
      <c r="J9" s="62"/>
      <c r="K9" s="2"/>
      <c r="L9" s="2"/>
    </row>
    <row r="10" spans="1:12" s="83" customFormat="1" ht="18" customHeight="1" x14ac:dyDescent="0.2">
      <c r="A10" s="39">
        <v>43129</v>
      </c>
      <c r="B10" s="44" t="s">
        <v>85</v>
      </c>
      <c r="C10" s="44" t="s">
        <v>94</v>
      </c>
      <c r="D10" s="82">
        <v>-30</v>
      </c>
      <c r="E10" s="62"/>
      <c r="F10" s="62">
        <v>60</v>
      </c>
      <c r="G10" s="62"/>
      <c r="H10" s="62"/>
      <c r="I10" s="40"/>
      <c r="J10" s="62"/>
      <c r="K10" s="62"/>
      <c r="L10" s="62"/>
    </row>
    <row r="11" spans="1:12" ht="18" customHeight="1" x14ac:dyDescent="0.2">
      <c r="A11" s="39">
        <v>43129</v>
      </c>
      <c r="B11" s="44" t="s">
        <v>85</v>
      </c>
      <c r="C11" s="44" t="s">
        <v>95</v>
      </c>
      <c r="D11" s="40">
        <v>-90</v>
      </c>
      <c r="E11" s="62"/>
      <c r="F11" s="65">
        <v>180</v>
      </c>
      <c r="G11" s="62"/>
      <c r="H11" s="62"/>
      <c r="I11" s="63"/>
      <c r="J11" s="62"/>
      <c r="K11" s="2"/>
      <c r="L11" s="2"/>
    </row>
    <row r="12" spans="1:12" ht="18" customHeight="1" x14ac:dyDescent="0.2">
      <c r="A12" s="39">
        <v>43130</v>
      </c>
      <c r="B12" s="62" t="s">
        <v>97</v>
      </c>
      <c r="C12" s="62" t="s">
        <v>96</v>
      </c>
      <c r="D12" s="40"/>
      <c r="E12" s="62"/>
      <c r="F12" s="65">
        <v>-60</v>
      </c>
      <c r="G12" s="62"/>
      <c r="H12" s="62"/>
      <c r="I12" s="63"/>
      <c r="J12" s="62"/>
      <c r="K12" s="2"/>
      <c r="L12" s="2"/>
    </row>
    <row r="13" spans="1:12" ht="18" customHeight="1" x14ac:dyDescent="0.2">
      <c r="A13" s="39">
        <v>43130</v>
      </c>
      <c r="B13" s="62" t="s">
        <v>97</v>
      </c>
      <c r="C13" s="26" t="s">
        <v>99</v>
      </c>
      <c r="D13" s="28"/>
      <c r="E13" s="26"/>
      <c r="F13" s="30">
        <v>-180</v>
      </c>
      <c r="G13" s="26"/>
      <c r="H13" s="26"/>
      <c r="I13" s="28"/>
      <c r="J13" s="2"/>
      <c r="K13" s="2"/>
      <c r="L13" s="2"/>
    </row>
    <row r="14" spans="1:12" ht="18" customHeight="1" x14ac:dyDescent="0.2">
      <c r="A14" s="25" t="s">
        <v>108</v>
      </c>
      <c r="B14" s="26" t="s">
        <v>85</v>
      </c>
      <c r="C14" s="26" t="s">
        <v>109</v>
      </c>
      <c r="D14" s="27">
        <v>-46</v>
      </c>
      <c r="E14" s="26"/>
      <c r="F14" s="30">
        <v>92</v>
      </c>
      <c r="G14" s="26"/>
      <c r="H14" s="26"/>
      <c r="I14" s="28"/>
      <c r="J14" s="2"/>
      <c r="K14" s="2"/>
      <c r="L14" s="2"/>
    </row>
    <row r="15" spans="1:12" ht="18" customHeight="1" x14ac:dyDescent="0.2">
      <c r="A15" s="25">
        <v>43251</v>
      </c>
      <c r="B15" s="26" t="s">
        <v>112</v>
      </c>
      <c r="C15" s="26" t="s">
        <v>111</v>
      </c>
      <c r="D15" s="27"/>
      <c r="E15" s="26"/>
      <c r="F15" s="30">
        <v>-92</v>
      </c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8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7"/>
      <c r="E17" s="26"/>
      <c r="F17" s="26"/>
      <c r="G17" s="26"/>
      <c r="H17" s="26"/>
      <c r="I17" s="27"/>
      <c r="J17" s="2"/>
      <c r="K17" s="2"/>
      <c r="L17" s="2"/>
    </row>
    <row r="18" spans="1:12" ht="18" customHeight="1" x14ac:dyDescent="0.2">
      <c r="A18" s="25"/>
      <c r="B18" s="26"/>
      <c r="C18" s="26"/>
      <c r="D18" s="28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7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5"/>
      <c r="B20" s="26"/>
      <c r="C20" s="26"/>
      <c r="D20" s="28"/>
      <c r="E20" s="26"/>
      <c r="F20" s="30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2"/>
      <c r="B26" s="2"/>
      <c r="C26" s="2"/>
      <c r="D26" s="8"/>
      <c r="E26" s="2"/>
      <c r="F26" s="2"/>
      <c r="G26" s="2"/>
      <c r="H26" s="2"/>
      <c r="I26" s="8"/>
      <c r="J26" s="2"/>
      <c r="K26" s="2"/>
      <c r="L26" s="2"/>
    </row>
    <row r="27" spans="1:12" ht="18" customHeight="1" x14ac:dyDescent="0.2"/>
    <row r="28" spans="1:12" ht="18" customHeight="1" x14ac:dyDescent="0.2"/>
    <row r="29" spans="1:12" s="4" customFormat="1" ht="18" customHeight="1" x14ac:dyDescent="0.2">
      <c r="A29" s="33" t="s">
        <v>89</v>
      </c>
      <c r="C29" s="5" t="s">
        <v>10</v>
      </c>
      <c r="D29" s="85">
        <f t="shared" ref="D29:L29" si="0">SUM(D6:D26)</f>
        <v>0.30000000000001137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>
        <f t="shared" si="0"/>
        <v>0</v>
      </c>
      <c r="I29" s="5">
        <f t="shared" si="0"/>
        <v>0</v>
      </c>
      <c r="J29" s="5">
        <f t="shared" si="0"/>
        <v>0</v>
      </c>
      <c r="K29" s="5">
        <f t="shared" si="0"/>
        <v>0</v>
      </c>
      <c r="L29" s="5">
        <f t="shared" si="0"/>
        <v>0</v>
      </c>
    </row>
    <row r="30" spans="1:12" ht="18" customHeight="1" x14ac:dyDescent="0.2"/>
    <row r="31" spans="1:12" ht="18" customHeight="1" x14ac:dyDescent="0.2">
      <c r="B31" s="56"/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L84"/>
  <sheetViews>
    <sheetView zoomScale="70" zoomScaleNormal="70" workbookViewId="0">
      <pane ySplit="5" topLeftCell="A12" activePane="bottomLeft" state="frozen"/>
      <selection pane="bottomLeft" activeCell="D16" sqref="D1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180504032106</v>
      </c>
    </row>
    <row r="3" spans="1:12" s="34" customFormat="1" ht="27" customHeight="1" x14ac:dyDescent="0.2">
      <c r="D3" s="77"/>
      <c r="E3" s="77"/>
      <c r="F3" s="77"/>
      <c r="G3" s="77"/>
      <c r="H3" s="77"/>
      <c r="I3" s="77"/>
      <c r="J3" s="77"/>
    </row>
    <row r="4" spans="1:12" s="61" customFormat="1" ht="27" customHeight="1" x14ac:dyDescent="0.2">
      <c r="F4" s="61" t="s">
        <v>98</v>
      </c>
      <c r="K4" s="61" t="s">
        <v>98</v>
      </c>
      <c r="L4" s="61" t="s">
        <v>98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15</v>
      </c>
      <c r="J5" s="3" t="s">
        <v>59</v>
      </c>
      <c r="K5" s="3" t="s">
        <v>9</v>
      </c>
      <c r="L5" s="3" t="s">
        <v>9</v>
      </c>
    </row>
    <row r="6" spans="1:12" ht="18" customHeight="1" x14ac:dyDescent="0.2">
      <c r="A6" s="25">
        <v>43227</v>
      </c>
      <c r="B6" s="25" t="s">
        <v>72</v>
      </c>
      <c r="C6" s="53" t="s">
        <v>73</v>
      </c>
      <c r="D6" s="84">
        <v>199.5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39">
        <v>43227</v>
      </c>
      <c r="B7" s="86" t="s">
        <v>72</v>
      </c>
      <c r="C7" s="44" t="s">
        <v>90</v>
      </c>
      <c r="D7" s="63">
        <v>-0.2</v>
      </c>
      <c r="E7" s="62"/>
      <c r="F7" s="62"/>
      <c r="G7" s="62"/>
      <c r="H7" s="62"/>
      <c r="I7" s="40"/>
      <c r="J7" s="62"/>
      <c r="K7" s="2"/>
      <c r="L7" s="2"/>
    </row>
    <row r="8" spans="1:12" ht="18" customHeight="1" x14ac:dyDescent="0.2">
      <c r="A8" s="39">
        <v>43228</v>
      </c>
      <c r="B8" s="44" t="s">
        <v>85</v>
      </c>
      <c r="C8" s="44" t="s">
        <v>102</v>
      </c>
      <c r="D8" s="63">
        <v>-90</v>
      </c>
      <c r="E8" s="62"/>
      <c r="F8" s="62"/>
      <c r="G8" s="62"/>
      <c r="H8" s="62"/>
      <c r="I8" s="64"/>
      <c r="J8" s="62"/>
      <c r="K8" s="2">
        <v>180</v>
      </c>
      <c r="L8" s="2"/>
    </row>
    <row r="9" spans="1:12" ht="18" customHeight="1" x14ac:dyDescent="0.2">
      <c r="A9" s="39">
        <v>43228</v>
      </c>
      <c r="B9" s="62" t="s">
        <v>85</v>
      </c>
      <c r="C9" s="62" t="s">
        <v>103</v>
      </c>
      <c r="D9" s="40">
        <v>-10</v>
      </c>
      <c r="E9" s="62"/>
      <c r="F9" s="62"/>
      <c r="G9" s="62"/>
      <c r="H9" s="62"/>
      <c r="I9" s="40"/>
      <c r="J9" s="62"/>
      <c r="K9" s="2">
        <v>20</v>
      </c>
      <c r="L9" s="2"/>
    </row>
    <row r="10" spans="1:12" s="83" customFormat="1" ht="18" customHeight="1" x14ac:dyDescent="0.2">
      <c r="A10" s="39">
        <v>43230</v>
      </c>
      <c r="B10" s="44" t="s">
        <v>104</v>
      </c>
      <c r="C10" s="44" t="s">
        <v>105</v>
      </c>
      <c r="D10" s="82"/>
      <c r="E10" s="62"/>
      <c r="F10" s="62"/>
      <c r="G10" s="62"/>
      <c r="H10" s="62"/>
      <c r="I10" s="40"/>
      <c r="J10" s="62"/>
      <c r="K10" s="62">
        <v>-200</v>
      </c>
      <c r="L10" s="62"/>
    </row>
    <row r="11" spans="1:12" ht="18" customHeight="1" x14ac:dyDescent="0.2">
      <c r="A11" s="39">
        <v>43235</v>
      </c>
      <c r="B11" s="44" t="s">
        <v>85</v>
      </c>
      <c r="C11" s="44" t="s">
        <v>106</v>
      </c>
      <c r="D11" s="40">
        <v>-1.5</v>
      </c>
      <c r="E11" s="62"/>
      <c r="F11" s="65"/>
      <c r="G11" s="62"/>
      <c r="H11" s="62"/>
      <c r="I11" s="63"/>
      <c r="J11" s="62"/>
      <c r="K11" s="2"/>
      <c r="L11" s="2">
        <v>3</v>
      </c>
    </row>
    <row r="12" spans="1:12" ht="18" customHeight="1" x14ac:dyDescent="0.2">
      <c r="A12" s="39">
        <v>43237</v>
      </c>
      <c r="B12" s="62" t="s">
        <v>104</v>
      </c>
      <c r="C12" s="62" t="s">
        <v>107</v>
      </c>
      <c r="D12" s="40"/>
      <c r="E12" s="62"/>
      <c r="F12" s="65"/>
      <c r="G12" s="62"/>
      <c r="H12" s="62"/>
      <c r="I12" s="63"/>
      <c r="J12" s="62"/>
      <c r="K12" s="2"/>
      <c r="L12" s="2">
        <v>-3</v>
      </c>
    </row>
    <row r="13" spans="1:12" ht="18" customHeight="1" x14ac:dyDescent="0.2">
      <c r="A13" s="39">
        <v>43250</v>
      </c>
      <c r="B13" s="62" t="s">
        <v>85</v>
      </c>
      <c r="C13" s="26" t="s">
        <v>110</v>
      </c>
      <c r="D13" s="28">
        <v>-54</v>
      </c>
      <c r="E13" s="26"/>
      <c r="F13" s="30">
        <v>108</v>
      </c>
      <c r="G13" s="26"/>
      <c r="H13" s="26"/>
      <c r="I13" s="28"/>
      <c r="J13" s="2"/>
      <c r="K13" s="2"/>
      <c r="L13" s="2"/>
    </row>
    <row r="14" spans="1:12" ht="18" customHeight="1" x14ac:dyDescent="0.2">
      <c r="A14" s="25">
        <v>43251</v>
      </c>
      <c r="B14" s="26" t="s">
        <v>104</v>
      </c>
      <c r="C14" s="26" t="s">
        <v>111</v>
      </c>
      <c r="D14" s="27"/>
      <c r="E14" s="26"/>
      <c r="F14" s="30">
        <v>-108</v>
      </c>
      <c r="G14" s="26"/>
      <c r="H14" s="26"/>
      <c r="I14" s="28"/>
      <c r="J14" s="2"/>
      <c r="K14" s="2"/>
      <c r="L14" s="2"/>
    </row>
    <row r="15" spans="1:12" ht="18" customHeight="1" x14ac:dyDescent="0.2">
      <c r="A15" s="25">
        <v>43301</v>
      </c>
      <c r="B15" s="26" t="s">
        <v>117</v>
      </c>
      <c r="C15" s="26" t="s">
        <v>118</v>
      </c>
      <c r="D15" s="27">
        <v>-30</v>
      </c>
      <c r="E15" s="26"/>
      <c r="F15" s="30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8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7"/>
      <c r="E17" s="26"/>
      <c r="F17" s="26"/>
      <c r="G17" s="26"/>
      <c r="H17" s="26"/>
      <c r="I17" s="27"/>
      <c r="J17" s="2"/>
      <c r="K17" s="2"/>
      <c r="L17" s="2"/>
    </row>
    <row r="18" spans="1:12" ht="18" customHeight="1" x14ac:dyDescent="0.2">
      <c r="A18" s="25"/>
      <c r="B18" s="26"/>
      <c r="C18" s="26"/>
      <c r="D18" s="28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7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5"/>
      <c r="B20" s="26"/>
      <c r="C20" s="26"/>
      <c r="D20" s="28"/>
      <c r="E20" s="26"/>
      <c r="F20" s="30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2"/>
      <c r="B26" s="2"/>
      <c r="C26" s="2"/>
      <c r="D26" s="8"/>
      <c r="E26" s="2"/>
      <c r="F26" s="2"/>
      <c r="G26" s="2"/>
      <c r="H26" s="2"/>
      <c r="I26" s="8"/>
      <c r="J26" s="2"/>
      <c r="K26" s="2"/>
      <c r="L26" s="2"/>
    </row>
    <row r="27" spans="1:12" ht="18" customHeight="1" x14ac:dyDescent="0.2"/>
    <row r="28" spans="1:12" ht="18" customHeight="1" x14ac:dyDescent="0.2"/>
    <row r="29" spans="1:12" s="4" customFormat="1" ht="18" customHeight="1" x14ac:dyDescent="0.2">
      <c r="A29" s="33" t="s">
        <v>101</v>
      </c>
      <c r="C29" s="5" t="s">
        <v>10</v>
      </c>
      <c r="D29" s="85">
        <f t="shared" ref="D29:L29" si="0">SUM(D6:D26)</f>
        <v>13.800000000000011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>
        <f t="shared" si="0"/>
        <v>0</v>
      </c>
      <c r="I29" s="5">
        <f t="shared" si="0"/>
        <v>0</v>
      </c>
      <c r="J29" s="5">
        <f t="shared" si="0"/>
        <v>0</v>
      </c>
      <c r="K29" s="5">
        <f t="shared" si="0"/>
        <v>0</v>
      </c>
      <c r="L29" s="5">
        <f t="shared" si="0"/>
        <v>0</v>
      </c>
    </row>
    <row r="30" spans="1:12" ht="18" customHeight="1" x14ac:dyDescent="0.2"/>
    <row r="31" spans="1:12" ht="18" customHeight="1" x14ac:dyDescent="0.2">
      <c r="B31" s="56"/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L84"/>
  <sheetViews>
    <sheetView zoomScale="70" zoomScaleNormal="70" workbookViewId="0">
      <pane ySplit="5" topLeftCell="A6" activePane="bottomLeft" state="frozen"/>
      <selection pane="bottomLeft" activeCell="K37" sqref="K37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180601042107</v>
      </c>
    </row>
    <row r="3" spans="1:12" s="34" customFormat="1" ht="27" customHeight="1" x14ac:dyDescent="0.2">
      <c r="D3" s="77"/>
      <c r="E3" s="77"/>
      <c r="F3" s="77"/>
      <c r="G3" s="77"/>
      <c r="H3" s="77"/>
      <c r="I3" s="77"/>
      <c r="J3" s="77"/>
    </row>
    <row r="4" spans="1:12" s="61" customFormat="1" ht="27" customHeight="1" x14ac:dyDescent="0.2"/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15</v>
      </c>
      <c r="J5" s="3" t="s">
        <v>59</v>
      </c>
      <c r="K5" s="3" t="s">
        <v>9</v>
      </c>
      <c r="L5" s="3" t="s">
        <v>9</v>
      </c>
    </row>
    <row r="6" spans="1:12" ht="18" customHeight="1" x14ac:dyDescent="0.2">
      <c r="A6" s="25">
        <v>43277</v>
      </c>
      <c r="B6" s="25" t="s">
        <v>72</v>
      </c>
      <c r="C6" s="53" t="s">
        <v>73</v>
      </c>
      <c r="D6" s="84">
        <v>99.3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39">
        <v>43277</v>
      </c>
      <c r="B7" s="86" t="s">
        <v>72</v>
      </c>
      <c r="C7" s="44" t="s">
        <v>113</v>
      </c>
      <c r="D7" s="63">
        <v>-0.2</v>
      </c>
      <c r="E7" s="62"/>
      <c r="F7" s="62"/>
      <c r="G7" s="62"/>
      <c r="H7" s="62"/>
      <c r="I7" s="40"/>
      <c r="J7" s="62"/>
      <c r="K7" s="2"/>
      <c r="L7" s="2"/>
    </row>
    <row r="8" spans="1:12" ht="18" customHeight="1" x14ac:dyDescent="0.2">
      <c r="A8" s="39">
        <v>43301</v>
      </c>
      <c r="B8" t="s">
        <v>116</v>
      </c>
      <c r="C8" s="44" t="s">
        <v>115</v>
      </c>
      <c r="D8" s="63">
        <v>-99.1</v>
      </c>
      <c r="E8" s="62"/>
      <c r="F8" s="62"/>
      <c r="G8" s="62"/>
      <c r="H8" s="62"/>
      <c r="I8" s="64"/>
      <c r="J8" s="62"/>
      <c r="K8" s="2"/>
      <c r="L8" s="2"/>
    </row>
    <row r="9" spans="1:12" ht="18" customHeight="1" x14ac:dyDescent="0.2">
      <c r="A9" s="39"/>
      <c r="B9" s="62"/>
      <c r="C9" s="62"/>
      <c r="D9" s="40"/>
      <c r="E9" s="62"/>
      <c r="F9" s="62"/>
      <c r="G9" s="62"/>
      <c r="H9" s="62"/>
      <c r="I9" s="40"/>
      <c r="J9" s="62"/>
      <c r="K9" s="2"/>
      <c r="L9" s="2"/>
    </row>
    <row r="10" spans="1:12" s="83" customFormat="1" ht="18" customHeight="1" x14ac:dyDescent="0.2">
      <c r="A10" s="39"/>
      <c r="B10" s="44"/>
      <c r="C10" s="44"/>
      <c r="D10" s="82"/>
      <c r="E10" s="62"/>
      <c r="F10" s="62"/>
      <c r="G10" s="62"/>
      <c r="H10" s="62"/>
      <c r="I10" s="40"/>
      <c r="J10" s="62"/>
      <c r="K10" s="62"/>
      <c r="L10" s="62"/>
    </row>
    <row r="11" spans="1:12" ht="18" customHeight="1" x14ac:dyDescent="0.2">
      <c r="A11" s="39"/>
      <c r="B11" s="44"/>
      <c r="C11" s="44"/>
      <c r="D11" s="40"/>
      <c r="E11" s="62"/>
      <c r="F11" s="65"/>
      <c r="G11" s="62"/>
      <c r="H11" s="62"/>
      <c r="I11" s="63"/>
      <c r="J11" s="62"/>
      <c r="K11" s="2"/>
      <c r="L11" s="2"/>
    </row>
    <row r="12" spans="1:12" ht="18" customHeight="1" x14ac:dyDescent="0.2">
      <c r="A12" s="39"/>
      <c r="B12" s="62"/>
      <c r="C12" s="62"/>
      <c r="D12" s="40"/>
      <c r="E12" s="62"/>
      <c r="F12" s="65"/>
      <c r="G12" s="62"/>
      <c r="H12" s="62"/>
      <c r="I12" s="63"/>
      <c r="J12" s="62"/>
      <c r="K12" s="2"/>
      <c r="L12" s="2"/>
    </row>
    <row r="13" spans="1:12" ht="18" customHeight="1" x14ac:dyDescent="0.2">
      <c r="A13" s="39"/>
      <c r="B13" s="62"/>
      <c r="C13" s="26"/>
      <c r="D13" s="28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7"/>
      <c r="E15" s="26"/>
      <c r="F15" s="30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8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7"/>
      <c r="E17" s="26"/>
      <c r="F17" s="26"/>
      <c r="G17" s="26"/>
      <c r="H17" s="26"/>
      <c r="I17" s="27"/>
      <c r="J17" s="2"/>
      <c r="K17" s="2"/>
      <c r="L17" s="2"/>
    </row>
    <row r="18" spans="1:12" ht="18" customHeight="1" x14ac:dyDescent="0.2">
      <c r="A18" s="25"/>
      <c r="B18" s="26"/>
      <c r="C18" s="26"/>
      <c r="D18" s="28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7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5"/>
      <c r="B20" s="26"/>
      <c r="C20" s="26"/>
      <c r="D20" s="28"/>
      <c r="E20" s="26"/>
      <c r="F20" s="30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2"/>
      <c r="B26" s="2"/>
      <c r="C26" s="2"/>
      <c r="D26" s="8"/>
      <c r="E26" s="2"/>
      <c r="F26" s="2"/>
      <c r="G26" s="2"/>
      <c r="H26" s="2"/>
      <c r="I26" s="8"/>
      <c r="J26" s="2"/>
      <c r="K26" s="2"/>
      <c r="L26" s="2"/>
    </row>
    <row r="27" spans="1:12" ht="18" customHeight="1" x14ac:dyDescent="0.2"/>
    <row r="28" spans="1:12" ht="18" customHeight="1" x14ac:dyDescent="0.2"/>
    <row r="29" spans="1:12" s="4" customFormat="1" ht="18" customHeight="1" x14ac:dyDescent="0.2">
      <c r="A29" s="33" t="s">
        <v>114</v>
      </c>
      <c r="C29" s="5" t="s">
        <v>10</v>
      </c>
      <c r="D29" s="85">
        <f t="shared" ref="D29:L29" si="0">SUM(D6:D26)</f>
        <v>0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>
        <f t="shared" si="0"/>
        <v>0</v>
      </c>
      <c r="I29" s="5">
        <f t="shared" si="0"/>
        <v>0</v>
      </c>
      <c r="J29" s="5">
        <f t="shared" si="0"/>
        <v>0</v>
      </c>
      <c r="K29" s="5">
        <f t="shared" si="0"/>
        <v>0</v>
      </c>
      <c r="L29" s="5">
        <f t="shared" si="0"/>
        <v>0</v>
      </c>
    </row>
    <row r="30" spans="1:12" ht="18" customHeight="1" x14ac:dyDescent="0.2"/>
    <row r="31" spans="1:12" ht="18" customHeight="1" x14ac:dyDescent="0.2">
      <c r="B31" s="56"/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4"/>
  <sheetViews>
    <sheetView zoomScale="70" zoomScaleNormal="70" workbookViewId="0">
      <pane ySplit="5" topLeftCell="A6" activePane="bottomLeft" state="frozen"/>
      <selection pane="bottomLeft" activeCell="K2" sqref="K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180723042108</v>
      </c>
    </row>
    <row r="3" spans="1:12" s="34" customFormat="1" ht="27" customHeight="1" x14ac:dyDescent="0.2">
      <c r="D3" s="77"/>
      <c r="E3" s="77"/>
      <c r="F3" s="77"/>
      <c r="G3" s="77"/>
      <c r="H3" s="77"/>
      <c r="I3" s="77"/>
      <c r="J3" s="77"/>
    </row>
    <row r="4" spans="1:12" s="61" customFormat="1" ht="27" customHeight="1" x14ac:dyDescent="0.2">
      <c r="F4" s="61" t="s">
        <v>123</v>
      </c>
      <c r="K4" s="61" t="s">
        <v>126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15</v>
      </c>
      <c r="J5" s="3" t="s">
        <v>59</v>
      </c>
      <c r="K5" s="3" t="s">
        <v>9</v>
      </c>
      <c r="L5" s="3" t="s">
        <v>9</v>
      </c>
    </row>
    <row r="6" spans="1:12" ht="18" customHeight="1" x14ac:dyDescent="0.2">
      <c r="A6" s="25">
        <v>43308</v>
      </c>
      <c r="B6" s="25" t="s">
        <v>72</v>
      </c>
      <c r="C6" s="53" t="s">
        <v>73</v>
      </c>
      <c r="D6" s="84">
        <v>386.4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39">
        <v>43308</v>
      </c>
      <c r="B7" s="86" t="s">
        <v>72</v>
      </c>
      <c r="C7" s="44" t="s">
        <v>119</v>
      </c>
      <c r="D7" s="63">
        <v>99.1</v>
      </c>
      <c r="E7" s="62"/>
      <c r="F7" s="62"/>
      <c r="G7" s="62"/>
      <c r="H7" s="62"/>
      <c r="I7" s="40"/>
      <c r="J7" s="62"/>
      <c r="K7" s="2"/>
      <c r="L7" s="2"/>
    </row>
    <row r="8" spans="1:12" ht="18" customHeight="1" x14ac:dyDescent="0.2">
      <c r="A8" s="39">
        <v>43308</v>
      </c>
      <c r="B8" s="44" t="s">
        <v>72</v>
      </c>
      <c r="C8" s="44" t="s">
        <v>120</v>
      </c>
      <c r="D8" s="63">
        <v>30</v>
      </c>
      <c r="E8" s="62"/>
      <c r="F8" s="62"/>
      <c r="G8" s="62"/>
      <c r="H8" s="62"/>
      <c r="I8" s="64"/>
      <c r="J8" s="62"/>
      <c r="K8" s="2"/>
      <c r="L8" s="2"/>
    </row>
    <row r="9" spans="1:12" ht="18" customHeight="1" x14ac:dyDescent="0.2">
      <c r="A9" s="39">
        <v>43308</v>
      </c>
      <c r="B9" s="62" t="s">
        <v>72</v>
      </c>
      <c r="C9" s="62" t="s">
        <v>113</v>
      </c>
      <c r="D9" s="40">
        <v>-0.2</v>
      </c>
      <c r="E9" s="62"/>
      <c r="F9" s="62"/>
      <c r="G9" s="62"/>
      <c r="H9" s="62"/>
      <c r="I9" s="40"/>
      <c r="J9" s="62"/>
      <c r="K9" s="2"/>
      <c r="L9" s="2"/>
    </row>
    <row r="10" spans="1:12" s="83" customFormat="1" ht="18" customHeight="1" x14ac:dyDescent="0.2">
      <c r="A10" s="39">
        <v>43308</v>
      </c>
      <c r="B10" s="44" t="s">
        <v>85</v>
      </c>
      <c r="C10" s="44" t="s">
        <v>122</v>
      </c>
      <c r="D10" s="82">
        <v>-100</v>
      </c>
      <c r="E10" s="62"/>
      <c r="F10" s="62">
        <v>200</v>
      </c>
      <c r="G10" s="62"/>
      <c r="H10" s="62"/>
      <c r="I10" s="40"/>
      <c r="J10" s="62"/>
      <c r="K10" s="62"/>
      <c r="L10" s="62"/>
    </row>
    <row r="11" spans="1:12" ht="18" customHeight="1" x14ac:dyDescent="0.2">
      <c r="A11" s="39">
        <v>43312</v>
      </c>
      <c r="B11" s="44" t="s">
        <v>104</v>
      </c>
      <c r="C11" s="44" t="s">
        <v>124</v>
      </c>
      <c r="D11" s="40"/>
      <c r="E11" s="62"/>
      <c r="F11" s="65">
        <v>-200</v>
      </c>
      <c r="G11" s="62"/>
      <c r="H11" s="62"/>
      <c r="I11" s="63"/>
      <c r="J11" s="62"/>
      <c r="K11" s="2"/>
      <c r="L11" s="2"/>
    </row>
    <row r="12" spans="1:12" ht="18" customHeight="1" x14ac:dyDescent="0.2">
      <c r="A12" s="39">
        <v>43314</v>
      </c>
      <c r="B12" s="62" t="s">
        <v>85</v>
      </c>
      <c r="C12" s="62" t="s">
        <v>125</v>
      </c>
      <c r="D12" s="40">
        <v>-1.5</v>
      </c>
      <c r="E12" s="62"/>
      <c r="F12" s="65"/>
      <c r="G12" s="62"/>
      <c r="H12" s="62"/>
      <c r="I12" s="63"/>
      <c r="J12" s="62"/>
      <c r="K12" s="2">
        <v>3</v>
      </c>
      <c r="L12" s="2"/>
    </row>
    <row r="13" spans="1:12" ht="18" customHeight="1" x14ac:dyDescent="0.2">
      <c r="A13" s="39">
        <v>43314</v>
      </c>
      <c r="B13" s="62" t="s">
        <v>104</v>
      </c>
      <c r="C13" s="26" t="s">
        <v>127</v>
      </c>
      <c r="D13" s="28"/>
      <c r="E13" s="26"/>
      <c r="F13" s="30"/>
      <c r="G13" s="26"/>
      <c r="H13" s="26"/>
      <c r="I13" s="28"/>
      <c r="J13" s="2"/>
      <c r="K13" s="2">
        <v>-3</v>
      </c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7"/>
      <c r="E15" s="26"/>
      <c r="F15" s="30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8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7"/>
      <c r="E17" s="26"/>
      <c r="F17" s="26"/>
      <c r="G17" s="26"/>
      <c r="H17" s="26"/>
      <c r="I17" s="27"/>
      <c r="J17" s="2"/>
      <c r="K17" s="2"/>
      <c r="L17" s="2"/>
    </row>
    <row r="18" spans="1:12" ht="18" customHeight="1" x14ac:dyDescent="0.2">
      <c r="A18" s="25"/>
      <c r="B18" s="26"/>
      <c r="C18" s="26"/>
      <c r="D18" s="28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7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5"/>
      <c r="B20" s="26"/>
      <c r="C20" s="26"/>
      <c r="D20" s="28"/>
      <c r="E20" s="26"/>
      <c r="F20" s="30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2"/>
      <c r="B26" s="2"/>
      <c r="C26" s="2"/>
      <c r="D26" s="8"/>
      <c r="E26" s="2"/>
      <c r="F26" s="2"/>
      <c r="G26" s="2"/>
      <c r="H26" s="2"/>
      <c r="I26" s="8"/>
      <c r="J26" s="2"/>
      <c r="K26" s="2"/>
      <c r="L26" s="2"/>
    </row>
    <row r="27" spans="1:12" ht="18" customHeight="1" x14ac:dyDescent="0.2"/>
    <row r="28" spans="1:12" ht="18" customHeight="1" x14ac:dyDescent="0.2"/>
    <row r="29" spans="1:12" s="4" customFormat="1" ht="18" customHeight="1" x14ac:dyDescent="0.2">
      <c r="A29" s="33" t="s">
        <v>121</v>
      </c>
      <c r="C29" s="5" t="s">
        <v>10</v>
      </c>
      <c r="D29" s="85">
        <f t="shared" ref="D29:L29" si="0">SUM(D6:D26)</f>
        <v>413.79999999999995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>
        <f t="shared" si="0"/>
        <v>0</v>
      </c>
      <c r="I29" s="5">
        <f t="shared" si="0"/>
        <v>0</v>
      </c>
      <c r="J29" s="5">
        <f t="shared" si="0"/>
        <v>0</v>
      </c>
      <c r="K29" s="5">
        <f t="shared" si="0"/>
        <v>0</v>
      </c>
      <c r="L29" s="5">
        <f t="shared" si="0"/>
        <v>0</v>
      </c>
    </row>
    <row r="30" spans="1:12" ht="18" customHeight="1" x14ac:dyDescent="0.2"/>
    <row r="31" spans="1:12" ht="18" customHeight="1" x14ac:dyDescent="0.2">
      <c r="B31" s="56"/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dataConsolidate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83"/>
  <sheetViews>
    <sheetView workbookViewId="0">
      <selection activeCell="D11" sqref="D1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5.28515625" customWidth="1"/>
    <col min="4" max="4" width="11.42578125" style="23" customWidth="1"/>
    <col min="9" max="9" width="18.28515625" style="23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1" t="s">
        <v>27</v>
      </c>
    </row>
    <row r="3" spans="1:12" x14ac:dyDescent="0.2">
      <c r="F3" t="s">
        <v>29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/>
      <c r="B5" s="25">
        <v>41670</v>
      </c>
      <c r="C5" s="26" t="s">
        <v>14</v>
      </c>
      <c r="D5" s="28">
        <v>45.1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25">
        <v>41676</v>
      </c>
      <c r="B6" s="54" t="s">
        <v>21</v>
      </c>
      <c r="C6" s="52" t="s">
        <v>28</v>
      </c>
      <c r="D6" s="27">
        <v>-45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25">
        <v>41677</v>
      </c>
      <c r="B7" s="54" t="s">
        <v>21</v>
      </c>
      <c r="C7" s="52" t="s">
        <v>23</v>
      </c>
      <c r="D7" s="27"/>
      <c r="E7" s="26"/>
      <c r="F7" s="52">
        <v>89</v>
      </c>
      <c r="G7" s="26"/>
      <c r="H7" s="26"/>
      <c r="I7" s="29"/>
      <c r="J7" s="2"/>
      <c r="K7" s="2"/>
      <c r="L7" s="2"/>
    </row>
    <row r="8" spans="1:12" ht="18" customHeight="1" x14ac:dyDescent="0.2">
      <c r="A8" s="25">
        <v>41677</v>
      </c>
      <c r="B8" s="54" t="s">
        <v>21</v>
      </c>
      <c r="C8" s="53" t="s">
        <v>30</v>
      </c>
      <c r="D8" s="28"/>
      <c r="E8" s="26"/>
      <c r="F8" s="26">
        <v>-5</v>
      </c>
      <c r="G8" s="26"/>
      <c r="H8" s="26"/>
      <c r="I8" s="28"/>
      <c r="J8" s="2"/>
      <c r="K8" s="2"/>
      <c r="L8" s="2"/>
    </row>
    <row r="9" spans="1:12" ht="18" customHeight="1" x14ac:dyDescent="0.2">
      <c r="A9" s="54">
        <v>40960</v>
      </c>
      <c r="B9" s="54" t="s">
        <v>21</v>
      </c>
      <c r="C9" s="53" t="s">
        <v>31</v>
      </c>
      <c r="D9" s="28"/>
      <c r="E9" s="26"/>
      <c r="F9" s="26">
        <v>-83</v>
      </c>
      <c r="G9" s="26"/>
      <c r="H9" s="26"/>
      <c r="I9" s="28"/>
      <c r="J9" s="2"/>
      <c r="K9" s="2"/>
      <c r="L9" s="2"/>
    </row>
    <row r="10" spans="1:12" ht="18" customHeight="1" x14ac:dyDescent="0.2">
      <c r="A10" s="25">
        <v>41838</v>
      </c>
      <c r="B10" s="53" t="s">
        <v>21</v>
      </c>
      <c r="C10" s="53" t="s">
        <v>32</v>
      </c>
      <c r="D10" s="28"/>
      <c r="E10" s="26"/>
      <c r="F10" s="26">
        <v>-1</v>
      </c>
      <c r="G10" s="26"/>
      <c r="H10" s="26"/>
      <c r="I10" s="27"/>
      <c r="J10" s="2"/>
      <c r="K10" s="2"/>
      <c r="L10" s="2"/>
    </row>
    <row r="11" spans="1:12" ht="18" customHeight="1" x14ac:dyDescent="0.2">
      <c r="A11" s="25"/>
      <c r="B11" s="26"/>
      <c r="C11" s="26"/>
      <c r="D11" s="28"/>
      <c r="E11" s="26"/>
      <c r="F11" s="26"/>
      <c r="G11" s="26"/>
      <c r="H11" s="26"/>
      <c r="I11" s="27"/>
      <c r="J11" s="2"/>
      <c r="K11" s="2"/>
      <c r="L11" s="2"/>
    </row>
    <row r="12" spans="1:12" ht="18" customHeight="1" x14ac:dyDescent="0.2">
      <c r="A12" s="25"/>
      <c r="B12" s="26"/>
      <c r="C12" s="26"/>
      <c r="D12" s="28"/>
      <c r="E12" s="26"/>
      <c r="F12" s="30"/>
      <c r="G12" s="26"/>
      <c r="H12" s="26"/>
      <c r="I12" s="28"/>
      <c r="J12" s="2"/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26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26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6"/>
      <c r="B22" s="26"/>
      <c r="C22" s="26"/>
      <c r="D22" s="28"/>
      <c r="E22" s="26"/>
      <c r="F22" s="26"/>
      <c r="G22" s="26"/>
      <c r="H22" s="26"/>
      <c r="I22" s="2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55" t="s">
        <v>33</v>
      </c>
      <c r="C28" s="5" t="s">
        <v>10</v>
      </c>
      <c r="D28" s="5">
        <f>SUM(D5:D25)</f>
        <v>0.10000000000000142</v>
      </c>
      <c r="E28" s="5">
        <f t="shared" ref="E28:L28" si="0">SUM(E5:E25)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83"/>
  <sheetViews>
    <sheetView workbookViewId="0">
      <pane ySplit="4" topLeftCell="A5" activePane="bottomLeft" state="frozen"/>
      <selection pane="bottomLeft" activeCell="D5" sqref="D5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5.28515625" customWidth="1"/>
    <col min="4" max="4" width="11.42578125" style="23" customWidth="1"/>
    <col min="9" max="9" width="18.28515625" style="23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1" t="s">
        <v>34</v>
      </c>
    </row>
    <row r="3" spans="1:12" s="73" customFormat="1" ht="27" customHeight="1" x14ac:dyDescent="0.2">
      <c r="A3" s="73" t="s">
        <v>81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/>
      <c r="B5" s="25">
        <v>42111</v>
      </c>
      <c r="C5" s="53" t="s">
        <v>14</v>
      </c>
      <c r="D5" s="28">
        <v>36.200000000000003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25">
        <v>42111</v>
      </c>
      <c r="B6" s="25" t="s">
        <v>36</v>
      </c>
      <c r="C6" s="26" t="s">
        <v>37</v>
      </c>
      <c r="D6" s="27">
        <v>-35</v>
      </c>
      <c r="E6" s="26"/>
      <c r="F6" s="26"/>
      <c r="G6" s="26"/>
      <c r="H6" s="26"/>
      <c r="I6" s="28"/>
      <c r="J6" s="2">
        <v>69</v>
      </c>
      <c r="K6" s="2"/>
      <c r="L6" s="2"/>
    </row>
    <row r="7" spans="1:12" ht="18" customHeight="1" x14ac:dyDescent="0.2">
      <c r="A7" s="25">
        <v>42117</v>
      </c>
      <c r="B7" s="53" t="s">
        <v>36</v>
      </c>
      <c r="C7" s="53" t="s">
        <v>38</v>
      </c>
      <c r="D7" s="27"/>
      <c r="E7" s="26"/>
      <c r="F7" s="26"/>
      <c r="G7" s="26"/>
      <c r="H7" s="26"/>
      <c r="I7" s="29"/>
      <c r="J7" s="2">
        <v>-69</v>
      </c>
      <c r="K7" s="2"/>
      <c r="L7" s="2"/>
    </row>
    <row r="8" spans="1:12" s="72" customFormat="1" ht="18" customHeight="1" x14ac:dyDescent="0.2">
      <c r="A8" s="69">
        <v>43049</v>
      </c>
      <c r="B8" s="70"/>
      <c r="C8" s="70"/>
      <c r="D8" s="71">
        <v>-1.2</v>
      </c>
      <c r="E8" s="70"/>
      <c r="F8" s="70"/>
      <c r="G8" s="70"/>
      <c r="H8" s="70"/>
      <c r="I8" s="71"/>
      <c r="J8" s="70"/>
      <c r="K8" s="70"/>
      <c r="L8" s="70"/>
    </row>
    <row r="9" spans="1:12" ht="18" customHeight="1" x14ac:dyDescent="0.2">
      <c r="A9" s="25"/>
      <c r="B9" s="26"/>
      <c r="C9" s="26"/>
      <c r="D9" s="28"/>
      <c r="E9" s="26"/>
      <c r="F9" s="26"/>
      <c r="G9" s="26"/>
      <c r="H9" s="26"/>
      <c r="I9" s="28"/>
      <c r="J9" s="2"/>
      <c r="K9" s="2"/>
      <c r="L9" s="2"/>
    </row>
    <row r="10" spans="1:12" ht="18" customHeight="1" x14ac:dyDescent="0.2">
      <c r="A10" s="25"/>
      <c r="B10" s="26"/>
      <c r="C10" s="26"/>
      <c r="D10" s="28"/>
      <c r="E10" s="26"/>
      <c r="F10" s="30"/>
      <c r="G10" s="26"/>
      <c r="H10" s="26"/>
      <c r="I10" s="27"/>
      <c r="J10" s="2"/>
      <c r="K10" s="2"/>
      <c r="L10" s="2"/>
    </row>
    <row r="11" spans="1:12" ht="18" customHeight="1" x14ac:dyDescent="0.2">
      <c r="A11" s="25"/>
      <c r="B11" s="26"/>
      <c r="C11" s="26"/>
      <c r="D11" s="28"/>
      <c r="E11" s="26"/>
      <c r="F11" s="30"/>
      <c r="G11" s="26"/>
      <c r="H11" s="26"/>
      <c r="I11" s="27"/>
      <c r="J11" s="2"/>
      <c r="K11" s="2"/>
      <c r="L11" s="2"/>
    </row>
    <row r="12" spans="1:12" ht="18" customHeight="1" x14ac:dyDescent="0.2">
      <c r="A12" s="25"/>
      <c r="B12" s="26"/>
      <c r="C12" s="26"/>
      <c r="D12" s="28"/>
      <c r="E12" s="26"/>
      <c r="F12" s="30"/>
      <c r="G12" s="26"/>
      <c r="H12" s="26"/>
      <c r="I12" s="28"/>
      <c r="J12" s="2"/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7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33" t="s">
        <v>35</v>
      </c>
      <c r="C28" s="5" t="s">
        <v>10</v>
      </c>
      <c r="D28" s="5">
        <v>0</v>
      </c>
      <c r="E28" s="5">
        <f t="shared" ref="E28:L28" si="0">SUM(E5:E25)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>
      <c r="B30" s="56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83"/>
  <sheetViews>
    <sheetView workbookViewId="0">
      <pane ySplit="4" topLeftCell="A5" activePane="bottomLeft" state="frozen"/>
      <selection pane="bottomLeft" activeCell="D8" sqref="D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5.28515625" customWidth="1"/>
    <col min="4" max="4" width="11.42578125" style="23" customWidth="1"/>
    <col min="9" max="9" width="18.28515625" style="23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">
        <v>39</v>
      </c>
      <c r="K2" s="1" t="s">
        <v>40</v>
      </c>
    </row>
    <row r="3" spans="1:12" s="73" customFormat="1" ht="27" customHeight="1" x14ac:dyDescent="0.2">
      <c r="A3" s="73" t="s">
        <v>81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>
        <v>42214</v>
      </c>
      <c r="B5" s="25" t="s">
        <v>41</v>
      </c>
      <c r="C5" s="53" t="s">
        <v>14</v>
      </c>
      <c r="D5" s="28">
        <v>2.1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25">
        <v>42216</v>
      </c>
      <c r="B6" s="25" t="s">
        <v>36</v>
      </c>
      <c r="C6" s="26" t="s">
        <v>43</v>
      </c>
      <c r="D6" s="27">
        <v>-1.5</v>
      </c>
      <c r="E6" s="26"/>
      <c r="F6" s="26"/>
      <c r="G6" s="26"/>
      <c r="H6" s="26"/>
      <c r="I6" s="28"/>
      <c r="J6" s="2"/>
      <c r="K6" s="2"/>
      <c r="L6" s="2"/>
    </row>
    <row r="7" spans="1:12" s="72" customFormat="1" ht="18" customHeight="1" x14ac:dyDescent="0.2">
      <c r="A7" s="69">
        <v>43049</v>
      </c>
      <c r="B7" s="74"/>
      <c r="C7" s="74"/>
      <c r="D7" s="75">
        <v>-0.6</v>
      </c>
      <c r="E7" s="70"/>
      <c r="F7" s="70"/>
      <c r="G7" s="70"/>
      <c r="H7" s="70"/>
      <c r="I7" s="76"/>
      <c r="J7" s="70"/>
      <c r="K7" s="70"/>
      <c r="L7" s="70"/>
    </row>
    <row r="8" spans="1:12" ht="18" customHeight="1" x14ac:dyDescent="0.2">
      <c r="A8" s="25"/>
      <c r="B8" s="26"/>
      <c r="C8" s="26"/>
      <c r="D8" s="28"/>
      <c r="E8" s="26"/>
      <c r="F8" s="26"/>
      <c r="G8" s="26"/>
      <c r="H8" s="26"/>
      <c r="I8" s="28"/>
      <c r="J8" s="2"/>
      <c r="K8" s="2"/>
      <c r="L8" s="2"/>
    </row>
    <row r="9" spans="1:12" ht="18" customHeight="1" x14ac:dyDescent="0.2">
      <c r="A9" s="25"/>
      <c r="B9" s="26"/>
      <c r="C9" s="26"/>
      <c r="D9" s="28"/>
      <c r="E9" s="26"/>
      <c r="F9" s="26"/>
      <c r="G9" s="26"/>
      <c r="H9" s="26"/>
      <c r="I9" s="28"/>
      <c r="J9" s="2"/>
      <c r="K9" s="2"/>
      <c r="L9" s="2"/>
    </row>
    <row r="10" spans="1:12" ht="18" customHeight="1" x14ac:dyDescent="0.2">
      <c r="A10" s="25"/>
      <c r="B10" s="26"/>
      <c r="C10" s="26"/>
      <c r="D10" s="28"/>
      <c r="E10" s="26"/>
      <c r="F10" s="30"/>
      <c r="G10" s="26"/>
      <c r="H10" s="26"/>
      <c r="I10" s="27"/>
      <c r="J10" s="2"/>
      <c r="K10" s="2"/>
      <c r="L10" s="2"/>
    </row>
    <row r="11" spans="1:12" ht="18" customHeight="1" x14ac:dyDescent="0.2">
      <c r="A11" s="25"/>
      <c r="B11" s="26"/>
      <c r="C11" s="26"/>
      <c r="D11" s="28"/>
      <c r="E11" s="26"/>
      <c r="F11" s="30"/>
      <c r="G11" s="26"/>
      <c r="H11" s="26"/>
      <c r="I11" s="27"/>
      <c r="J11" s="2"/>
      <c r="K11" s="2"/>
      <c r="L11" s="2"/>
    </row>
    <row r="12" spans="1:12" ht="18" customHeight="1" x14ac:dyDescent="0.2">
      <c r="A12" s="25"/>
      <c r="B12" s="26"/>
      <c r="C12" s="26"/>
      <c r="D12" s="28"/>
      <c r="E12" s="26"/>
      <c r="F12" s="30"/>
      <c r="G12" s="26"/>
      <c r="H12" s="26"/>
      <c r="I12" s="28"/>
      <c r="J12" s="2"/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7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33" t="s">
        <v>42</v>
      </c>
      <c r="C28" s="5" t="s">
        <v>10</v>
      </c>
      <c r="D28" s="5">
        <f t="shared" ref="D28:L28" si="0">SUM(D5:D25)</f>
        <v>0</v>
      </c>
      <c r="E28" s="5">
        <f t="shared" si="0"/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>
      <c r="B30" s="56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83"/>
  <sheetViews>
    <sheetView zoomScale="70" zoomScaleNormal="70" workbookViewId="0">
      <pane ySplit="4" topLeftCell="A5" activePane="bottomLeft" state="frozen"/>
      <selection pane="bottomLeft" activeCell="D9" sqref="D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5.28515625" customWidth="1"/>
    <col min="4" max="4" width="11.42578125" style="23" customWidth="1"/>
    <col min="9" max="9" width="18.28515625" style="23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1" t="s">
        <v>44</v>
      </c>
    </row>
    <row r="3" spans="1:12" s="34" customFormat="1" ht="27" customHeight="1" x14ac:dyDescent="0.2">
      <c r="D3" s="34" t="s">
        <v>45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5">
        <v>42228</v>
      </c>
      <c r="B5" s="25" t="s">
        <v>16</v>
      </c>
      <c r="C5" s="53" t="s">
        <v>14</v>
      </c>
      <c r="D5" s="28">
        <v>35.9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25">
        <v>42235</v>
      </c>
      <c r="B6" s="25" t="s">
        <v>36</v>
      </c>
      <c r="C6" s="26" t="s">
        <v>46</v>
      </c>
      <c r="D6" s="27">
        <v>-25</v>
      </c>
      <c r="E6" s="26"/>
      <c r="F6" s="26">
        <v>50</v>
      </c>
      <c r="G6" s="26"/>
      <c r="H6" s="26"/>
      <c r="I6" s="28"/>
      <c r="J6" s="2"/>
      <c r="K6" s="2"/>
      <c r="L6" s="2"/>
    </row>
    <row r="7" spans="1:12" ht="18" customHeight="1" x14ac:dyDescent="0.2">
      <c r="A7" s="25">
        <v>42235</v>
      </c>
      <c r="B7" s="53" t="s">
        <v>36</v>
      </c>
      <c r="C7" s="53" t="s">
        <v>47</v>
      </c>
      <c r="D7" s="27">
        <v>-1</v>
      </c>
      <c r="E7" s="26"/>
      <c r="F7" s="26">
        <v>2</v>
      </c>
      <c r="G7" s="26"/>
      <c r="H7" s="26"/>
      <c r="I7" s="29"/>
      <c r="J7" s="2"/>
      <c r="K7" s="2"/>
      <c r="L7" s="2"/>
    </row>
    <row r="8" spans="1:12" ht="18" customHeight="1" x14ac:dyDescent="0.2">
      <c r="A8" s="25">
        <v>42248</v>
      </c>
      <c r="B8" s="26" t="s">
        <v>48</v>
      </c>
      <c r="C8" s="26" t="s">
        <v>49</v>
      </c>
      <c r="D8" s="28"/>
      <c r="E8" s="26"/>
      <c r="F8" s="26">
        <v>-52</v>
      </c>
      <c r="G8" s="26"/>
      <c r="H8" s="26"/>
      <c r="I8" s="28"/>
      <c r="J8" s="2"/>
      <c r="K8" s="2"/>
      <c r="L8" s="2"/>
    </row>
    <row r="9" spans="1:12" ht="18" customHeight="1" x14ac:dyDescent="0.2">
      <c r="A9" s="25">
        <v>42398</v>
      </c>
      <c r="B9" s="26" t="s">
        <v>41</v>
      </c>
      <c r="C9" s="26" t="s">
        <v>62</v>
      </c>
      <c r="D9" s="60">
        <v>-9.9</v>
      </c>
      <c r="E9" s="26"/>
      <c r="F9" s="26"/>
      <c r="G9" s="26"/>
      <c r="H9" s="26"/>
      <c r="I9" s="28"/>
      <c r="J9" s="2"/>
      <c r="K9" s="2"/>
      <c r="L9" s="2"/>
    </row>
    <row r="10" spans="1:12" ht="18" customHeight="1" x14ac:dyDescent="0.2">
      <c r="A10" s="25"/>
      <c r="B10" s="26"/>
      <c r="C10" s="26"/>
      <c r="D10" s="28"/>
      <c r="E10" s="26"/>
      <c r="F10" s="30"/>
      <c r="G10" s="26"/>
      <c r="H10" s="26"/>
      <c r="I10" s="27"/>
      <c r="J10" s="2"/>
      <c r="K10" s="2"/>
      <c r="L10" s="2"/>
    </row>
    <row r="11" spans="1:12" ht="18" customHeight="1" x14ac:dyDescent="0.2">
      <c r="A11" s="25"/>
      <c r="B11" s="26"/>
      <c r="C11" s="26"/>
      <c r="D11" s="28"/>
      <c r="E11" s="26"/>
      <c r="F11" s="30"/>
      <c r="G11" s="26"/>
      <c r="H11" s="26"/>
      <c r="I11" s="27"/>
      <c r="J11" s="2"/>
      <c r="K11" s="2"/>
      <c r="L11" s="2"/>
    </row>
    <row r="12" spans="1:12" ht="18" customHeight="1" x14ac:dyDescent="0.2">
      <c r="A12" s="25"/>
      <c r="B12" s="26"/>
      <c r="C12" s="26"/>
      <c r="D12" s="28"/>
      <c r="E12" s="26"/>
      <c r="F12" s="30"/>
      <c r="G12" s="26"/>
      <c r="H12" s="26"/>
      <c r="I12" s="28"/>
      <c r="J12" s="2"/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7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33" t="s">
        <v>52</v>
      </c>
      <c r="C28" s="5" t="s">
        <v>10</v>
      </c>
      <c r="D28" s="5">
        <f t="shared" ref="D28:L28" si="0">SUM(D5:D25)</f>
        <v>0</v>
      </c>
      <c r="E28" s="5">
        <f t="shared" si="0"/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>
      <c r="B30" s="56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L83"/>
  <sheetViews>
    <sheetView zoomScale="70" zoomScaleNormal="70" workbookViewId="0">
      <pane ySplit="4" topLeftCell="A5" activePane="bottomLeft" state="frozen"/>
      <selection pane="bottomLeft" activeCell="K12" sqref="K1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1" t="s">
        <v>50</v>
      </c>
    </row>
    <row r="3" spans="1:12" s="34" customFormat="1" ht="27" customHeight="1" x14ac:dyDescent="0.2">
      <c r="D3" s="59" t="s">
        <v>61</v>
      </c>
      <c r="J3" s="34" t="s">
        <v>60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59</v>
      </c>
      <c r="K4" s="3" t="s">
        <v>9</v>
      </c>
      <c r="L4" s="3" t="s">
        <v>9</v>
      </c>
    </row>
    <row r="5" spans="1:12" ht="18" customHeight="1" x14ac:dyDescent="0.2">
      <c r="A5" s="25">
        <v>42268</v>
      </c>
      <c r="B5" s="25" t="s">
        <v>16</v>
      </c>
      <c r="C5" s="53" t="s">
        <v>14</v>
      </c>
      <c r="D5" s="28">
        <v>71.7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25">
        <v>42270</v>
      </c>
      <c r="B6" s="25" t="s">
        <v>48</v>
      </c>
      <c r="C6" s="26" t="s">
        <v>53</v>
      </c>
      <c r="D6" s="27">
        <v>-1.5</v>
      </c>
      <c r="E6" s="26"/>
      <c r="F6" s="26">
        <v>3</v>
      </c>
      <c r="G6" s="26"/>
      <c r="H6" s="26"/>
      <c r="I6" s="28"/>
      <c r="J6" s="2"/>
      <c r="K6" s="2"/>
      <c r="L6" s="2"/>
    </row>
    <row r="7" spans="1:12" ht="18" customHeight="1" x14ac:dyDescent="0.2">
      <c r="A7" s="25">
        <v>42275</v>
      </c>
      <c r="B7" s="53" t="s">
        <v>36</v>
      </c>
      <c r="C7" s="53" t="s">
        <v>54</v>
      </c>
      <c r="D7" s="27"/>
      <c r="E7" s="26"/>
      <c r="F7" s="26">
        <v>-3</v>
      </c>
      <c r="G7" s="26"/>
      <c r="H7" s="26"/>
      <c r="I7" s="29"/>
      <c r="J7" s="2"/>
      <c r="K7" s="2"/>
      <c r="L7" s="2"/>
    </row>
    <row r="8" spans="1:12" ht="18" customHeight="1" x14ac:dyDescent="0.2">
      <c r="A8" s="25">
        <v>42298</v>
      </c>
      <c r="B8" s="26" t="s">
        <v>48</v>
      </c>
      <c r="C8" s="26" t="s">
        <v>55</v>
      </c>
      <c r="D8" s="28">
        <v>-5</v>
      </c>
      <c r="E8" s="26"/>
      <c r="F8" s="26"/>
      <c r="G8" s="26"/>
      <c r="H8" s="26"/>
      <c r="I8" s="28"/>
      <c r="J8" s="2"/>
      <c r="K8" s="2"/>
      <c r="L8" s="2"/>
    </row>
    <row r="9" spans="1:12" ht="18" customHeight="1" x14ac:dyDescent="0.2">
      <c r="A9" s="25">
        <v>42298</v>
      </c>
      <c r="B9" s="26" t="s">
        <v>48</v>
      </c>
      <c r="C9" s="26" t="s">
        <v>56</v>
      </c>
      <c r="D9" s="28">
        <v>-46</v>
      </c>
      <c r="E9" s="26"/>
      <c r="F9" s="26"/>
      <c r="G9" s="26"/>
      <c r="H9" s="26"/>
      <c r="I9" s="28"/>
      <c r="J9" s="2"/>
      <c r="K9" s="2"/>
      <c r="L9" s="2"/>
    </row>
    <row r="10" spans="1:12" ht="18" customHeight="1" x14ac:dyDescent="0.2">
      <c r="A10" s="25">
        <v>42298</v>
      </c>
      <c r="B10" s="26" t="s">
        <v>48</v>
      </c>
      <c r="C10" s="26" t="s">
        <v>57</v>
      </c>
      <c r="D10" s="28"/>
      <c r="E10" s="26"/>
      <c r="F10" s="30"/>
      <c r="G10" s="26"/>
      <c r="H10" s="26"/>
      <c r="I10" s="27"/>
      <c r="J10" s="2"/>
      <c r="K10" s="2"/>
      <c r="L10" s="2"/>
    </row>
    <row r="11" spans="1:12" ht="18" customHeight="1" x14ac:dyDescent="0.2">
      <c r="A11" s="25">
        <v>42311</v>
      </c>
      <c r="B11" s="26" t="s">
        <v>36</v>
      </c>
      <c r="C11" s="58" t="s">
        <v>58</v>
      </c>
      <c r="D11" s="28">
        <v>-19.2</v>
      </c>
      <c r="E11" s="26"/>
      <c r="F11" s="30"/>
      <c r="G11" s="26"/>
      <c r="H11" s="26"/>
      <c r="I11" s="27"/>
      <c r="J11" s="58">
        <v>33</v>
      </c>
      <c r="K11" s="2"/>
      <c r="L11" s="2"/>
    </row>
    <row r="12" spans="1:12" ht="18" customHeight="1" x14ac:dyDescent="0.2">
      <c r="A12" s="25">
        <v>42402</v>
      </c>
      <c r="B12" s="26" t="s">
        <v>48</v>
      </c>
      <c r="C12" s="26" t="s">
        <v>64</v>
      </c>
      <c r="D12" s="28"/>
      <c r="E12" s="26"/>
      <c r="F12" s="30"/>
      <c r="G12" s="26"/>
      <c r="H12" s="26"/>
      <c r="I12" s="28"/>
      <c r="J12" s="2">
        <v>-33</v>
      </c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7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33" t="s">
        <v>51</v>
      </c>
      <c r="C28" s="5" t="s">
        <v>10</v>
      </c>
      <c r="D28" s="5">
        <f t="shared" ref="D28:L28" si="0">SUM(D5:D25)</f>
        <v>0</v>
      </c>
      <c r="E28" s="5">
        <f t="shared" si="0"/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>
      <c r="B30" s="56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L83"/>
  <sheetViews>
    <sheetView zoomScale="70" zoomScaleNormal="70" workbookViewId="0">
      <pane ySplit="4" topLeftCell="A5" activePane="bottomLeft" state="frozen"/>
      <selection pane="bottomLeft" activeCell="G39" sqref="G3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160129021902</v>
      </c>
    </row>
    <row r="3" spans="1:12" s="34" customFormat="1" ht="27" customHeight="1" x14ac:dyDescent="0.2">
      <c r="D3" s="61" t="s">
        <v>77</v>
      </c>
      <c r="E3" s="61"/>
      <c r="F3" s="61"/>
      <c r="G3" s="61"/>
      <c r="H3" s="61"/>
      <c r="I3" s="61"/>
      <c r="J3" s="61"/>
      <c r="K3" s="34" t="s">
        <v>69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22" t="s">
        <v>15</v>
      </c>
      <c r="J4" s="3" t="s">
        <v>59</v>
      </c>
      <c r="K4" s="3" t="s">
        <v>9</v>
      </c>
      <c r="L4" s="3" t="s">
        <v>9</v>
      </c>
    </row>
    <row r="5" spans="1:12" ht="18" customHeight="1" x14ac:dyDescent="0.2">
      <c r="A5" s="25">
        <v>42401</v>
      </c>
      <c r="B5" s="25" t="s">
        <v>16</v>
      </c>
      <c r="C5" s="53" t="s">
        <v>14</v>
      </c>
      <c r="D5" s="28">
        <v>108</v>
      </c>
      <c r="E5" s="26"/>
      <c r="F5" s="26"/>
      <c r="G5" s="26"/>
      <c r="H5" s="26"/>
      <c r="I5" s="28"/>
      <c r="J5" s="2"/>
      <c r="K5" s="2"/>
      <c r="L5" s="2"/>
    </row>
    <row r="6" spans="1:12" ht="18" customHeight="1" x14ac:dyDescent="0.2">
      <c r="A6" s="39">
        <v>42402</v>
      </c>
      <c r="B6" s="39" t="s">
        <v>36</v>
      </c>
      <c r="C6" s="62" t="s">
        <v>65</v>
      </c>
      <c r="D6" s="63">
        <v>-0.2</v>
      </c>
      <c r="E6" s="62"/>
      <c r="F6" s="62"/>
      <c r="G6" s="62"/>
      <c r="H6" s="62"/>
      <c r="I6" s="40"/>
      <c r="J6" s="62"/>
      <c r="K6" s="2"/>
      <c r="L6" s="2"/>
    </row>
    <row r="7" spans="1:12" ht="18" customHeight="1" x14ac:dyDescent="0.2">
      <c r="A7" s="39">
        <v>42431</v>
      </c>
      <c r="B7" s="44" t="s">
        <v>48</v>
      </c>
      <c r="C7" s="44" t="s">
        <v>66</v>
      </c>
      <c r="D7" s="63">
        <v>-1</v>
      </c>
      <c r="E7" s="62"/>
      <c r="F7" s="62"/>
      <c r="G7" s="62"/>
      <c r="H7" s="62"/>
      <c r="I7" s="64"/>
      <c r="J7" s="62"/>
      <c r="K7" s="2"/>
      <c r="L7" s="2"/>
    </row>
    <row r="8" spans="1:12" ht="18" customHeight="1" x14ac:dyDescent="0.2">
      <c r="A8" s="39">
        <v>42436</v>
      </c>
      <c r="B8" s="62" t="s">
        <v>48</v>
      </c>
      <c r="C8" s="62" t="s">
        <v>67</v>
      </c>
      <c r="D8" s="40">
        <v>-106.8</v>
      </c>
      <c r="E8" s="62"/>
      <c r="F8" s="62"/>
      <c r="G8" s="62"/>
      <c r="H8" s="62"/>
      <c r="I8" s="40"/>
      <c r="J8" s="62"/>
      <c r="K8" s="2">
        <v>209</v>
      </c>
      <c r="L8" s="2"/>
    </row>
    <row r="9" spans="1:12" ht="18" customHeight="1" x14ac:dyDescent="0.2">
      <c r="A9" s="39">
        <v>42438</v>
      </c>
      <c r="B9" s="44" t="s">
        <v>36</v>
      </c>
      <c r="C9" s="44" t="s">
        <v>68</v>
      </c>
      <c r="D9" s="40"/>
      <c r="E9" s="62"/>
      <c r="F9" s="62"/>
      <c r="G9" s="62"/>
      <c r="H9" s="62"/>
      <c r="I9" s="40"/>
      <c r="J9" s="62"/>
      <c r="K9" s="2">
        <v>-155</v>
      </c>
      <c r="L9" s="2"/>
    </row>
    <row r="10" spans="1:12" ht="18" customHeight="1" x14ac:dyDescent="0.2">
      <c r="A10" s="39">
        <v>42507</v>
      </c>
      <c r="B10" s="44" t="s">
        <v>36</v>
      </c>
      <c r="C10" s="44" t="s">
        <v>70</v>
      </c>
      <c r="D10" s="40"/>
      <c r="E10" s="62"/>
      <c r="F10" s="65"/>
      <c r="G10" s="62"/>
      <c r="H10" s="62"/>
      <c r="I10" s="63"/>
      <c r="J10" s="62"/>
      <c r="K10" s="2">
        <v>-12</v>
      </c>
      <c r="L10" s="2"/>
    </row>
    <row r="11" spans="1:12" ht="18" customHeight="1" x14ac:dyDescent="0.2">
      <c r="A11" s="39">
        <v>42696</v>
      </c>
      <c r="B11" s="62" t="s">
        <v>36</v>
      </c>
      <c r="C11" s="62" t="s">
        <v>71</v>
      </c>
      <c r="D11" s="40"/>
      <c r="E11" s="62"/>
      <c r="F11" s="65"/>
      <c r="G11" s="62"/>
      <c r="H11" s="62"/>
      <c r="I11" s="63"/>
      <c r="J11" s="62"/>
      <c r="K11" s="2">
        <v>-42</v>
      </c>
      <c r="L11" s="2"/>
    </row>
    <row r="12" spans="1:12" ht="18" customHeight="1" x14ac:dyDescent="0.2">
      <c r="A12" s="25"/>
      <c r="B12" s="26"/>
      <c r="C12" s="26"/>
      <c r="D12" s="28"/>
      <c r="E12" s="26"/>
      <c r="F12" s="30"/>
      <c r="G12" s="26"/>
      <c r="H12" s="26"/>
      <c r="I12" s="28"/>
      <c r="J12" s="2"/>
      <c r="K12" s="2"/>
      <c r="L12" s="2"/>
    </row>
    <row r="13" spans="1:12" ht="18" customHeight="1" x14ac:dyDescent="0.2">
      <c r="A13" s="25"/>
      <c r="B13" s="26"/>
      <c r="C13" s="26"/>
      <c r="D13" s="27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8"/>
      <c r="E15" s="26"/>
      <c r="F15" s="26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7"/>
      <c r="E16" s="26"/>
      <c r="F16" s="26"/>
      <c r="G16" s="26"/>
      <c r="H16" s="26"/>
      <c r="I16" s="27"/>
      <c r="J16" s="2"/>
      <c r="K16" s="2"/>
      <c r="L16" s="2"/>
    </row>
    <row r="17" spans="1:12" ht="18" customHeight="1" x14ac:dyDescent="0.2">
      <c r="A17" s="25"/>
      <c r="B17" s="26"/>
      <c r="C17" s="26"/>
      <c r="D17" s="28"/>
      <c r="E17" s="26"/>
      <c r="F17" s="30"/>
      <c r="G17" s="26"/>
      <c r="H17" s="26"/>
      <c r="I17" s="28"/>
      <c r="J17" s="2"/>
      <c r="K17" s="2"/>
      <c r="L17" s="2"/>
    </row>
    <row r="18" spans="1:12" ht="18" customHeight="1" x14ac:dyDescent="0.2">
      <c r="A18" s="25"/>
      <c r="B18" s="26"/>
      <c r="C18" s="26"/>
      <c r="D18" s="27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8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6"/>
      <c r="B20" s="26"/>
      <c r="C20" s="26"/>
      <c r="D20" s="28"/>
      <c r="E20" s="26"/>
      <c r="F20" s="26"/>
      <c r="G20" s="26"/>
      <c r="H20" s="26"/>
      <c r="I20" s="28"/>
      <c r="J20" s="2"/>
      <c r="K20" s="2"/>
      <c r="L20" s="2"/>
    </row>
    <row r="21" spans="1:12" ht="18" customHeight="1" x14ac:dyDescent="0.2">
      <c r="A21" s="2"/>
      <c r="B21" s="2"/>
      <c r="C21" s="2"/>
      <c r="D21" s="8"/>
      <c r="E21" s="2"/>
      <c r="F21" s="2"/>
      <c r="G21" s="2"/>
      <c r="H21" s="2"/>
      <c r="I21" s="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/>
    <row r="27" spans="1:12" ht="18" customHeight="1" x14ac:dyDescent="0.2"/>
    <row r="28" spans="1:12" s="4" customFormat="1" ht="18" customHeight="1" x14ac:dyDescent="0.2">
      <c r="A28" s="33" t="s">
        <v>63</v>
      </c>
      <c r="C28" s="5" t="s">
        <v>10</v>
      </c>
      <c r="D28" s="5">
        <f t="shared" ref="D28:L28" si="0">SUM(D5:D25)</f>
        <v>0</v>
      </c>
      <c r="E28" s="5">
        <f t="shared" si="0"/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</row>
    <row r="29" spans="1:12" ht="18" customHeight="1" x14ac:dyDescent="0.2"/>
    <row r="30" spans="1:12" ht="18" customHeight="1" x14ac:dyDescent="0.2">
      <c r="B30" s="56"/>
    </row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</sheetPr>
  <dimension ref="A1:L25"/>
  <sheetViews>
    <sheetView tabSelected="1" workbookViewId="0">
      <selection activeCell="B3" sqref="B3:F3"/>
    </sheetView>
  </sheetViews>
  <sheetFormatPr defaultRowHeight="12.75" x14ac:dyDescent="0.2"/>
  <cols>
    <col min="1" max="1" width="21.85546875" customWidth="1"/>
    <col min="2" max="2" width="11.85546875" bestFit="1" customWidth="1"/>
    <col min="3" max="3" width="10.5703125" bestFit="1" customWidth="1"/>
    <col min="7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35" t="str">
        <f>'A14-27'!A2</f>
        <v>Actero Salmonella</v>
      </c>
      <c r="B2" s="35"/>
      <c r="C2" s="35"/>
      <c r="D2" s="35"/>
      <c r="E2" s="1" t="str">
        <f>'A14-27'!E2</f>
        <v>A01-212</v>
      </c>
      <c r="H2" s="1" t="s">
        <v>13</v>
      </c>
      <c r="I2" s="1" t="s">
        <v>12</v>
      </c>
    </row>
    <row r="3" spans="1:12" x14ac:dyDescent="0.2">
      <c r="B3" t="s">
        <v>18</v>
      </c>
      <c r="C3" t="s">
        <v>128</v>
      </c>
      <c r="D3" t="s">
        <v>129</v>
      </c>
      <c r="E3" t="s">
        <v>130</v>
      </c>
      <c r="F3" t="s">
        <v>131</v>
      </c>
    </row>
    <row r="4" spans="1:12" ht="18" customHeight="1" x14ac:dyDescent="0.3">
      <c r="A4" s="3" t="s">
        <v>11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2" ht="18" customHeight="1" x14ac:dyDescent="0.3">
      <c r="A5" s="6" t="str">
        <f>'A14-27'!K2</f>
        <v>A14-27</v>
      </c>
      <c r="B5" s="13">
        <f>'A14-27'!D27</f>
        <v>0</v>
      </c>
      <c r="C5" s="9">
        <f>'A14-27'!E27</f>
        <v>0</v>
      </c>
      <c r="D5" s="9">
        <f>'A14-27'!F27</f>
        <v>0</v>
      </c>
      <c r="E5" s="9">
        <f>'A14-27'!G27</f>
        <v>0</v>
      </c>
      <c r="F5" s="9">
        <f>'A14-27'!H27</f>
        <v>0</v>
      </c>
      <c r="G5" s="9">
        <f>'A14-27'!I27</f>
        <v>0</v>
      </c>
      <c r="H5" s="9">
        <f>'A14-27'!J27</f>
        <v>0</v>
      </c>
      <c r="I5" s="9">
        <f>'A14-27'!K27</f>
        <v>0</v>
      </c>
      <c r="J5" s="9">
        <f>'A14-27'!L27</f>
        <v>0</v>
      </c>
      <c r="K5" s="15" t="str">
        <f>'A14-27'!A27</f>
        <v>Exp 2/17</v>
      </c>
    </row>
    <row r="6" spans="1:12" ht="16.5" customHeight="1" x14ac:dyDescent="0.3">
      <c r="A6" s="7" t="str">
        <f>'A14-58'!K2</f>
        <v>A14-58</v>
      </c>
      <c r="B6" s="13">
        <v>0</v>
      </c>
      <c r="C6" s="9">
        <f>'A14-58'!E28</f>
        <v>0</v>
      </c>
      <c r="D6" s="9">
        <f>'A14-58'!F28</f>
        <v>0</v>
      </c>
      <c r="E6" s="9">
        <f>'A14-58'!G28</f>
        <v>0</v>
      </c>
      <c r="F6" s="9">
        <f>'A14-58'!H28</f>
        <v>0</v>
      </c>
      <c r="G6" s="9">
        <f>'A14-58'!I28</f>
        <v>0</v>
      </c>
      <c r="H6" s="9">
        <f>'A14-58'!J28</f>
        <v>0</v>
      </c>
      <c r="I6" s="9">
        <f>'A14-58'!K28</f>
        <v>0</v>
      </c>
      <c r="J6" s="9">
        <f>'A14-58'!L28</f>
        <v>0</v>
      </c>
      <c r="K6" s="15" t="str">
        <f>'A14-58'!A28</f>
        <v>EXP 2/17</v>
      </c>
    </row>
    <row r="7" spans="1:12" ht="18" customHeight="1" x14ac:dyDescent="0.3">
      <c r="A7" s="7" t="str">
        <f>'D15-36'!K2</f>
        <v>D15-36</v>
      </c>
      <c r="B7" s="32">
        <v>0</v>
      </c>
      <c r="C7" s="9">
        <f>'A14-58'!E29</f>
        <v>0</v>
      </c>
      <c r="D7" s="9">
        <f>'A14-58'!F29</f>
        <v>0</v>
      </c>
      <c r="E7" s="9">
        <f>'A14-58'!G29</f>
        <v>0</v>
      </c>
      <c r="F7" s="9">
        <f>'A14-58'!H29</f>
        <v>0</v>
      </c>
      <c r="G7" s="9">
        <f>'A14-58'!I29</f>
        <v>0</v>
      </c>
      <c r="H7" s="9">
        <f>'A14-58'!J29</f>
        <v>0</v>
      </c>
      <c r="I7" s="9">
        <f>'A14-58'!K29</f>
        <v>0</v>
      </c>
      <c r="J7" s="9">
        <f>'A14-58'!L29</f>
        <v>0</v>
      </c>
      <c r="K7" s="31" t="str">
        <f>'D15-36'!A28</f>
        <v>Exp 5/18</v>
      </c>
    </row>
    <row r="8" spans="1:12" ht="18" customHeight="1" x14ac:dyDescent="0.3">
      <c r="A8" s="7" t="str">
        <f>'QC 15-418'!K2</f>
        <v>15-418</v>
      </c>
      <c r="B8" s="32">
        <f>'QC 15-418'!D28</f>
        <v>0</v>
      </c>
      <c r="C8" s="9">
        <f>'QC 15-418'!E28</f>
        <v>0</v>
      </c>
      <c r="D8" s="9">
        <f>'QC 15-418'!F28</f>
        <v>0</v>
      </c>
      <c r="E8" s="9">
        <f>'QC 15-418'!G28</f>
        <v>0</v>
      </c>
      <c r="F8" s="9">
        <f>'QC 15-418'!H28</f>
        <v>0</v>
      </c>
      <c r="G8" s="9">
        <f>'QC 15-418'!I28</f>
        <v>0</v>
      </c>
      <c r="H8" s="9">
        <f>'QC 15-418'!J28</f>
        <v>0</v>
      </c>
      <c r="I8" s="9">
        <f>'QC 15-418'!K28</f>
        <v>0</v>
      </c>
      <c r="J8" s="9">
        <f>'QC 15-418'!L28</f>
        <v>0</v>
      </c>
      <c r="K8" s="31" t="str">
        <f>'QC 15-418'!A28</f>
        <v>Exp : N/A</v>
      </c>
    </row>
    <row r="9" spans="1:12" ht="18" customHeight="1" x14ac:dyDescent="0.3">
      <c r="A9" s="7" t="str">
        <f>'H15-21'!K2</f>
        <v>H15-21</v>
      </c>
      <c r="B9" s="32">
        <f>'H15-21'!D28</f>
        <v>0</v>
      </c>
      <c r="C9" s="9">
        <f>'H15-21'!E28</f>
        <v>0</v>
      </c>
      <c r="D9" s="9">
        <f>'H15-21'!F28</f>
        <v>0</v>
      </c>
      <c r="E9" s="9">
        <f>'H15-21'!G28</f>
        <v>0</v>
      </c>
      <c r="F9" s="9">
        <f>'H15-21'!H28</f>
        <v>0</v>
      </c>
      <c r="G9" s="9">
        <f>'H15-21'!I28</f>
        <v>0</v>
      </c>
      <c r="H9" s="9">
        <f>'H15-21'!J28</f>
        <v>0</v>
      </c>
      <c r="I9" s="9">
        <f>'H15-21'!K28</f>
        <v>0</v>
      </c>
      <c r="J9" s="9">
        <f>'H15-21'!L28</f>
        <v>0</v>
      </c>
      <c r="K9" s="31" t="str">
        <f>'H15-21'!A28</f>
        <v>Exp 9/18</v>
      </c>
      <c r="L9" s="57"/>
    </row>
    <row r="10" spans="1:12" ht="18" customHeight="1" x14ac:dyDescent="0.3">
      <c r="A10" s="7" t="str">
        <f>'I15-29'!K2</f>
        <v>I15-29</v>
      </c>
      <c r="B10" s="32">
        <f>'I15-29'!D28</f>
        <v>0</v>
      </c>
      <c r="C10" s="9">
        <f>'I15-29'!E28</f>
        <v>0</v>
      </c>
      <c r="D10" s="9">
        <f>'I15-29'!F28</f>
        <v>0</v>
      </c>
      <c r="E10" s="9">
        <f>'I15-29'!G28</f>
        <v>0</v>
      </c>
      <c r="F10" s="9">
        <f>'I15-29'!H28</f>
        <v>0</v>
      </c>
      <c r="G10" s="9">
        <f>'I15-29'!I28</f>
        <v>0</v>
      </c>
      <c r="H10" s="9">
        <f>'I15-29'!J28</f>
        <v>0</v>
      </c>
      <c r="I10" s="9">
        <f>'I15-29'!K28</f>
        <v>0</v>
      </c>
      <c r="J10" s="9">
        <f>'I15-29'!L28</f>
        <v>0</v>
      </c>
      <c r="K10" s="31" t="str">
        <f>'I15-29'!A28</f>
        <v>Exp 10/18</v>
      </c>
    </row>
    <row r="11" spans="1:12" ht="18" customHeight="1" x14ac:dyDescent="0.3">
      <c r="A11" s="66">
        <f>'160129021902'!K2</f>
        <v>160129021902</v>
      </c>
      <c r="B11" s="13">
        <f>'160129021902'!D28</f>
        <v>0</v>
      </c>
      <c r="C11" s="9">
        <f>'160129021902'!E28</f>
        <v>0</v>
      </c>
      <c r="D11" s="9">
        <f>'160129021902'!F28</f>
        <v>0</v>
      </c>
      <c r="E11" s="9">
        <f>'160129021902'!G28</f>
        <v>0</v>
      </c>
      <c r="F11" s="9">
        <f>'160129021902'!H28</f>
        <v>0</v>
      </c>
      <c r="G11" s="9">
        <f>'160129021902'!I28</f>
        <v>0</v>
      </c>
      <c r="H11" s="9">
        <f>'160129021902'!J28</f>
        <v>0</v>
      </c>
      <c r="I11" s="9">
        <f>'160129021902'!K28</f>
        <v>0</v>
      </c>
      <c r="J11" s="9">
        <f>'160129021902'!L28</f>
        <v>0</v>
      </c>
      <c r="K11" s="31" t="str">
        <f>'160129021902'!A28</f>
        <v>Exp 2/19</v>
      </c>
    </row>
    <row r="12" spans="1:12" s="83" customFormat="1" ht="18" customHeight="1" x14ac:dyDescent="0.3">
      <c r="A12" s="87">
        <f>'161128011912'!K2</f>
        <v>161128011912</v>
      </c>
      <c r="B12" s="88">
        <f>'161128011912'!D29</f>
        <v>0</v>
      </c>
      <c r="C12" s="89">
        <f>'161128011912'!E29</f>
        <v>0</v>
      </c>
      <c r="D12" s="89">
        <f>'161128011912'!F29</f>
        <v>0</v>
      </c>
      <c r="E12" s="89">
        <f>'161128011912'!G29</f>
        <v>0</v>
      </c>
      <c r="F12" s="89">
        <f>'161128011912'!H29</f>
        <v>0</v>
      </c>
      <c r="G12" s="89">
        <f>'161128011912'!I29</f>
        <v>0</v>
      </c>
      <c r="H12" s="89">
        <f>'161128011912'!J29</f>
        <v>0</v>
      </c>
      <c r="I12" s="89">
        <f>'161128011912'!K29</f>
        <v>0</v>
      </c>
      <c r="J12" s="89">
        <f>'161128011912'!L29</f>
        <v>0</v>
      </c>
      <c r="K12" s="90" t="str">
        <f>'161128011912'!A29</f>
        <v>Exp 12/19</v>
      </c>
    </row>
    <row r="13" spans="1:12" s="83" customFormat="1" ht="18" customHeight="1" x14ac:dyDescent="0.3">
      <c r="A13" s="87">
        <f>'180104022102'!K2</f>
        <v>180104022102</v>
      </c>
      <c r="B13" s="88">
        <f>'180104022102'!D29</f>
        <v>0.30000000000001137</v>
      </c>
      <c r="C13" s="89">
        <f>'180104022102'!E29</f>
        <v>0</v>
      </c>
      <c r="D13" s="89">
        <f>'180104022102'!F29</f>
        <v>0</v>
      </c>
      <c r="E13" s="89">
        <f>'180104022102'!G29</f>
        <v>0</v>
      </c>
      <c r="F13" s="89">
        <f>'180104022102'!H29</f>
        <v>0</v>
      </c>
      <c r="G13" s="89">
        <f>'180104022102'!I29</f>
        <v>0</v>
      </c>
      <c r="H13" s="89">
        <f>'180104022102'!J29</f>
        <v>0</v>
      </c>
      <c r="I13" s="89">
        <f>'180104022102'!K29</f>
        <v>0</v>
      </c>
      <c r="J13" s="89">
        <f>'180104022102'!L29</f>
        <v>0</v>
      </c>
      <c r="K13" s="90" t="str">
        <f>'180104022102'!A29</f>
        <v>Exp 2/21</v>
      </c>
    </row>
    <row r="14" spans="1:12" s="83" customFormat="1" ht="18" customHeight="1" x14ac:dyDescent="0.3">
      <c r="A14" s="87">
        <f>'180504032106'!K2</f>
        <v>180504032106</v>
      </c>
      <c r="B14" s="88">
        <f>'180504032106'!D29</f>
        <v>13.800000000000011</v>
      </c>
      <c r="C14" s="89">
        <f>'180504032106'!E29</f>
        <v>0</v>
      </c>
      <c r="D14" s="89">
        <f>'180504032106'!F29</f>
        <v>0</v>
      </c>
      <c r="E14" s="89">
        <f>'180504032106'!G29</f>
        <v>0</v>
      </c>
      <c r="F14" s="89">
        <f>'180504032106'!H29</f>
        <v>0</v>
      </c>
      <c r="G14" s="89">
        <f>'180504032106'!I29</f>
        <v>0</v>
      </c>
      <c r="H14" s="89">
        <f>'180504032106'!J29</f>
        <v>0</v>
      </c>
      <c r="I14" s="89">
        <f>'180504032106'!K29</f>
        <v>0</v>
      </c>
      <c r="J14" s="89">
        <f>'180504032106'!L29</f>
        <v>0</v>
      </c>
      <c r="K14" s="90" t="str">
        <f>'180504032106'!A29</f>
        <v>Exp 6/21</v>
      </c>
    </row>
    <row r="15" spans="1:12" s="83" customFormat="1" ht="18" customHeight="1" x14ac:dyDescent="0.3">
      <c r="A15" s="87">
        <f>'180601042107'!K2</f>
        <v>180601042107</v>
      </c>
      <c r="B15" s="88">
        <f>'180601042107'!D29</f>
        <v>0</v>
      </c>
      <c r="C15" s="89">
        <f>'180601042107'!E29</f>
        <v>0</v>
      </c>
      <c r="D15" s="89">
        <f>'180601042107'!F29</f>
        <v>0</v>
      </c>
      <c r="E15" s="89">
        <f>'180601042107'!G29</f>
        <v>0</v>
      </c>
      <c r="F15" s="89">
        <f>'180601042107'!H29</f>
        <v>0</v>
      </c>
      <c r="G15" s="89">
        <f>'180601042107'!I29</f>
        <v>0</v>
      </c>
      <c r="H15" s="89">
        <f>'180601042107'!J29</f>
        <v>0</v>
      </c>
      <c r="I15" s="89">
        <f>'180601042107'!K29</f>
        <v>0</v>
      </c>
      <c r="J15" s="89">
        <f>'180601042107'!L29</f>
        <v>0</v>
      </c>
      <c r="K15" s="90" t="str">
        <f>'180601042107'!A29</f>
        <v>Exp 7/21</v>
      </c>
    </row>
    <row r="16" spans="1:12" s="83" customFormat="1" ht="18" customHeight="1" x14ac:dyDescent="0.3">
      <c r="A16" s="87">
        <f>'180723042108'!K2</f>
        <v>180723042108</v>
      </c>
      <c r="B16" s="88">
        <f>'180723042108'!D29</f>
        <v>413.79999999999995</v>
      </c>
      <c r="C16" s="89">
        <f>'180723042108'!E29</f>
        <v>0</v>
      </c>
      <c r="D16" s="89">
        <f>'180723042108'!F29</f>
        <v>0</v>
      </c>
      <c r="E16" s="89">
        <f>'180723042108'!G29</f>
        <v>0</v>
      </c>
      <c r="F16" s="89">
        <f>'180723042108'!H29</f>
        <v>0</v>
      </c>
      <c r="G16" s="89">
        <f>'180723042108'!I29</f>
        <v>0</v>
      </c>
      <c r="H16" s="89">
        <f>'180723042108'!J29</f>
        <v>0</v>
      </c>
      <c r="I16" s="89">
        <f>'180723042108'!K29</f>
        <v>0</v>
      </c>
      <c r="J16" s="89">
        <f>'180723042108'!L29</f>
        <v>0</v>
      </c>
      <c r="K16" s="90" t="str">
        <f>'180723042108'!A29</f>
        <v>Exp 8/21</v>
      </c>
    </row>
    <row r="17" spans="1:11" s="83" customFormat="1" ht="18" customHeight="1" x14ac:dyDescent="0.3">
      <c r="A17" s="87"/>
      <c r="B17" s="88"/>
      <c r="C17" s="89"/>
      <c r="D17" s="89"/>
      <c r="E17" s="89"/>
      <c r="F17" s="89"/>
      <c r="G17" s="89"/>
      <c r="H17" s="89"/>
      <c r="I17" s="89"/>
      <c r="J17" s="89"/>
      <c r="K17" s="90"/>
    </row>
    <row r="18" spans="1:11" s="83" customFormat="1" ht="18" customHeight="1" x14ac:dyDescent="0.3">
      <c r="A18" s="87"/>
      <c r="B18" s="88"/>
      <c r="C18" s="89"/>
      <c r="D18" s="89"/>
      <c r="E18" s="89"/>
      <c r="F18" s="89"/>
      <c r="G18" s="89"/>
      <c r="H18" s="89"/>
      <c r="I18" s="89"/>
      <c r="J18" s="89"/>
      <c r="K18" s="90"/>
    </row>
    <row r="19" spans="1:11" ht="18" customHeight="1" x14ac:dyDescent="0.3">
      <c r="A19" s="22"/>
      <c r="B19" s="13"/>
      <c r="C19" s="9"/>
      <c r="D19" s="9"/>
      <c r="E19" s="9"/>
      <c r="F19" s="9"/>
      <c r="G19" s="9"/>
      <c r="H19" s="9"/>
      <c r="I19" s="9"/>
      <c r="J19" s="9"/>
      <c r="K19" s="68"/>
    </row>
    <row r="20" spans="1:11" ht="18" customHeight="1" x14ac:dyDescent="0.35">
      <c r="A20" s="10" t="s">
        <v>10</v>
      </c>
      <c r="B20" s="80">
        <f>SUM(B5:B19)</f>
        <v>427.9</v>
      </c>
      <c r="C20" s="3">
        <f t="shared" ref="C20:J20" si="0">SUM(C5:C19)</f>
        <v>0</v>
      </c>
      <c r="D20" s="3">
        <f t="shared" si="0"/>
        <v>0</v>
      </c>
      <c r="E20" s="3">
        <f t="shared" si="0"/>
        <v>0</v>
      </c>
      <c r="F20" s="3">
        <f t="shared" si="0"/>
        <v>0</v>
      </c>
      <c r="G20" s="3">
        <f t="shared" si="0"/>
        <v>0</v>
      </c>
      <c r="H20" s="3">
        <f t="shared" si="0"/>
        <v>0</v>
      </c>
      <c r="I20" s="3">
        <f t="shared" si="0"/>
        <v>0</v>
      </c>
      <c r="J20" s="3">
        <f t="shared" si="0"/>
        <v>0</v>
      </c>
    </row>
    <row r="21" spans="1:11" x14ac:dyDescent="0.2">
      <c r="B21">
        <f>B20*1000</f>
        <v>427900</v>
      </c>
    </row>
    <row r="23" spans="1:11" x14ac:dyDescent="0.2">
      <c r="A23" s="72" t="s">
        <v>82</v>
      </c>
      <c r="B23" s="81">
        <v>0</v>
      </c>
    </row>
    <row r="24" spans="1:11" x14ac:dyDescent="0.2">
      <c r="A24" s="72" t="s">
        <v>83</v>
      </c>
      <c r="B24" s="81">
        <v>3200.0000000000027</v>
      </c>
    </row>
    <row r="25" spans="1:11" x14ac:dyDescent="0.2">
      <c r="A25" s="72" t="s">
        <v>84</v>
      </c>
      <c r="B25" s="81">
        <v>3200.0000000000027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FF"/>
  </sheetPr>
  <dimension ref="A1:L84"/>
  <sheetViews>
    <sheetView zoomScale="70" zoomScaleNormal="70" workbookViewId="0">
      <pane ySplit="5" topLeftCell="A6" activePane="bottomLeft" state="frozen"/>
      <selection pane="bottomLeft" activeCell="E32" sqref="E3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4" customWidth="1"/>
    <col min="4" max="4" width="11.42578125" style="23" customWidth="1"/>
    <col min="9" max="9" width="18.28515625" style="23" bestFit="1" customWidth="1"/>
    <col min="10" max="10" width="19.28515625" customWidth="1"/>
    <col min="11" max="11" width="40.140625" bestFit="1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'A14-27'!A2</f>
        <v>Actero Salmonella</v>
      </c>
      <c r="D2" s="24"/>
      <c r="E2" s="1" t="str">
        <f>'A14-27'!E2</f>
        <v>A01-212</v>
      </c>
      <c r="I2" s="24"/>
      <c r="J2" s="1" t="str">
        <f>'A14-27'!J2</f>
        <v>Lot #</v>
      </c>
      <c r="K2" s="67">
        <v>161128011912</v>
      </c>
    </row>
    <row r="3" spans="1:12" s="34" customFormat="1" ht="27" customHeight="1" x14ac:dyDescent="0.2">
      <c r="D3" s="77" t="s">
        <v>80</v>
      </c>
      <c r="E3" s="77"/>
      <c r="F3" s="77"/>
      <c r="G3" s="77"/>
      <c r="H3" s="77"/>
      <c r="I3" s="77"/>
      <c r="J3" s="77"/>
    </row>
    <row r="4" spans="1:12" s="73" customFormat="1" ht="27" customHeight="1" x14ac:dyDescent="0.2">
      <c r="A4" s="73" t="s">
        <v>81</v>
      </c>
      <c r="D4" s="73" t="s">
        <v>80</v>
      </c>
      <c r="F4" s="73" t="s">
        <v>87</v>
      </c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2" t="s">
        <v>15</v>
      </c>
      <c r="J5" s="3" t="s">
        <v>59</v>
      </c>
      <c r="K5" s="3" t="s">
        <v>9</v>
      </c>
      <c r="L5" s="3" t="s">
        <v>9</v>
      </c>
    </row>
    <row r="6" spans="1:12" ht="18" customHeight="1" x14ac:dyDescent="0.2">
      <c r="A6" s="25">
        <v>42706</v>
      </c>
      <c r="B6" s="25" t="s">
        <v>72</v>
      </c>
      <c r="C6" s="53" t="s">
        <v>73</v>
      </c>
      <c r="D6" s="28">
        <v>98.4</v>
      </c>
      <c r="E6" s="26"/>
      <c r="F6" s="26"/>
      <c r="G6" s="26"/>
      <c r="H6" s="26"/>
      <c r="I6" s="28"/>
      <c r="J6" s="2"/>
      <c r="K6" s="2"/>
      <c r="L6" s="2"/>
    </row>
    <row r="7" spans="1:12" ht="18" customHeight="1" x14ac:dyDescent="0.2">
      <c r="A7" s="39">
        <v>42709</v>
      </c>
      <c r="B7" s="39" t="s">
        <v>36</v>
      </c>
      <c r="C7" s="62" t="s">
        <v>75</v>
      </c>
      <c r="D7" s="63">
        <v>-0.2</v>
      </c>
      <c r="E7" s="62"/>
      <c r="F7" s="62"/>
      <c r="G7" s="62"/>
      <c r="H7" s="62"/>
      <c r="I7" s="40"/>
      <c r="J7" s="62"/>
      <c r="K7" s="2"/>
      <c r="L7" s="2"/>
    </row>
    <row r="8" spans="1:12" ht="18" customHeight="1" x14ac:dyDescent="0.2">
      <c r="A8" s="39">
        <v>42719</v>
      </c>
      <c r="B8" s="44" t="s">
        <v>36</v>
      </c>
      <c r="C8" s="44" t="s">
        <v>76</v>
      </c>
      <c r="D8" s="63">
        <v>-44</v>
      </c>
      <c r="E8" s="62"/>
      <c r="F8" s="62"/>
      <c r="G8" s="62"/>
      <c r="H8" s="62"/>
      <c r="I8" s="64"/>
      <c r="J8" s="62"/>
      <c r="K8" s="2"/>
      <c r="L8" s="2"/>
    </row>
    <row r="9" spans="1:12" ht="18" customHeight="1" x14ac:dyDescent="0.2">
      <c r="A9" s="39">
        <v>42858</v>
      </c>
      <c r="B9" s="62" t="s">
        <v>78</v>
      </c>
      <c r="C9" s="62" t="s">
        <v>79</v>
      </c>
      <c r="D9" s="40">
        <v>-51</v>
      </c>
      <c r="E9" s="62"/>
      <c r="F9" s="62"/>
      <c r="G9" s="62"/>
      <c r="H9" s="62"/>
      <c r="I9" s="40"/>
      <c r="J9" s="62"/>
      <c r="K9" s="2"/>
      <c r="L9" s="2"/>
    </row>
    <row r="10" spans="1:12" s="72" customFormat="1" ht="18" customHeight="1" x14ac:dyDescent="0.2">
      <c r="A10" s="69">
        <v>43049</v>
      </c>
      <c r="B10" s="74"/>
      <c r="C10" s="74"/>
      <c r="D10" s="78"/>
      <c r="E10" s="70"/>
      <c r="F10" s="70"/>
      <c r="G10" s="70"/>
      <c r="H10" s="70"/>
      <c r="I10" s="71"/>
      <c r="J10" s="70"/>
      <c r="K10" s="70"/>
      <c r="L10" s="70"/>
    </row>
    <row r="11" spans="1:12" ht="18" customHeight="1" x14ac:dyDescent="0.2">
      <c r="A11" s="39">
        <v>43102</v>
      </c>
      <c r="B11" s="44" t="s">
        <v>85</v>
      </c>
      <c r="C11" s="44" t="s">
        <v>86</v>
      </c>
      <c r="D11" s="40">
        <v>-3.2</v>
      </c>
      <c r="E11" s="62"/>
      <c r="F11" s="65">
        <v>6</v>
      </c>
      <c r="G11" s="62"/>
      <c r="H11" s="62"/>
      <c r="I11" s="63"/>
      <c r="J11" s="62"/>
      <c r="K11" s="2"/>
      <c r="L11" s="2"/>
    </row>
    <row r="12" spans="1:12" ht="18" customHeight="1" x14ac:dyDescent="0.2">
      <c r="A12" s="39">
        <v>43103</v>
      </c>
      <c r="B12" s="62" t="s">
        <v>85</v>
      </c>
      <c r="C12" s="62" t="s">
        <v>88</v>
      </c>
      <c r="D12" s="40"/>
      <c r="E12" s="62"/>
      <c r="F12" s="65">
        <v>-6</v>
      </c>
      <c r="G12" s="62"/>
      <c r="H12" s="62"/>
      <c r="I12" s="63"/>
      <c r="J12" s="62"/>
      <c r="K12" s="2"/>
      <c r="L12" s="2"/>
    </row>
    <row r="13" spans="1:12" ht="18" customHeight="1" x14ac:dyDescent="0.2">
      <c r="A13" s="25"/>
      <c r="B13" s="26"/>
      <c r="C13" s="26"/>
      <c r="D13" s="28"/>
      <c r="E13" s="26"/>
      <c r="F13" s="30"/>
      <c r="G13" s="26"/>
      <c r="H13" s="26"/>
      <c r="I13" s="28"/>
      <c r="J13" s="2"/>
      <c r="K13" s="2"/>
      <c r="L13" s="2"/>
    </row>
    <row r="14" spans="1:12" ht="18" customHeight="1" x14ac:dyDescent="0.2">
      <c r="A14" s="25"/>
      <c r="B14" s="26"/>
      <c r="C14" s="26"/>
      <c r="D14" s="27"/>
      <c r="E14" s="26"/>
      <c r="F14" s="30"/>
      <c r="G14" s="26"/>
      <c r="H14" s="26"/>
      <c r="I14" s="28"/>
      <c r="J14" s="2"/>
      <c r="K14" s="2"/>
      <c r="L14" s="2"/>
    </row>
    <row r="15" spans="1:12" ht="18" customHeight="1" x14ac:dyDescent="0.2">
      <c r="A15" s="25"/>
      <c r="B15" s="26"/>
      <c r="C15" s="26"/>
      <c r="D15" s="27"/>
      <c r="E15" s="26"/>
      <c r="F15" s="30"/>
      <c r="G15" s="26"/>
      <c r="H15" s="26"/>
      <c r="I15" s="28"/>
      <c r="J15" s="2"/>
      <c r="K15" s="2"/>
      <c r="L15" s="2"/>
    </row>
    <row r="16" spans="1:12" ht="18" customHeight="1" x14ac:dyDescent="0.2">
      <c r="A16" s="25"/>
      <c r="B16" s="26"/>
      <c r="C16" s="26"/>
      <c r="D16" s="28"/>
      <c r="E16" s="26"/>
      <c r="F16" s="26"/>
      <c r="G16" s="26"/>
      <c r="H16" s="26"/>
      <c r="I16" s="28"/>
      <c r="J16" s="2"/>
      <c r="K16" s="2"/>
      <c r="L16" s="2"/>
    </row>
    <row r="17" spans="1:12" ht="18" customHeight="1" x14ac:dyDescent="0.2">
      <c r="A17" s="25"/>
      <c r="B17" s="26"/>
      <c r="C17" s="26"/>
      <c r="D17" s="27"/>
      <c r="E17" s="26"/>
      <c r="F17" s="26"/>
      <c r="G17" s="26"/>
      <c r="H17" s="26"/>
      <c r="I17" s="27"/>
      <c r="J17" s="2"/>
      <c r="K17" s="2"/>
      <c r="L17" s="2"/>
    </row>
    <row r="18" spans="1:12" ht="18" customHeight="1" x14ac:dyDescent="0.2">
      <c r="A18" s="25"/>
      <c r="B18" s="26"/>
      <c r="C18" s="26"/>
      <c r="D18" s="28"/>
      <c r="E18" s="26"/>
      <c r="F18" s="30"/>
      <c r="G18" s="26"/>
      <c r="H18" s="26"/>
      <c r="I18" s="28"/>
      <c r="J18" s="2"/>
      <c r="K18" s="2"/>
      <c r="L18" s="2"/>
    </row>
    <row r="19" spans="1:12" ht="18" customHeight="1" x14ac:dyDescent="0.2">
      <c r="A19" s="25"/>
      <c r="B19" s="26"/>
      <c r="C19" s="26"/>
      <c r="D19" s="27"/>
      <c r="E19" s="26"/>
      <c r="F19" s="30"/>
      <c r="G19" s="26"/>
      <c r="H19" s="26"/>
      <c r="I19" s="28"/>
      <c r="J19" s="2"/>
      <c r="K19" s="2"/>
      <c r="L19" s="2"/>
    </row>
    <row r="20" spans="1:12" ht="18" customHeight="1" x14ac:dyDescent="0.2">
      <c r="A20" s="25"/>
      <c r="B20" s="26"/>
      <c r="C20" s="26"/>
      <c r="D20" s="28"/>
      <c r="E20" s="26"/>
      <c r="F20" s="30"/>
      <c r="G20" s="26"/>
      <c r="H20" s="26"/>
      <c r="I20" s="28"/>
      <c r="J20" s="2"/>
      <c r="K20" s="2"/>
      <c r="L20" s="2"/>
    </row>
    <row r="21" spans="1:12" ht="18" customHeight="1" x14ac:dyDescent="0.2">
      <c r="A21" s="26"/>
      <c r="B21" s="26"/>
      <c r="C21" s="26"/>
      <c r="D21" s="28"/>
      <c r="E21" s="26"/>
      <c r="F21" s="26"/>
      <c r="G21" s="26"/>
      <c r="H21" s="26"/>
      <c r="I21" s="28"/>
      <c r="J21" s="2"/>
      <c r="K21" s="2"/>
      <c r="L21" s="2"/>
    </row>
    <row r="22" spans="1:12" ht="18" customHeight="1" x14ac:dyDescent="0.2">
      <c r="A22" s="2"/>
      <c r="B22" s="2"/>
      <c r="C22" s="2"/>
      <c r="D22" s="8"/>
      <c r="E22" s="2"/>
      <c r="F22" s="2"/>
      <c r="G22" s="2"/>
      <c r="H22" s="2"/>
      <c r="I22" s="8"/>
      <c r="J22" s="2"/>
      <c r="K22" s="2"/>
      <c r="L22" s="2"/>
    </row>
    <row r="23" spans="1:12" ht="18" customHeight="1" x14ac:dyDescent="0.2">
      <c r="A23" s="2"/>
      <c r="B23" s="2"/>
      <c r="C23" s="2"/>
      <c r="D23" s="8"/>
      <c r="E23" s="2"/>
      <c r="F23" s="2"/>
      <c r="G23" s="2"/>
      <c r="H23" s="2"/>
      <c r="I23" s="8"/>
      <c r="J23" s="2"/>
      <c r="K23" s="2"/>
      <c r="L23" s="2"/>
    </row>
    <row r="24" spans="1:12" ht="18" customHeight="1" x14ac:dyDescent="0.2">
      <c r="A24" s="2"/>
      <c r="B24" s="2"/>
      <c r="C24" s="2"/>
      <c r="D24" s="8"/>
      <c r="E24" s="2"/>
      <c r="F24" s="2"/>
      <c r="G24" s="2"/>
      <c r="H24" s="2"/>
      <c r="I24" s="8"/>
      <c r="J24" s="2"/>
      <c r="K24" s="2"/>
      <c r="L24" s="2"/>
    </row>
    <row r="25" spans="1:12" ht="18" customHeight="1" x14ac:dyDescent="0.2">
      <c r="A25" s="2"/>
      <c r="B25" s="2"/>
      <c r="C25" s="2"/>
      <c r="D25" s="8"/>
      <c r="E25" s="2"/>
      <c r="F25" s="2"/>
      <c r="G25" s="2"/>
      <c r="H25" s="2"/>
      <c r="I25" s="8"/>
      <c r="J25" s="2"/>
      <c r="K25" s="2"/>
      <c r="L25" s="2"/>
    </row>
    <row r="26" spans="1:12" ht="18" customHeight="1" x14ac:dyDescent="0.2">
      <c r="A26" s="2"/>
      <c r="B26" s="2"/>
      <c r="C26" s="2"/>
      <c r="D26" s="8"/>
      <c r="E26" s="2"/>
      <c r="F26" s="2"/>
      <c r="G26" s="2"/>
      <c r="H26" s="2"/>
      <c r="I26" s="8"/>
      <c r="J26" s="2"/>
      <c r="K26" s="2"/>
      <c r="L26" s="2"/>
    </row>
    <row r="27" spans="1:12" ht="18" customHeight="1" x14ac:dyDescent="0.2"/>
    <row r="28" spans="1:12" ht="18" customHeight="1" x14ac:dyDescent="0.2"/>
    <row r="29" spans="1:12" s="4" customFormat="1" ht="18" customHeight="1" x14ac:dyDescent="0.2">
      <c r="A29" s="33" t="s">
        <v>74</v>
      </c>
      <c r="C29" s="5" t="s">
        <v>10</v>
      </c>
      <c r="D29" s="79">
        <f t="shared" ref="D29:L29" si="0">SUM(D6:D26)</f>
        <v>0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>
        <f t="shared" si="0"/>
        <v>0</v>
      </c>
      <c r="I29" s="5">
        <f t="shared" si="0"/>
        <v>0</v>
      </c>
      <c r="J29" s="5">
        <f t="shared" si="0"/>
        <v>0</v>
      </c>
      <c r="K29" s="5">
        <f t="shared" si="0"/>
        <v>0</v>
      </c>
      <c r="L29" s="5">
        <f t="shared" si="0"/>
        <v>0</v>
      </c>
    </row>
    <row r="30" spans="1:12" ht="18" customHeight="1" x14ac:dyDescent="0.2"/>
    <row r="31" spans="1:12" ht="18" customHeight="1" x14ac:dyDescent="0.2">
      <c r="B31" s="56"/>
    </row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</sheetData>
  <dataConsolidate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A14-27</vt:lpstr>
      <vt:lpstr>A14-58</vt:lpstr>
      <vt:lpstr>D15-36</vt:lpstr>
      <vt:lpstr>QC 15-418</vt:lpstr>
      <vt:lpstr>H15-21</vt:lpstr>
      <vt:lpstr>I15-29</vt:lpstr>
      <vt:lpstr>160129021902</vt:lpstr>
      <vt:lpstr>Inventory Master</vt:lpstr>
      <vt:lpstr>161128011912</vt:lpstr>
      <vt:lpstr>180104022102</vt:lpstr>
      <vt:lpstr>180504032106</vt:lpstr>
      <vt:lpstr>180601042107</vt:lpstr>
      <vt:lpstr>180723042108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2017-05-03T15:22:25Z</cp:lastPrinted>
  <dcterms:created xsi:type="dcterms:W3CDTF">2008-02-18T14:13:43Z</dcterms:created>
  <dcterms:modified xsi:type="dcterms:W3CDTF">2018-08-17T19:22:51Z</dcterms:modified>
</cp:coreProperties>
</file>