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7EFC3AC2-920D-4F7B-ABD1-3D3346909C7A}" xr6:coauthVersionLast="34" xr6:coauthVersionMax="34" xr10:uidLastSave="{00000000-0000-0000-0000-000000000000}"/>
  <bookViews>
    <workbookView xWindow="480" yWindow="405" windowWidth="15450" windowHeight="11010" tabRatio="823" firstSheet="13" activeTab="16" xr2:uid="{00000000-000D-0000-FFFF-FFFF00000000}"/>
  </bookViews>
  <sheets>
    <sheet name="L15-65 3M " sheetId="11" state="hidden" r:id="rId1"/>
    <sheet name="J15-77 3M" sheetId="9" state="hidden" r:id="rId2"/>
    <sheet name="E14-19" sheetId="6" state="hidden" r:id="rId3"/>
    <sheet name="L15-43 3M " sheetId="10" state="hidden" r:id="rId4"/>
    <sheet name="160811011909 G16-12 3M" sheetId="14" state="hidden" r:id="rId5"/>
    <sheet name="L14-11" sheetId="7" state="hidden" r:id="rId6"/>
    <sheet name="170424022005 ALPHA" sheetId="18" state="hidden" r:id="rId7"/>
    <sheet name="160115031902 3M  " sheetId="12" state="hidden" r:id="rId8"/>
    <sheet name="170308032004 C17-04 3M" sheetId="15" state="hidden" r:id="rId9"/>
    <sheet name="C15-35" sheetId="8" r:id="rId10"/>
    <sheet name="160615021906" sheetId="13" state="hidden" r:id="rId11"/>
    <sheet name="170308032004-ALPHA" sheetId="16" state="hidden" r:id="rId12"/>
    <sheet name="170807032008" sheetId="19" state="hidden" r:id="rId13"/>
    <sheet name="170424022005 D17-07 3M" sheetId="17" r:id="rId14"/>
    <sheet name="170926022010 I17-10 3M" sheetId="20" r:id="rId15"/>
    <sheet name="171218032101 L1711 3M" sheetId="21" r:id="rId16"/>
    <sheet name="Inventory Master" sheetId="1" r:id="rId17"/>
    <sheet name="180216042103 B1809 3M" sheetId="22" r:id="rId18"/>
    <sheet name="171218032101 ALPHA" sheetId="23" r:id="rId19"/>
    <sheet name="180301032103" sheetId="24" r:id="rId20"/>
    <sheet name="180604032107 F1803 3M " sheetId="25" r:id="rId21"/>
  </sheets>
  <calcPr calcId="179021"/>
</workbook>
</file>

<file path=xl/calcChain.xml><?xml version="1.0" encoding="utf-8"?>
<calcChain xmlns="http://schemas.openxmlformats.org/spreadsheetml/2006/main">
  <c r="L27" i="1" l="1"/>
  <c r="M27" i="1"/>
  <c r="L28" i="1"/>
  <c r="M28" i="1"/>
  <c r="M30" i="1" s="1"/>
  <c r="L29" i="1"/>
  <c r="M29" i="1"/>
  <c r="L30" i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K23" i="1" l="1"/>
  <c r="A23" i="1"/>
  <c r="M21" i="25"/>
  <c r="L21" i="25"/>
  <c r="J23" i="1" s="1"/>
  <c r="K21" i="25"/>
  <c r="I23" i="1"/>
  <c r="J21" i="25"/>
  <c r="H23" i="1" s="1"/>
  <c r="I21" i="25"/>
  <c r="G23" i="1"/>
  <c r="H21" i="25"/>
  <c r="F23" i="1" s="1"/>
  <c r="G21" i="25"/>
  <c r="E23" i="1"/>
  <c r="F21" i="25"/>
  <c r="D23" i="1" s="1"/>
  <c r="E21" i="25"/>
  <c r="C23" i="1"/>
  <c r="D21" i="25"/>
  <c r="B23" i="1" s="1"/>
  <c r="E2" i="25"/>
  <c r="A2" i="25"/>
  <c r="K22" i="1"/>
  <c r="A22" i="1"/>
  <c r="M34" i="24"/>
  <c r="L34" i="24"/>
  <c r="J22" i="1"/>
  <c r="K34" i="24"/>
  <c r="I22" i="1"/>
  <c r="J34" i="24"/>
  <c r="H22" i="1"/>
  <c r="I34" i="24"/>
  <c r="G22" i="1"/>
  <c r="H34" i="24"/>
  <c r="F22" i="1"/>
  <c r="G34" i="24"/>
  <c r="E22" i="1"/>
  <c r="F34" i="24"/>
  <c r="D22" i="1"/>
  <c r="E34" i="24"/>
  <c r="C22" i="1"/>
  <c r="D34" i="24"/>
  <c r="B22" i="1" s="1"/>
  <c r="E2" i="24"/>
  <c r="A2" i="24"/>
  <c r="I63" i="13"/>
  <c r="G12" i="1" s="1"/>
  <c r="K21" i="1"/>
  <c r="A21" i="1"/>
  <c r="M34" i="23"/>
  <c r="L34" i="23"/>
  <c r="J21" i="1"/>
  <c r="K34" i="23"/>
  <c r="I21" i="1"/>
  <c r="J34" i="23"/>
  <c r="H21" i="1"/>
  <c r="I34" i="23"/>
  <c r="G21" i="1"/>
  <c r="H34" i="23"/>
  <c r="F21" i="1"/>
  <c r="G34" i="23"/>
  <c r="E21" i="1"/>
  <c r="F34" i="23"/>
  <c r="D21" i="1"/>
  <c r="E34" i="23"/>
  <c r="C21" i="1"/>
  <c r="D34" i="23"/>
  <c r="B21" i="1"/>
  <c r="E2" i="23"/>
  <c r="A2" i="23"/>
  <c r="I30" i="19"/>
  <c r="G17" i="1" s="1"/>
  <c r="F30" i="19"/>
  <c r="D17" i="1"/>
  <c r="K20" i="1"/>
  <c r="A20" i="1"/>
  <c r="M34" i="22"/>
  <c r="L34" i="22"/>
  <c r="J20" i="1" s="1"/>
  <c r="K34" i="22"/>
  <c r="I20" i="1"/>
  <c r="J34" i="22"/>
  <c r="H20" i="1" s="1"/>
  <c r="I34" i="22"/>
  <c r="G20" i="1"/>
  <c r="H34" i="22"/>
  <c r="F20" i="1" s="1"/>
  <c r="G34" i="22"/>
  <c r="E20" i="1"/>
  <c r="F34" i="22"/>
  <c r="D20" i="1" s="1"/>
  <c r="E34" i="22"/>
  <c r="C20" i="1"/>
  <c r="D34" i="22"/>
  <c r="B20" i="1" s="1"/>
  <c r="E2" i="22"/>
  <c r="A2" i="22"/>
  <c r="F63" i="13"/>
  <c r="D12" i="1" s="1"/>
  <c r="K19" i="1"/>
  <c r="A19" i="1"/>
  <c r="M34" i="21"/>
  <c r="L34" i="21"/>
  <c r="J19" i="1"/>
  <c r="K34" i="21"/>
  <c r="I19" i="1"/>
  <c r="J34" i="21"/>
  <c r="H19" i="1"/>
  <c r="I34" i="21"/>
  <c r="G19" i="1"/>
  <c r="H34" i="21"/>
  <c r="F19" i="1"/>
  <c r="G34" i="21"/>
  <c r="E19" i="1"/>
  <c r="F34" i="21"/>
  <c r="D19" i="1"/>
  <c r="E34" i="21"/>
  <c r="C19" i="1"/>
  <c r="D34" i="21"/>
  <c r="B19" i="1"/>
  <c r="E2" i="21"/>
  <c r="A2" i="21"/>
  <c r="E63" i="13"/>
  <c r="C12" i="1"/>
  <c r="G63" i="13"/>
  <c r="E12" i="1"/>
  <c r="H63" i="13"/>
  <c r="F12" i="1" s="1"/>
  <c r="J63" i="13"/>
  <c r="H12" i="1"/>
  <c r="K63" i="13"/>
  <c r="I12" i="1" s="1"/>
  <c r="L63" i="13"/>
  <c r="J12" i="1"/>
  <c r="M63" i="13"/>
  <c r="D63" i="13"/>
  <c r="B12" i="1"/>
  <c r="K18" i="1"/>
  <c r="A18" i="1"/>
  <c r="M34" i="20"/>
  <c r="L34" i="20"/>
  <c r="J18" i="1"/>
  <c r="K34" i="20"/>
  <c r="I18" i="1" s="1"/>
  <c r="J34" i="20"/>
  <c r="H18" i="1"/>
  <c r="I34" i="20"/>
  <c r="G18" i="1" s="1"/>
  <c r="H34" i="20"/>
  <c r="F18" i="1"/>
  <c r="G34" i="20"/>
  <c r="E18" i="1" s="1"/>
  <c r="F34" i="20"/>
  <c r="D18" i="1"/>
  <c r="E34" i="20"/>
  <c r="C18" i="1" s="1"/>
  <c r="D34" i="20"/>
  <c r="B18" i="1"/>
  <c r="E2" i="20"/>
  <c r="A2" i="20"/>
  <c r="L30" i="19"/>
  <c r="J17" i="1"/>
  <c r="F25" i="16"/>
  <c r="G25" i="16"/>
  <c r="D11" i="17"/>
  <c r="D36" i="17"/>
  <c r="B15" i="1" s="1"/>
  <c r="J53" i="8"/>
  <c r="H7" i="1"/>
  <c r="I53" i="8"/>
  <c r="G7" i="1" s="1"/>
  <c r="I25" i="16"/>
  <c r="D30" i="19"/>
  <c r="B17" i="1"/>
  <c r="K17" i="1"/>
  <c r="A17" i="1"/>
  <c r="G30" i="19"/>
  <c r="E17" i="1"/>
  <c r="H30" i="19"/>
  <c r="F17" i="1"/>
  <c r="J30" i="19"/>
  <c r="H17" i="1"/>
  <c r="K30" i="19"/>
  <c r="I17" i="1"/>
  <c r="E30" i="19"/>
  <c r="C17" i="1"/>
  <c r="E2" i="19"/>
  <c r="A2" i="19"/>
  <c r="K16" i="1"/>
  <c r="A16" i="1"/>
  <c r="M35" i="18"/>
  <c r="L35" i="18"/>
  <c r="J16" i="1"/>
  <c r="K35" i="18"/>
  <c r="I16" i="1" s="1"/>
  <c r="J35" i="18"/>
  <c r="H16" i="1"/>
  <c r="I35" i="18"/>
  <c r="G16" i="1" s="1"/>
  <c r="H35" i="18"/>
  <c r="F16" i="1"/>
  <c r="G35" i="18"/>
  <c r="E16" i="1" s="1"/>
  <c r="F35" i="18"/>
  <c r="D16" i="1"/>
  <c r="E35" i="18"/>
  <c r="C16" i="1" s="1"/>
  <c r="D35" i="18"/>
  <c r="B16" i="1"/>
  <c r="E2" i="18"/>
  <c r="A2" i="18"/>
  <c r="K15" i="1"/>
  <c r="A15" i="1"/>
  <c r="M36" i="17"/>
  <c r="L36" i="17"/>
  <c r="J15" i="1"/>
  <c r="K36" i="17"/>
  <c r="I15" i="1"/>
  <c r="J36" i="17"/>
  <c r="H15" i="1"/>
  <c r="I36" i="17"/>
  <c r="G15" i="1"/>
  <c r="H36" i="17"/>
  <c r="F15" i="1"/>
  <c r="G36" i="17"/>
  <c r="E15" i="1"/>
  <c r="F36" i="17"/>
  <c r="D15" i="1"/>
  <c r="E36" i="17"/>
  <c r="C15" i="1"/>
  <c r="E2" i="17"/>
  <c r="A2" i="17"/>
  <c r="M25" i="16"/>
  <c r="L25" i="16"/>
  <c r="K25" i="16"/>
  <c r="J25" i="16"/>
  <c r="H25" i="16"/>
  <c r="E25" i="16"/>
  <c r="E2" i="16"/>
  <c r="A2" i="16"/>
  <c r="K14" i="1"/>
  <c r="A14" i="1"/>
  <c r="M35" i="15"/>
  <c r="L35" i="15"/>
  <c r="J14" i="1"/>
  <c r="K35" i="15"/>
  <c r="I14" i="1" s="1"/>
  <c r="J35" i="15"/>
  <c r="H14" i="1"/>
  <c r="I35" i="15"/>
  <c r="G14" i="1" s="1"/>
  <c r="H35" i="15"/>
  <c r="F14" i="1"/>
  <c r="G35" i="15"/>
  <c r="E14" i="1" s="1"/>
  <c r="F35" i="15"/>
  <c r="D14" i="1"/>
  <c r="E35" i="15"/>
  <c r="C14" i="1" s="1"/>
  <c r="D35" i="15"/>
  <c r="B14" i="1"/>
  <c r="E2" i="15"/>
  <c r="A2" i="15"/>
  <c r="K13" i="1"/>
  <c r="A13" i="1"/>
  <c r="M35" i="14"/>
  <c r="L35" i="14"/>
  <c r="J13" i="1"/>
  <c r="K35" i="14"/>
  <c r="I13" i="1"/>
  <c r="J35" i="14"/>
  <c r="H13" i="1"/>
  <c r="I35" i="14"/>
  <c r="G13" i="1"/>
  <c r="H35" i="14"/>
  <c r="F13" i="1"/>
  <c r="G35" i="14"/>
  <c r="E13" i="1"/>
  <c r="F35" i="14"/>
  <c r="D13" i="1"/>
  <c r="E35" i="14"/>
  <c r="C13" i="1"/>
  <c r="D35" i="14"/>
  <c r="B13" i="1"/>
  <c r="E2" i="14"/>
  <c r="A2" i="14"/>
  <c r="F53" i="8"/>
  <c r="D7" i="1" s="1"/>
  <c r="K12" i="1"/>
  <c r="A12" i="1"/>
  <c r="E2" i="13"/>
  <c r="A2" i="13"/>
  <c r="E46" i="7"/>
  <c r="C6" i="1"/>
  <c r="F46" i="7"/>
  <c r="D6" i="1" s="1"/>
  <c r="G46" i="7"/>
  <c r="E6" i="1"/>
  <c r="H46" i="7"/>
  <c r="F6" i="1" s="1"/>
  <c r="I46" i="7"/>
  <c r="G6" i="1"/>
  <c r="J46" i="7"/>
  <c r="H6" i="1" s="1"/>
  <c r="K46" i="7"/>
  <c r="I6" i="1"/>
  <c r="L46" i="7"/>
  <c r="J6" i="1" s="1"/>
  <c r="D46" i="7"/>
  <c r="B6" i="1"/>
  <c r="M35" i="12"/>
  <c r="M35" i="11"/>
  <c r="K11" i="1"/>
  <c r="A11" i="1"/>
  <c r="L35" i="12"/>
  <c r="J11" i="1" s="1"/>
  <c r="K35" i="12"/>
  <c r="I11" i="1"/>
  <c r="J35" i="12"/>
  <c r="H11" i="1" s="1"/>
  <c r="I35" i="12"/>
  <c r="G11" i="1"/>
  <c r="H35" i="12"/>
  <c r="F11" i="1" s="1"/>
  <c r="G35" i="12"/>
  <c r="E11" i="1"/>
  <c r="F35" i="12"/>
  <c r="D11" i="1" s="1"/>
  <c r="E35" i="12"/>
  <c r="C11" i="1"/>
  <c r="D35" i="12"/>
  <c r="B11" i="1" s="1"/>
  <c r="E2" i="12"/>
  <c r="A2" i="12"/>
  <c r="K10" i="1"/>
  <c r="A10" i="1"/>
  <c r="L35" i="11"/>
  <c r="J10" i="1"/>
  <c r="K35" i="11"/>
  <c r="I10" i="1" s="1"/>
  <c r="J35" i="11"/>
  <c r="H10" i="1"/>
  <c r="I35" i="11"/>
  <c r="G10" i="1" s="1"/>
  <c r="H35" i="11"/>
  <c r="F10" i="1"/>
  <c r="G35" i="11"/>
  <c r="E10" i="1" s="1"/>
  <c r="F35" i="11"/>
  <c r="D10" i="1"/>
  <c r="E35" i="11"/>
  <c r="C10" i="1" s="1"/>
  <c r="D35" i="11"/>
  <c r="B10" i="1"/>
  <c r="E2" i="11"/>
  <c r="A2" i="11"/>
  <c r="K9" i="1"/>
  <c r="A9" i="1"/>
  <c r="L35" i="10"/>
  <c r="J9" i="1" s="1"/>
  <c r="K35" i="10"/>
  <c r="I9" i="1"/>
  <c r="J35" i="10"/>
  <c r="H9" i="1" s="1"/>
  <c r="I35" i="10"/>
  <c r="G9" i="1"/>
  <c r="H35" i="10"/>
  <c r="F9" i="1" s="1"/>
  <c r="G35" i="10"/>
  <c r="E9" i="1"/>
  <c r="F35" i="10"/>
  <c r="D9" i="1" s="1"/>
  <c r="E35" i="10"/>
  <c r="C9" i="1"/>
  <c r="D35" i="10"/>
  <c r="B9" i="1" s="1"/>
  <c r="E2" i="10"/>
  <c r="A2" i="10"/>
  <c r="K8" i="1"/>
  <c r="A8" i="1"/>
  <c r="L35" i="9"/>
  <c r="J8" i="1"/>
  <c r="K35" i="9"/>
  <c r="I8" i="1" s="1"/>
  <c r="J35" i="9"/>
  <c r="H8" i="1"/>
  <c r="I35" i="9"/>
  <c r="G8" i="1" s="1"/>
  <c r="H35" i="9"/>
  <c r="F8" i="1"/>
  <c r="G35" i="9"/>
  <c r="E8" i="1" s="1"/>
  <c r="F35" i="9"/>
  <c r="D8" i="1"/>
  <c r="E35" i="9"/>
  <c r="C8" i="1" s="1"/>
  <c r="D35" i="9"/>
  <c r="B8" i="1"/>
  <c r="E2" i="9"/>
  <c r="A2" i="9"/>
  <c r="E2" i="8"/>
  <c r="E2" i="7"/>
  <c r="A2" i="8"/>
  <c r="A2" i="7"/>
  <c r="K7" i="1"/>
  <c r="A7" i="1"/>
  <c r="L53" i="8"/>
  <c r="J7" i="1" s="1"/>
  <c r="K53" i="8"/>
  <c r="I7" i="1"/>
  <c r="H53" i="8"/>
  <c r="F7" i="1" s="1"/>
  <c r="G53" i="8"/>
  <c r="E7" i="1"/>
  <c r="E53" i="8"/>
  <c r="C7" i="1" s="1"/>
  <c r="D53" i="8"/>
  <c r="B7" i="1"/>
  <c r="K6" i="1"/>
  <c r="A6" i="1"/>
  <c r="D51" i="6"/>
  <c r="B5" i="1"/>
  <c r="E51" i="6"/>
  <c r="C5" i="1" s="1"/>
  <c r="F51" i="6"/>
  <c r="D5" i="1"/>
  <c r="G51" i="6"/>
  <c r="E5" i="1" s="1"/>
  <c r="H51" i="6"/>
  <c r="F5" i="1"/>
  <c r="I51" i="6"/>
  <c r="G5" i="1" s="1"/>
  <c r="J51" i="6"/>
  <c r="H5" i="1"/>
  <c r="K51" i="6"/>
  <c r="I5" i="1" s="1"/>
  <c r="L51" i="6"/>
  <c r="J5" i="1"/>
  <c r="A5" i="1"/>
  <c r="K5" i="1"/>
  <c r="J30" i="1" l="1"/>
  <c r="J31" i="1" s="1"/>
  <c r="E30" i="1"/>
  <c r="D30" i="1"/>
  <c r="G30" i="1"/>
  <c r="G31" i="1" s="1"/>
  <c r="I30" i="1"/>
  <c r="H30" i="1"/>
  <c r="H31" i="1" s="1"/>
  <c r="C30" i="1"/>
  <c r="B30" i="1"/>
  <c r="B31" i="1" s="1"/>
  <c r="F30" i="1"/>
  <c r="K31" i="1" l="1"/>
</calcChain>
</file>

<file path=xl/sharedStrings.xml><?xml version="1.0" encoding="utf-8"?>
<sst xmlns="http://schemas.openxmlformats.org/spreadsheetml/2006/main" count="1196" uniqueCount="440">
  <si>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</si>
  <si>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</si>
  <si>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</si>
  <si>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</si>
  <si>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</si>
  <si>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</si>
  <si>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</si>
  <si>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</si>
  <si>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</si>
  <si>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</si>
  <si>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</si>
  <si>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</si>
  <si>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</si>
  <si>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</si>
  <si>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Baird Parker Agar</t>
  </si>
  <si>
    <t>B02-102</t>
  </si>
  <si>
    <t>SPM</t>
  </si>
  <si>
    <t>STOCK</t>
  </si>
  <si>
    <t>GEB</t>
  </si>
  <si>
    <t>Fill to stock 2x2kg</t>
  </si>
  <si>
    <t>Fill to stock 1x60gm</t>
  </si>
  <si>
    <t>ok</t>
  </si>
  <si>
    <t>move to bulk</t>
  </si>
  <si>
    <t>Fill to stock 1x2kg</t>
  </si>
  <si>
    <t>ANE</t>
  </si>
  <si>
    <t>E14-19</t>
  </si>
  <si>
    <t>Release bulk</t>
  </si>
  <si>
    <t>JPB</t>
  </si>
  <si>
    <t>Exp 6/17</t>
  </si>
  <si>
    <t>Fill to stock 40x500gm</t>
  </si>
  <si>
    <t>Fill to stock 5x2kg</t>
  </si>
  <si>
    <t xml:space="preserve">SHELF 6 </t>
  </si>
  <si>
    <t>QC 3712 6x2kg</t>
  </si>
  <si>
    <t>Fill to stock 1x500gm MIC</t>
  </si>
  <si>
    <t>TPM 3581 10x500gm</t>
  </si>
  <si>
    <t>MICRO 3776 1x500gm</t>
  </si>
  <si>
    <t>LAKE 3807 2x500gm</t>
  </si>
  <si>
    <t xml:space="preserve">INV ADJ </t>
  </si>
  <si>
    <t>LAKE 4458 2x500gm</t>
  </si>
  <si>
    <t>CAE 4506 1x500gm</t>
  </si>
  <si>
    <t>Fill to stock 1x100gm</t>
  </si>
  <si>
    <t>D2-3</t>
  </si>
  <si>
    <t>3M 4670 1x100gm</t>
  </si>
  <si>
    <t>QAL 4701 1x500gm</t>
  </si>
  <si>
    <t>QAL 4765 1x2kg</t>
  </si>
  <si>
    <t>E2-1</t>
  </si>
  <si>
    <t>Caesa Labs 4784 1x60gm</t>
  </si>
  <si>
    <t>Fill to stock 3x500gm</t>
  </si>
  <si>
    <t>NWS 4895 2x2kg</t>
  </si>
  <si>
    <t>C1-2/E2-1</t>
  </si>
  <si>
    <t>SCISTR 5074 1x500gm</t>
  </si>
  <si>
    <t>D2-5</t>
  </si>
  <si>
    <t>QAL 5129 1x2kg</t>
  </si>
  <si>
    <t>NURN 5143 1x500gm</t>
  </si>
  <si>
    <t>L14-11</t>
  </si>
  <si>
    <t>Exp 1/18</t>
  </si>
  <si>
    <t>NWS 5382 8x500gm</t>
  </si>
  <si>
    <t>DEP 5383 8x500gm</t>
  </si>
  <si>
    <t>LAKE 5384 2x500gm</t>
  </si>
  <si>
    <t>CAE 5362 1x500gm</t>
  </si>
  <si>
    <t>in adj</t>
  </si>
  <si>
    <t>NURN 5406 2x500gm</t>
  </si>
  <si>
    <t>TPM 5349 10x500gm</t>
  </si>
  <si>
    <t>Fill to stock 8x500gm MICROBIO</t>
  </si>
  <si>
    <t>MICRO 5467 5x500g</t>
  </si>
  <si>
    <t>Fill to Stock 4x500g</t>
  </si>
  <si>
    <t>MICRO 5489 3X500G</t>
  </si>
  <si>
    <t>Alpha Relabel</t>
  </si>
  <si>
    <t>500G REPACK 5811</t>
  </si>
  <si>
    <t>QA 5830</t>
  </si>
  <si>
    <t>LAKE 5835</t>
  </si>
  <si>
    <t>NURN 5811</t>
  </si>
  <si>
    <t>500G REPACK</t>
  </si>
  <si>
    <t>QA 5871</t>
  </si>
  <si>
    <t>MICRO REPACK</t>
  </si>
  <si>
    <t>MICRO 5842</t>
  </si>
  <si>
    <t>Exp 4/18</t>
  </si>
  <si>
    <t>Lot:</t>
  </si>
  <si>
    <t xml:space="preserve"> C15-35</t>
  </si>
  <si>
    <t>500G Repack</t>
  </si>
  <si>
    <t>LAKE 6097</t>
  </si>
  <si>
    <t>QA 6148</t>
  </si>
  <si>
    <t>SEOH 6183</t>
  </si>
  <si>
    <t>ane</t>
  </si>
  <si>
    <t>Fill to stock 60x500g</t>
  </si>
  <si>
    <t>Fill to Stock 15x500g Microtech   MS-1040-6</t>
  </si>
  <si>
    <t>Fill to stock 25x500g Microbiology 71-C00043</t>
  </si>
  <si>
    <t>DLR</t>
  </si>
  <si>
    <t xml:space="preserve">FILL TO STOCK MICRO 6481 2x500g </t>
  </si>
  <si>
    <t>QA 6504</t>
  </si>
  <si>
    <t>5/131/5</t>
  </si>
  <si>
    <t>CAES 6522</t>
  </si>
  <si>
    <t>HAZARDOUS</t>
  </si>
  <si>
    <t>QC LAB6769</t>
  </si>
  <si>
    <t>QC 6769</t>
  </si>
  <si>
    <t>GHS Relabeled 2kg</t>
  </si>
  <si>
    <t xml:space="preserve">GHS RELABEL ISSUED </t>
  </si>
  <si>
    <t>QA 6806</t>
  </si>
  <si>
    <t>GHS LABELED 500g</t>
  </si>
  <si>
    <t>KLE</t>
  </si>
  <si>
    <t>QA Line 7387</t>
  </si>
  <si>
    <t>lake 74488</t>
  </si>
  <si>
    <t>MICROBIO 7631</t>
  </si>
  <si>
    <t>MICROT 7763</t>
  </si>
  <si>
    <t>QA LINE 7794</t>
  </si>
  <si>
    <t>ADJ</t>
  </si>
  <si>
    <t>TAIW 7900</t>
  </si>
  <si>
    <t>food 7921 relabel</t>
  </si>
  <si>
    <t>Microtech 500 g MS-1040-6</t>
  </si>
  <si>
    <t>Microbiology 500g                 71-C00043</t>
  </si>
  <si>
    <t>Microtech 500 g        MS-1040-6</t>
  </si>
  <si>
    <t>INV ADJ 2015</t>
  </si>
  <si>
    <t>J15-77 3M</t>
  </si>
  <si>
    <t>Released Bulk</t>
  </si>
  <si>
    <t>Exp 11/28/18</t>
  </si>
  <si>
    <t>Fill to stock 12x2.5kg dash o1</t>
  </si>
  <si>
    <t>GHS Relabel Returned</t>
  </si>
  <si>
    <t>nws 8218</t>
  </si>
  <si>
    <t>qa line 8213</t>
  </si>
  <si>
    <t>LAKE 8223</t>
  </si>
  <si>
    <t xml:space="preserve">3m </t>
  </si>
  <si>
    <t>QA LINE 8355</t>
  </si>
  <si>
    <t>WEBER 8365</t>
  </si>
  <si>
    <t>E3-2</t>
  </si>
  <si>
    <t>E2-3</t>
  </si>
  <si>
    <t>L15-43 3M</t>
  </si>
  <si>
    <t>Exp 1/28/19</t>
  </si>
  <si>
    <t>Fill to stock 12x2.5kg dash 01</t>
  </si>
  <si>
    <t>12/2/815</t>
  </si>
  <si>
    <t>QA LINE 8502</t>
  </si>
  <si>
    <t>New Rack</t>
  </si>
  <si>
    <t>EF</t>
  </si>
  <si>
    <t>L15-65 3M</t>
  </si>
  <si>
    <t>3M 8295</t>
  </si>
  <si>
    <t xml:space="preserve">AML </t>
  </si>
  <si>
    <t>SCI STR 8702</t>
  </si>
  <si>
    <t>Exp 2/28/19</t>
  </si>
  <si>
    <t>qa line 8749</t>
  </si>
  <si>
    <t xml:space="preserve">Shelf 4 </t>
  </si>
  <si>
    <t>fill to stock 44x2.5kg dash 01</t>
  </si>
  <si>
    <t>H2-2</t>
  </si>
  <si>
    <t>3M 2.5 KG 70200788944</t>
  </si>
  <si>
    <t>Fill to stock 12x2.5kg  DASH 01</t>
  </si>
  <si>
    <t>F2-3/4</t>
  </si>
  <si>
    <t>3m 8901</t>
  </si>
  <si>
    <t>3m 8981</t>
  </si>
  <si>
    <t>qa line 8923</t>
  </si>
  <si>
    <t>micro 8993</t>
  </si>
  <si>
    <t>LAKE 9194</t>
  </si>
  <si>
    <t>3M 9381</t>
  </si>
  <si>
    <t>WEBER 9454</t>
  </si>
  <si>
    <t>Sci. Str. 9482</t>
  </si>
  <si>
    <t>FSS SAMPLES REPACK</t>
  </si>
  <si>
    <t>BK33</t>
  </si>
  <si>
    <t>CAESA 9638</t>
  </si>
  <si>
    <t>LAKE 9659</t>
  </si>
  <si>
    <t>3M 9651</t>
  </si>
  <si>
    <t>Deh</t>
  </si>
  <si>
    <t>Sci Dist 9716</t>
  </si>
  <si>
    <t>WEBER 9752</t>
  </si>
  <si>
    <t>WEBER 9776</t>
  </si>
  <si>
    <t>QA LINE 9849 REPACK 1X2KG</t>
  </si>
  <si>
    <t>KHAN 9977</t>
  </si>
  <si>
    <t>ROLLOVER TO ALPHA LOT ?</t>
  </si>
  <si>
    <t>ROLLOVER TO LOT 160615021906</t>
  </si>
  <si>
    <t>Exp 6/19</t>
  </si>
  <si>
    <t>Released bulk</t>
  </si>
  <si>
    <t>DEH</t>
  </si>
  <si>
    <t>Nurnberg 10075</t>
  </si>
  <si>
    <t>3M LOT# A16-08</t>
  </si>
  <si>
    <t>Fill to stock 80x500g</t>
  </si>
  <si>
    <t>Fill to stock 8x2kg</t>
  </si>
  <si>
    <t>Fill to stock 10x500g MS-1040-6</t>
  </si>
  <si>
    <t>3M 10107</t>
  </si>
  <si>
    <t>Lake 10230</t>
  </si>
  <si>
    <t>Micro 10244</t>
  </si>
  <si>
    <t>BK12</t>
  </si>
  <si>
    <t>F5</t>
  </si>
  <si>
    <t>3M 10352</t>
  </si>
  <si>
    <t>AML</t>
  </si>
  <si>
    <t>Culture 10460</t>
  </si>
  <si>
    <t>3M LOT# G16-12</t>
  </si>
  <si>
    <t>160811011909 3M</t>
  </si>
  <si>
    <t>Exp 9/28/19</t>
  </si>
  <si>
    <t>Fill to stock 24x500g 70200788860</t>
  </si>
  <si>
    <t xml:space="preserve">NSA </t>
  </si>
  <si>
    <t>3m 10602</t>
  </si>
  <si>
    <t>Bk31</t>
  </si>
  <si>
    <t>25 Month Expiry Required at Ship Date                                             DO NOT SHIP TO 3M AFTER 01/2017</t>
  </si>
  <si>
    <t>25 Month Expiry Required at Ship Date                                             DO NOT SHIP TO 3M AFTER 08/2017</t>
  </si>
  <si>
    <t>NSA</t>
  </si>
  <si>
    <t>NW Scient. 10812</t>
  </si>
  <si>
    <t>Caesa-lab 10826</t>
  </si>
  <si>
    <t>Atect 10868</t>
  </si>
  <si>
    <t>3M NOV</t>
  </si>
  <si>
    <t>EH</t>
  </si>
  <si>
    <t>Scientific Distributors 10939</t>
  </si>
  <si>
    <t>Lakewood 10967</t>
  </si>
  <si>
    <t>Scient. Strat. 10970</t>
  </si>
  <si>
    <t>Taiwan 11048</t>
  </si>
  <si>
    <t>3m 11160</t>
  </si>
  <si>
    <t>Fill to Atect Co. 11331 1x10kg</t>
  </si>
  <si>
    <t>QA Line 11350</t>
  </si>
  <si>
    <t xml:space="preserve">3m jan </t>
  </si>
  <si>
    <t>NW Scient. 11473</t>
  </si>
  <si>
    <t>FILL TO STOCK 13X500G</t>
  </si>
  <si>
    <t>Invisible Sent. 11612</t>
  </si>
  <si>
    <t>1/06/206</t>
  </si>
  <si>
    <t>caesa lab 11755</t>
  </si>
  <si>
    <t>Scientific Strat. 11864</t>
  </si>
  <si>
    <t>NSa</t>
  </si>
  <si>
    <t>Khan 11888</t>
  </si>
  <si>
    <t>Scien.Distri. 12203</t>
  </si>
  <si>
    <t>3M LOT# C17-04</t>
  </si>
  <si>
    <t>Exp 4/28/20</t>
  </si>
  <si>
    <t>Lakewood 12588</t>
  </si>
  <si>
    <t>nsa</t>
  </si>
  <si>
    <t>weber 12630</t>
  </si>
  <si>
    <t>northwest 12629</t>
  </si>
  <si>
    <t>fill to stock 8x2.5kg</t>
  </si>
  <si>
    <t>Tranferred from 3M</t>
  </si>
  <si>
    <t>Singles Breakdown 10x500g</t>
  </si>
  <si>
    <t>Singles Breakdown 2x2kg</t>
  </si>
  <si>
    <t>U2</t>
  </si>
  <si>
    <t>Dependable Sci 12756</t>
  </si>
  <si>
    <t>Lakewood 12809</t>
  </si>
  <si>
    <t>Daane Labs 12921</t>
  </si>
  <si>
    <t>Exp 5/28/20</t>
  </si>
  <si>
    <t>Nsa</t>
  </si>
  <si>
    <t>Fill to 3M 12758 12x500g DASH 01</t>
  </si>
  <si>
    <t>Dependable Sci 12964</t>
  </si>
  <si>
    <t>Sci Dist. 12994</t>
  </si>
  <si>
    <t>BK 35</t>
  </si>
  <si>
    <t>SEOh 13039</t>
  </si>
  <si>
    <t>Fill to 3m 13052 8x2.5kg DASH 02</t>
  </si>
  <si>
    <t>3M LOT# D17-07</t>
  </si>
  <si>
    <t>3m 500g</t>
  </si>
  <si>
    <t>Fill to stock 8x.25kg DASH 03</t>
  </si>
  <si>
    <t>Fill to stock 24x500g DASH 04</t>
  </si>
  <si>
    <t>SEOH 13163</t>
  </si>
  <si>
    <t>weber 13185</t>
  </si>
  <si>
    <t>Repack to Micro. Int. 13220</t>
  </si>
  <si>
    <t>Inv. Adj</t>
  </si>
  <si>
    <t>DC Confirmed 6/10</t>
  </si>
  <si>
    <t>Shelf-2</t>
  </si>
  <si>
    <t>J3-4</t>
  </si>
  <si>
    <t>K2-5</t>
  </si>
  <si>
    <t>Inv Adj</t>
  </si>
  <si>
    <t>F3-1</t>
  </si>
  <si>
    <t>2017 Inventory Adjustment EH 6/14</t>
  </si>
  <si>
    <t>northwest 13343</t>
  </si>
  <si>
    <t>3M 13052</t>
  </si>
  <si>
    <t>K2-3</t>
  </si>
  <si>
    <t>3M 13332</t>
  </si>
  <si>
    <t>3M 13266</t>
  </si>
  <si>
    <t>Sci. Dist. 13392</t>
  </si>
  <si>
    <t>NWS 13461</t>
  </si>
  <si>
    <t>AMS</t>
  </si>
  <si>
    <t>Nurnberg 13508 1x2kg</t>
  </si>
  <si>
    <t>Nurnberg 13530</t>
  </si>
  <si>
    <t>Repack to Atect 13523</t>
  </si>
  <si>
    <t>Not Found</t>
  </si>
  <si>
    <t>Repack to FoodChek 13716</t>
  </si>
  <si>
    <t>FoodChek FCM-060  500g</t>
  </si>
  <si>
    <t>FoodChek 13716</t>
  </si>
  <si>
    <t>Shelf 3</t>
  </si>
  <si>
    <t>Nurnburg 13732</t>
  </si>
  <si>
    <t>160115031902 3M  A16-08</t>
  </si>
  <si>
    <t>170308032004 3M  C17-04</t>
  </si>
  <si>
    <t>170424022005 3M D17-07</t>
  </si>
  <si>
    <t xml:space="preserve">Transfer from 3M </t>
  </si>
  <si>
    <t>Exp 4/20</t>
  </si>
  <si>
    <t>Inv Adj - Transfer to Alpha Stock</t>
  </si>
  <si>
    <t>BK35</t>
  </si>
  <si>
    <t>Fill to Atect 13740</t>
  </si>
  <si>
    <t>Weber 13784</t>
  </si>
  <si>
    <t>Inv Adj- Transfer to Alpha Stock</t>
  </si>
  <si>
    <t>170424022005 ALPHA</t>
  </si>
  <si>
    <t>Fill to Atect 13740 1x10kg</t>
  </si>
  <si>
    <t>10kg</t>
  </si>
  <si>
    <t>Atect 13740</t>
  </si>
  <si>
    <t>Packing</t>
  </si>
  <si>
    <t>Weber 13822</t>
  </si>
  <si>
    <t>SEOH 13890</t>
  </si>
  <si>
    <t>NW 13934</t>
  </si>
  <si>
    <t>QC Samples</t>
  </si>
  <si>
    <t>Exp 8/20</t>
  </si>
  <si>
    <t>Weber 14042</t>
  </si>
  <si>
    <t>Fill to FoodChek 14080 1x500g</t>
  </si>
  <si>
    <t>Fill to Stock 8x2kg</t>
  </si>
  <si>
    <t>Fill to stock MS-1040-6 10x500g</t>
  </si>
  <si>
    <t>Fill to stock 13x500g</t>
  </si>
  <si>
    <t>25 Month Expiry Required at Ship Date                                             DO NOT SHIP TO 3M AFTER 4/28/2018</t>
  </si>
  <si>
    <t>SHELF-3</t>
  </si>
  <si>
    <t>J3-5</t>
  </si>
  <si>
    <t>FoodChek 14080</t>
  </si>
  <si>
    <t>FoodChek 500g</t>
  </si>
  <si>
    <t xml:space="preserve">Fill to 3m 14122 12x2.5kg DASH 05 </t>
  </si>
  <si>
    <t>Fill to stock 24x500g DASH 06</t>
  </si>
  <si>
    <t>NSA 9/18/2017</t>
  </si>
  <si>
    <t>SEPT INV</t>
  </si>
  <si>
    <t>E4-2</t>
  </si>
  <si>
    <t>NSA 9/8/2017</t>
  </si>
  <si>
    <t>J1-2</t>
  </si>
  <si>
    <t>J2-6</t>
  </si>
  <si>
    <t>weber 14260</t>
  </si>
  <si>
    <t>Repack to Foodchek 14285</t>
  </si>
  <si>
    <t xml:space="preserve">54.8 kgs not avaialble, added to card in error. </t>
  </si>
  <si>
    <t>FoodChek 500g/FCM-060</t>
  </si>
  <si>
    <t>SHELF-4</t>
  </si>
  <si>
    <t>FoodChek 14285</t>
  </si>
  <si>
    <t>Northwest 14373</t>
  </si>
  <si>
    <t>Repack to MicroB 14376 8x2kg</t>
  </si>
  <si>
    <t xml:space="preserve">nsa </t>
  </si>
  <si>
    <t>Repack to MicroB 14376 2x2kg</t>
  </si>
  <si>
    <t>E2-4/E2-6</t>
  </si>
  <si>
    <t>fox 14393</t>
  </si>
  <si>
    <t>MicroB Intl 14376</t>
  </si>
  <si>
    <t>lakewood 14400</t>
  </si>
  <si>
    <t>Weber 14432</t>
  </si>
  <si>
    <t>Repack to Dep. Sci. 14463</t>
  </si>
  <si>
    <t>Dependable Sci. 14463</t>
  </si>
  <si>
    <t>Repack to Nurnburg/Sci. Dist. 14504 1x2kg</t>
  </si>
  <si>
    <t>f1-3</t>
  </si>
  <si>
    <t>Nurnburg/Sci. Dist. 14504</t>
  </si>
  <si>
    <t>170926022010 3M I17-10</t>
  </si>
  <si>
    <t>3M LOT# I17-10</t>
  </si>
  <si>
    <t>Exp 10/28/20</t>
  </si>
  <si>
    <t>25 Month Expiry Required at Ship Date                                             DO NOT SHIP TO 3M AFTER 9/28/2018</t>
  </si>
  <si>
    <t xml:space="preserve">Repack to Weber 14600 </t>
  </si>
  <si>
    <t>weber 14600</t>
  </si>
  <si>
    <t>repack to SEOH 14621</t>
  </si>
  <si>
    <t>SEOH 14621</t>
  </si>
  <si>
    <t>Loc 11/10/17</t>
  </si>
  <si>
    <t>Location 11/10/17</t>
  </si>
  <si>
    <t>K2-6</t>
  </si>
  <si>
    <t>fills not done yet</t>
  </si>
  <si>
    <t>QB COUNT ON 11/10/17</t>
  </si>
  <si>
    <t>COUNT ON 11/10/17</t>
  </si>
  <si>
    <t>QB ADJUSTMENT ON 11/10/17</t>
  </si>
  <si>
    <t>BK-5</t>
  </si>
  <si>
    <t>S</t>
  </si>
  <si>
    <t>Repack to NW Sci. 15025</t>
  </si>
  <si>
    <t>World Bio 15025</t>
  </si>
  <si>
    <t xml:space="preserve"> Fill to 3m 14690  16x2.5kg dash 01</t>
  </si>
  <si>
    <t>3M 14690</t>
  </si>
  <si>
    <t>171218032101 3M L1711</t>
  </si>
  <si>
    <t>3M LOT# L1711</t>
  </si>
  <si>
    <t>25 Month Expiry Required at Ship Date                                             DO NOT SHIP TO 3M AFTER 12/16/2018</t>
  </si>
  <si>
    <t>Exp 1/16/21</t>
  </si>
  <si>
    <t>Fill to 3m 14962 12x2.5kg 01</t>
  </si>
  <si>
    <t>3M 14962</t>
  </si>
  <si>
    <t>Fill to 3m 15228 8x2.5kg 02</t>
  </si>
  <si>
    <t>BK-25</t>
  </si>
  <si>
    <t>AD</t>
  </si>
  <si>
    <t xml:space="preserve"> 3m 15228</t>
  </si>
  <si>
    <t>K2-2/K2-6</t>
  </si>
  <si>
    <t>Repack to Sci Dist 15400</t>
  </si>
  <si>
    <t>Sci Dist 15400</t>
  </si>
  <si>
    <t>Repackto Sci Strat 15538</t>
  </si>
  <si>
    <t>sci strat 15538</t>
  </si>
  <si>
    <t>Repack to Weber 15677/stock</t>
  </si>
  <si>
    <t>Shelf 4</t>
  </si>
  <si>
    <t>weber 15677</t>
  </si>
  <si>
    <t>3M LOT# B1809</t>
  </si>
  <si>
    <t>Exp 3/17/21</t>
  </si>
  <si>
    <t>25 Month Expiry Required at Ship Date                                             DO NOT SHIP TO 3M AFTER 2/17/2019</t>
  </si>
  <si>
    <t>180216042103 3M B1809</t>
  </si>
  <si>
    <t>BK9</t>
  </si>
  <si>
    <t>SEOH 15765</t>
  </si>
  <si>
    <t>WEBER 15779</t>
  </si>
  <si>
    <t xml:space="preserve">MICROT </t>
  </si>
  <si>
    <t>MICROT 15763</t>
  </si>
  <si>
    <t>171218032101 ALPHA</t>
  </si>
  <si>
    <t>Inv Adj - Transfer from 3M Bulk</t>
  </si>
  <si>
    <t>Inv Adj - Transfer to Alpha stock</t>
  </si>
  <si>
    <t>Exp 12/20</t>
  </si>
  <si>
    <t>Fill to kkkam 15851 1x100g</t>
  </si>
  <si>
    <t>Fill to northwest 15854 1x500g</t>
  </si>
  <si>
    <t xml:space="preserve"> northwest 15854 </t>
  </si>
  <si>
    <t>Fill to Northwest 15865/Stock 3x2kg</t>
  </si>
  <si>
    <t>Fill to Stock 6x500g</t>
  </si>
  <si>
    <t>bk25</t>
  </si>
  <si>
    <t>northwest 15865</t>
  </si>
  <si>
    <t>SHELF-2</t>
  </si>
  <si>
    <t>Aad</t>
  </si>
  <si>
    <t>kkkam 15851</t>
  </si>
  <si>
    <t>Repack to weber 15959/stock 4x500g</t>
  </si>
  <si>
    <t>weber 15959</t>
  </si>
  <si>
    <t>T4</t>
  </si>
  <si>
    <t>Exp 3/21</t>
  </si>
  <si>
    <t>Fill to Taiwan 16050 30x500g</t>
  </si>
  <si>
    <t>Fill to 3m 15510 12x2.5kg 01</t>
  </si>
  <si>
    <t>bk23</t>
  </si>
  <si>
    <t>3m 15510</t>
  </si>
  <si>
    <t>tr</t>
  </si>
  <si>
    <t>weber 16140</t>
  </si>
  <si>
    <t>Taiwan 16050</t>
  </si>
  <si>
    <t>northwest 16263</t>
  </si>
  <si>
    <t>Repack to kk kam 16250 5x100g</t>
  </si>
  <si>
    <t>Fill to 3m 16278  4x2.5kg DASH 02</t>
  </si>
  <si>
    <t>Fill to 3m 16278 8x2.5kg DASH 02</t>
  </si>
  <si>
    <t>Fill to northwest 16392 1x2kg</t>
  </si>
  <si>
    <t xml:space="preserve">northwest 16392 </t>
  </si>
  <si>
    <t>3m 16278</t>
  </si>
  <si>
    <t>K1-6</t>
  </si>
  <si>
    <t>Fill to northwest 16627 1x2kg</t>
  </si>
  <si>
    <t>northwest 16627</t>
  </si>
  <si>
    <t xml:space="preserve">25 Month Expiry Required at Ship Date                                             DO NOT SHIP TO 3M AFTER </t>
  </si>
  <si>
    <t>3M LOT# F1803</t>
  </si>
  <si>
    <t>MI</t>
  </si>
  <si>
    <t>Exp 7/3/21</t>
  </si>
  <si>
    <t xml:space="preserve">180604032107 3M F1803 </t>
  </si>
  <si>
    <t xml:space="preserve"> Fill to Northwest 16699 1x2kg</t>
  </si>
  <si>
    <t>E3-4</t>
  </si>
  <si>
    <t>northwest 16699</t>
  </si>
  <si>
    <t>Fill to micrto 16760 2x500g</t>
  </si>
  <si>
    <t>SHELF-6</t>
  </si>
  <si>
    <t>microtech 16760</t>
  </si>
  <si>
    <t>6//22/2018</t>
  </si>
  <si>
    <t>Fill to 3m 16598 12x2.5kg DASH 01</t>
  </si>
  <si>
    <t>Bk42</t>
  </si>
  <si>
    <t>Fill to SEOH 16804/Stock 6x500g</t>
  </si>
  <si>
    <t>B-4</t>
  </si>
  <si>
    <t>K3-2</t>
  </si>
  <si>
    <t>seoh 16804</t>
  </si>
  <si>
    <t>3m 16598</t>
  </si>
  <si>
    <t>sci distr 16885</t>
  </si>
  <si>
    <t xml:space="preserve">weber 17000 </t>
  </si>
  <si>
    <t>northwest 17065</t>
  </si>
  <si>
    <t xml:space="preserve">tr </t>
  </si>
  <si>
    <t>weber 17271</t>
  </si>
  <si>
    <t>B02-102-E</t>
  </si>
  <si>
    <t>B02-102-A</t>
  </si>
  <si>
    <t>B02-102-C</t>
  </si>
  <si>
    <t>B02-102-N</t>
  </si>
  <si>
    <t>MS-1040-6</t>
  </si>
  <si>
    <t>71-C00043</t>
  </si>
  <si>
    <t>B02-102-3M</t>
  </si>
  <si>
    <t>70-2007-8886-0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</si>
</sst>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51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2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2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164" fontId="0" fillId="0" borderId="0" xfId="0" applyNumberFormat="1"/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Fill="1" applyBorder="1"/>
    <xf numFmtId="164" fontId="10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Fill="1" applyBorder="1"/>
    <xf numFmtId="14" fontId="0" fillId="2" borderId="1" xfId="0" applyNumberFormat="1" applyFill="1" applyBorder="1"/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0" fillId="2" borderId="1" xfId="0" applyFill="1" applyBorder="1"/>
    <xf numFmtId="0" fontId="19" fillId="2" borderId="1" xfId="0" applyFont="1" applyFill="1" applyBorder="1"/>
    <xf numFmtId="0" fontId="11" fillId="2" borderId="1" xfId="0" applyFont="1" applyFill="1" applyBorder="1"/>
    <xf numFmtId="0" fontId="45" fillId="2" borderId="1" xfId="0" applyFont="1" applyFill="1" applyBorder="1"/>
    <xf numFmtId="0" fontId="14" fillId="3" borderId="1" xfId="0" applyFont="1" applyFill="1" applyBorder="1"/>
    <xf numFmtId="0" fontId="0" fillId="3" borderId="1" xfId="0" applyFill="1" applyBorder="1"/>
    <xf numFmtId="0" fontId="14" fillId="4" borderId="1" xfId="0" applyFont="1" applyFill="1" applyBorder="1"/>
    <xf numFmtId="14" fontId="14" fillId="2" borderId="1" xfId="0" applyNumberFormat="1" applyFont="1" applyFill="1" applyBorder="1"/>
    <xf numFmtId="0" fontId="46" fillId="2" borderId="1" xfId="0" applyFont="1" applyFill="1" applyBorder="1"/>
    <xf numFmtId="0" fontId="15" fillId="2" borderId="1" xfId="0" applyFont="1" applyFill="1" applyBorder="1"/>
    <xf numFmtId="0" fontId="16" fillId="2" borderId="1" xfId="0" applyFont="1" applyFill="1" applyBorder="1"/>
    <xf numFmtId="0" fontId="18" fillId="2" borderId="1" xfId="0" applyFont="1" applyFill="1" applyBorder="1"/>
    <xf numFmtId="0" fontId="14" fillId="5" borderId="1" xfId="0" applyFont="1" applyFill="1" applyBorder="1"/>
    <xf numFmtId="0" fontId="0" fillId="5" borderId="1" xfId="0" applyFill="1" applyBorder="1"/>
    <xf numFmtId="0" fontId="14" fillId="6" borderId="1" xfId="0" applyFont="1" applyFill="1" applyBorder="1"/>
    <xf numFmtId="0" fontId="0" fillId="6" borderId="1" xfId="0" applyFill="1" applyBorder="1"/>
    <xf numFmtId="0" fontId="14" fillId="7" borderId="1" xfId="0" applyFont="1" applyFill="1" applyBorder="1"/>
    <xf numFmtId="0" fontId="0" fillId="7" borderId="1" xfId="0" applyFill="1" applyBorder="1"/>
    <xf numFmtId="2" fontId="5" fillId="0" borderId="1" xfId="0" applyNumberFormat="1" applyFont="1" applyBorder="1" applyAlignment="1">
      <alignment horizontal="center" vertical="center"/>
    </xf>
    <xf numFmtId="0" fontId="14" fillId="8" borderId="1" xfId="0" applyFont="1" applyFill="1" applyBorder="1"/>
    <xf numFmtId="0" fontId="0" fillId="8" borderId="1" xfId="0" applyFill="1" applyBorder="1"/>
    <xf numFmtId="0" fontId="14" fillId="9" borderId="1" xfId="0" applyFont="1" applyFill="1" applyBorder="1"/>
    <xf numFmtId="0" fontId="0" fillId="9" borderId="1" xfId="0" applyFill="1" applyBorder="1"/>
    <xf numFmtId="0" fontId="14" fillId="10" borderId="1" xfId="0" applyFont="1" applyFill="1" applyBorder="1"/>
    <xf numFmtId="0" fontId="0" fillId="10" borderId="1" xfId="0" applyFill="1" applyBorder="1"/>
    <xf numFmtId="0" fontId="14" fillId="11" borderId="1" xfId="0" applyFont="1" applyFill="1" applyBorder="1"/>
    <xf numFmtId="0" fontId="46" fillId="11" borderId="1" xfId="0" applyFont="1" applyFill="1" applyBorder="1"/>
    <xf numFmtId="0" fontId="0" fillId="4" borderId="1" xfId="0" applyFill="1" applyBorder="1"/>
    <xf numFmtId="0" fontId="47" fillId="0" borderId="1" xfId="0" applyFont="1" applyBorder="1" applyAlignment="1">
      <alignment horizontal="center"/>
    </xf>
    <xf numFmtId="0" fontId="48" fillId="0" borderId="1" xfId="0" applyFont="1" applyBorder="1"/>
    <xf numFmtId="164" fontId="47" fillId="0" borderId="1" xfId="0" applyNumberFormat="1" applyFont="1" applyBorder="1" applyAlignment="1">
      <alignment horizontal="center"/>
    </xf>
    <xf numFmtId="0" fontId="14" fillId="12" borderId="1" xfId="0" applyFont="1" applyFill="1" applyBorder="1"/>
    <xf numFmtId="0" fontId="14" fillId="13" borderId="1" xfId="0" applyFont="1" applyFill="1" applyBorder="1"/>
    <xf numFmtId="0" fontId="0" fillId="13" borderId="1" xfId="0" applyFill="1" applyBorder="1"/>
    <xf numFmtId="0" fontId="14" fillId="14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14" fillId="15" borderId="1" xfId="0" applyFont="1" applyFill="1" applyBorder="1"/>
    <xf numFmtId="0" fontId="0" fillId="16" borderId="1" xfId="0" applyFill="1" applyBorder="1"/>
    <xf numFmtId="0" fontId="11" fillId="16" borderId="1" xfId="0" applyFont="1" applyFill="1" applyBorder="1"/>
    <xf numFmtId="14" fontId="14" fillId="2" borderId="2" xfId="0" applyNumberFormat="1" applyFont="1" applyFill="1" applyBorder="1"/>
    <xf numFmtId="0" fontId="14" fillId="2" borderId="3" xfId="0" applyFont="1" applyFill="1" applyBorder="1"/>
    <xf numFmtId="0" fontId="14" fillId="2" borderId="4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wrapText="1"/>
    </xf>
    <xf numFmtId="0" fontId="5" fillId="15" borderId="1" xfId="0" applyFont="1" applyFill="1" applyBorder="1" applyAlignment="1">
      <alignment horizontal="center" vertical="center"/>
    </xf>
    <xf numFmtId="0" fontId="14" fillId="16" borderId="1" xfId="0" applyFont="1" applyFill="1" applyBorder="1"/>
    <xf numFmtId="14" fontId="0" fillId="16" borderId="1" xfId="0" applyNumberFormat="1" applyFill="1" applyBorder="1"/>
    <xf numFmtId="0" fontId="0" fillId="2" borderId="0" xfId="0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wrapText="1"/>
    </xf>
    <xf numFmtId="164" fontId="9" fillId="0" borderId="1" xfId="0" applyNumberFormat="1" applyFont="1" applyBorder="1" applyAlignment="1">
      <alignment horizontal="center"/>
    </xf>
    <xf numFmtId="0" fontId="19" fillId="16" borderId="1" xfId="0" applyFont="1" applyFill="1" applyBorder="1"/>
    <xf numFmtId="0" fontId="14" fillId="16" borderId="1" xfId="0" applyFont="1" applyFill="1" applyBorder="1" applyAlignment="1">
      <alignment horizontal="center"/>
    </xf>
    <xf numFmtId="0" fontId="13" fillId="17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14" fillId="2" borderId="1" xfId="0" applyFont="1" applyFill="1" applyBorder="1" applyAlignment="1">
      <alignment horizontal="left"/>
    </xf>
    <xf numFmtId="0" fontId="49" fillId="0" borderId="0" xfId="0" applyFont="1"/>
    <xf numFmtId="1" fontId="2" fillId="0" borderId="0" xfId="0" applyNumberFormat="1" applyFont="1"/>
    <xf numFmtId="1" fontId="8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4" fillId="3" borderId="0" xfId="0" applyFont="1" applyFill="1" applyAlignment="1">
      <alignment horizontal="center"/>
    </xf>
    <xf numFmtId="0" fontId="14" fillId="15" borderId="0" xfId="0" applyFont="1" applyFill="1"/>
    <xf numFmtId="14" fontId="14" fillId="18" borderId="2" xfId="0" applyNumberFormat="1" applyFont="1" applyFill="1" applyBorder="1"/>
    <xf numFmtId="0" fontId="14" fillId="18" borderId="3" xfId="0" applyFont="1" applyFill="1" applyBorder="1"/>
    <xf numFmtId="0" fontId="14" fillId="18" borderId="4" xfId="0" applyFont="1" applyFill="1" applyBorder="1" applyAlignment="1">
      <alignment horizontal="center"/>
    </xf>
    <xf numFmtId="0" fontId="0" fillId="18" borderId="1" xfId="0" applyFill="1" applyBorder="1"/>
    <xf numFmtId="0" fontId="19" fillId="18" borderId="1" xfId="0" applyFont="1" applyFill="1" applyBorder="1"/>
    <xf numFmtId="0" fontId="0" fillId="18" borderId="0" xfId="0" applyFill="1"/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14" fontId="14" fillId="18" borderId="1" xfId="0" applyNumberFormat="1" applyFont="1" applyFill="1" applyBorder="1"/>
    <xf numFmtId="0" fontId="14" fillId="18" borderId="1" xfId="0" applyFont="1" applyFill="1" applyBorder="1"/>
    <xf numFmtId="0" fontId="11" fillId="18" borderId="1" xfId="0" applyFont="1" applyFill="1" applyBorder="1"/>
    <xf numFmtId="164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/>
    <xf numFmtId="0" fontId="0" fillId="2" borderId="0" xfId="0" applyFill="1" applyAlignment="1">
      <alignment wrapText="1"/>
    </xf>
    <xf numFmtId="0" fontId="14" fillId="15" borderId="0" xfId="0" applyFont="1" applyFill="1" applyAlignment="1">
      <alignment wrapText="1"/>
    </xf>
    <xf numFmtId="14" fontId="14" fillId="7" borderId="1" xfId="0" applyNumberFormat="1" applyFont="1" applyFill="1" applyBorder="1"/>
    <xf numFmtId="0" fontId="14" fillId="7" borderId="1" xfId="0" applyFont="1" applyFill="1" applyBorder="1" applyAlignment="1">
      <alignment horizontal="center"/>
    </xf>
    <xf numFmtId="0" fontId="19" fillId="7" borderId="1" xfId="0" applyFont="1" applyFill="1" applyBorder="1"/>
    <xf numFmtId="0" fontId="0" fillId="7" borderId="0" xfId="0" applyFill="1"/>
    <xf numFmtId="0" fontId="5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/>
    </xf>
    <xf numFmtId="0" fontId="13" fillId="7" borderId="0" xfId="0" applyFont="1" applyFill="1" applyAlignment="1">
      <alignment horizontal="center"/>
    </xf>
    <xf numFmtId="14" fontId="0" fillId="7" borderId="1" xfId="0" applyNumberFormat="1" applyFill="1" applyBorder="1"/>
    <xf numFmtId="0" fontId="11" fillId="7" borderId="1" xfId="0" applyFont="1" applyFill="1" applyBorder="1"/>
    <xf numFmtId="0" fontId="14" fillId="7" borderId="0" xfId="0" applyFont="1" applyFill="1"/>
    <xf numFmtId="0" fontId="20" fillId="7" borderId="0" xfId="0" applyFont="1" applyFill="1" applyAlignment="1">
      <alignment horizontal="center"/>
    </xf>
    <xf numFmtId="0" fontId="18" fillId="7" borderId="1" xfId="0" applyFont="1" applyFill="1" applyBorder="1"/>
    <xf numFmtId="0" fontId="45" fillId="7" borderId="1" xfId="0" applyFont="1" applyFill="1" applyBorder="1"/>
    <xf numFmtId="14" fontId="0" fillId="3" borderId="1" xfId="0" applyNumberFormat="1" applyFill="1" applyBorder="1"/>
    <xf numFmtId="0" fontId="18" fillId="3" borderId="1" xfId="0" applyFont="1" applyFill="1" applyBorder="1"/>
    <xf numFmtId="0" fontId="0" fillId="3" borderId="0" xfId="0" applyFill="1"/>
    <xf numFmtId="0" fontId="22" fillId="0" borderId="0" xfId="0" applyFont="1"/>
    <xf numFmtId="0" fontId="22" fillId="0" borderId="0" xfId="0" applyFont="1" applyAlignment="1">
      <alignment horizontal="center"/>
    </xf>
    <xf numFmtId="0" fontId="22" fillId="2" borderId="0" xfId="0" applyFont="1" applyFill="1"/>
    <xf numFmtId="0" fontId="23" fillId="0" borderId="0" xfId="0" applyFont="1"/>
    <xf numFmtId="0" fontId="24" fillId="0" borderId="0" xfId="0" applyFont="1" applyAlignment="1">
      <alignment horizontal="center"/>
    </xf>
    <xf numFmtId="0" fontId="23" fillId="2" borderId="0" xfId="0" applyFont="1" applyFill="1"/>
    <xf numFmtId="1" fontId="23" fillId="0" borderId="0" xfId="0" applyNumberFormat="1" applyFont="1"/>
    <xf numFmtId="0" fontId="26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15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14" fontId="22" fillId="2" borderId="1" xfId="0" applyNumberFormat="1" applyFont="1" applyFill="1" applyBorder="1"/>
    <xf numFmtId="0" fontId="29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30" fillId="2" borderId="1" xfId="0" applyFont="1" applyFill="1" applyBorder="1"/>
    <xf numFmtId="0" fontId="46" fillId="2" borderId="1" xfId="0" applyFont="1" applyFill="1" applyBorder="1"/>
    <xf numFmtId="0" fontId="31" fillId="2" borderId="1" xfId="0" applyFont="1" applyFill="1" applyBorder="1"/>
    <xf numFmtId="14" fontId="22" fillId="7" borderId="1" xfId="0" applyNumberFormat="1" applyFont="1" applyFill="1" applyBorder="1"/>
    <xf numFmtId="0" fontId="29" fillId="7" borderId="1" xfId="0" applyFont="1" applyFill="1" applyBorder="1"/>
    <xf numFmtId="0" fontId="30" fillId="7" borderId="1" xfId="0" applyFont="1" applyFill="1" applyBorder="1"/>
    <xf numFmtId="0" fontId="22" fillId="7" borderId="1" xfId="0" applyFont="1" applyFill="1" applyBorder="1"/>
    <xf numFmtId="0" fontId="22" fillId="7" borderId="0" xfId="0" applyFont="1" applyFill="1"/>
    <xf numFmtId="14" fontId="22" fillId="3" borderId="1" xfId="0" applyNumberFormat="1" applyFont="1" applyFill="1" applyBorder="1"/>
    <xf numFmtId="0" fontId="29" fillId="3" borderId="1" xfId="0" applyFont="1" applyFill="1" applyBorder="1"/>
    <xf numFmtId="0" fontId="30" fillId="3" borderId="1" xfId="0" applyFont="1" applyFill="1" applyBorder="1"/>
    <xf numFmtId="0" fontId="22" fillId="3" borderId="1" xfId="0" applyFont="1" applyFill="1" applyBorder="1"/>
    <xf numFmtId="1" fontId="30" fillId="3" borderId="1" xfId="0" applyNumberFormat="1" applyFont="1" applyFill="1" applyBorder="1"/>
    <xf numFmtId="0" fontId="22" fillId="3" borderId="0" xfId="0" applyFont="1" applyFill="1"/>
    <xf numFmtId="0" fontId="45" fillId="2" borderId="1" xfId="0" applyFont="1" applyFill="1" applyBorder="1"/>
    <xf numFmtId="0" fontId="30" fillId="16" borderId="5" xfId="0" applyFont="1" applyFill="1" applyBorder="1"/>
    <xf numFmtId="0" fontId="22" fillId="16" borderId="5" xfId="0" applyFont="1" applyFill="1" applyBorder="1"/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4" fontId="32" fillId="7" borderId="1" xfId="0" applyNumberFormat="1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49" fillId="0" borderId="0" xfId="0" applyFont="1"/>
    <xf numFmtId="0" fontId="29" fillId="7" borderId="0" xfId="0" applyFont="1" applyFill="1" applyAlignment="1">
      <alignment wrapText="1"/>
    </xf>
    <xf numFmtId="0" fontId="27" fillId="0" borderId="0" xfId="0" applyFont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/>
    </xf>
    <xf numFmtId="0" fontId="33" fillId="2" borderId="0" xfId="0" applyFont="1" applyFill="1"/>
    <xf numFmtId="0" fontId="34" fillId="0" borderId="0" xfId="0" applyFont="1"/>
    <xf numFmtId="0" fontId="35" fillId="0" borderId="0" xfId="0" applyFont="1" applyAlignment="1">
      <alignment horizontal="center"/>
    </xf>
    <xf numFmtId="0" fontId="34" fillId="2" borderId="0" xfId="0" applyFont="1" applyFill="1"/>
    <xf numFmtId="1" fontId="34" fillId="0" borderId="0" xfId="0" applyNumberFormat="1" applyFont="1"/>
    <xf numFmtId="0" fontId="37" fillId="0" borderId="0" xfId="0" applyFont="1" applyAlignment="1">
      <alignment horizontal="center"/>
    </xf>
    <xf numFmtId="0" fontId="37" fillId="7" borderId="0" xfId="0" applyFont="1" applyFill="1" applyAlignment="1">
      <alignment horizontal="center"/>
    </xf>
    <xf numFmtId="0" fontId="36" fillId="0" borderId="1" xfId="0" applyFont="1" applyBorder="1" applyAlignment="1">
      <alignment horizontal="center"/>
    </xf>
    <xf numFmtId="0" fontId="38" fillId="15" borderId="1" xfId="0" applyFont="1" applyFill="1" applyBorder="1" applyAlignment="1">
      <alignment horizontal="center" wrapText="1"/>
    </xf>
    <xf numFmtId="0" fontId="39" fillId="2" borderId="1" xfId="0" applyFont="1" applyFill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center" wrapText="1"/>
    </xf>
    <xf numFmtId="14" fontId="33" fillId="2" borderId="1" xfId="0" applyNumberFormat="1" applyFont="1" applyFill="1" applyBorder="1"/>
    <xf numFmtId="0" fontId="40" fillId="2" borderId="1" xfId="0" applyFont="1" applyFill="1" applyBorder="1"/>
    <xf numFmtId="0" fontId="33" fillId="2" borderId="1" xfId="0" applyFont="1" applyFill="1" applyBorder="1" applyAlignment="1">
      <alignment horizontal="center"/>
    </xf>
    <xf numFmtId="0" fontId="33" fillId="2" borderId="1" xfId="0" applyFont="1" applyFill="1" applyBorder="1"/>
    <xf numFmtId="0" fontId="41" fillId="2" borderId="1" xfId="0" applyFont="1" applyFill="1" applyBorder="1"/>
    <xf numFmtId="0" fontId="46" fillId="2" borderId="1" xfId="0" applyFont="1" applyFill="1" applyBorder="1"/>
    <xf numFmtId="14" fontId="40" fillId="2" borderId="2" xfId="0" applyNumberFormat="1" applyFont="1" applyFill="1" applyBorder="1"/>
    <xf numFmtId="0" fontId="40" fillId="2" borderId="3" xfId="0" applyFont="1" applyFill="1" applyBorder="1"/>
    <xf numFmtId="0" fontId="40" fillId="2" borderId="4" xfId="0" applyFont="1" applyFill="1" applyBorder="1" applyAlignment="1">
      <alignment horizontal="center"/>
    </xf>
    <xf numFmtId="0" fontId="42" fillId="2" borderId="1" xfId="0" applyFont="1" applyFill="1" applyBorder="1"/>
    <xf numFmtId="14" fontId="41" fillId="2" borderId="1" xfId="0" applyNumberFormat="1" applyFont="1" applyFill="1" applyBorder="1"/>
    <xf numFmtId="0" fontId="45" fillId="2" borderId="1" xfId="0" applyFont="1" applyFill="1" applyBorder="1"/>
    <xf numFmtId="14" fontId="40" fillId="2" borderId="1" xfId="0" applyNumberFormat="1" applyFont="1" applyFill="1" applyBorder="1"/>
    <xf numFmtId="0" fontId="40" fillId="2" borderId="1" xfId="0" applyFont="1" applyFill="1" applyBorder="1" applyAlignment="1">
      <alignment horizontal="center"/>
    </xf>
    <xf numFmtId="14" fontId="40" fillId="18" borderId="1" xfId="0" applyNumberFormat="1" applyFont="1" applyFill="1" applyBorder="1"/>
    <xf numFmtId="0" fontId="40" fillId="18" borderId="1" xfId="0" applyFont="1" applyFill="1" applyBorder="1"/>
    <xf numFmtId="0" fontId="41" fillId="18" borderId="1" xfId="0" applyFont="1" applyFill="1" applyBorder="1"/>
    <xf numFmtId="0" fontId="33" fillId="18" borderId="1" xfId="0" applyFont="1" applyFill="1" applyBorder="1"/>
    <xf numFmtId="0" fontId="33" fillId="18" borderId="0" xfId="0" applyFont="1" applyFill="1"/>
    <xf numFmtId="14" fontId="40" fillId="2" borderId="6" xfId="0" applyNumberFormat="1" applyFont="1" applyFill="1" applyBorder="1"/>
    <xf numFmtId="0" fontId="40" fillId="2" borderId="6" xfId="0" applyFont="1" applyFill="1" applyBorder="1"/>
    <xf numFmtId="0" fontId="41" fillId="2" borderId="6" xfId="0" applyFont="1" applyFill="1" applyBorder="1"/>
    <xf numFmtId="0" fontId="33" fillId="2" borderId="6" xfId="0" applyFont="1" applyFill="1" applyBorder="1"/>
    <xf numFmtId="0" fontId="41" fillId="2" borderId="5" xfId="0" applyFont="1" applyFill="1" applyBorder="1"/>
    <xf numFmtId="0" fontId="33" fillId="2" borderId="5" xfId="0" applyFont="1" applyFill="1" applyBorder="1"/>
    <xf numFmtId="0" fontId="33" fillId="2" borderId="0" xfId="0" applyFont="1" applyFill="1" applyBorder="1"/>
    <xf numFmtId="14" fontId="33" fillId="2" borderId="7" xfId="0" applyNumberFormat="1" applyFont="1" applyFill="1" applyBorder="1"/>
    <xf numFmtId="0" fontId="40" fillId="2" borderId="8" xfId="0" applyFont="1" applyFill="1" applyBorder="1"/>
    <xf numFmtId="14" fontId="40" fillId="2" borderId="9" xfId="0" applyNumberFormat="1" applyFont="1" applyFill="1" applyBorder="1"/>
    <xf numFmtId="14" fontId="45" fillId="3" borderId="7" xfId="0" applyNumberFormat="1" applyFont="1" applyFill="1" applyBorder="1"/>
    <xf numFmtId="0" fontId="45" fillId="3" borderId="8" xfId="0" applyFont="1" applyFill="1" applyBorder="1"/>
    <xf numFmtId="14" fontId="45" fillId="3" borderId="9" xfId="0" applyNumberFormat="1" applyFont="1" applyFill="1" applyBorder="1"/>
    <xf numFmtId="0" fontId="45" fillId="3" borderId="5" xfId="0" applyFont="1" applyFill="1" applyBorder="1"/>
    <xf numFmtId="14" fontId="40" fillId="7" borderId="1" xfId="0" applyNumberFormat="1" applyFont="1" applyFill="1" applyBorder="1"/>
    <xf numFmtId="0" fontId="40" fillId="7" borderId="1" xfId="0" applyFont="1" applyFill="1" applyBorder="1"/>
    <xf numFmtId="0" fontId="41" fillId="7" borderId="5" xfId="0" applyFont="1" applyFill="1" applyBorder="1"/>
    <xf numFmtId="0" fontId="33" fillId="7" borderId="5" xfId="0" applyFont="1" applyFill="1" applyBorder="1"/>
    <xf numFmtId="0" fontId="33" fillId="7" borderId="0" xfId="0" applyFont="1" applyFill="1" applyBorder="1"/>
    <xf numFmtId="0" fontId="41" fillId="16" borderId="5" xfId="0" applyFont="1" applyFill="1" applyBorder="1"/>
    <xf numFmtId="0" fontId="33" fillId="16" borderId="5" xfId="0" applyFont="1" applyFill="1" applyBorder="1"/>
    <xf numFmtId="0" fontId="39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64" fontId="43" fillId="0" borderId="1" xfId="0" applyNumberFormat="1" applyFont="1" applyBorder="1" applyAlignment="1">
      <alignment horizontal="center" vertical="center"/>
    </xf>
    <xf numFmtId="0" fontId="49" fillId="0" borderId="0" xfId="0" applyFont="1"/>
    <xf numFmtId="0" fontId="33" fillId="2" borderId="0" xfId="0" applyFont="1" applyFill="1" applyAlignment="1">
      <alignment wrapText="1"/>
    </xf>
    <xf numFmtId="0" fontId="40" fillId="7" borderId="0" xfId="0" applyFont="1" applyFill="1" applyAlignment="1">
      <alignment wrapText="1"/>
    </xf>
    <xf numFmtId="0" fontId="38" fillId="0" borderId="0" xfId="0" applyFont="1" applyAlignment="1">
      <alignment horizontal="center" vertical="center"/>
    </xf>
    <xf numFmtId="0" fontId="14" fillId="2" borderId="8" xfId="0" applyFont="1" applyFill="1" applyBorder="1"/>
    <xf numFmtId="14" fontId="14" fillId="2" borderId="9" xfId="0" applyNumberFormat="1" applyFont="1" applyFill="1" applyBorder="1"/>
    <xf numFmtId="0" fontId="13" fillId="0" borderId="0" xfId="0" applyFont="1" applyAlignment="1">
      <alignment horizontal="center" wrapText="1"/>
    </xf>
    <xf numFmtId="14" fontId="0" fillId="19" borderId="1" xfId="0" applyNumberFormat="1" applyFill="1" applyBorder="1"/>
    <xf numFmtId="0" fontId="14" fillId="19" borderId="1" xfId="0" applyFont="1" applyFill="1" applyBorder="1"/>
    <xf numFmtId="0" fontId="0" fillId="19" borderId="1" xfId="0" applyFill="1" applyBorder="1"/>
    <xf numFmtId="0" fontId="18" fillId="19" borderId="1" xfId="0" applyFont="1" applyFill="1" applyBorder="1"/>
    <xf numFmtId="0" fontId="0" fillId="19" borderId="0" xfId="0" applyFill="1"/>
    <xf numFmtId="0" fontId="13" fillId="19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14" fillId="19" borderId="1" xfId="0" applyNumberFormat="1" applyFont="1" applyFill="1" applyBorder="1"/>
    <xf numFmtId="0" fontId="14" fillId="19" borderId="1" xfId="0" applyFont="1" applyFill="1" applyBorder="1" applyAlignment="1">
      <alignment horizontal="left"/>
    </xf>
    <xf numFmtId="0" fontId="19" fillId="19" borderId="1" xfId="0" applyFont="1" applyFill="1" applyBorder="1"/>
    <xf numFmtId="14" fontId="33" fillId="19" borderId="7" xfId="0" applyNumberFormat="1" applyFont="1" applyFill="1" applyBorder="1"/>
    <xf numFmtId="0" fontId="14" fillId="19" borderId="8" xfId="0" applyFont="1" applyFill="1" applyBorder="1"/>
    <xf numFmtId="14" fontId="14" fillId="19" borderId="9" xfId="0" applyNumberFormat="1" applyFont="1" applyFill="1" applyBorder="1"/>
    <xf numFmtId="0" fontId="41" fillId="19" borderId="5" xfId="0" applyFont="1" applyFill="1" applyBorder="1"/>
    <xf numFmtId="0" fontId="33" fillId="19" borderId="5" xfId="0" applyFont="1" applyFill="1" applyBorder="1"/>
    <xf numFmtId="0" fontId="33" fillId="19" borderId="0" xfId="0" applyFont="1" applyFill="1" applyBorder="1"/>
    <xf numFmtId="0" fontId="37" fillId="19" borderId="0" xfId="0" applyFont="1" applyFill="1" applyAlignment="1">
      <alignment horizontal="center"/>
    </xf>
    <xf numFmtId="0" fontId="13" fillId="19" borderId="0" xfId="0" applyFont="1" applyFill="1" applyAlignment="1">
      <alignment horizontal="center" wrapText="1"/>
    </xf>
    <xf numFmtId="14" fontId="14" fillId="19" borderId="2" xfId="0" applyNumberFormat="1" applyFont="1" applyFill="1" applyBorder="1"/>
    <xf numFmtId="0" fontId="14" fillId="19" borderId="3" xfId="0" applyFont="1" applyFill="1" applyBorder="1"/>
    <xf numFmtId="0" fontId="14" fillId="19" borderId="4" xfId="0" applyFont="1" applyFill="1" applyBorder="1" applyAlignment="1">
      <alignment horizontal="center"/>
    </xf>
    <xf numFmtId="14" fontId="22" fillId="19" borderId="1" xfId="0" applyNumberFormat="1" applyFont="1" applyFill="1" applyBorder="1"/>
    <xf numFmtId="0" fontId="29" fillId="19" borderId="1" xfId="0" applyFont="1" applyFill="1" applyBorder="1"/>
    <xf numFmtId="0" fontId="30" fillId="19" borderId="1" xfId="0" applyFont="1" applyFill="1" applyBorder="1"/>
    <xf numFmtId="0" fontId="22" fillId="19" borderId="1" xfId="0" applyFont="1" applyFill="1" applyBorder="1"/>
    <xf numFmtId="0" fontId="22" fillId="19" borderId="0" xfId="0" applyFont="1" applyFill="1"/>
    <xf numFmtId="0" fontId="26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 wrapText="1"/>
    </xf>
    <xf numFmtId="0" fontId="46" fillId="19" borderId="1" xfId="0" applyFont="1" applyFill="1" applyBorder="1"/>
    <xf numFmtId="0" fontId="50" fillId="19" borderId="0" xfId="0" applyFont="1" applyFill="1"/>
    <xf numFmtId="0" fontId="8" fillId="19" borderId="1" xfId="0" applyFont="1" applyFill="1" applyBorder="1" applyAlignment="1">
      <alignment horizontal="left"/>
    </xf>
    <xf numFmtId="164" fontId="9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10" fillId="19" borderId="0" xfId="0" applyFont="1" applyFill="1"/>
    <xf numFmtId="0" fontId="5" fillId="19" borderId="1" xfId="0" applyFont="1" applyFill="1" applyBorder="1" applyAlignment="1">
      <alignment horizontal="center" vertical="center"/>
    </xf>
    <xf numFmtId="1" fontId="8" fillId="19" borderId="1" xfId="0" applyNumberFormat="1" applyFont="1" applyFill="1" applyBorder="1" applyAlignment="1">
      <alignment horizontal="left"/>
    </xf>
    <xf numFmtId="164" fontId="10" fillId="19" borderId="1" xfId="0" applyNumberFormat="1" applyFont="1" applyFill="1" applyBorder="1" applyAlignment="1">
      <alignment horizontal="center"/>
    </xf>
    <xf numFmtId="164" fontId="43" fillId="19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32" fillId="19" borderId="1" xfId="0" applyFont="1" applyFill="1" applyBorder="1" applyAlignment="1">
      <alignment horizontal="center" vertical="center"/>
    </xf>
    <xf numFmtId="165" fontId="44" fillId="19" borderId="0" xfId="1" applyNumberFormat="1" applyFont="1" applyFill="1"/>
    <xf numFmtId="1" fontId="2" fillId="0" borderId="0" xfId="0" applyNumberFormat="1" applyFont="1" applyAlignment="1">
      <alignment horizontal="left"/>
    </xf>
    <xf numFmtId="0" fontId="50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22" fillId="2" borderId="7" xfId="0" applyNumberFormat="1" applyFont="1" applyFill="1" applyBorder="1"/>
    <xf numFmtId="0" fontId="14" fillId="2" borderId="9" xfId="0" applyFont="1" applyFill="1" applyBorder="1"/>
    <xf numFmtId="0" fontId="22" fillId="2" borderId="5" xfId="0" applyFont="1" applyFill="1" applyBorder="1"/>
    <xf numFmtId="0" fontId="30" fillId="2" borderId="5" xfId="0" applyFont="1" applyFill="1" applyBorder="1"/>
    <xf numFmtId="0" fontId="2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6" fillId="2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14" fillId="0" borderId="0" xfId="0" applyFont="1"/>
    <xf numFmtId="14" fontId="4" fillId="16" borderId="2" xfId="0" applyNumberFormat="1" applyFont="1" applyFill="1" applyBorder="1" applyAlignment="1">
      <alignment horizontal="center"/>
    </xf>
    <xf numFmtId="14" fontId="4" fillId="16" borderId="3" xfId="0" applyNumberFormat="1" applyFont="1" applyFill="1" applyBorder="1" applyAlignment="1">
      <alignment horizontal="center"/>
    </xf>
    <xf numFmtId="14" fontId="4" fillId="16" borderId="4" xfId="0" applyNumberFormat="1" applyFont="1" applyFill="1" applyBorder="1" applyAlignment="1">
      <alignment horizontal="center"/>
    </xf>
    <xf numFmtId="0" fontId="21" fillId="16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14" fontId="36" fillId="16" borderId="2" xfId="0" applyNumberFormat="1" applyFont="1" applyFill="1" applyBorder="1" applyAlignment="1">
      <alignment horizontal="center"/>
    </xf>
    <xf numFmtId="14" fontId="36" fillId="16" borderId="3" xfId="0" applyNumberFormat="1" applyFont="1" applyFill="1" applyBorder="1" applyAlignment="1">
      <alignment horizontal="center"/>
    </xf>
    <xf numFmtId="14" fontId="36" fillId="16" borderId="4" xfId="0" applyNumberFormat="1" applyFont="1" applyFill="1" applyBorder="1" applyAlignment="1">
      <alignment horizontal="center"/>
    </xf>
    <xf numFmtId="14" fontId="36" fillId="16" borderId="7" xfId="0" applyNumberFormat="1" applyFont="1" applyFill="1" applyBorder="1" applyAlignment="1">
      <alignment horizontal="center"/>
    </xf>
    <xf numFmtId="14" fontId="36" fillId="16" borderId="8" xfId="0" applyNumberFormat="1" applyFont="1" applyFill="1" applyBorder="1" applyAlignment="1">
      <alignment horizontal="center"/>
    </xf>
    <xf numFmtId="14" fontId="36" fillId="16" borderId="9" xfId="0" applyNumberFormat="1" applyFont="1" applyFill="1" applyBorder="1" applyAlignment="1">
      <alignment horizontal="center"/>
    </xf>
    <xf numFmtId="14" fontId="25" fillId="16" borderId="3" xfId="0" applyNumberFormat="1" applyFont="1" applyFill="1" applyBorder="1" applyAlignment="1">
      <alignment horizontal="center"/>
    </xf>
    <xf numFmtId="14" fontId="25" fillId="16" borderId="4" xfId="0" applyNumberFormat="1" applyFont="1" applyFill="1" applyBorder="1" applyAlignment="1">
      <alignment horizontal="center"/>
    </xf>
    <xf numFmtId="14" fontId="25" fillId="16" borderId="7" xfId="0" applyNumberFormat="1" applyFont="1" applyFill="1" applyBorder="1" applyAlignment="1">
      <alignment horizontal="center"/>
    </xf>
    <xf numFmtId="14" fontId="25" fillId="16" borderId="8" xfId="0" applyNumberFormat="1" applyFont="1" applyFill="1" applyBorder="1" applyAlignment="1">
      <alignment horizontal="center"/>
    </xf>
    <xf numFmtId="14" fontId="25" fillId="16" borderId="9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102"/>
  <sheetViews>
    <sheetView zoomScale="63" zoomScaleNormal="63" workbookViewId="0">
      <pane ySplit="4" topLeftCell="A5" activePane="bottomLeft" state="frozen"/>
      <selection pane="bottomLeft" activeCell="O7" sqref="O7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7.28515625" customWidth="1"/>
    <col min="11" max="12" width="12.5703125" bestFit="1" customWidth="1"/>
    <col min="13" max="13" width="30.7109375" customWidth="1"/>
  </cols>
  <sheetData>
    <row r="1" spans="1:15" x14ac:dyDescent="0.2">
      <c r="A1" t="s">
        <v>0</v>
      </c>
      <c r="H1" s="15" t="s">
        <v>12</v>
      </c>
    </row>
    <row r="2" spans="1:15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1" t="s">
        <v>132</v>
      </c>
      <c r="M2" s="296" t="s">
        <v>92</v>
      </c>
      <c r="N2" s="297"/>
      <c r="O2" s="298"/>
    </row>
    <row r="3" spans="1:15" s="19" customFormat="1" ht="27.75" customHeight="1" x14ac:dyDescent="0.2">
      <c r="I3" s="76"/>
      <c r="M3" s="19" t="s">
        <v>140</v>
      </c>
    </row>
    <row r="4" spans="1:15" ht="79.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98</v>
      </c>
      <c r="G4" s="70" t="s">
        <v>95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  <c r="M4" s="87" t="s">
        <v>141</v>
      </c>
    </row>
    <row r="5" spans="1:15" ht="18" customHeight="1" x14ac:dyDescent="0.2">
      <c r="A5" s="24">
        <v>42368</v>
      </c>
      <c r="B5" s="27" t="s">
        <v>131</v>
      </c>
      <c r="C5" s="27" t="s">
        <v>113</v>
      </c>
      <c r="D5" s="84">
        <v>30.4</v>
      </c>
      <c r="E5" s="27"/>
      <c r="F5" s="27"/>
      <c r="G5" s="27"/>
      <c r="H5" s="27"/>
      <c r="I5" s="27"/>
      <c r="J5" s="27"/>
      <c r="K5" s="27"/>
      <c r="L5" s="27"/>
      <c r="M5" s="27"/>
    </row>
    <row r="6" spans="1:15" ht="18" customHeight="1" x14ac:dyDescent="0.2">
      <c r="A6" s="24">
        <v>42396</v>
      </c>
      <c r="B6" s="25" t="s">
        <v>24</v>
      </c>
      <c r="C6" s="31" t="s">
        <v>142</v>
      </c>
      <c r="D6" s="29">
        <v>-30.4</v>
      </c>
      <c r="E6" s="27"/>
      <c r="F6" s="27"/>
      <c r="G6" s="27"/>
      <c r="H6" s="27"/>
      <c r="I6" s="27"/>
      <c r="J6" s="27"/>
      <c r="K6" s="27"/>
      <c r="L6" s="27"/>
      <c r="M6" s="32">
        <v>12</v>
      </c>
    </row>
    <row r="7" spans="1:15" ht="18" customHeight="1" x14ac:dyDescent="0.2">
      <c r="A7" s="34">
        <v>42410</v>
      </c>
      <c r="B7" s="25" t="s">
        <v>24</v>
      </c>
      <c r="C7" s="25" t="s">
        <v>144</v>
      </c>
      <c r="D7" s="29"/>
      <c r="E7" s="27"/>
      <c r="F7" s="27"/>
      <c r="G7" s="27"/>
      <c r="H7" s="27"/>
      <c r="I7" s="27"/>
      <c r="J7" s="27"/>
      <c r="K7" s="27"/>
      <c r="L7" s="27"/>
      <c r="M7" s="27">
        <v>-12</v>
      </c>
    </row>
    <row r="8" spans="1:15" ht="18" customHeight="1" x14ac:dyDescent="0.2">
      <c r="A8" s="24"/>
      <c r="B8" s="25"/>
      <c r="C8" s="25"/>
      <c r="D8" s="29"/>
      <c r="E8" s="27"/>
      <c r="F8" s="25"/>
      <c r="G8" s="27"/>
      <c r="H8" s="27"/>
      <c r="I8" s="27"/>
      <c r="J8" s="27"/>
      <c r="K8" s="27"/>
      <c r="L8" s="27"/>
      <c r="M8" s="27"/>
    </row>
    <row r="9" spans="1:15" ht="18" customHeight="1" x14ac:dyDescent="0.2">
      <c r="A9" s="24"/>
      <c r="B9" s="25"/>
      <c r="C9" s="25"/>
      <c r="D9" s="27"/>
      <c r="E9" s="27"/>
      <c r="F9" s="35"/>
      <c r="G9" s="27"/>
      <c r="H9" s="27"/>
      <c r="I9" s="27"/>
      <c r="J9" s="27"/>
      <c r="K9" s="27"/>
      <c r="L9" s="27"/>
      <c r="M9" s="27"/>
    </row>
    <row r="10" spans="1:15" ht="18" customHeight="1" x14ac:dyDescent="0.2">
      <c r="A10" s="24"/>
      <c r="B10" s="25"/>
      <c r="C10" s="74"/>
      <c r="D10" s="27"/>
      <c r="E10" s="27"/>
      <c r="F10" s="29"/>
      <c r="G10" s="27"/>
      <c r="H10" s="27"/>
      <c r="I10" s="27"/>
      <c r="J10" s="27"/>
      <c r="K10" s="27"/>
      <c r="L10" s="27"/>
      <c r="M10" s="27"/>
    </row>
    <row r="11" spans="1:15" ht="18" customHeight="1" x14ac:dyDescent="0.2">
      <c r="A11" s="24"/>
      <c r="B11" s="25"/>
      <c r="C11" s="25"/>
      <c r="D11" s="29"/>
      <c r="E11" s="27"/>
      <c r="F11" s="27"/>
      <c r="G11" s="27"/>
      <c r="H11" s="27"/>
      <c r="I11" s="27"/>
      <c r="J11" s="27"/>
      <c r="K11" s="27"/>
      <c r="L11" s="27"/>
      <c r="M11" s="27"/>
    </row>
    <row r="12" spans="1:15" ht="18" customHeight="1" x14ac:dyDescent="0.2">
      <c r="A12" s="24"/>
      <c r="B12" s="25"/>
      <c r="C12" s="25"/>
      <c r="D12" s="29"/>
      <c r="E12" s="27"/>
      <c r="F12" s="27"/>
      <c r="G12" s="27"/>
      <c r="H12" s="27"/>
      <c r="I12" s="37"/>
      <c r="J12" s="27"/>
      <c r="K12" s="27"/>
      <c r="L12" s="27"/>
      <c r="M12" s="27"/>
    </row>
    <row r="13" spans="1:15" ht="18" customHeight="1" x14ac:dyDescent="0.2">
      <c r="A13" s="24"/>
      <c r="B13" s="25"/>
      <c r="C13" s="25"/>
      <c r="D13" s="29"/>
      <c r="E13" s="27"/>
      <c r="F13" s="25"/>
      <c r="G13" s="27"/>
      <c r="H13" s="27"/>
      <c r="I13" s="27"/>
      <c r="J13" s="27"/>
      <c r="K13" s="27"/>
      <c r="L13" s="27"/>
      <c r="M13" s="27"/>
    </row>
    <row r="14" spans="1:15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  <c r="M14" s="27"/>
    </row>
    <row r="15" spans="1:15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  <c r="M15" s="27"/>
    </row>
    <row r="16" spans="1:15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27"/>
      <c r="M16" s="27"/>
    </row>
    <row r="17" spans="1:13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27"/>
      <c r="K17" s="27"/>
      <c r="L17" s="30"/>
      <c r="M17" s="30"/>
    </row>
    <row r="18" spans="1:13" ht="18" customHeight="1" x14ac:dyDescent="0.2">
      <c r="A18" s="24"/>
      <c r="B18" s="25"/>
      <c r="C18" s="25"/>
      <c r="D18" s="29"/>
      <c r="E18" s="27"/>
      <c r="F18" s="38"/>
      <c r="G18" s="27"/>
      <c r="H18" s="27"/>
      <c r="I18" s="27"/>
      <c r="J18" s="30"/>
      <c r="K18" s="27"/>
      <c r="L18" s="27"/>
      <c r="M18" s="27"/>
    </row>
    <row r="19" spans="1:13" ht="18" customHeight="1" x14ac:dyDescent="0.2">
      <c r="A19" s="24"/>
      <c r="B19" s="25"/>
      <c r="C19" s="25"/>
      <c r="D19" s="29"/>
      <c r="E19" s="27"/>
      <c r="F19" s="38"/>
      <c r="G19" s="27"/>
      <c r="H19" s="27"/>
      <c r="I19" s="38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30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29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35"/>
      <c r="E22" s="27"/>
      <c r="F22" s="3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35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18" customHeight="1" x14ac:dyDescent="0.2">
      <c r="A33" s="34"/>
      <c r="B33" s="25"/>
      <c r="C33" s="26"/>
      <c r="D33" s="27"/>
      <c r="E33" s="27"/>
      <c r="F33" s="28"/>
      <c r="G33" s="27"/>
      <c r="H33" s="27"/>
      <c r="I33" s="27"/>
      <c r="J33" s="27"/>
      <c r="K33" s="27"/>
      <c r="L33" s="27"/>
      <c r="M33" s="27"/>
    </row>
    <row r="34" spans="1:13" ht="34.5" customHeight="1" x14ac:dyDescent="0.3">
      <c r="A34" s="296" t="s">
        <v>92</v>
      </c>
      <c r="B34" s="297"/>
      <c r="C34" s="298"/>
      <c r="D34" s="66"/>
      <c r="E34" s="65"/>
      <c r="F34" s="65"/>
      <c r="G34" s="65"/>
      <c r="H34" s="65"/>
      <c r="I34" s="65"/>
      <c r="J34" s="65"/>
      <c r="K34" s="65"/>
      <c r="L34" s="65"/>
      <c r="M34" s="65"/>
    </row>
    <row r="35" spans="1:13" ht="18" customHeight="1" x14ac:dyDescent="0.2">
      <c r="A35" s="22" t="s">
        <v>126</v>
      </c>
      <c r="B35" s="20"/>
      <c r="C35" s="21" t="s">
        <v>10</v>
      </c>
      <c r="D35" s="45">
        <f t="shared" ref="D35:L35" si="0">SUM(D5:D33)</f>
        <v>0</v>
      </c>
      <c r="E35" s="21">
        <f t="shared" si="0"/>
        <v>0</v>
      </c>
      <c r="F35" s="71">
        <f t="shared" si="0"/>
        <v>0</v>
      </c>
      <c r="G35" s="71">
        <f t="shared" si="0"/>
        <v>0</v>
      </c>
      <c r="H35" s="21">
        <f t="shared" si="0"/>
        <v>0</v>
      </c>
      <c r="I35" s="77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  <c r="M35" s="21">
        <f>SUM(M5:M33)</f>
        <v>0</v>
      </c>
    </row>
    <row r="36" spans="1:13" ht="18" customHeight="1" x14ac:dyDescent="0.2"/>
    <row r="37" spans="1:13" ht="18" customHeight="1" x14ac:dyDescent="0.2"/>
    <row r="38" spans="1:13" ht="18" customHeight="1" x14ac:dyDescent="0.2"/>
    <row r="39" spans="1:13" ht="18" customHeight="1" x14ac:dyDescent="0.2"/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ht="18" customHeight="1" x14ac:dyDescent="0.2"/>
    <row r="47" spans="1:13" s="5" customFormat="1" ht="18" customHeight="1" x14ac:dyDescent="0.2">
      <c r="A47"/>
      <c r="B47"/>
      <c r="C47"/>
      <c r="D47"/>
      <c r="E47"/>
      <c r="F47"/>
      <c r="G47"/>
      <c r="H47"/>
      <c r="I47" s="74"/>
      <c r="J47"/>
      <c r="K47"/>
      <c r="L47"/>
    </row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</sheetData>
  <mergeCells count="2">
    <mergeCell ref="M2:O2"/>
    <mergeCell ref="A34:C34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</sheetPr>
  <dimension ref="A1:O120"/>
  <sheetViews>
    <sheetView zoomScale="85" zoomScaleNormal="85" workbookViewId="0">
      <pane ySplit="5" topLeftCell="A43" activePane="bottomLeft" state="frozen"/>
      <selection pane="bottomLeft" activeCell="I53" sqref="I53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7.28515625" customWidth="1"/>
    <col min="11" max="12" width="12.5703125" bestFit="1" customWidth="1"/>
  </cols>
  <sheetData>
    <row r="1" spans="1:15" x14ac:dyDescent="0.2">
      <c r="A1" t="s">
        <v>0</v>
      </c>
      <c r="H1" s="15" t="s">
        <v>12</v>
      </c>
    </row>
    <row r="2" spans="1:15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1" t="s">
        <v>78</v>
      </c>
      <c r="M2" s="296" t="s">
        <v>92</v>
      </c>
      <c r="N2" s="297"/>
      <c r="O2" s="298"/>
    </row>
    <row r="3" spans="1:15" s="19" customFormat="1" ht="27.75" customHeight="1" x14ac:dyDescent="0.25">
      <c r="F3" s="19" t="s">
        <v>177</v>
      </c>
      <c r="G3" s="76" t="s">
        <v>124</v>
      </c>
      <c r="I3" s="116" t="s">
        <v>245</v>
      </c>
      <c r="J3" s="120" t="s">
        <v>244</v>
      </c>
    </row>
    <row r="4" spans="1:15" s="238" customFormat="1" ht="27.75" customHeight="1" x14ac:dyDescent="0.25">
      <c r="A4" s="238" t="s">
        <v>333</v>
      </c>
      <c r="I4" s="238" t="s">
        <v>245</v>
      </c>
      <c r="J4" s="239" t="s">
        <v>244</v>
      </c>
    </row>
    <row r="5" spans="1:15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9</v>
      </c>
    </row>
    <row r="6" spans="1:15" ht="18" customHeight="1" x14ac:dyDescent="0.2">
      <c r="A6" s="24">
        <v>42083</v>
      </c>
      <c r="B6" s="27" t="s">
        <v>18</v>
      </c>
      <c r="C6" s="27" t="s">
        <v>26</v>
      </c>
      <c r="D6" s="27">
        <v>59.6</v>
      </c>
      <c r="E6" s="27"/>
      <c r="F6" s="27"/>
      <c r="G6" s="27"/>
      <c r="H6" s="27"/>
      <c r="I6" s="27"/>
      <c r="J6" s="27"/>
      <c r="K6" s="27"/>
      <c r="L6" s="27"/>
    </row>
    <row r="7" spans="1:15" ht="18" customHeight="1" x14ac:dyDescent="0.2">
      <c r="A7" s="24">
        <v>42100</v>
      </c>
      <c r="B7" s="25" t="s">
        <v>83</v>
      </c>
      <c r="C7" s="64" t="s">
        <v>30</v>
      </c>
      <c r="D7" s="29">
        <v>-10</v>
      </c>
      <c r="E7" s="27"/>
      <c r="F7" s="27"/>
      <c r="G7" s="63">
        <v>5</v>
      </c>
      <c r="H7" s="27"/>
      <c r="I7" s="27"/>
      <c r="J7" s="27"/>
      <c r="K7" s="27"/>
      <c r="L7" s="27"/>
    </row>
    <row r="8" spans="1:15" ht="18" customHeight="1" x14ac:dyDescent="0.2">
      <c r="A8" s="24">
        <v>42100</v>
      </c>
      <c r="B8" s="25" t="s">
        <v>24</v>
      </c>
      <c r="C8" s="31" t="s">
        <v>84</v>
      </c>
      <c r="D8" s="29">
        <v>-30</v>
      </c>
      <c r="E8" s="27"/>
      <c r="F8" s="32">
        <v>60</v>
      </c>
      <c r="G8" s="27"/>
      <c r="H8" s="27"/>
      <c r="I8" s="27"/>
      <c r="J8" s="27"/>
      <c r="K8" s="27"/>
      <c r="L8" s="27"/>
    </row>
    <row r="9" spans="1:15" ht="18" customHeight="1" x14ac:dyDescent="0.2">
      <c r="A9" s="24">
        <v>42100</v>
      </c>
      <c r="B9" s="25" t="s">
        <v>24</v>
      </c>
      <c r="C9" s="48" t="s">
        <v>86</v>
      </c>
      <c r="D9" s="29">
        <v>-12.5</v>
      </c>
      <c r="E9" s="27"/>
      <c r="F9" s="25"/>
      <c r="G9" s="27"/>
      <c r="H9" s="27"/>
      <c r="I9" s="27"/>
      <c r="J9" s="49">
        <v>25</v>
      </c>
      <c r="K9" s="27"/>
      <c r="L9" s="27"/>
    </row>
    <row r="10" spans="1:15" ht="18" customHeight="1" x14ac:dyDescent="0.2">
      <c r="A10" s="24">
        <v>42100</v>
      </c>
      <c r="B10" s="25" t="s">
        <v>24</v>
      </c>
      <c r="C10" s="25" t="s">
        <v>85</v>
      </c>
      <c r="D10" s="27">
        <v>-7.1</v>
      </c>
      <c r="E10" s="27"/>
      <c r="F10" s="35"/>
      <c r="G10" s="27"/>
      <c r="H10" s="27"/>
      <c r="I10" s="27">
        <v>12</v>
      </c>
      <c r="J10" s="27"/>
      <c r="K10" s="27"/>
      <c r="L10" s="27"/>
    </row>
    <row r="11" spans="1:15" ht="18" customHeight="1" x14ac:dyDescent="0.2">
      <c r="A11" s="24">
        <v>42130</v>
      </c>
      <c r="B11" s="25" t="s">
        <v>87</v>
      </c>
      <c r="C11" t="s">
        <v>88</v>
      </c>
      <c r="D11" s="27"/>
      <c r="E11" s="27"/>
      <c r="F11" s="29">
        <v>-2</v>
      </c>
      <c r="G11" s="27"/>
      <c r="H11" s="27"/>
      <c r="I11" s="27"/>
      <c r="J11" s="27"/>
      <c r="K11" s="27"/>
      <c r="L11" s="27"/>
    </row>
    <row r="12" spans="1:15" ht="18" customHeight="1" x14ac:dyDescent="0.2">
      <c r="A12" s="24">
        <v>42131</v>
      </c>
      <c r="B12" s="25" t="s">
        <v>24</v>
      </c>
      <c r="C12" s="25" t="s">
        <v>89</v>
      </c>
      <c r="D12" s="29"/>
      <c r="E12" s="27"/>
      <c r="F12" s="27">
        <v>-1</v>
      </c>
      <c r="G12" s="27"/>
      <c r="H12" s="27"/>
      <c r="I12" s="27"/>
      <c r="J12" s="27"/>
      <c r="K12" s="27"/>
      <c r="L12" s="27"/>
    </row>
    <row r="13" spans="1:15" ht="18" customHeight="1" x14ac:dyDescent="0.2">
      <c r="A13" s="24">
        <v>42160</v>
      </c>
      <c r="B13" s="25" t="s">
        <v>24</v>
      </c>
      <c r="C13" s="25" t="s">
        <v>94</v>
      </c>
      <c r="D13" s="29"/>
      <c r="E13" s="27"/>
      <c r="F13" s="27"/>
      <c r="G13" s="27">
        <v>-3</v>
      </c>
      <c r="H13" s="27"/>
      <c r="I13" s="37"/>
      <c r="J13" s="27"/>
      <c r="K13" s="27"/>
      <c r="L13" s="27"/>
    </row>
    <row r="14" spans="1:15" ht="18" customHeight="1" x14ac:dyDescent="0.2">
      <c r="A14" s="73">
        <v>42165</v>
      </c>
      <c r="B14" s="72" t="s">
        <v>24</v>
      </c>
      <c r="C14" s="72" t="s">
        <v>96</v>
      </c>
      <c r="D14" s="29"/>
      <c r="E14" s="27"/>
      <c r="F14" s="72"/>
      <c r="G14" s="27"/>
      <c r="H14" s="27"/>
      <c r="I14" s="65"/>
      <c r="J14" s="27"/>
      <c r="K14" s="27"/>
      <c r="L14" s="27"/>
    </row>
    <row r="15" spans="1:15" ht="18" customHeight="1" x14ac:dyDescent="0.2">
      <c r="A15" s="24">
        <v>42165</v>
      </c>
      <c r="B15" s="25" t="s">
        <v>24</v>
      </c>
      <c r="C15" s="25" t="s">
        <v>97</v>
      </c>
      <c r="D15" s="29"/>
      <c r="E15" s="27"/>
      <c r="F15" s="38"/>
      <c r="G15" s="27">
        <v>-1</v>
      </c>
      <c r="H15" s="27"/>
      <c r="I15" s="27"/>
      <c r="J15" s="27"/>
      <c r="K15" s="27"/>
      <c r="L15" s="27"/>
    </row>
    <row r="16" spans="1:15" ht="18" customHeight="1" x14ac:dyDescent="0.2">
      <c r="A16" s="24">
        <v>42230</v>
      </c>
      <c r="B16" s="25" t="s">
        <v>99</v>
      </c>
      <c r="C16" s="25" t="s">
        <v>100</v>
      </c>
      <c r="D16" s="29"/>
      <c r="E16" s="27"/>
      <c r="F16" s="38">
        <v>-1</v>
      </c>
      <c r="G16" s="27"/>
      <c r="H16" s="27"/>
      <c r="I16" s="27"/>
      <c r="J16" s="27"/>
      <c r="K16" s="27"/>
      <c r="L16" s="27"/>
    </row>
    <row r="17" spans="1:12" ht="18" customHeight="1" x14ac:dyDescent="0.2">
      <c r="A17" s="24">
        <v>42243</v>
      </c>
      <c r="B17" s="25" t="s">
        <v>83</v>
      </c>
      <c r="C17" s="25" t="s">
        <v>101</v>
      </c>
      <c r="D17" s="29"/>
      <c r="E17" s="27"/>
      <c r="F17" s="38">
        <v>-3</v>
      </c>
      <c r="G17" s="27"/>
      <c r="H17" s="27"/>
      <c r="I17" s="27"/>
      <c r="J17" s="27"/>
      <c r="K17" s="27"/>
      <c r="L17" s="27"/>
    </row>
    <row r="18" spans="1:12" ht="18" customHeight="1" x14ac:dyDescent="0.2">
      <c r="A18" s="24">
        <v>42258</v>
      </c>
      <c r="B18" s="25" t="s">
        <v>24</v>
      </c>
      <c r="C18" s="25" t="s">
        <v>102</v>
      </c>
      <c r="D18" s="29"/>
      <c r="E18" s="27"/>
      <c r="F18" s="38"/>
      <c r="G18" s="27"/>
      <c r="H18" s="27"/>
      <c r="I18" s="27"/>
      <c r="J18" s="27">
        <v>-12</v>
      </c>
      <c r="K18" s="27"/>
      <c r="L18" s="30"/>
    </row>
    <row r="19" spans="1:12" ht="18" customHeight="1" x14ac:dyDescent="0.2">
      <c r="A19" s="24">
        <v>42277</v>
      </c>
      <c r="B19" s="25" t="s">
        <v>24</v>
      </c>
      <c r="C19" s="25" t="s">
        <v>103</v>
      </c>
      <c r="D19" s="29"/>
      <c r="E19" s="27"/>
      <c r="F19" s="38"/>
      <c r="G19" s="27"/>
      <c r="H19" s="27"/>
      <c r="I19" s="27">
        <v>-2</v>
      </c>
      <c r="J19" s="30"/>
      <c r="K19" s="27"/>
      <c r="L19" s="27"/>
    </row>
    <row r="20" spans="1:12" ht="18" customHeight="1" x14ac:dyDescent="0.2">
      <c r="A20" s="24">
        <v>42278</v>
      </c>
      <c r="B20" s="25" t="s">
        <v>24</v>
      </c>
      <c r="C20" s="25" t="s">
        <v>104</v>
      </c>
      <c r="D20" s="29"/>
      <c r="E20" s="27"/>
      <c r="F20" s="38">
        <v>-1</v>
      </c>
      <c r="G20" s="27"/>
      <c r="H20" s="27"/>
      <c r="I20" s="38"/>
      <c r="J20" s="27"/>
      <c r="K20" s="27"/>
      <c r="L20" s="27"/>
    </row>
    <row r="21" spans="1:12" ht="18" customHeight="1" x14ac:dyDescent="0.2">
      <c r="A21" s="24">
        <v>42292</v>
      </c>
      <c r="B21" s="25" t="s">
        <v>24</v>
      </c>
      <c r="C21" s="25" t="s">
        <v>106</v>
      </c>
      <c r="D21" s="29"/>
      <c r="E21" s="27"/>
      <c r="F21" s="38">
        <v>-15</v>
      </c>
      <c r="G21" s="30"/>
      <c r="H21" s="27"/>
      <c r="I21" s="27"/>
      <c r="J21" s="27"/>
      <c r="K21" s="27"/>
      <c r="L21" s="27"/>
    </row>
    <row r="22" spans="1:12" ht="18" customHeight="1" x14ac:dyDescent="0.2">
      <c r="A22" s="24">
        <v>42292</v>
      </c>
      <c r="B22" s="25" t="s">
        <v>83</v>
      </c>
      <c r="C22" s="25" t="s">
        <v>107</v>
      </c>
      <c r="D22" s="29"/>
      <c r="E22" s="27"/>
      <c r="F22" s="38">
        <v>-1</v>
      </c>
      <c r="G22" s="27"/>
      <c r="H22" s="27"/>
      <c r="I22" s="27"/>
      <c r="J22" s="27"/>
      <c r="K22" s="27"/>
      <c r="L22" s="27"/>
    </row>
    <row r="23" spans="1:12" ht="18" customHeight="1" x14ac:dyDescent="0.2">
      <c r="A23" s="24">
        <v>42306</v>
      </c>
      <c r="B23" s="25" t="s">
        <v>24</v>
      </c>
      <c r="C23" s="25" t="s">
        <v>111</v>
      </c>
      <c r="D23" s="35"/>
      <c r="E23" s="27"/>
      <c r="F23" s="38">
        <v>-1</v>
      </c>
      <c r="G23" s="27">
        <v>0</v>
      </c>
      <c r="H23" s="27"/>
      <c r="I23" s="32"/>
      <c r="J23" s="32"/>
      <c r="K23" s="27"/>
      <c r="L23" s="27"/>
    </row>
    <row r="24" spans="1:12" ht="18" customHeight="1" x14ac:dyDescent="0.2">
      <c r="A24" s="24">
        <v>42325</v>
      </c>
      <c r="B24" s="25" t="s">
        <v>83</v>
      </c>
      <c r="C24" s="25" t="s">
        <v>118</v>
      </c>
      <c r="D24" s="27"/>
      <c r="E24" s="27"/>
      <c r="F24" s="28">
        <v>-1</v>
      </c>
      <c r="G24" s="27"/>
      <c r="H24" s="27"/>
      <c r="I24" s="27"/>
      <c r="J24" s="27"/>
      <c r="K24" s="27"/>
      <c r="L24" s="27"/>
    </row>
    <row r="25" spans="1:12" ht="18" customHeight="1" x14ac:dyDescent="0.2">
      <c r="A25" s="24">
        <v>42326</v>
      </c>
      <c r="B25" s="25" t="s">
        <v>24</v>
      </c>
      <c r="C25" s="25" t="s">
        <v>119</v>
      </c>
      <c r="D25" s="27"/>
      <c r="E25" s="27"/>
      <c r="F25" s="28">
        <v>-2</v>
      </c>
      <c r="G25" s="27"/>
      <c r="H25" s="27"/>
      <c r="I25" s="27"/>
      <c r="J25" s="27"/>
      <c r="K25" s="27"/>
      <c r="L25" s="27"/>
    </row>
    <row r="26" spans="1:12" ht="18" customHeight="1" x14ac:dyDescent="0.2">
      <c r="A26" s="24">
        <v>42345</v>
      </c>
      <c r="B26" s="25" t="s">
        <v>24</v>
      </c>
      <c r="C26" s="25" t="s">
        <v>121</v>
      </c>
      <c r="D26" s="27"/>
      <c r="E26" s="27"/>
      <c r="F26" s="28">
        <v>-1</v>
      </c>
      <c r="G26" s="27"/>
      <c r="H26" s="27"/>
      <c r="I26" s="27"/>
      <c r="J26" s="27"/>
      <c r="K26" s="27"/>
      <c r="L26" s="27"/>
    </row>
    <row r="27" spans="1:12" ht="18" customHeight="1" x14ac:dyDescent="0.2">
      <c r="A27" s="24">
        <v>42345</v>
      </c>
      <c r="B27" s="25" t="s">
        <v>24</v>
      </c>
      <c r="C27" s="25" t="s">
        <v>122</v>
      </c>
      <c r="D27" s="27"/>
      <c r="E27" s="27"/>
      <c r="F27" s="35">
        <v>-1</v>
      </c>
      <c r="G27" s="27"/>
      <c r="H27" s="27"/>
      <c r="I27" s="27"/>
      <c r="J27" s="27"/>
      <c r="K27" s="27"/>
      <c r="L27" s="27"/>
    </row>
    <row r="28" spans="1:12" ht="18" customHeight="1" x14ac:dyDescent="0.2">
      <c r="A28" s="24" t="s">
        <v>128</v>
      </c>
      <c r="B28" s="25" t="s">
        <v>24</v>
      </c>
      <c r="C28" s="25" t="s">
        <v>129</v>
      </c>
      <c r="D28" s="27"/>
      <c r="E28" s="27"/>
      <c r="F28" s="28">
        <v>-1</v>
      </c>
      <c r="G28" s="27"/>
      <c r="H28" s="27"/>
      <c r="I28" s="27"/>
      <c r="J28" s="27"/>
      <c r="K28" s="27"/>
      <c r="L28" s="27"/>
    </row>
    <row r="29" spans="1:12" ht="18" customHeight="1" x14ac:dyDescent="0.2">
      <c r="A29" s="24">
        <v>42389</v>
      </c>
      <c r="B29" s="25" t="s">
        <v>134</v>
      </c>
      <c r="C29" s="25" t="s">
        <v>135</v>
      </c>
      <c r="D29" s="27"/>
      <c r="E29" s="27"/>
      <c r="F29" s="28">
        <v>-1</v>
      </c>
      <c r="G29" s="27"/>
      <c r="H29" s="27"/>
      <c r="I29" s="27"/>
      <c r="J29" s="27"/>
      <c r="K29" s="27"/>
      <c r="L29" s="27"/>
    </row>
    <row r="30" spans="1:12" ht="18" customHeight="1" x14ac:dyDescent="0.2">
      <c r="A30" s="24">
        <v>42402</v>
      </c>
      <c r="B30" s="25" t="s">
        <v>83</v>
      </c>
      <c r="C30" s="25" t="s">
        <v>137</v>
      </c>
      <c r="D30" s="27"/>
      <c r="E30" s="27"/>
      <c r="F30" s="28">
        <v>-1</v>
      </c>
      <c r="G30" s="27"/>
      <c r="H30" s="27"/>
      <c r="I30" s="27"/>
      <c r="J30" s="27"/>
      <c r="K30" s="27"/>
      <c r="L30" s="27"/>
    </row>
    <row r="31" spans="1:12" ht="18" customHeight="1" x14ac:dyDescent="0.2">
      <c r="A31" s="24">
        <v>42418</v>
      </c>
      <c r="B31" s="25" t="s">
        <v>83</v>
      </c>
      <c r="C31" s="25" t="s">
        <v>146</v>
      </c>
      <c r="D31" s="27"/>
      <c r="E31" s="27"/>
      <c r="F31" s="28"/>
      <c r="G31" s="27">
        <v>-1</v>
      </c>
      <c r="H31" s="27"/>
      <c r="I31" s="27"/>
      <c r="J31" s="27"/>
      <c r="K31" s="27"/>
      <c r="L31" s="27"/>
    </row>
    <row r="32" spans="1:12" ht="18" customHeight="1" x14ac:dyDescent="0.2">
      <c r="A32" s="24">
        <v>42426</v>
      </c>
      <c r="B32" s="25" t="s">
        <v>83</v>
      </c>
      <c r="C32" s="25" t="s">
        <v>147</v>
      </c>
      <c r="D32" s="27"/>
      <c r="E32" s="27"/>
      <c r="F32" s="28"/>
      <c r="G32" s="27"/>
      <c r="H32" s="27"/>
      <c r="I32" s="27">
        <v>-2</v>
      </c>
      <c r="J32" s="27"/>
      <c r="K32" s="27"/>
      <c r="L32" s="27"/>
    </row>
    <row r="33" spans="1:13" ht="18" customHeight="1" x14ac:dyDescent="0.2">
      <c r="A33" s="24">
        <v>42444</v>
      </c>
      <c r="B33" s="25" t="s">
        <v>24</v>
      </c>
      <c r="C33" s="25" t="s">
        <v>148</v>
      </c>
      <c r="D33" s="27"/>
      <c r="E33" s="27"/>
      <c r="F33" s="28">
        <v>-2</v>
      </c>
      <c r="G33" s="27"/>
      <c r="H33" s="27"/>
      <c r="I33" s="27"/>
      <c r="J33" s="27"/>
      <c r="K33" s="27"/>
      <c r="L33" s="27"/>
    </row>
    <row r="34" spans="1:13" ht="18" customHeight="1" x14ac:dyDescent="0.2">
      <c r="A34" s="34">
        <v>42471</v>
      </c>
      <c r="B34" s="25" t="s">
        <v>134</v>
      </c>
      <c r="C34" s="88" t="s">
        <v>150</v>
      </c>
      <c r="D34" s="27"/>
      <c r="E34" s="27"/>
      <c r="F34" s="28">
        <v>-1</v>
      </c>
      <c r="G34" s="27"/>
      <c r="H34" s="27"/>
      <c r="I34" s="27"/>
      <c r="J34" s="27"/>
      <c r="K34" s="27"/>
      <c r="L34" s="27"/>
    </row>
    <row r="35" spans="1:13" ht="18" customHeight="1" x14ac:dyDescent="0.2">
      <c r="A35" s="34">
        <v>42473</v>
      </c>
      <c r="B35" s="25" t="s">
        <v>134</v>
      </c>
      <c r="C35" s="88" t="s">
        <v>151</v>
      </c>
      <c r="D35" s="27"/>
      <c r="E35" s="27"/>
      <c r="F35" s="28">
        <v>-1</v>
      </c>
      <c r="G35" s="27"/>
      <c r="H35" s="27"/>
      <c r="I35" s="27"/>
      <c r="J35" s="27"/>
      <c r="K35" s="27"/>
      <c r="L35" s="27"/>
    </row>
    <row r="36" spans="1:13" ht="18" customHeight="1" x14ac:dyDescent="0.2">
      <c r="A36" s="34">
        <v>42486</v>
      </c>
      <c r="B36" s="25" t="s">
        <v>24</v>
      </c>
      <c r="C36" s="88" t="s">
        <v>152</v>
      </c>
      <c r="D36" s="27"/>
      <c r="E36" s="27"/>
      <c r="F36" s="28">
        <v>-3</v>
      </c>
      <c r="G36" s="27"/>
      <c r="H36" s="27"/>
      <c r="I36" s="27"/>
      <c r="J36" s="27"/>
      <c r="K36" s="27"/>
      <c r="L36" s="27"/>
    </row>
    <row r="37" spans="1:13" ht="18" customHeight="1" x14ac:dyDescent="0.2">
      <c r="A37" s="34">
        <v>42493</v>
      </c>
      <c r="B37" s="25" t="s">
        <v>24</v>
      </c>
      <c r="C37" s="88" t="s">
        <v>154</v>
      </c>
      <c r="D37" s="27"/>
      <c r="E37" s="27"/>
      <c r="F37" s="28">
        <v>-2</v>
      </c>
      <c r="G37" s="27"/>
      <c r="H37" s="27"/>
      <c r="I37" s="27"/>
      <c r="J37" s="27"/>
      <c r="K37" s="27"/>
      <c r="L37" s="27"/>
    </row>
    <row r="38" spans="1:13" ht="18" customHeight="1" x14ac:dyDescent="0.2">
      <c r="A38" s="34">
        <v>42494</v>
      </c>
      <c r="B38" s="25" t="s">
        <v>24</v>
      </c>
      <c r="C38" s="88" t="s">
        <v>155</v>
      </c>
      <c r="D38" s="27"/>
      <c r="E38" s="27"/>
      <c r="F38" s="28">
        <v>-2</v>
      </c>
      <c r="G38" s="27"/>
      <c r="H38" s="27"/>
      <c r="I38" s="27"/>
      <c r="J38" s="27"/>
      <c r="K38" s="27"/>
      <c r="L38" s="27"/>
    </row>
    <row r="39" spans="1:13" ht="18" customHeight="1" x14ac:dyDescent="0.2">
      <c r="A39" s="34">
        <v>42501</v>
      </c>
      <c r="B39" s="25" t="s">
        <v>157</v>
      </c>
      <c r="C39" s="88" t="s">
        <v>158</v>
      </c>
      <c r="D39" s="27"/>
      <c r="E39" s="27"/>
      <c r="F39" s="28">
        <v>-1</v>
      </c>
      <c r="G39" s="27"/>
      <c r="H39" s="27"/>
      <c r="I39" s="27"/>
      <c r="J39" s="27"/>
      <c r="K39" s="27"/>
      <c r="L39" s="27"/>
    </row>
    <row r="40" spans="1:13" ht="18" customHeight="1" x14ac:dyDescent="0.2">
      <c r="A40" s="34">
        <v>42507</v>
      </c>
      <c r="B40" s="25" t="s">
        <v>134</v>
      </c>
      <c r="C40" s="88" t="s">
        <v>159</v>
      </c>
      <c r="D40" s="27"/>
      <c r="E40" s="27"/>
      <c r="F40" s="28">
        <v>-1</v>
      </c>
      <c r="G40" s="27"/>
      <c r="H40" s="27"/>
      <c r="I40" s="27"/>
      <c r="J40" s="27"/>
      <c r="K40" s="27"/>
      <c r="L40" s="27"/>
    </row>
    <row r="41" spans="1:13" ht="18" customHeight="1" x14ac:dyDescent="0.2">
      <c r="A41" s="34">
        <v>42508</v>
      </c>
      <c r="B41" s="25" t="s">
        <v>134</v>
      </c>
      <c r="C41" s="88" t="s">
        <v>160</v>
      </c>
      <c r="D41" s="27"/>
      <c r="E41" s="27"/>
      <c r="F41" s="28">
        <v>-1</v>
      </c>
      <c r="G41" s="27"/>
      <c r="H41" s="27"/>
      <c r="I41" s="27"/>
      <c r="J41" s="27"/>
      <c r="K41" s="27"/>
      <c r="L41" s="27"/>
    </row>
    <row r="42" spans="1:13" ht="18" customHeight="1" x14ac:dyDescent="0.2">
      <c r="A42" s="34">
        <v>42517</v>
      </c>
      <c r="B42" s="25" t="s">
        <v>24</v>
      </c>
      <c r="C42" s="88" t="s">
        <v>161</v>
      </c>
      <c r="D42" s="27"/>
      <c r="E42" s="27"/>
      <c r="F42" s="28">
        <v>-4</v>
      </c>
      <c r="G42" s="27"/>
      <c r="H42" s="27"/>
      <c r="I42" s="27"/>
      <c r="J42" s="27"/>
      <c r="K42" s="27"/>
      <c r="L42" s="27"/>
    </row>
    <row r="43" spans="1:13" ht="18" customHeight="1" x14ac:dyDescent="0.2">
      <c r="A43" s="34">
        <v>42534</v>
      </c>
      <c r="B43" s="25" t="s">
        <v>24</v>
      </c>
      <c r="C43" s="88" t="s">
        <v>162</v>
      </c>
      <c r="D43" s="27"/>
      <c r="E43" s="27"/>
      <c r="F43" s="28">
        <v>-5</v>
      </c>
      <c r="G43" s="27"/>
      <c r="H43" s="27"/>
      <c r="I43" s="27"/>
      <c r="J43" s="27"/>
      <c r="K43" s="27"/>
      <c r="L43" s="27"/>
    </row>
    <row r="44" spans="1:13" ht="18" customHeight="1" x14ac:dyDescent="0.2">
      <c r="A44" s="34">
        <v>42548</v>
      </c>
      <c r="B44" s="25" t="s">
        <v>167</v>
      </c>
      <c r="C44" s="88" t="s">
        <v>168</v>
      </c>
      <c r="D44" s="27"/>
      <c r="E44" s="27"/>
      <c r="F44" s="28">
        <v>-1</v>
      </c>
      <c r="G44" s="27"/>
      <c r="H44" s="27"/>
      <c r="I44" s="27"/>
      <c r="J44" s="27"/>
      <c r="K44" s="27"/>
      <c r="L44" s="27"/>
    </row>
    <row r="45" spans="1:13" ht="18" customHeight="1" x14ac:dyDescent="0.2">
      <c r="A45" s="34">
        <v>42569</v>
      </c>
      <c r="B45" s="25" t="s">
        <v>134</v>
      </c>
      <c r="C45" s="88" t="s">
        <v>174</v>
      </c>
      <c r="D45" s="27"/>
      <c r="E45" s="27"/>
      <c r="F45" s="28">
        <v>-3</v>
      </c>
      <c r="G45" s="27"/>
      <c r="H45" s="27"/>
      <c r="I45" s="27"/>
      <c r="J45" s="27"/>
      <c r="K45" s="27"/>
      <c r="L45" s="27"/>
    </row>
    <row r="46" spans="1:13" ht="18" customHeight="1" x14ac:dyDescent="0.2">
      <c r="A46" s="34">
        <v>42571</v>
      </c>
      <c r="B46" s="25" t="s">
        <v>134</v>
      </c>
      <c r="C46" s="88" t="s">
        <v>175</v>
      </c>
      <c r="D46" s="27"/>
      <c r="E46" s="27"/>
      <c r="F46" s="28"/>
      <c r="G46" s="27"/>
      <c r="H46" s="27"/>
      <c r="I46" s="27"/>
      <c r="J46" s="27">
        <v>-12</v>
      </c>
      <c r="K46" s="27"/>
      <c r="L46" s="27"/>
    </row>
    <row r="47" spans="1:13" ht="18" customHeight="1" x14ac:dyDescent="0.2">
      <c r="A47" s="34"/>
      <c r="B47" s="25"/>
      <c r="C47" s="88"/>
      <c r="D47" s="27"/>
      <c r="E47" s="27"/>
      <c r="F47" s="28"/>
      <c r="G47" s="27"/>
      <c r="H47" s="27"/>
      <c r="I47" s="27"/>
      <c r="J47" s="27"/>
      <c r="K47" s="27"/>
      <c r="L47" s="27"/>
    </row>
    <row r="48" spans="1:13" s="100" customFormat="1" ht="18" customHeight="1" x14ac:dyDescent="0.2">
      <c r="A48" s="103"/>
      <c r="B48" s="104"/>
      <c r="C48" s="104" t="s">
        <v>249</v>
      </c>
      <c r="D48" s="105"/>
      <c r="E48" s="98"/>
      <c r="F48" s="98"/>
      <c r="G48" s="98"/>
      <c r="H48" s="98"/>
      <c r="I48" s="98"/>
      <c r="J48" s="98"/>
      <c r="K48" s="98"/>
      <c r="L48" s="98"/>
      <c r="M48" s="98"/>
    </row>
    <row r="49" spans="1:12" s="113" customFormat="1" ht="18" customHeight="1" x14ac:dyDescent="0.2">
      <c r="A49" s="110">
        <v>42996</v>
      </c>
      <c r="B49" s="43" t="s">
        <v>190</v>
      </c>
      <c r="C49" s="115" t="s">
        <v>300</v>
      </c>
      <c r="D49" s="44"/>
      <c r="E49" s="44"/>
      <c r="F49" s="112"/>
      <c r="G49" s="44"/>
      <c r="H49" s="44"/>
      <c r="I49" s="44"/>
      <c r="J49" s="44"/>
      <c r="K49" s="44"/>
      <c r="L49" s="44"/>
    </row>
    <row r="50" spans="1:12" s="237" customFormat="1" ht="18" customHeight="1" x14ac:dyDescent="0.2">
      <c r="A50" s="241">
        <v>43049</v>
      </c>
      <c r="B50" s="234"/>
      <c r="C50" s="242"/>
      <c r="D50" s="235"/>
      <c r="E50" s="235"/>
      <c r="F50" s="243"/>
      <c r="G50" s="235"/>
      <c r="H50" s="235"/>
      <c r="I50" s="235"/>
      <c r="J50" s="235"/>
      <c r="K50" s="235"/>
      <c r="L50" s="235"/>
    </row>
    <row r="51" spans="1:12" ht="18" customHeight="1" x14ac:dyDescent="0.2">
      <c r="A51" s="34"/>
      <c r="B51" s="25"/>
      <c r="C51" s="88"/>
      <c r="D51" s="27"/>
      <c r="E51" s="27"/>
      <c r="F51" s="28"/>
      <c r="G51" s="27"/>
      <c r="H51" s="27"/>
      <c r="I51" s="27"/>
      <c r="J51" s="27"/>
      <c r="K51" s="27"/>
      <c r="L51" s="27"/>
    </row>
    <row r="52" spans="1:12" ht="34.5" customHeight="1" x14ac:dyDescent="0.3">
      <c r="A52" s="296" t="s">
        <v>92</v>
      </c>
      <c r="B52" s="297"/>
      <c r="C52" s="298"/>
      <c r="D52" s="66"/>
      <c r="E52" s="65"/>
      <c r="F52" s="65"/>
      <c r="G52" s="65"/>
      <c r="H52" s="65"/>
      <c r="I52" s="65"/>
      <c r="J52" s="65"/>
      <c r="K52" s="65"/>
      <c r="L52" s="65"/>
    </row>
    <row r="53" spans="1:12" ht="18" customHeight="1" x14ac:dyDescent="0.2">
      <c r="A53" s="240" t="s">
        <v>76</v>
      </c>
      <c r="B53" s="20"/>
      <c r="C53" s="21" t="s">
        <v>10</v>
      </c>
      <c r="D53" s="45">
        <f t="shared" ref="D53:L53" si="0">SUM(D6:D34)</f>
        <v>0</v>
      </c>
      <c r="E53" s="21">
        <f t="shared" si="0"/>
        <v>0</v>
      </c>
      <c r="F53" s="77">
        <f>SUM(F6:F48)</f>
        <v>0</v>
      </c>
      <c r="G53" s="77">
        <f t="shared" si="0"/>
        <v>0</v>
      </c>
      <c r="H53" s="21">
        <f t="shared" si="0"/>
        <v>0</v>
      </c>
      <c r="I53" s="268">
        <f t="shared" si="0"/>
        <v>8</v>
      </c>
      <c r="J53" s="268">
        <f>SUM(J9:J51)</f>
        <v>1</v>
      </c>
      <c r="K53" s="21">
        <f t="shared" si="0"/>
        <v>0</v>
      </c>
      <c r="L53" s="21">
        <f t="shared" si="0"/>
        <v>0</v>
      </c>
    </row>
    <row r="54" spans="1:12" ht="18" customHeight="1" x14ac:dyDescent="0.2">
      <c r="I54" s="119" t="s">
        <v>299</v>
      </c>
      <c r="J54" s="119" t="s">
        <v>299</v>
      </c>
    </row>
    <row r="55" spans="1:12" ht="18" customHeight="1" x14ac:dyDescent="0.2"/>
    <row r="56" spans="1:12" ht="18" customHeight="1" x14ac:dyDescent="0.2"/>
    <row r="57" spans="1:12" ht="18" customHeight="1" x14ac:dyDescent="0.2"/>
    <row r="58" spans="1:12" ht="18" customHeight="1" x14ac:dyDescent="0.2"/>
    <row r="59" spans="1:12" ht="18" customHeight="1" x14ac:dyDescent="0.2"/>
    <row r="60" spans="1:12" ht="18" customHeight="1" x14ac:dyDescent="0.2"/>
    <row r="61" spans="1:12" ht="18" customHeight="1" x14ac:dyDescent="0.2"/>
    <row r="62" spans="1:12" ht="18" customHeight="1" x14ac:dyDescent="0.2"/>
    <row r="63" spans="1:12" ht="18" customHeight="1" x14ac:dyDescent="0.2"/>
    <row r="64" spans="1:12" ht="18" customHeight="1" x14ac:dyDescent="0.2"/>
    <row r="65" spans="1:12" s="5" customFormat="1" ht="18" customHeight="1" x14ac:dyDescent="0.2">
      <c r="A65"/>
      <c r="B65"/>
      <c r="C65"/>
      <c r="D65"/>
      <c r="E65"/>
      <c r="F65"/>
      <c r="G65"/>
      <c r="H65"/>
      <c r="I65" s="74"/>
      <c r="J65"/>
      <c r="K65"/>
      <c r="L65"/>
    </row>
    <row r="66" spans="1:12" ht="18" customHeight="1" x14ac:dyDescent="0.2"/>
    <row r="67" spans="1:12" ht="18" customHeight="1" x14ac:dyDescent="0.2"/>
    <row r="68" spans="1:12" ht="18" customHeight="1" x14ac:dyDescent="0.2"/>
    <row r="69" spans="1:12" ht="18" customHeight="1" x14ac:dyDescent="0.2"/>
    <row r="70" spans="1:12" ht="18" customHeight="1" x14ac:dyDescent="0.2"/>
    <row r="71" spans="1:12" ht="18" customHeight="1" x14ac:dyDescent="0.2"/>
    <row r="72" spans="1:12" ht="18" customHeight="1" x14ac:dyDescent="0.2"/>
    <row r="73" spans="1:12" ht="18" customHeight="1" x14ac:dyDescent="0.2"/>
    <row r="74" spans="1:12" ht="18" customHeight="1" x14ac:dyDescent="0.2"/>
    <row r="75" spans="1:12" ht="18" customHeight="1" x14ac:dyDescent="0.2"/>
    <row r="76" spans="1:12" ht="18" customHeight="1" x14ac:dyDescent="0.2"/>
    <row r="77" spans="1:12" ht="18" customHeight="1" x14ac:dyDescent="0.2"/>
    <row r="78" spans="1:12" ht="18" customHeight="1" x14ac:dyDescent="0.2"/>
    <row r="79" spans="1:12" ht="18" customHeight="1" x14ac:dyDescent="0.2"/>
    <row r="80" spans="1:12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</sheetData>
  <mergeCells count="2">
    <mergeCell ref="A52:C52"/>
    <mergeCell ref="M2:O2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</sheetPr>
  <dimension ref="A1:O130"/>
  <sheetViews>
    <sheetView zoomScale="80" zoomScaleNormal="80" workbookViewId="0">
      <pane ySplit="5" topLeftCell="A58" activePane="bottomLeft" state="frozen"/>
      <selection pane="bottomLeft" activeCell="I64" sqref="I64"/>
    </sheetView>
  </sheetViews>
  <sheetFormatPr defaultColWidth="8.7109375" defaultRowHeight="12.75" x14ac:dyDescent="0.2"/>
  <cols>
    <col min="1" max="1" width="11.28515625" style="168" customWidth="1"/>
    <col min="2" max="2" width="11.7109375" style="168" bestFit="1" customWidth="1"/>
    <col min="3" max="3" width="44.28515625" style="168" customWidth="1"/>
    <col min="4" max="4" width="11.42578125" style="168" customWidth="1"/>
    <col min="5" max="5" width="8.7109375" style="168"/>
    <col min="6" max="6" width="12.7109375" style="168" customWidth="1"/>
    <col min="7" max="7" width="11" style="168" customWidth="1"/>
    <col min="8" max="8" width="8.7109375" style="168"/>
    <col min="9" max="9" width="26.28515625" style="170" customWidth="1"/>
    <col min="10" max="10" width="15.7109375" style="168" customWidth="1"/>
    <col min="11" max="11" width="32.5703125" style="168" customWidth="1"/>
    <col min="12" max="12" width="19" style="168" customWidth="1"/>
    <col min="13" max="13" width="35.42578125" style="168" customWidth="1"/>
    <col min="14" max="16384" width="8.7109375" style="168"/>
  </cols>
  <sheetData>
    <row r="1" spans="1:15" x14ac:dyDescent="0.2">
      <c r="A1" s="168" t="s">
        <v>0</v>
      </c>
      <c r="H1" s="169" t="s">
        <v>12</v>
      </c>
    </row>
    <row r="2" spans="1:15" s="171" customFormat="1" ht="29.25" customHeight="1" x14ac:dyDescent="0.4">
      <c r="A2" s="171" t="str">
        <f>'E14-19'!A2</f>
        <v>Baird Parker Agar</v>
      </c>
      <c r="E2" s="171" t="str">
        <f>'E14-19'!E2</f>
        <v>B02-102</v>
      </c>
      <c r="H2" s="172" t="s">
        <v>12</v>
      </c>
      <c r="I2" s="173"/>
      <c r="J2" s="171" t="s">
        <v>77</v>
      </c>
      <c r="K2" s="174">
        <v>160615021906</v>
      </c>
      <c r="M2" s="301" t="s">
        <v>92</v>
      </c>
      <c r="N2" s="302"/>
      <c r="O2" s="303"/>
    </row>
    <row r="3" spans="1:15" s="175" customFormat="1" ht="106.5" customHeight="1" x14ac:dyDescent="0.2">
      <c r="D3" s="175" t="s">
        <v>176</v>
      </c>
      <c r="F3" s="232" t="s">
        <v>265</v>
      </c>
      <c r="G3" s="175" t="s">
        <v>323</v>
      </c>
      <c r="I3" s="176" t="s">
        <v>303</v>
      </c>
      <c r="K3" s="175" t="s">
        <v>309</v>
      </c>
    </row>
    <row r="4" spans="1:15" s="250" customFormat="1" ht="31.15" customHeight="1" x14ac:dyDescent="0.2">
      <c r="A4" s="238" t="s">
        <v>334</v>
      </c>
      <c r="F4" s="251"/>
      <c r="I4" s="238" t="s">
        <v>303</v>
      </c>
    </row>
    <row r="5" spans="1:15" ht="79.5" customHeight="1" x14ac:dyDescent="0.3">
      <c r="A5" s="177" t="s">
        <v>1</v>
      </c>
      <c r="B5" s="177" t="s">
        <v>2</v>
      </c>
      <c r="C5" s="177" t="s">
        <v>3</v>
      </c>
      <c r="D5" s="177" t="s">
        <v>4</v>
      </c>
      <c r="E5" s="177" t="s">
        <v>5</v>
      </c>
      <c r="F5" s="178" t="s">
        <v>98</v>
      </c>
      <c r="G5" s="178" t="s">
        <v>95</v>
      </c>
      <c r="H5" s="177" t="s">
        <v>8</v>
      </c>
      <c r="I5" s="179" t="s">
        <v>108</v>
      </c>
      <c r="J5" s="179" t="s">
        <v>109</v>
      </c>
      <c r="K5" s="180" t="s">
        <v>308</v>
      </c>
      <c r="L5" s="177" t="s">
        <v>9</v>
      </c>
      <c r="M5" s="181" t="s">
        <v>141</v>
      </c>
    </row>
    <row r="6" spans="1:15" ht="18" customHeight="1" x14ac:dyDescent="0.2">
      <c r="A6" s="182">
        <v>42543</v>
      </c>
      <c r="B6" s="183" t="s">
        <v>131</v>
      </c>
      <c r="C6" s="183" t="s">
        <v>166</v>
      </c>
      <c r="D6" s="184">
        <v>79.52</v>
      </c>
      <c r="E6" s="185"/>
      <c r="F6" s="185"/>
      <c r="G6" s="185"/>
      <c r="H6" s="185"/>
      <c r="I6" s="185"/>
      <c r="J6" s="185"/>
      <c r="K6" s="185"/>
      <c r="L6" s="185"/>
      <c r="M6" s="185"/>
    </row>
    <row r="7" spans="1:15" ht="18" customHeight="1" x14ac:dyDescent="0.2">
      <c r="A7" s="182">
        <v>42551</v>
      </c>
      <c r="B7" s="183" t="s">
        <v>24</v>
      </c>
      <c r="C7" s="183" t="s">
        <v>171</v>
      </c>
      <c r="D7" s="186">
        <v>-16.3</v>
      </c>
      <c r="E7" s="185"/>
      <c r="F7" s="185"/>
      <c r="G7" s="185">
        <v>8</v>
      </c>
      <c r="H7" s="185"/>
      <c r="I7" s="185"/>
      <c r="J7" s="185"/>
      <c r="K7" s="185"/>
      <c r="L7" s="185"/>
      <c r="M7" s="185"/>
    </row>
    <row r="8" spans="1:15" ht="18" customHeight="1" x14ac:dyDescent="0.2">
      <c r="A8" s="182">
        <v>42551</v>
      </c>
      <c r="B8" s="183" t="s">
        <v>24</v>
      </c>
      <c r="C8" s="183" t="s">
        <v>170</v>
      </c>
      <c r="D8" s="186">
        <v>-40.9</v>
      </c>
      <c r="E8" s="185"/>
      <c r="F8" s="185">
        <v>80</v>
      </c>
      <c r="G8" s="185"/>
      <c r="H8" s="185"/>
      <c r="I8" s="185"/>
      <c r="J8" s="185"/>
      <c r="K8" s="185"/>
      <c r="L8" s="185"/>
      <c r="M8" s="185"/>
    </row>
    <row r="9" spans="1:15" ht="18" customHeight="1" x14ac:dyDescent="0.2">
      <c r="A9" s="182">
        <v>42551</v>
      </c>
      <c r="B9" s="183" t="s">
        <v>24</v>
      </c>
      <c r="C9" s="183" t="s">
        <v>172</v>
      </c>
      <c r="D9" s="186">
        <v>-5.0999999999999996</v>
      </c>
      <c r="E9" s="185"/>
      <c r="F9" s="183"/>
      <c r="G9" s="185"/>
      <c r="H9" s="185"/>
      <c r="I9" s="185">
        <v>10</v>
      </c>
      <c r="J9" s="185"/>
      <c r="K9" s="185"/>
      <c r="L9" s="185"/>
      <c r="M9" s="185"/>
    </row>
    <row r="10" spans="1:15" ht="18" customHeight="1" x14ac:dyDescent="0.2">
      <c r="A10" s="182">
        <v>42594</v>
      </c>
      <c r="B10" s="183" t="s">
        <v>179</v>
      </c>
      <c r="C10" s="183" t="s">
        <v>180</v>
      </c>
      <c r="D10" s="185"/>
      <c r="E10" s="185"/>
      <c r="F10" s="187">
        <v>-1</v>
      </c>
      <c r="G10" s="185"/>
      <c r="H10" s="185"/>
      <c r="I10" s="185"/>
      <c r="J10" s="185"/>
      <c r="K10" s="185"/>
      <c r="L10" s="185"/>
      <c r="M10" s="185"/>
    </row>
    <row r="11" spans="1:15" ht="18" customHeight="1" x14ac:dyDescent="0.2">
      <c r="A11" s="188">
        <v>42636</v>
      </c>
      <c r="B11" s="189" t="s">
        <v>190</v>
      </c>
      <c r="C11" s="190" t="s">
        <v>191</v>
      </c>
      <c r="D11" s="185"/>
      <c r="E11" s="185"/>
      <c r="F11" s="186">
        <v>-1</v>
      </c>
      <c r="G11" s="185"/>
      <c r="H11" s="185"/>
      <c r="I11" s="185"/>
      <c r="J11" s="185"/>
      <c r="K11" s="185"/>
      <c r="L11" s="185"/>
      <c r="M11" s="170"/>
    </row>
    <row r="12" spans="1:15" ht="18" customHeight="1" x14ac:dyDescent="0.2">
      <c r="A12" s="182">
        <v>42640</v>
      </c>
      <c r="B12" s="183" t="s">
        <v>190</v>
      </c>
      <c r="C12" s="183" t="s">
        <v>192</v>
      </c>
      <c r="D12" s="186"/>
      <c r="E12" s="185"/>
      <c r="F12" s="185">
        <v>-2</v>
      </c>
      <c r="G12" s="185"/>
      <c r="H12" s="185"/>
      <c r="I12" s="185"/>
      <c r="J12" s="185"/>
      <c r="K12" s="185"/>
      <c r="L12" s="185"/>
      <c r="M12" s="185"/>
    </row>
    <row r="13" spans="1:15" ht="18" customHeight="1" x14ac:dyDescent="0.2">
      <c r="A13" s="182">
        <v>42643</v>
      </c>
      <c r="B13" s="183" t="s">
        <v>190</v>
      </c>
      <c r="C13" s="183" t="s">
        <v>193</v>
      </c>
      <c r="D13" s="186"/>
      <c r="E13" s="185"/>
      <c r="F13" s="185">
        <v>-1</v>
      </c>
      <c r="G13" s="185"/>
      <c r="H13" s="185"/>
      <c r="I13" s="191"/>
      <c r="J13" s="185"/>
      <c r="K13" s="185"/>
      <c r="L13" s="185"/>
      <c r="M13" s="185"/>
    </row>
    <row r="14" spans="1:15" ht="18" customHeight="1" x14ac:dyDescent="0.2">
      <c r="A14" s="182">
        <v>42653</v>
      </c>
      <c r="B14" s="183" t="s">
        <v>195</v>
      </c>
      <c r="C14" s="183" t="s">
        <v>196</v>
      </c>
      <c r="D14" s="186"/>
      <c r="E14" s="185"/>
      <c r="F14" s="183">
        <v>-4</v>
      </c>
      <c r="G14" s="185"/>
      <c r="H14" s="185"/>
      <c r="I14" s="185"/>
      <c r="J14" s="185"/>
      <c r="K14" s="185"/>
      <c r="L14" s="185"/>
      <c r="M14" s="185"/>
    </row>
    <row r="15" spans="1:15" ht="18" customHeight="1" x14ac:dyDescent="0.2">
      <c r="A15" s="182">
        <v>42655</v>
      </c>
      <c r="B15" s="183" t="s">
        <v>190</v>
      </c>
      <c r="C15" s="183" t="s">
        <v>197</v>
      </c>
      <c r="D15" s="186"/>
      <c r="E15" s="185"/>
      <c r="F15" s="186">
        <v>-2</v>
      </c>
      <c r="G15" s="185"/>
      <c r="H15" s="185"/>
      <c r="I15" s="185"/>
      <c r="J15" s="185"/>
      <c r="K15" s="185"/>
      <c r="L15" s="185"/>
      <c r="M15" s="185"/>
    </row>
    <row r="16" spans="1:15" ht="18" customHeight="1" x14ac:dyDescent="0.2">
      <c r="A16" s="182">
        <v>42655</v>
      </c>
      <c r="B16" s="183" t="s">
        <v>190</v>
      </c>
      <c r="C16" s="183" t="s">
        <v>198</v>
      </c>
      <c r="D16" s="186"/>
      <c r="E16" s="185"/>
      <c r="F16" s="192">
        <v>-1</v>
      </c>
      <c r="G16" s="185"/>
      <c r="H16" s="185"/>
      <c r="I16" s="185"/>
      <c r="J16" s="185"/>
      <c r="K16" s="185"/>
      <c r="L16" s="185"/>
      <c r="M16" s="185"/>
    </row>
    <row r="17" spans="1:13" ht="18" customHeight="1" x14ac:dyDescent="0.2">
      <c r="A17" s="182">
        <v>42662</v>
      </c>
      <c r="B17" s="183" t="s">
        <v>190</v>
      </c>
      <c r="C17" s="183" t="s">
        <v>199</v>
      </c>
      <c r="D17" s="186"/>
      <c r="E17" s="185"/>
      <c r="F17" s="186">
        <v>-30</v>
      </c>
      <c r="G17" s="185"/>
      <c r="H17" s="185"/>
      <c r="I17" s="185"/>
      <c r="J17" s="185"/>
      <c r="K17" s="185"/>
      <c r="L17" s="185"/>
      <c r="M17" s="185"/>
    </row>
    <row r="18" spans="1:13" ht="18" customHeight="1" x14ac:dyDescent="0.2">
      <c r="A18" s="182">
        <v>42691</v>
      </c>
      <c r="B18" s="183" t="s">
        <v>195</v>
      </c>
      <c r="C18" s="183" t="s">
        <v>201</v>
      </c>
      <c r="D18" s="186">
        <v>-10</v>
      </c>
      <c r="E18" s="185"/>
      <c r="F18" s="186"/>
      <c r="G18" s="185"/>
      <c r="H18" s="185"/>
      <c r="I18" s="185"/>
      <c r="J18" s="185"/>
      <c r="K18" s="185"/>
      <c r="L18" s="193"/>
      <c r="M18" s="193"/>
    </row>
    <row r="19" spans="1:13" ht="18" customHeight="1" x14ac:dyDescent="0.2">
      <c r="A19" s="182">
        <v>42692</v>
      </c>
      <c r="B19" s="183" t="s">
        <v>179</v>
      </c>
      <c r="C19" s="183" t="s">
        <v>202</v>
      </c>
      <c r="D19" s="186"/>
      <c r="E19" s="185"/>
      <c r="F19" s="186">
        <v>-1</v>
      </c>
      <c r="G19" s="185"/>
      <c r="H19" s="185"/>
      <c r="I19" s="185"/>
      <c r="J19" s="193"/>
      <c r="K19" s="185"/>
      <c r="L19" s="185"/>
      <c r="M19" s="185"/>
    </row>
    <row r="20" spans="1:13" ht="18" customHeight="1" x14ac:dyDescent="0.2">
      <c r="A20" s="182">
        <v>42706</v>
      </c>
      <c r="B20" s="183" t="s">
        <v>195</v>
      </c>
      <c r="C20" s="183" t="s">
        <v>204</v>
      </c>
      <c r="D20" s="186"/>
      <c r="E20" s="185"/>
      <c r="F20" s="186"/>
      <c r="G20" s="185">
        <v>-1</v>
      </c>
      <c r="H20" s="185"/>
      <c r="I20" s="186"/>
      <c r="J20" s="185"/>
      <c r="K20" s="185"/>
      <c r="L20" s="185"/>
      <c r="M20" s="185"/>
    </row>
    <row r="21" spans="1:13" ht="18" customHeight="1" x14ac:dyDescent="0.2">
      <c r="A21" s="182">
        <v>42707</v>
      </c>
      <c r="B21" s="183" t="s">
        <v>24</v>
      </c>
      <c r="C21" s="183" t="s">
        <v>205</v>
      </c>
      <c r="D21" s="186">
        <v>-7.2</v>
      </c>
      <c r="E21" s="185"/>
      <c r="F21" s="186">
        <v>13</v>
      </c>
      <c r="G21" s="193"/>
      <c r="H21" s="185"/>
      <c r="I21" s="185"/>
      <c r="J21" s="185"/>
      <c r="K21" s="185"/>
      <c r="L21" s="185"/>
      <c r="M21" s="185"/>
    </row>
    <row r="22" spans="1:13" ht="18" customHeight="1" x14ac:dyDescent="0.2">
      <c r="A22" s="182">
        <v>42720</v>
      </c>
      <c r="B22" s="183" t="s">
        <v>195</v>
      </c>
      <c r="C22" s="183" t="s">
        <v>206</v>
      </c>
      <c r="D22" s="186"/>
      <c r="E22" s="185"/>
      <c r="F22" s="186">
        <v>-1</v>
      </c>
      <c r="G22" s="185"/>
      <c r="H22" s="185"/>
      <c r="I22" s="185"/>
      <c r="J22" s="185"/>
      <c r="K22" s="185"/>
      <c r="L22" s="185"/>
      <c r="M22" s="185"/>
    </row>
    <row r="23" spans="1:13" ht="18" customHeight="1" x14ac:dyDescent="0.2">
      <c r="A23" s="182" t="s">
        <v>207</v>
      </c>
      <c r="B23" s="183" t="s">
        <v>190</v>
      </c>
      <c r="C23" s="183" t="s">
        <v>208</v>
      </c>
      <c r="D23" s="187"/>
      <c r="E23" s="185"/>
      <c r="F23" s="186">
        <v>-1</v>
      </c>
      <c r="G23" s="185"/>
      <c r="H23" s="185"/>
      <c r="I23" s="185"/>
      <c r="J23" s="185"/>
      <c r="K23" s="185"/>
      <c r="L23" s="185"/>
      <c r="M23" s="185"/>
    </row>
    <row r="24" spans="1:13" ht="18" customHeight="1" x14ac:dyDescent="0.2">
      <c r="A24" s="182">
        <v>42751</v>
      </c>
      <c r="B24" s="183" t="s">
        <v>195</v>
      </c>
      <c r="C24" s="183" t="s">
        <v>209</v>
      </c>
      <c r="D24" s="185"/>
      <c r="E24" s="185"/>
      <c r="F24" s="186">
        <v>-1</v>
      </c>
      <c r="G24" s="185"/>
      <c r="H24" s="185"/>
      <c r="I24" s="185"/>
      <c r="J24" s="185"/>
      <c r="K24" s="185"/>
      <c r="L24" s="185"/>
      <c r="M24" s="185"/>
    </row>
    <row r="25" spans="1:13" ht="18" customHeight="1" x14ac:dyDescent="0.2">
      <c r="A25" s="182">
        <v>42751</v>
      </c>
      <c r="B25" s="183" t="s">
        <v>210</v>
      </c>
      <c r="C25" s="183" t="s">
        <v>211</v>
      </c>
      <c r="D25" s="185"/>
      <c r="E25" s="185"/>
      <c r="F25" s="186">
        <v>-5</v>
      </c>
      <c r="G25" s="185"/>
      <c r="H25" s="185"/>
      <c r="I25" s="185"/>
      <c r="J25" s="185"/>
      <c r="K25" s="185"/>
      <c r="L25" s="185"/>
      <c r="M25" s="185"/>
    </row>
    <row r="26" spans="1:13" ht="18" customHeight="1" x14ac:dyDescent="0.2">
      <c r="A26" s="182">
        <v>42782</v>
      </c>
      <c r="B26" s="183" t="s">
        <v>210</v>
      </c>
      <c r="C26" s="183" t="s">
        <v>212</v>
      </c>
      <c r="D26" s="185"/>
      <c r="E26" s="185"/>
      <c r="F26" s="186">
        <v>-2</v>
      </c>
      <c r="G26" s="185"/>
      <c r="H26" s="185"/>
      <c r="I26" s="185"/>
      <c r="J26" s="185"/>
      <c r="K26" s="185"/>
      <c r="L26" s="185"/>
      <c r="M26" s="185"/>
    </row>
    <row r="27" spans="1:13" ht="18" customHeight="1" x14ac:dyDescent="0.2">
      <c r="A27" s="182">
        <v>42822</v>
      </c>
      <c r="B27" s="183" t="s">
        <v>210</v>
      </c>
      <c r="C27" s="183" t="s">
        <v>215</v>
      </c>
      <c r="D27" s="185"/>
      <c r="E27" s="185"/>
      <c r="F27" s="187">
        <v>-2</v>
      </c>
      <c r="G27" s="185"/>
      <c r="H27" s="185"/>
      <c r="I27" s="185"/>
      <c r="J27" s="185"/>
      <c r="K27" s="185"/>
      <c r="L27" s="185"/>
      <c r="M27" s="185"/>
    </row>
    <row r="28" spans="1:13" ht="18" customHeight="1" x14ac:dyDescent="0.2">
      <c r="A28" s="182">
        <v>42825</v>
      </c>
      <c r="B28" s="183" t="s">
        <v>216</v>
      </c>
      <c r="C28" s="183" t="s">
        <v>217</v>
      </c>
      <c r="D28" s="185"/>
      <c r="E28" s="185"/>
      <c r="F28" s="186">
        <v>-1</v>
      </c>
      <c r="G28" s="185"/>
      <c r="H28" s="185"/>
      <c r="I28" s="185"/>
      <c r="J28" s="185"/>
      <c r="K28" s="185"/>
      <c r="L28" s="185"/>
      <c r="M28" s="185"/>
    </row>
    <row r="29" spans="1:13" ht="18" customHeight="1" x14ac:dyDescent="0.2">
      <c r="A29" s="182">
        <v>42825</v>
      </c>
      <c r="B29" s="183" t="s">
        <v>216</v>
      </c>
      <c r="C29" s="183" t="s">
        <v>218</v>
      </c>
      <c r="D29" s="185"/>
      <c r="E29" s="185"/>
      <c r="F29" s="186"/>
      <c r="G29" s="185">
        <v>-1</v>
      </c>
      <c r="H29" s="185"/>
      <c r="I29" s="185"/>
      <c r="J29" s="185"/>
      <c r="K29" s="185"/>
      <c r="L29" s="185"/>
      <c r="M29" s="185"/>
    </row>
    <row r="30" spans="1:13" ht="18" customHeight="1" x14ac:dyDescent="0.2">
      <c r="A30" s="182">
        <v>42843</v>
      </c>
      <c r="B30" s="183" t="s">
        <v>195</v>
      </c>
      <c r="C30" s="183" t="s">
        <v>224</v>
      </c>
      <c r="D30" s="185"/>
      <c r="E30" s="185"/>
      <c r="F30" s="186"/>
      <c r="G30" s="185">
        <v>-1</v>
      </c>
      <c r="H30" s="185"/>
      <c r="I30" s="185"/>
      <c r="J30" s="185"/>
      <c r="K30" s="185"/>
      <c r="L30" s="185"/>
      <c r="M30" s="185"/>
    </row>
    <row r="31" spans="1:13" ht="18" customHeight="1" x14ac:dyDescent="0.2">
      <c r="A31" s="182">
        <v>42849</v>
      </c>
      <c r="B31" s="183" t="s">
        <v>179</v>
      </c>
      <c r="C31" s="183" t="s">
        <v>225</v>
      </c>
      <c r="D31" s="185"/>
      <c r="E31" s="185"/>
      <c r="F31" s="186">
        <v>-2</v>
      </c>
      <c r="G31" s="185"/>
      <c r="H31" s="185"/>
      <c r="I31" s="185"/>
      <c r="J31" s="185"/>
      <c r="K31" s="185"/>
      <c r="L31" s="185"/>
      <c r="M31" s="185"/>
    </row>
    <row r="32" spans="1:13" ht="18" customHeight="1" x14ac:dyDescent="0.2">
      <c r="A32" s="182">
        <v>42857</v>
      </c>
      <c r="B32" s="183" t="s">
        <v>179</v>
      </c>
      <c r="C32" s="183" t="s">
        <v>226</v>
      </c>
      <c r="D32" s="185"/>
      <c r="E32" s="185"/>
      <c r="F32" s="186">
        <v>-1</v>
      </c>
      <c r="G32" s="185"/>
      <c r="H32" s="185"/>
      <c r="I32" s="185"/>
      <c r="J32" s="185"/>
      <c r="K32" s="185"/>
      <c r="L32" s="185"/>
      <c r="M32" s="185"/>
    </row>
    <row r="33" spans="1:13" ht="18" customHeight="1" x14ac:dyDescent="0.2">
      <c r="A33" s="182">
        <v>42863</v>
      </c>
      <c r="B33" s="183" t="s">
        <v>179</v>
      </c>
      <c r="C33" s="183" t="s">
        <v>230</v>
      </c>
      <c r="D33" s="185"/>
      <c r="E33" s="185"/>
      <c r="F33" s="186">
        <v>-1</v>
      </c>
      <c r="G33" s="185"/>
      <c r="H33" s="185"/>
      <c r="I33" s="185"/>
      <c r="J33" s="185"/>
      <c r="K33" s="185"/>
      <c r="L33" s="185"/>
      <c r="M33" s="185"/>
    </row>
    <row r="34" spans="1:13" ht="18" customHeight="1" x14ac:dyDescent="0.2">
      <c r="A34" s="182">
        <v>42866</v>
      </c>
      <c r="B34" s="183" t="s">
        <v>190</v>
      </c>
      <c r="C34" s="183" t="s">
        <v>231</v>
      </c>
      <c r="D34" s="185"/>
      <c r="E34" s="185"/>
      <c r="F34" s="186">
        <v>-1</v>
      </c>
      <c r="G34" s="185"/>
      <c r="H34" s="185"/>
      <c r="I34" s="185"/>
      <c r="J34" s="185"/>
      <c r="K34" s="185"/>
      <c r="L34" s="185"/>
      <c r="M34" s="185"/>
    </row>
    <row r="35" spans="1:13" ht="18" customHeight="1" x14ac:dyDescent="0.2">
      <c r="A35" s="182">
        <v>42879</v>
      </c>
      <c r="B35" s="183" t="s">
        <v>179</v>
      </c>
      <c r="C35" s="183" t="s">
        <v>239</v>
      </c>
      <c r="D35" s="185"/>
      <c r="E35" s="185"/>
      <c r="F35" s="186">
        <v>-2</v>
      </c>
      <c r="G35" s="185"/>
      <c r="H35" s="185"/>
      <c r="I35" s="185"/>
      <c r="J35" s="185"/>
      <c r="K35" s="185"/>
      <c r="L35" s="185"/>
      <c r="M35" s="185"/>
    </row>
    <row r="36" spans="1:13" ht="18" customHeight="1" x14ac:dyDescent="0.2">
      <c r="A36" s="194">
        <v>42880</v>
      </c>
      <c r="B36" s="183" t="s">
        <v>190</v>
      </c>
      <c r="C36" s="195" t="s">
        <v>240</v>
      </c>
      <c r="D36" s="185"/>
      <c r="E36" s="185"/>
      <c r="F36" s="186"/>
      <c r="G36" s="185">
        <v>-1</v>
      </c>
      <c r="H36" s="185"/>
      <c r="I36" s="185"/>
      <c r="J36" s="185"/>
      <c r="K36" s="185"/>
      <c r="L36" s="185"/>
      <c r="M36" s="185"/>
    </row>
    <row r="37" spans="1:13" ht="18" customHeight="1" x14ac:dyDescent="0.2">
      <c r="A37" s="194">
        <v>42885</v>
      </c>
      <c r="B37" s="183" t="s">
        <v>195</v>
      </c>
      <c r="C37" s="195" t="s">
        <v>241</v>
      </c>
      <c r="D37" s="185"/>
      <c r="E37" s="185"/>
      <c r="F37" s="186">
        <v>-12</v>
      </c>
      <c r="G37" s="185"/>
      <c r="H37" s="185"/>
      <c r="I37" s="185"/>
      <c r="J37" s="185"/>
      <c r="K37" s="185"/>
      <c r="L37" s="185"/>
      <c r="M37" s="185"/>
    </row>
    <row r="38" spans="1:13" ht="18" customHeight="1" x14ac:dyDescent="0.2">
      <c r="A38" s="194">
        <v>42896</v>
      </c>
      <c r="B38" s="183" t="s">
        <v>195</v>
      </c>
      <c r="C38" s="195" t="s">
        <v>242</v>
      </c>
      <c r="D38" s="185"/>
      <c r="E38" s="185"/>
      <c r="F38" s="186">
        <v>1</v>
      </c>
      <c r="G38" s="185"/>
      <c r="H38" s="185"/>
      <c r="I38" s="185"/>
      <c r="J38" s="185"/>
      <c r="K38" s="185"/>
      <c r="L38" s="185"/>
      <c r="M38" s="185"/>
    </row>
    <row r="39" spans="1:13" s="200" customFormat="1" ht="18" customHeight="1" x14ac:dyDescent="0.2">
      <c r="A39" s="196"/>
      <c r="B39" s="197"/>
      <c r="C39" s="197" t="s">
        <v>249</v>
      </c>
      <c r="D39" s="198"/>
      <c r="E39" s="199"/>
      <c r="F39" s="199"/>
      <c r="G39" s="199"/>
      <c r="H39" s="199"/>
      <c r="I39" s="199"/>
      <c r="J39" s="199"/>
      <c r="K39" s="199"/>
      <c r="L39" s="199"/>
      <c r="M39" s="199"/>
    </row>
    <row r="40" spans="1:13" s="170" customFormat="1" ht="18" customHeight="1" x14ac:dyDescent="0.2">
      <c r="A40" s="194">
        <v>42900</v>
      </c>
      <c r="B40" s="183" t="s">
        <v>216</v>
      </c>
      <c r="C40" s="183" t="s">
        <v>250</v>
      </c>
      <c r="D40" s="186"/>
      <c r="E40" s="185"/>
      <c r="F40" s="185"/>
      <c r="G40" s="185">
        <v>-1</v>
      </c>
      <c r="H40" s="185"/>
      <c r="I40" s="185"/>
      <c r="J40" s="185"/>
      <c r="K40" s="185"/>
      <c r="L40" s="185"/>
      <c r="M40" s="185"/>
    </row>
    <row r="41" spans="1:13" s="170" customFormat="1" ht="18" customHeight="1" x14ac:dyDescent="0.2">
      <c r="A41" s="194">
        <v>42906</v>
      </c>
      <c r="B41" s="183" t="s">
        <v>210</v>
      </c>
      <c r="C41" s="183" t="s">
        <v>255</v>
      </c>
      <c r="D41" s="186"/>
      <c r="E41" s="185"/>
      <c r="F41" s="185">
        <v>-1</v>
      </c>
      <c r="G41" s="185"/>
      <c r="H41" s="185"/>
      <c r="I41" s="185"/>
      <c r="J41" s="185"/>
      <c r="K41" s="185"/>
      <c r="L41" s="185"/>
      <c r="M41" s="185"/>
    </row>
    <row r="42" spans="1:13" s="170" customFormat="1" ht="18" customHeight="1" x14ac:dyDescent="0.2">
      <c r="A42" s="201">
        <v>42912</v>
      </c>
      <c r="B42" s="202" t="s">
        <v>179</v>
      </c>
      <c r="C42" s="202" t="s">
        <v>256</v>
      </c>
      <c r="D42" s="203"/>
      <c r="E42" s="204"/>
      <c r="F42" s="204"/>
      <c r="G42" s="204">
        <v>-1</v>
      </c>
      <c r="H42" s="204"/>
      <c r="I42" s="204"/>
      <c r="J42" s="204"/>
      <c r="K42" s="204"/>
      <c r="L42" s="204"/>
      <c r="M42" s="204"/>
    </row>
    <row r="43" spans="1:13" s="185" customFormat="1" ht="18" customHeight="1" x14ac:dyDescent="0.2">
      <c r="A43" s="194">
        <v>42912</v>
      </c>
      <c r="B43" s="183" t="s">
        <v>257</v>
      </c>
      <c r="C43" s="183" t="s">
        <v>258</v>
      </c>
      <c r="D43" s="186"/>
      <c r="G43" s="185">
        <v>-1</v>
      </c>
    </row>
    <row r="44" spans="1:13" s="207" customFormat="1" ht="18" customHeight="1" x14ac:dyDescent="0.2">
      <c r="A44" s="182">
        <v>42921</v>
      </c>
      <c r="B44" s="183" t="s">
        <v>179</v>
      </c>
      <c r="C44" s="194" t="s">
        <v>259</v>
      </c>
      <c r="D44" s="205"/>
      <c r="E44" s="206"/>
      <c r="F44" s="206">
        <v>-1</v>
      </c>
      <c r="G44" s="206"/>
      <c r="H44" s="206"/>
      <c r="I44" s="206"/>
      <c r="J44" s="206"/>
      <c r="K44" s="206"/>
      <c r="L44" s="206"/>
      <c r="M44" s="206"/>
    </row>
    <row r="45" spans="1:13" s="207" customFormat="1" ht="18" customHeight="1" x14ac:dyDescent="0.2">
      <c r="A45" s="208">
        <v>42922</v>
      </c>
      <c r="B45" s="209" t="s">
        <v>195</v>
      </c>
      <c r="C45" s="210" t="s">
        <v>260</v>
      </c>
      <c r="D45" s="205"/>
      <c r="E45" s="206"/>
      <c r="F45" s="206">
        <v>-16</v>
      </c>
      <c r="G45" s="206">
        <v>-1</v>
      </c>
      <c r="H45" s="206"/>
      <c r="I45" s="206"/>
      <c r="J45" s="206"/>
      <c r="K45" s="206"/>
      <c r="L45" s="206"/>
      <c r="M45" s="206"/>
    </row>
    <row r="46" spans="1:13" s="207" customFormat="1" ht="18" customHeight="1" x14ac:dyDescent="0.2">
      <c r="A46" s="211">
        <v>42947</v>
      </c>
      <c r="B46" s="212" t="s">
        <v>195</v>
      </c>
      <c r="C46" s="213" t="s">
        <v>261</v>
      </c>
      <c r="D46" s="214"/>
      <c r="E46" s="214"/>
      <c r="F46" s="214">
        <v>-1</v>
      </c>
      <c r="G46" s="214"/>
      <c r="H46" s="214"/>
      <c r="I46" s="214">
        <v>-10</v>
      </c>
      <c r="J46" s="206"/>
      <c r="K46" s="206"/>
      <c r="L46" s="206"/>
      <c r="M46" s="206"/>
    </row>
    <row r="47" spans="1:13" s="219" customFormat="1" ht="18" customHeight="1" x14ac:dyDescent="0.2">
      <c r="A47" s="215">
        <v>42996</v>
      </c>
      <c r="B47" s="216" t="s">
        <v>190</v>
      </c>
      <c r="C47" s="216" t="s">
        <v>300</v>
      </c>
      <c r="D47" s="217"/>
      <c r="E47" s="218"/>
      <c r="F47" s="218"/>
      <c r="G47" s="218"/>
      <c r="H47" s="218"/>
      <c r="I47" s="218">
        <v>10</v>
      </c>
      <c r="J47" s="218"/>
      <c r="K47" s="218"/>
      <c r="L47" s="218"/>
      <c r="M47" s="218"/>
    </row>
    <row r="48" spans="1:13" s="207" customFormat="1" ht="18" customHeight="1" x14ac:dyDescent="0.2">
      <c r="A48" s="194">
        <v>43004</v>
      </c>
      <c r="B48" s="183" t="s">
        <v>216</v>
      </c>
      <c r="C48" s="183" t="s">
        <v>306</v>
      </c>
      <c r="D48" s="205"/>
      <c r="E48" s="206"/>
      <c r="F48" s="206"/>
      <c r="G48" s="206"/>
      <c r="H48" s="206"/>
      <c r="I48" s="206">
        <v>-1</v>
      </c>
      <c r="J48" s="206"/>
      <c r="K48" s="206">
        <v>1</v>
      </c>
      <c r="L48" s="206"/>
      <c r="M48" s="206"/>
    </row>
    <row r="49" spans="1:13" s="207" customFormat="1" ht="18" customHeight="1" x14ac:dyDescent="0.2">
      <c r="A49" s="194">
        <v>43005</v>
      </c>
      <c r="B49" s="183" t="s">
        <v>195</v>
      </c>
      <c r="C49" s="183" t="s">
        <v>310</v>
      </c>
      <c r="D49" s="205"/>
      <c r="E49" s="206"/>
      <c r="F49" s="206"/>
      <c r="G49" s="206"/>
      <c r="H49" s="206"/>
      <c r="I49" s="206"/>
      <c r="J49" s="206"/>
      <c r="K49" s="206">
        <v>-1</v>
      </c>
      <c r="L49" s="206"/>
      <c r="M49" s="206"/>
    </row>
    <row r="50" spans="1:13" s="207" customFormat="1" ht="18" customHeight="1" x14ac:dyDescent="0.2">
      <c r="A50" s="208">
        <v>43026</v>
      </c>
      <c r="B50" s="209" t="s">
        <v>195</v>
      </c>
      <c r="C50" s="210" t="s">
        <v>322</v>
      </c>
      <c r="D50" s="205"/>
      <c r="E50" s="206"/>
      <c r="F50" s="206"/>
      <c r="G50" s="206">
        <v>1</v>
      </c>
      <c r="H50" s="206"/>
      <c r="I50" s="206">
        <v>-4</v>
      </c>
      <c r="J50" s="206"/>
      <c r="K50" s="206"/>
      <c r="L50" s="206"/>
      <c r="M50" s="206"/>
    </row>
    <row r="51" spans="1:13" s="207" customFormat="1" ht="18" customHeight="1" x14ac:dyDescent="0.2">
      <c r="A51" s="208">
        <v>43027</v>
      </c>
      <c r="B51" s="230" t="s">
        <v>195</v>
      </c>
      <c r="C51" s="231" t="s">
        <v>324</v>
      </c>
      <c r="D51" s="205"/>
      <c r="E51" s="206"/>
      <c r="F51" s="206"/>
      <c r="G51" s="206">
        <v>-1</v>
      </c>
      <c r="H51" s="206"/>
      <c r="I51" s="206"/>
      <c r="J51" s="206"/>
      <c r="K51" s="206"/>
      <c r="L51" s="206"/>
      <c r="M51" s="206"/>
    </row>
    <row r="52" spans="1:13" s="207" customFormat="1" ht="18" customHeight="1" x14ac:dyDescent="0.2">
      <c r="A52" s="208">
        <v>43038</v>
      </c>
      <c r="B52" s="230" t="s">
        <v>216</v>
      </c>
      <c r="C52" s="231" t="s">
        <v>329</v>
      </c>
      <c r="D52" s="205"/>
      <c r="E52" s="206"/>
      <c r="F52" s="206">
        <v>1</v>
      </c>
      <c r="G52" s="206"/>
      <c r="H52" s="206"/>
      <c r="I52" s="206">
        <v>-1</v>
      </c>
      <c r="J52" s="206"/>
      <c r="K52" s="206"/>
      <c r="L52" s="206"/>
      <c r="M52" s="206"/>
    </row>
    <row r="53" spans="1:13" s="207" customFormat="1" ht="18" customHeight="1" x14ac:dyDescent="0.2">
      <c r="A53" s="208">
        <v>43039</v>
      </c>
      <c r="B53" s="230" t="s">
        <v>216</v>
      </c>
      <c r="C53" s="231" t="s">
        <v>330</v>
      </c>
      <c r="D53" s="205"/>
      <c r="E53" s="206"/>
      <c r="F53" s="206">
        <v>-1</v>
      </c>
      <c r="G53" s="206"/>
      <c r="H53" s="206"/>
      <c r="I53" s="206"/>
      <c r="J53" s="206"/>
      <c r="K53" s="206"/>
      <c r="L53" s="206"/>
      <c r="M53" s="206"/>
    </row>
    <row r="54" spans="1:13" s="207" customFormat="1" ht="18" customHeight="1" x14ac:dyDescent="0.2">
      <c r="A54" s="208">
        <v>43040</v>
      </c>
      <c r="B54" s="230" t="s">
        <v>216</v>
      </c>
      <c r="C54" s="231" t="s">
        <v>331</v>
      </c>
      <c r="D54" s="205"/>
      <c r="E54" s="206"/>
      <c r="F54" s="206">
        <v>1</v>
      </c>
      <c r="G54" s="206"/>
      <c r="H54" s="206"/>
      <c r="I54" s="206">
        <v>-1</v>
      </c>
      <c r="J54" s="206"/>
      <c r="K54" s="206"/>
      <c r="L54" s="206"/>
      <c r="M54" s="206"/>
    </row>
    <row r="55" spans="1:13" s="207" customFormat="1" ht="18" customHeight="1" x14ac:dyDescent="0.2">
      <c r="A55" s="208">
        <v>43041</v>
      </c>
      <c r="B55" s="230" t="s">
        <v>216</v>
      </c>
      <c r="C55" s="231" t="s">
        <v>332</v>
      </c>
      <c r="D55" s="205"/>
      <c r="E55" s="206"/>
      <c r="F55" s="206">
        <v>-1</v>
      </c>
      <c r="G55" s="206"/>
      <c r="H55" s="206"/>
      <c r="I55" s="206"/>
      <c r="J55" s="206"/>
      <c r="K55" s="206"/>
      <c r="L55" s="206"/>
      <c r="M55" s="206"/>
    </row>
    <row r="56" spans="1:13" s="249" customFormat="1" ht="18" customHeight="1" x14ac:dyDescent="0.2">
      <c r="A56" s="244">
        <v>43049</v>
      </c>
      <c r="B56" s="245"/>
      <c r="C56" s="246"/>
      <c r="D56" s="247"/>
      <c r="E56" s="248"/>
      <c r="F56" s="248"/>
      <c r="G56" s="248"/>
      <c r="H56" s="248"/>
      <c r="I56" s="248"/>
      <c r="J56" s="248"/>
      <c r="K56" s="248"/>
      <c r="L56" s="248"/>
      <c r="M56" s="248"/>
    </row>
    <row r="57" spans="1:13" s="207" customFormat="1" ht="18" customHeight="1" x14ac:dyDescent="0.2">
      <c r="A57" s="208">
        <v>43083</v>
      </c>
      <c r="B57" s="230" t="s">
        <v>195</v>
      </c>
      <c r="C57" s="231" t="s">
        <v>342</v>
      </c>
      <c r="D57" s="205"/>
      <c r="E57" s="206"/>
      <c r="F57" s="206">
        <v>1</v>
      </c>
      <c r="G57" s="206"/>
      <c r="H57" s="206"/>
      <c r="I57" s="206">
        <v>-1</v>
      </c>
      <c r="J57" s="206"/>
      <c r="K57" s="206"/>
      <c r="L57" s="206"/>
      <c r="M57" s="206"/>
    </row>
    <row r="58" spans="1:13" s="207" customFormat="1" ht="18" customHeight="1" x14ac:dyDescent="0.2">
      <c r="A58" s="208">
        <v>43083</v>
      </c>
      <c r="B58" s="230" t="s">
        <v>195</v>
      </c>
      <c r="C58" s="231" t="s">
        <v>343</v>
      </c>
      <c r="D58" s="205"/>
      <c r="E58" s="206"/>
      <c r="F58" s="206">
        <v>-1</v>
      </c>
      <c r="G58" s="206"/>
      <c r="H58" s="206"/>
      <c r="I58" s="206"/>
      <c r="J58" s="206"/>
      <c r="K58" s="206"/>
      <c r="L58" s="206"/>
      <c r="M58" s="206"/>
    </row>
    <row r="59" spans="1:13" s="207" customFormat="1" ht="18" customHeight="1" x14ac:dyDescent="0.2">
      <c r="A59" s="208">
        <v>43130</v>
      </c>
      <c r="B59" s="230" t="s">
        <v>216</v>
      </c>
      <c r="C59" s="231" t="s">
        <v>357</v>
      </c>
      <c r="D59" s="205"/>
      <c r="E59" s="206"/>
      <c r="F59" s="206">
        <v>1</v>
      </c>
      <c r="G59" s="206"/>
      <c r="H59" s="206"/>
      <c r="I59" s="206">
        <v>-1</v>
      </c>
      <c r="J59" s="206"/>
      <c r="K59" s="206"/>
      <c r="L59" s="206"/>
      <c r="M59" s="206"/>
    </row>
    <row r="60" spans="1:13" s="207" customFormat="1" ht="18" customHeight="1" x14ac:dyDescent="0.2">
      <c r="A60" s="208">
        <v>43131</v>
      </c>
      <c r="B60" s="230" t="s">
        <v>354</v>
      </c>
      <c r="C60" s="231" t="s">
        <v>358</v>
      </c>
      <c r="D60" s="205"/>
      <c r="E60" s="206"/>
      <c r="F60" s="206">
        <v>-1</v>
      </c>
      <c r="G60" s="206"/>
      <c r="H60" s="206"/>
      <c r="I60" s="206"/>
      <c r="J60" s="206"/>
      <c r="K60" s="206"/>
      <c r="L60" s="206"/>
      <c r="M60" s="206"/>
    </row>
    <row r="61" spans="1:13" s="207" customFormat="1" ht="18" customHeight="1" x14ac:dyDescent="0.2">
      <c r="A61" s="208">
        <v>43166</v>
      </c>
      <c r="B61" s="230" t="s">
        <v>354</v>
      </c>
      <c r="C61" s="231" t="s">
        <v>371</v>
      </c>
      <c r="D61" s="205"/>
      <c r="E61" s="206"/>
      <c r="F61" s="206"/>
      <c r="G61" s="206"/>
      <c r="H61" s="206"/>
      <c r="I61" s="206">
        <v>-1</v>
      </c>
      <c r="J61" s="206"/>
      <c r="K61" s="206"/>
      <c r="L61" s="206"/>
      <c r="M61" s="206"/>
    </row>
    <row r="62" spans="1:13" ht="38.25" customHeight="1" x14ac:dyDescent="0.3">
      <c r="A62" s="304" t="s">
        <v>92</v>
      </c>
      <c r="B62" s="305"/>
      <c r="C62" s="306"/>
      <c r="D62" s="220"/>
      <c r="E62" s="221"/>
      <c r="F62" s="221"/>
      <c r="G62" s="221"/>
      <c r="H62" s="221"/>
      <c r="I62" s="221"/>
      <c r="J62" s="221"/>
      <c r="K62" s="221"/>
      <c r="L62" s="221"/>
      <c r="M62" s="221"/>
    </row>
    <row r="63" spans="1:13" ht="18" customHeight="1" x14ac:dyDescent="0.2">
      <c r="A63" s="222" t="s">
        <v>165</v>
      </c>
      <c r="B63" s="223"/>
      <c r="C63" s="224" t="s">
        <v>10</v>
      </c>
      <c r="D63" s="225">
        <f>SUM(D6:D57)</f>
        <v>1.9999999999998685E-2</v>
      </c>
      <c r="E63" s="225">
        <f t="shared" ref="E63:M63" si="0">SUM(E6:E57)</f>
        <v>0</v>
      </c>
      <c r="F63" s="225">
        <f>SUM(F6:F60)</f>
        <v>0</v>
      </c>
      <c r="G63" s="225">
        <f t="shared" si="0"/>
        <v>0</v>
      </c>
      <c r="H63" s="225">
        <f t="shared" si="0"/>
        <v>0</v>
      </c>
      <c r="I63" s="271">
        <f>SUM(I6:I61)</f>
        <v>0</v>
      </c>
      <c r="J63" s="225">
        <f t="shared" si="0"/>
        <v>0</v>
      </c>
      <c r="K63" s="225">
        <f t="shared" si="0"/>
        <v>0</v>
      </c>
      <c r="L63" s="225">
        <f t="shared" si="0"/>
        <v>0</v>
      </c>
      <c r="M63" s="225">
        <f t="shared" si="0"/>
        <v>0</v>
      </c>
    </row>
    <row r="64" spans="1:13" ht="51.75" customHeight="1" x14ac:dyDescent="0.25">
      <c r="D64" s="226"/>
      <c r="F64" s="227"/>
      <c r="G64" s="227"/>
      <c r="I64" s="228" t="s">
        <v>299</v>
      </c>
    </row>
    <row r="65" spans="1:12" ht="18" customHeight="1" x14ac:dyDescent="0.2"/>
    <row r="66" spans="1:12" ht="18" customHeight="1" x14ac:dyDescent="0.2"/>
    <row r="67" spans="1:12" ht="18" customHeight="1" x14ac:dyDescent="0.2"/>
    <row r="68" spans="1:12" ht="18" customHeight="1" x14ac:dyDescent="0.2"/>
    <row r="69" spans="1:12" ht="18" customHeight="1" x14ac:dyDescent="0.2"/>
    <row r="70" spans="1:12" ht="18" customHeight="1" x14ac:dyDescent="0.2"/>
    <row r="71" spans="1:12" ht="18" customHeight="1" x14ac:dyDescent="0.2"/>
    <row r="72" spans="1:12" ht="18" customHeight="1" x14ac:dyDescent="0.2"/>
    <row r="73" spans="1:12" ht="18" customHeight="1" x14ac:dyDescent="0.2"/>
    <row r="74" spans="1:12" ht="18" customHeight="1" x14ac:dyDescent="0.2"/>
    <row r="75" spans="1:12" s="229" customFormat="1" ht="18" customHeight="1" x14ac:dyDescent="0.2">
      <c r="A75" s="168"/>
      <c r="B75" s="168"/>
      <c r="C75" s="168"/>
      <c r="D75" s="168"/>
      <c r="E75" s="168"/>
      <c r="F75" s="168"/>
      <c r="G75" s="168"/>
      <c r="H75" s="168"/>
      <c r="I75" s="170"/>
      <c r="J75" s="168"/>
      <c r="K75" s="168"/>
      <c r="L75" s="168"/>
    </row>
    <row r="76" spans="1:12" ht="18" customHeight="1" x14ac:dyDescent="0.2"/>
    <row r="77" spans="1:12" ht="18" customHeight="1" x14ac:dyDescent="0.2"/>
    <row r="78" spans="1:12" ht="18" customHeight="1" x14ac:dyDescent="0.2"/>
    <row r="79" spans="1:12" ht="18" customHeight="1" x14ac:dyDescent="0.2"/>
    <row r="80" spans="1:12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</sheetData>
  <mergeCells count="2">
    <mergeCell ref="M2:O2"/>
    <mergeCell ref="A62:C62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O89"/>
  <sheetViews>
    <sheetView topLeftCell="A7" zoomScale="90" zoomScaleNormal="90" workbookViewId="0">
      <selection activeCell="D26" sqref="D26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6" max="6" width="8.5703125" customWidth="1"/>
    <col min="7" max="7" width="11" customWidth="1"/>
    <col min="9" max="9" width="21.7109375" style="74" customWidth="1"/>
    <col min="10" max="10" width="15.7109375" customWidth="1"/>
    <col min="11" max="11" width="33.42578125" bestFit="1" customWidth="1"/>
    <col min="12" max="12" width="19" customWidth="1"/>
    <col min="13" max="13" width="35.42578125" customWidth="1"/>
  </cols>
  <sheetData>
    <row r="1" spans="1:15" x14ac:dyDescent="0.2">
      <c r="A1" t="s">
        <v>0</v>
      </c>
      <c r="H1" s="15" t="s">
        <v>12</v>
      </c>
    </row>
    <row r="2" spans="1:15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90">
        <v>170308032004</v>
      </c>
      <c r="M2" s="296" t="s">
        <v>92</v>
      </c>
      <c r="N2" s="297"/>
      <c r="O2" s="298"/>
    </row>
    <row r="3" spans="1:15" s="19" customFormat="1" ht="27.75" customHeight="1" x14ac:dyDescent="0.2">
      <c r="F3" s="19" t="s">
        <v>223</v>
      </c>
      <c r="G3" s="19" t="s">
        <v>248</v>
      </c>
      <c r="I3" s="76" t="s">
        <v>244</v>
      </c>
      <c r="K3" s="19" t="s">
        <v>265</v>
      </c>
    </row>
    <row r="4" spans="1:15" s="238" customFormat="1" ht="27.75" customHeight="1" x14ac:dyDescent="0.2">
      <c r="A4" s="238" t="s">
        <v>333</v>
      </c>
    </row>
    <row r="5" spans="1:15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87" t="s">
        <v>263</v>
      </c>
      <c r="L5" s="3" t="s">
        <v>9</v>
      </c>
      <c r="M5" s="87" t="s">
        <v>141</v>
      </c>
    </row>
    <row r="6" spans="1:15" ht="18" customHeight="1" x14ac:dyDescent="0.2">
      <c r="A6" s="24">
        <v>42831</v>
      </c>
      <c r="B6" s="25" t="s">
        <v>195</v>
      </c>
      <c r="C6" s="25" t="s">
        <v>220</v>
      </c>
      <c r="D6" s="84">
        <v>9.4</v>
      </c>
      <c r="E6" s="27"/>
      <c r="F6" s="27"/>
      <c r="G6" s="27"/>
      <c r="H6" s="27"/>
      <c r="I6" s="27"/>
      <c r="J6" s="27"/>
      <c r="K6" s="27"/>
      <c r="L6" s="27"/>
      <c r="M6" s="27"/>
    </row>
    <row r="7" spans="1:15" ht="18" customHeight="1" x14ac:dyDescent="0.2">
      <c r="A7" s="24">
        <v>42831</v>
      </c>
      <c r="B7" s="25" t="s">
        <v>195</v>
      </c>
      <c r="C7" s="25" t="s">
        <v>221</v>
      </c>
      <c r="D7" s="29">
        <v>-5</v>
      </c>
      <c r="E7" s="27"/>
      <c r="F7" s="27">
        <v>10</v>
      </c>
      <c r="G7" s="27"/>
      <c r="H7" s="27"/>
      <c r="I7" s="27"/>
      <c r="J7" s="27"/>
      <c r="K7" s="27"/>
      <c r="L7" s="27"/>
      <c r="M7" s="17"/>
    </row>
    <row r="8" spans="1:15" ht="18" customHeight="1" x14ac:dyDescent="0.2">
      <c r="A8" s="24">
        <v>42831</v>
      </c>
      <c r="B8" s="25" t="s">
        <v>195</v>
      </c>
      <c r="C8" s="25" t="s">
        <v>222</v>
      </c>
      <c r="D8" s="29">
        <v>-4</v>
      </c>
      <c r="E8" s="27"/>
      <c r="F8" s="27"/>
      <c r="G8" s="27">
        <v>2</v>
      </c>
      <c r="H8" s="27"/>
      <c r="I8" s="27"/>
      <c r="J8" s="27"/>
      <c r="K8" s="27"/>
      <c r="L8" s="27"/>
      <c r="M8" s="27"/>
    </row>
    <row r="9" spans="1:15" ht="18" customHeight="1" x14ac:dyDescent="0.2">
      <c r="A9" s="24">
        <v>42870</v>
      </c>
      <c r="B9" s="25" t="s">
        <v>190</v>
      </c>
      <c r="C9" s="25" t="s">
        <v>233</v>
      </c>
      <c r="D9" s="29"/>
      <c r="E9" s="27"/>
      <c r="F9" s="25">
        <v>-1</v>
      </c>
      <c r="G9" s="27"/>
      <c r="H9" s="27"/>
      <c r="I9" s="27"/>
      <c r="J9" s="27"/>
      <c r="K9" s="27"/>
      <c r="L9" s="27"/>
      <c r="M9" s="27"/>
    </row>
    <row r="10" spans="1:15" ht="18" customHeight="1" x14ac:dyDescent="0.2">
      <c r="A10" s="24">
        <v>42896</v>
      </c>
      <c r="B10" s="25" t="s">
        <v>195</v>
      </c>
      <c r="C10" s="25" t="s">
        <v>242</v>
      </c>
      <c r="D10" s="27"/>
      <c r="E10" s="27"/>
      <c r="F10" s="35"/>
      <c r="G10" s="27"/>
      <c r="H10" s="27"/>
      <c r="I10" s="27">
        <v>1</v>
      </c>
      <c r="J10" s="27"/>
      <c r="K10" s="27"/>
      <c r="L10" s="27"/>
      <c r="M10" s="27"/>
    </row>
    <row r="11" spans="1:15" ht="18" customHeight="1" x14ac:dyDescent="0.2">
      <c r="A11" s="24">
        <v>42940</v>
      </c>
      <c r="B11" s="25" t="s">
        <v>195</v>
      </c>
      <c r="C11" s="25" t="s">
        <v>262</v>
      </c>
      <c r="D11" s="27"/>
      <c r="E11" s="27"/>
      <c r="F11" s="28">
        <v>-1</v>
      </c>
      <c r="G11" s="27"/>
      <c r="H11" s="27"/>
      <c r="I11" s="27"/>
      <c r="J11" s="27"/>
      <c r="K11" s="27">
        <v>1</v>
      </c>
      <c r="L11" s="27"/>
      <c r="M11" s="27"/>
    </row>
    <row r="12" spans="1:15" ht="18" customHeight="1" x14ac:dyDescent="0.2">
      <c r="A12" s="24">
        <v>42941</v>
      </c>
      <c r="B12" s="25" t="s">
        <v>195</v>
      </c>
      <c r="C12" s="25" t="s">
        <v>264</v>
      </c>
      <c r="D12" s="27"/>
      <c r="E12" s="27"/>
      <c r="F12" s="28"/>
      <c r="G12" s="27"/>
      <c r="H12" s="27"/>
      <c r="I12" s="27"/>
      <c r="J12" s="27"/>
      <c r="K12" s="27">
        <v>-1</v>
      </c>
      <c r="L12" s="27"/>
      <c r="M12" s="27"/>
    </row>
    <row r="13" spans="1:15" ht="18" customHeight="1" x14ac:dyDescent="0.2">
      <c r="A13" s="24">
        <v>42942</v>
      </c>
      <c r="B13" s="25" t="s">
        <v>195</v>
      </c>
      <c r="C13" s="25" t="s">
        <v>266</v>
      </c>
      <c r="D13" s="27"/>
      <c r="E13" s="27"/>
      <c r="F13" s="28">
        <v>-1</v>
      </c>
      <c r="G13" s="27"/>
      <c r="H13" s="27"/>
      <c r="I13" s="27"/>
      <c r="J13" s="27"/>
      <c r="K13" s="27"/>
      <c r="L13" s="27"/>
      <c r="M13" s="27"/>
    </row>
    <row r="14" spans="1:15" ht="18" customHeight="1" x14ac:dyDescent="0.2">
      <c r="A14" s="24">
        <v>42947</v>
      </c>
      <c r="B14" s="25" t="s">
        <v>179</v>
      </c>
      <c r="C14" s="25" t="s">
        <v>275</v>
      </c>
      <c r="D14" s="27"/>
      <c r="E14" s="27"/>
      <c r="F14" s="28">
        <v>-1</v>
      </c>
      <c r="G14" s="27"/>
      <c r="H14" s="27"/>
      <c r="I14" s="27"/>
      <c r="J14" s="27"/>
      <c r="K14" s="27"/>
      <c r="L14" s="27"/>
      <c r="M14" s="27"/>
    </row>
    <row r="15" spans="1:15" ht="18" customHeight="1" x14ac:dyDescent="0.2">
      <c r="A15" s="34">
        <v>42950</v>
      </c>
      <c r="B15" s="25" t="s">
        <v>195</v>
      </c>
      <c r="C15" s="26" t="s">
        <v>282</v>
      </c>
      <c r="D15" s="27"/>
      <c r="E15" s="27"/>
      <c r="F15" s="28">
        <v>-1</v>
      </c>
      <c r="G15" s="27"/>
      <c r="H15" s="27"/>
      <c r="I15" s="27"/>
      <c r="J15" s="27"/>
      <c r="K15" s="27"/>
      <c r="L15" s="27"/>
      <c r="M15" s="27"/>
    </row>
    <row r="16" spans="1:15" ht="18" customHeight="1" x14ac:dyDescent="0.2">
      <c r="A16" s="34">
        <v>42957</v>
      </c>
      <c r="B16" s="25" t="s">
        <v>216</v>
      </c>
      <c r="C16" s="26" t="s">
        <v>283</v>
      </c>
      <c r="D16" s="27"/>
      <c r="E16" s="27"/>
      <c r="F16" s="28">
        <v>-1</v>
      </c>
      <c r="G16" s="27"/>
      <c r="H16" s="27"/>
      <c r="I16" s="27"/>
      <c r="J16" s="27"/>
      <c r="K16" s="27"/>
      <c r="L16" s="27"/>
      <c r="M16" s="27"/>
    </row>
    <row r="17" spans="1:13" ht="18" customHeight="1" x14ac:dyDescent="0.2">
      <c r="A17" s="34">
        <v>42962</v>
      </c>
      <c r="B17" s="25" t="s">
        <v>216</v>
      </c>
      <c r="C17" s="26" t="s">
        <v>284</v>
      </c>
      <c r="D17" s="27"/>
      <c r="E17" s="27"/>
      <c r="F17" s="28"/>
      <c r="G17" s="27">
        <v>-1</v>
      </c>
      <c r="H17" s="27"/>
      <c r="I17" s="27"/>
      <c r="J17" s="27"/>
      <c r="K17" s="27"/>
      <c r="L17" s="27"/>
      <c r="M17" s="27"/>
    </row>
    <row r="18" spans="1:13" ht="18" customHeight="1" x14ac:dyDescent="0.2">
      <c r="A18" s="34">
        <v>42975</v>
      </c>
      <c r="B18" s="25" t="s">
        <v>179</v>
      </c>
      <c r="C18" s="26" t="s">
        <v>287</v>
      </c>
      <c r="D18" s="27"/>
      <c r="E18" s="27"/>
      <c r="F18" s="28">
        <v>-1</v>
      </c>
      <c r="G18" s="27"/>
      <c r="H18" s="27"/>
      <c r="I18" s="27"/>
      <c r="J18" s="27"/>
      <c r="K18" s="27"/>
      <c r="L18" s="27"/>
      <c r="M18" s="27"/>
    </row>
    <row r="19" spans="1:13" s="113" customFormat="1" ht="18" customHeight="1" x14ac:dyDescent="0.2">
      <c r="A19" s="110">
        <v>42996</v>
      </c>
      <c r="B19" s="43" t="s">
        <v>190</v>
      </c>
      <c r="C19" s="111" t="s">
        <v>300</v>
      </c>
      <c r="D19" s="44"/>
      <c r="E19" s="44"/>
      <c r="F19" s="112"/>
      <c r="G19" s="44"/>
      <c r="H19" s="44"/>
      <c r="I19" s="44">
        <v>-1</v>
      </c>
      <c r="J19" s="44"/>
      <c r="K19" s="44"/>
      <c r="L19" s="44"/>
      <c r="M19" s="44"/>
    </row>
    <row r="20" spans="1:13" ht="18" customHeight="1" x14ac:dyDescent="0.2">
      <c r="A20" s="34">
        <v>43000</v>
      </c>
      <c r="B20" s="25" t="s">
        <v>216</v>
      </c>
      <c r="C20" s="26" t="s">
        <v>305</v>
      </c>
      <c r="D20" s="27"/>
      <c r="E20" s="27"/>
      <c r="F20" s="28">
        <v>-2</v>
      </c>
      <c r="G20" s="27"/>
      <c r="H20" s="27"/>
      <c r="I20" s="27"/>
      <c r="J20" s="27"/>
      <c r="K20" s="27"/>
      <c r="L20" s="27"/>
      <c r="M20" s="27"/>
    </row>
    <row r="21" spans="1:13" ht="18" customHeight="1" x14ac:dyDescent="0.2">
      <c r="A21" s="34">
        <v>43013</v>
      </c>
      <c r="B21" s="25" t="s">
        <v>216</v>
      </c>
      <c r="C21" s="26" t="s">
        <v>311</v>
      </c>
      <c r="D21" s="27"/>
      <c r="E21" s="27"/>
      <c r="F21" s="28"/>
      <c r="G21" s="27">
        <v>-1</v>
      </c>
      <c r="H21" s="27"/>
      <c r="I21" s="27"/>
      <c r="J21" s="27"/>
      <c r="K21" s="27"/>
      <c r="L21" s="27"/>
      <c r="M21" s="27"/>
    </row>
    <row r="22" spans="1:13" ht="18" customHeight="1" x14ac:dyDescent="0.2">
      <c r="A22" s="67">
        <v>43014</v>
      </c>
      <c r="B22" s="68" t="s">
        <v>216</v>
      </c>
      <c r="C22" s="69" t="s">
        <v>316</v>
      </c>
      <c r="D22" s="27"/>
      <c r="E22" s="27"/>
      <c r="F22" s="28">
        <v>-1</v>
      </c>
      <c r="G22" s="27"/>
      <c r="H22" s="27"/>
      <c r="I22" s="27"/>
      <c r="J22" s="27"/>
      <c r="K22" s="27"/>
      <c r="L22" s="27"/>
      <c r="M22" s="27"/>
    </row>
    <row r="23" spans="1:13" s="237" customFormat="1" ht="18" customHeight="1" x14ac:dyDescent="0.2">
      <c r="A23" s="252">
        <v>43049</v>
      </c>
      <c r="B23" s="253"/>
      <c r="C23" s="254"/>
      <c r="D23" s="235">
        <v>-0.4</v>
      </c>
      <c r="E23" s="235"/>
      <c r="F23" s="243"/>
      <c r="G23" s="235"/>
      <c r="H23" s="235"/>
      <c r="I23" s="235"/>
      <c r="J23" s="235"/>
      <c r="K23" s="235"/>
      <c r="L23" s="235"/>
      <c r="M23" s="235"/>
    </row>
    <row r="24" spans="1:13" ht="34.5" customHeight="1" x14ac:dyDescent="0.3">
      <c r="A24" s="296" t="s">
        <v>92</v>
      </c>
      <c r="B24" s="297"/>
      <c r="C24" s="298"/>
      <c r="D24" s="66"/>
      <c r="E24" s="65"/>
      <c r="F24" s="65"/>
      <c r="G24" s="65" t="s">
        <v>0</v>
      </c>
      <c r="H24" s="65"/>
      <c r="I24" s="65"/>
      <c r="J24" s="65"/>
      <c r="K24" s="65"/>
      <c r="L24" s="65"/>
      <c r="M24" s="65"/>
    </row>
    <row r="25" spans="1:13" ht="18" customHeight="1" x14ac:dyDescent="0.2">
      <c r="A25" s="22" t="s">
        <v>214</v>
      </c>
      <c r="B25" s="20"/>
      <c r="C25" s="21" t="s">
        <v>10</v>
      </c>
      <c r="D25" s="85">
        <v>0</v>
      </c>
      <c r="E25" s="21">
        <f t="shared" ref="E25:L25" si="0">SUM(E6:E15)</f>
        <v>0</v>
      </c>
      <c r="F25" s="71">
        <f>SUM(F6:F22)</f>
        <v>0</v>
      </c>
      <c r="G25" s="71">
        <f>SUM(G6:G21)</f>
        <v>0</v>
      </c>
      <c r="H25" s="21">
        <f t="shared" si="0"/>
        <v>0</v>
      </c>
      <c r="I25" s="77">
        <f>SUM(I6:I21)</f>
        <v>0</v>
      </c>
      <c r="J25" s="21">
        <f t="shared" si="0"/>
        <v>0</v>
      </c>
      <c r="K25" s="21">
        <f t="shared" si="0"/>
        <v>0</v>
      </c>
      <c r="L25" s="21">
        <f t="shared" si="0"/>
        <v>0</v>
      </c>
      <c r="M25" s="21">
        <f>SUM(M6:M15)</f>
        <v>0</v>
      </c>
    </row>
    <row r="26" spans="1:13" ht="44.65" customHeight="1" x14ac:dyDescent="0.25">
      <c r="D26" s="89"/>
      <c r="F26" s="109" t="s">
        <v>299</v>
      </c>
      <c r="G26" s="109" t="s">
        <v>299</v>
      </c>
      <c r="I26" s="108"/>
    </row>
    <row r="27" spans="1:13" ht="18" customHeight="1" x14ac:dyDescent="0.2"/>
    <row r="28" spans="1:13" ht="18" customHeight="1" x14ac:dyDescent="0.2"/>
    <row r="29" spans="1:13" ht="18" customHeight="1" x14ac:dyDescent="0.2"/>
    <row r="30" spans="1:13" ht="18" customHeight="1" x14ac:dyDescent="0.2"/>
    <row r="31" spans="1:13" ht="18" customHeight="1" x14ac:dyDescent="0.2"/>
    <row r="32" spans="1:13" ht="18" customHeight="1" x14ac:dyDescent="0.2"/>
    <row r="33" spans="1:12" ht="18" customHeight="1" x14ac:dyDescent="0.2"/>
    <row r="34" spans="1:12" s="5" customFormat="1" ht="18" customHeight="1" x14ac:dyDescent="0.2">
      <c r="A34"/>
      <c r="B34"/>
      <c r="C34"/>
      <c r="D34"/>
      <c r="E34"/>
      <c r="F34"/>
      <c r="G34"/>
      <c r="H34"/>
      <c r="I34" s="74"/>
      <c r="J34"/>
      <c r="K34"/>
      <c r="L34"/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M2:O2"/>
    <mergeCell ref="A24:C24"/>
  </mergeCells>
  <pageMargins left="0.25" right="0.25" top="0.75" bottom="0.75" header="0.3" footer="0.3"/>
  <pageSetup scale="3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FF"/>
  </sheetPr>
  <dimension ref="A1:N97"/>
  <sheetViews>
    <sheetView zoomScale="81" zoomScaleNormal="81" workbookViewId="0">
      <pane ySplit="5" topLeftCell="A25" activePane="bottomLeft" state="frozen"/>
      <selection pane="bottomLeft" activeCell="C38" sqref="C38"/>
    </sheetView>
  </sheetViews>
  <sheetFormatPr defaultColWidth="8.7109375" defaultRowHeight="12.75" x14ac:dyDescent="0.2"/>
  <cols>
    <col min="1" max="1" width="11.28515625" style="126" customWidth="1"/>
    <col min="2" max="2" width="11.7109375" style="126" bestFit="1" customWidth="1"/>
    <col min="3" max="3" width="44.28515625" style="126" customWidth="1"/>
    <col min="4" max="4" width="11.42578125" style="126" customWidth="1"/>
    <col min="5" max="5" width="8.7109375" style="126"/>
    <col min="6" max="6" width="14.28515625" style="126" bestFit="1" customWidth="1"/>
    <col min="7" max="7" width="11" style="126" customWidth="1"/>
    <col min="8" max="8" width="8.7109375" style="126"/>
    <col min="9" max="9" width="21.7109375" style="128" customWidth="1"/>
    <col min="10" max="10" width="15.7109375" style="126" customWidth="1"/>
    <col min="11" max="11" width="33.7109375" style="126" bestFit="1" customWidth="1"/>
    <col min="12" max="12" width="19" style="126" customWidth="1"/>
    <col min="13" max="16384" width="8.7109375" style="126"/>
  </cols>
  <sheetData>
    <row r="1" spans="1:14" x14ac:dyDescent="0.2">
      <c r="A1" s="126" t="s">
        <v>0</v>
      </c>
      <c r="H1" s="127" t="s">
        <v>12</v>
      </c>
    </row>
    <row r="2" spans="1:14" s="129" customFormat="1" ht="29.25" customHeight="1" x14ac:dyDescent="0.4">
      <c r="A2" s="129" t="str">
        <f>'E14-19'!A2</f>
        <v>Baird Parker Agar</v>
      </c>
      <c r="E2" s="129" t="str">
        <f>'E14-19'!E2</f>
        <v>B02-102</v>
      </c>
      <c r="H2" s="130" t="s">
        <v>12</v>
      </c>
      <c r="I2" s="131"/>
      <c r="J2" s="129" t="s">
        <v>77</v>
      </c>
      <c r="K2" s="132">
        <v>170807032008</v>
      </c>
      <c r="M2" s="307"/>
      <c r="N2" s="308"/>
    </row>
    <row r="3" spans="1:14" s="133" customFormat="1" ht="28.15" customHeight="1" x14ac:dyDescent="0.2">
      <c r="F3" s="232" t="s">
        <v>362</v>
      </c>
      <c r="G3" s="133" t="s">
        <v>301</v>
      </c>
      <c r="I3" s="134" t="s">
        <v>294</v>
      </c>
      <c r="K3" s="133" t="s">
        <v>293</v>
      </c>
      <c r="L3" s="133" t="s">
        <v>315</v>
      </c>
    </row>
    <row r="4" spans="1:14" s="260" customFormat="1" ht="28.15" customHeight="1" x14ac:dyDescent="0.2">
      <c r="A4" s="238" t="s">
        <v>333</v>
      </c>
      <c r="F4" s="261"/>
      <c r="I4" s="238" t="s">
        <v>294</v>
      </c>
    </row>
    <row r="5" spans="1:14" ht="79.5" customHeight="1" x14ac:dyDescent="0.3">
      <c r="A5" s="135" t="s">
        <v>1</v>
      </c>
      <c r="B5" s="135" t="s">
        <v>2</v>
      </c>
      <c r="C5" s="135" t="s">
        <v>3</v>
      </c>
      <c r="D5" s="135" t="s">
        <v>4</v>
      </c>
      <c r="E5" s="135" t="s">
        <v>5</v>
      </c>
      <c r="F5" s="136" t="s">
        <v>98</v>
      </c>
      <c r="G5" s="136" t="s">
        <v>95</v>
      </c>
      <c r="H5" s="135" t="s">
        <v>8</v>
      </c>
      <c r="I5" s="137" t="s">
        <v>108</v>
      </c>
      <c r="J5" s="137" t="s">
        <v>109</v>
      </c>
      <c r="K5" s="135" t="s">
        <v>296</v>
      </c>
      <c r="L5" s="135" t="s">
        <v>9</v>
      </c>
    </row>
    <row r="6" spans="1:14" ht="18" customHeight="1" x14ac:dyDescent="0.2">
      <c r="A6" s="138">
        <v>42970</v>
      </c>
      <c r="B6" s="139" t="s">
        <v>131</v>
      </c>
      <c r="C6" s="139" t="s">
        <v>166</v>
      </c>
      <c r="D6" s="140">
        <v>29.1</v>
      </c>
      <c r="E6" s="141"/>
      <c r="F6" s="141"/>
      <c r="G6" s="141"/>
      <c r="H6" s="141"/>
      <c r="I6" s="141"/>
      <c r="J6" s="141"/>
      <c r="K6" s="141"/>
      <c r="L6" s="141"/>
    </row>
    <row r="7" spans="1:14" ht="18" customHeight="1" x14ac:dyDescent="0.2">
      <c r="A7" s="138">
        <v>42970</v>
      </c>
      <c r="B7" s="139" t="s">
        <v>131</v>
      </c>
      <c r="C7" s="139" t="s">
        <v>285</v>
      </c>
      <c r="D7" s="142">
        <v>-0.2</v>
      </c>
      <c r="E7" s="141"/>
      <c r="F7" s="141"/>
      <c r="G7" s="141"/>
      <c r="H7" s="141"/>
      <c r="I7" s="141"/>
      <c r="J7" s="141"/>
      <c r="K7" s="141"/>
      <c r="L7" s="141"/>
    </row>
    <row r="8" spans="1:14" ht="18" customHeight="1" x14ac:dyDescent="0.2">
      <c r="A8" s="138">
        <v>42979</v>
      </c>
      <c r="B8" s="139" t="s">
        <v>228</v>
      </c>
      <c r="C8" s="139" t="s">
        <v>288</v>
      </c>
      <c r="D8" s="142">
        <v>-0.6</v>
      </c>
      <c r="E8" s="141"/>
      <c r="F8" s="141"/>
      <c r="G8" s="141"/>
      <c r="H8" s="141"/>
      <c r="I8" s="141"/>
      <c r="J8" s="141"/>
      <c r="K8" s="141">
        <v>1</v>
      </c>
      <c r="L8" s="141"/>
    </row>
    <row r="9" spans="1:14" ht="18" customHeight="1" x14ac:dyDescent="0.2">
      <c r="A9" s="138">
        <v>42979</v>
      </c>
      <c r="B9" s="139" t="s">
        <v>190</v>
      </c>
      <c r="C9" s="139" t="s">
        <v>289</v>
      </c>
      <c r="D9" s="142">
        <v>-16.399999999999999</v>
      </c>
      <c r="E9" s="141"/>
      <c r="F9" s="139"/>
      <c r="G9" s="141">
        <v>8</v>
      </c>
      <c r="H9" s="141"/>
      <c r="I9" s="141"/>
      <c r="J9" s="141"/>
      <c r="K9" s="141"/>
      <c r="L9" s="141"/>
    </row>
    <row r="10" spans="1:14" ht="18" customHeight="1" x14ac:dyDescent="0.2">
      <c r="A10" s="138">
        <v>42979</v>
      </c>
      <c r="B10" s="139" t="s">
        <v>216</v>
      </c>
      <c r="C10" s="139" t="s">
        <v>290</v>
      </c>
      <c r="D10" s="141">
        <v>-5.3</v>
      </c>
      <c r="E10" s="141"/>
      <c r="F10" s="143"/>
      <c r="G10" s="141"/>
      <c r="H10" s="141"/>
      <c r="I10" s="141">
        <v>10</v>
      </c>
      <c r="J10" s="141"/>
      <c r="K10" s="141"/>
      <c r="L10" s="141"/>
    </row>
    <row r="11" spans="1:14" ht="18" customHeight="1" x14ac:dyDescent="0.2">
      <c r="A11" s="138">
        <v>42979</v>
      </c>
      <c r="B11" s="139" t="s">
        <v>210</v>
      </c>
      <c r="C11" s="139" t="s">
        <v>291</v>
      </c>
      <c r="D11" s="142">
        <v>-6.6</v>
      </c>
      <c r="E11" s="141"/>
      <c r="F11" s="141">
        <v>13</v>
      </c>
      <c r="G11" s="141"/>
      <c r="H11" s="141"/>
      <c r="I11" s="141"/>
      <c r="J11" s="141"/>
      <c r="K11" s="141"/>
      <c r="L11" s="141"/>
    </row>
    <row r="12" spans="1:14" ht="18" customHeight="1" x14ac:dyDescent="0.2">
      <c r="A12" s="138">
        <v>42983</v>
      </c>
      <c r="B12" s="139" t="s">
        <v>195</v>
      </c>
      <c r="C12" s="139" t="s">
        <v>295</v>
      </c>
      <c r="D12" s="142"/>
      <c r="E12" s="141"/>
      <c r="F12" s="141"/>
      <c r="G12" s="141"/>
      <c r="H12" s="141"/>
      <c r="I12" s="144"/>
      <c r="J12" s="141"/>
      <c r="K12" s="141">
        <v>-1</v>
      </c>
      <c r="L12" s="141"/>
    </row>
    <row r="13" spans="1:14" s="149" customFormat="1" ht="18" customHeight="1" x14ac:dyDescent="0.2">
      <c r="A13" s="145">
        <v>42996</v>
      </c>
      <c r="B13" s="146" t="s">
        <v>190</v>
      </c>
      <c r="C13" s="146" t="s">
        <v>300</v>
      </c>
      <c r="D13" s="147"/>
      <c r="E13" s="148"/>
      <c r="F13" s="146"/>
      <c r="G13" s="148"/>
      <c r="H13" s="148"/>
      <c r="I13" s="148"/>
      <c r="J13" s="148"/>
      <c r="K13" s="148"/>
      <c r="L13" s="148"/>
    </row>
    <row r="14" spans="1:14" ht="18" customHeight="1" x14ac:dyDescent="0.2">
      <c r="A14" s="138">
        <v>43013</v>
      </c>
      <c r="B14" s="139" t="s">
        <v>216</v>
      </c>
      <c r="C14" s="139" t="s">
        <v>312</v>
      </c>
      <c r="D14" s="142"/>
      <c r="E14" s="141"/>
      <c r="F14" s="142"/>
      <c r="G14" s="141">
        <v>-8</v>
      </c>
      <c r="H14" s="141"/>
      <c r="I14" s="141"/>
      <c r="J14" s="141"/>
      <c r="K14" s="141"/>
      <c r="L14" s="141">
        <v>8</v>
      </c>
    </row>
    <row r="15" spans="1:14" s="155" customFormat="1" ht="18" customHeight="1" x14ac:dyDescent="0.2">
      <c r="A15" s="150">
        <v>43013</v>
      </c>
      <c r="B15" s="151" t="s">
        <v>313</v>
      </c>
      <c r="C15" s="151" t="s">
        <v>314</v>
      </c>
      <c r="D15" s="152"/>
      <c r="E15" s="153"/>
      <c r="F15" s="154">
        <v>-8</v>
      </c>
      <c r="G15" s="153"/>
      <c r="H15" s="153"/>
      <c r="I15" s="153"/>
      <c r="J15" s="153"/>
      <c r="K15" s="153"/>
      <c r="L15" s="153">
        <v>2</v>
      </c>
    </row>
    <row r="16" spans="1:14" ht="18" customHeight="1" x14ac:dyDescent="0.2">
      <c r="A16" s="138">
        <v>43017</v>
      </c>
      <c r="B16" s="139" t="s">
        <v>195</v>
      </c>
      <c r="C16" s="139" t="s">
        <v>317</v>
      </c>
      <c r="D16" s="142"/>
      <c r="E16" s="141"/>
      <c r="F16" s="142"/>
      <c r="G16" s="141"/>
      <c r="H16" s="141"/>
      <c r="I16" s="141"/>
      <c r="J16" s="141"/>
      <c r="K16" s="141"/>
      <c r="L16" s="141">
        <v>-10</v>
      </c>
    </row>
    <row r="17" spans="1:12" ht="18" customHeight="1" x14ac:dyDescent="0.2">
      <c r="A17" s="138">
        <v>43017</v>
      </c>
      <c r="B17" s="139" t="s">
        <v>216</v>
      </c>
      <c r="C17" s="139" t="s">
        <v>318</v>
      </c>
      <c r="D17" s="142"/>
      <c r="E17" s="141"/>
      <c r="F17" s="142">
        <v>-2</v>
      </c>
      <c r="G17" s="141"/>
      <c r="H17" s="141"/>
      <c r="I17" s="141"/>
      <c r="J17" s="141"/>
      <c r="K17" s="141"/>
      <c r="L17" s="156"/>
    </row>
    <row r="18" spans="1:12" ht="18" customHeight="1" x14ac:dyDescent="0.2">
      <c r="A18" s="138">
        <v>43019</v>
      </c>
      <c r="B18" s="139" t="s">
        <v>195</v>
      </c>
      <c r="C18" s="139" t="s">
        <v>319</v>
      </c>
      <c r="D18" s="142"/>
      <c r="E18" s="141"/>
      <c r="F18" s="142">
        <v>-2</v>
      </c>
      <c r="G18" s="141"/>
      <c r="H18" s="141"/>
      <c r="I18" s="141"/>
      <c r="J18" s="156"/>
      <c r="K18" s="141"/>
      <c r="L18" s="141"/>
    </row>
    <row r="19" spans="1:12" ht="18" customHeight="1" x14ac:dyDescent="0.2">
      <c r="A19" s="138">
        <v>43021</v>
      </c>
      <c r="B19" s="139" t="s">
        <v>195</v>
      </c>
      <c r="C19" s="139" t="s">
        <v>320</v>
      </c>
      <c r="D19" s="142"/>
      <c r="E19" s="141"/>
      <c r="F19" s="142">
        <v>5</v>
      </c>
      <c r="G19" s="141"/>
      <c r="H19" s="141"/>
      <c r="I19" s="142">
        <v>-5</v>
      </c>
      <c r="J19" s="141"/>
      <c r="K19" s="141"/>
      <c r="L19" s="141"/>
    </row>
    <row r="20" spans="1:12" ht="18" customHeight="1" x14ac:dyDescent="0.2">
      <c r="A20" s="138">
        <v>43021</v>
      </c>
      <c r="B20" s="139" t="s">
        <v>195</v>
      </c>
      <c r="C20" s="139" t="s">
        <v>321</v>
      </c>
      <c r="D20" s="142"/>
      <c r="E20" s="141"/>
      <c r="F20" s="142">
        <v>-6</v>
      </c>
      <c r="G20" s="156"/>
      <c r="H20" s="141"/>
      <c r="I20" s="141"/>
      <c r="J20" s="141"/>
      <c r="K20" s="141"/>
      <c r="L20" s="141"/>
    </row>
    <row r="21" spans="1:12" s="259" customFormat="1" ht="18" customHeight="1" x14ac:dyDescent="0.2">
      <c r="A21" s="255">
        <v>43049</v>
      </c>
      <c r="B21" s="256"/>
      <c r="C21" s="256"/>
      <c r="D21" s="257"/>
      <c r="E21" s="258"/>
      <c r="F21" s="257"/>
      <c r="G21" s="258"/>
      <c r="H21" s="258"/>
      <c r="I21" s="258"/>
      <c r="J21" s="258"/>
      <c r="K21" s="258"/>
      <c r="L21" s="258"/>
    </row>
    <row r="22" spans="1:12" ht="18" customHeight="1" x14ac:dyDescent="0.2">
      <c r="A22" s="138">
        <v>43154</v>
      </c>
      <c r="B22" s="25" t="s">
        <v>216</v>
      </c>
      <c r="C22" s="25" t="s">
        <v>359</v>
      </c>
      <c r="D22" s="143"/>
      <c r="E22" s="141"/>
      <c r="F22" s="142">
        <v>1</v>
      </c>
      <c r="G22" s="141"/>
      <c r="H22" s="141"/>
      <c r="I22" s="141">
        <v>-1</v>
      </c>
      <c r="J22" s="141"/>
      <c r="K22" s="141"/>
      <c r="L22" s="141"/>
    </row>
    <row r="23" spans="1:12" ht="18" customHeight="1" x14ac:dyDescent="0.2">
      <c r="A23" s="138">
        <v>43154</v>
      </c>
      <c r="B23" s="25" t="s">
        <v>216</v>
      </c>
      <c r="C23" s="25" t="s">
        <v>360</v>
      </c>
      <c r="D23" s="141"/>
      <c r="E23" s="141"/>
      <c r="F23" s="142">
        <v>-1</v>
      </c>
      <c r="G23" s="141"/>
      <c r="H23" s="141"/>
      <c r="I23" s="141"/>
      <c r="J23" s="141"/>
      <c r="K23" s="141"/>
      <c r="L23" s="141"/>
    </row>
    <row r="24" spans="1:12" ht="18" customHeight="1" x14ac:dyDescent="0.2">
      <c r="A24" s="138">
        <v>43154</v>
      </c>
      <c r="B24" s="25" t="s">
        <v>216</v>
      </c>
      <c r="C24" s="25" t="s">
        <v>361</v>
      </c>
      <c r="D24" s="141"/>
      <c r="E24" s="141"/>
      <c r="F24" s="142">
        <v>3</v>
      </c>
      <c r="G24" s="141"/>
      <c r="H24" s="141"/>
      <c r="I24" s="141">
        <v>-3</v>
      </c>
      <c r="J24" s="141"/>
      <c r="K24" s="141"/>
      <c r="L24" s="141"/>
    </row>
    <row r="25" spans="1:12" ht="18" customHeight="1" x14ac:dyDescent="0.2">
      <c r="A25" s="138">
        <v>43157</v>
      </c>
      <c r="B25" s="25" t="s">
        <v>216</v>
      </c>
      <c r="C25" s="25" t="s">
        <v>363</v>
      </c>
      <c r="D25" s="141"/>
      <c r="E25" s="141"/>
      <c r="F25" s="142">
        <v>-1</v>
      </c>
      <c r="G25" s="141"/>
      <c r="H25" s="141"/>
      <c r="I25" s="141"/>
      <c r="J25" s="141"/>
      <c r="K25" s="141"/>
      <c r="L25" s="141"/>
    </row>
    <row r="26" spans="1:12" ht="18" customHeight="1" x14ac:dyDescent="0.2">
      <c r="A26" s="138">
        <v>43161</v>
      </c>
      <c r="B26" s="25" t="s">
        <v>216</v>
      </c>
      <c r="C26" s="25" t="s">
        <v>369</v>
      </c>
      <c r="D26" s="141"/>
      <c r="E26" s="141"/>
      <c r="F26" s="142">
        <v>-1</v>
      </c>
      <c r="G26" s="141"/>
      <c r="H26" s="141"/>
      <c r="I26" s="141"/>
      <c r="J26" s="141"/>
      <c r="K26" s="141"/>
      <c r="L26" s="141"/>
    </row>
    <row r="27" spans="1:12" ht="18" customHeight="1" x14ac:dyDescent="0.2">
      <c r="A27" s="286">
        <v>43166</v>
      </c>
      <c r="B27" s="230" t="s">
        <v>354</v>
      </c>
      <c r="C27" s="287" t="s">
        <v>370</v>
      </c>
      <c r="D27" s="288"/>
      <c r="E27" s="288"/>
      <c r="F27" s="289">
        <v>-1</v>
      </c>
      <c r="G27" s="288"/>
      <c r="H27" s="288"/>
      <c r="I27" s="288"/>
      <c r="J27" s="288"/>
      <c r="K27" s="288"/>
      <c r="L27" s="288"/>
    </row>
    <row r="28" spans="1:12" ht="18" customHeight="1" x14ac:dyDescent="0.2">
      <c r="A28" s="286">
        <v>43166</v>
      </c>
      <c r="B28" s="230" t="s">
        <v>354</v>
      </c>
      <c r="C28" s="287" t="s">
        <v>372</v>
      </c>
      <c r="D28" s="288"/>
      <c r="E28" s="288"/>
      <c r="F28" s="289"/>
      <c r="G28" s="288"/>
      <c r="H28" s="288"/>
      <c r="I28" s="288">
        <v>-1</v>
      </c>
      <c r="J28" s="288"/>
      <c r="K28" s="288"/>
      <c r="L28" s="288"/>
    </row>
    <row r="29" spans="1:12" ht="38.25" customHeight="1" x14ac:dyDescent="0.3">
      <c r="A29" s="309" t="s">
        <v>92</v>
      </c>
      <c r="B29" s="310"/>
      <c r="C29" s="311"/>
      <c r="D29" s="157"/>
      <c r="E29" s="158"/>
      <c r="F29" s="158"/>
      <c r="G29" s="158"/>
      <c r="H29" s="158"/>
      <c r="I29" s="158"/>
      <c r="J29" s="158"/>
      <c r="K29" s="158"/>
      <c r="L29" s="158"/>
    </row>
    <row r="30" spans="1:12" ht="18" customHeight="1" x14ac:dyDescent="0.2">
      <c r="A30" s="159" t="s">
        <v>286</v>
      </c>
      <c r="B30" s="160"/>
      <c r="C30" s="161" t="s">
        <v>10</v>
      </c>
      <c r="D30" s="162">
        <f t="shared" ref="D30:L30" si="0">SUM(D6:D26)</f>
        <v>0</v>
      </c>
      <c r="E30" s="161">
        <f t="shared" si="0"/>
        <v>0</v>
      </c>
      <c r="F30" s="163">
        <f>SUM(F6:F28)</f>
        <v>0</v>
      </c>
      <c r="G30" s="164">
        <f t="shared" si="0"/>
        <v>0</v>
      </c>
      <c r="H30" s="162">
        <f t="shared" si="0"/>
        <v>0</v>
      </c>
      <c r="I30" s="277">
        <f>SUM(I6:I28)</f>
        <v>0</v>
      </c>
      <c r="J30" s="162">
        <f t="shared" si="0"/>
        <v>0</v>
      </c>
      <c r="K30" s="161">
        <f t="shared" si="0"/>
        <v>0</v>
      </c>
      <c r="L30" s="161">
        <f t="shared" si="0"/>
        <v>0</v>
      </c>
    </row>
    <row r="31" spans="1:12" ht="51.75" customHeight="1" x14ac:dyDescent="0.25">
      <c r="D31" s="165"/>
      <c r="F31" s="166" t="s">
        <v>302</v>
      </c>
      <c r="G31" s="166" t="s">
        <v>299</v>
      </c>
      <c r="I31" s="166" t="s">
        <v>299</v>
      </c>
    </row>
    <row r="32" spans="1:12" ht="18" customHeight="1" x14ac:dyDescent="0.2"/>
    <row r="33" spans="1:12" ht="18" customHeight="1" x14ac:dyDescent="0.2"/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s="167" customFormat="1" ht="18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8"/>
      <c r="J42" s="126"/>
      <c r="K42" s="126"/>
      <c r="L42" s="126"/>
    </row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</sheetData>
  <mergeCells count="2">
    <mergeCell ref="M2:N2"/>
    <mergeCell ref="A29:C29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FF"/>
  </sheetPr>
  <dimension ref="A1:S103"/>
  <sheetViews>
    <sheetView zoomScale="90" zoomScaleNormal="90" workbookViewId="0">
      <pane ySplit="5" topLeftCell="A6" activePane="bottomLeft" state="frozen"/>
      <selection pane="bottomLeft" activeCell="L5" sqref="L5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5.7109375" style="74" customWidth="1"/>
    <col min="10" max="10" width="15.7109375" customWidth="1"/>
    <col min="11" max="11" width="27" customWidth="1"/>
    <col min="12" max="12" width="15.5703125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90" t="s">
        <v>269</v>
      </c>
      <c r="M2" s="1" t="s">
        <v>235</v>
      </c>
      <c r="Q2" s="296" t="s">
        <v>92</v>
      </c>
      <c r="R2" s="297"/>
      <c r="S2" s="298"/>
    </row>
    <row r="3" spans="1:19" s="19" customFormat="1" ht="27.75" customHeight="1" x14ac:dyDescent="0.2">
      <c r="D3" s="19" t="s">
        <v>232</v>
      </c>
      <c r="I3" s="76"/>
      <c r="L3" s="19" t="s">
        <v>304</v>
      </c>
      <c r="M3" s="19" t="s">
        <v>252</v>
      </c>
    </row>
    <row r="4" spans="1:19" s="238" customFormat="1" ht="27.75" customHeight="1" x14ac:dyDescent="0.2">
      <c r="A4" s="238" t="s">
        <v>333</v>
      </c>
      <c r="L4" s="238" t="s">
        <v>335</v>
      </c>
    </row>
    <row r="5" spans="1:19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236</v>
      </c>
      <c r="M5" s="87" t="s">
        <v>141</v>
      </c>
    </row>
    <row r="6" spans="1:19" ht="18" customHeight="1" x14ac:dyDescent="0.2">
      <c r="A6" s="24">
        <v>42858</v>
      </c>
      <c r="B6" s="27" t="s">
        <v>131</v>
      </c>
      <c r="C6" s="27" t="s">
        <v>166</v>
      </c>
      <c r="D6" s="84">
        <v>59.8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24">
        <v>42858</v>
      </c>
      <c r="B7" s="25" t="s">
        <v>228</v>
      </c>
      <c r="C7" s="25" t="s">
        <v>229</v>
      </c>
      <c r="D7" s="29">
        <v>-6</v>
      </c>
      <c r="E7" s="27"/>
      <c r="F7" s="27"/>
      <c r="G7" s="27"/>
      <c r="H7" s="27"/>
      <c r="I7" s="27"/>
      <c r="J7" s="27"/>
      <c r="K7" s="27"/>
      <c r="L7" s="27"/>
      <c r="M7" s="32"/>
    </row>
    <row r="8" spans="1:19" ht="18" customHeight="1" x14ac:dyDescent="0.2">
      <c r="A8" s="34">
        <v>42871</v>
      </c>
      <c r="B8" s="25" t="s">
        <v>190</v>
      </c>
      <c r="C8" s="25" t="s">
        <v>234</v>
      </c>
      <c r="D8" s="29">
        <v>-21</v>
      </c>
      <c r="E8" s="27"/>
      <c r="F8" s="27"/>
      <c r="G8" s="27"/>
      <c r="H8" s="27"/>
      <c r="I8" s="27"/>
      <c r="J8" s="27"/>
      <c r="K8" s="27"/>
      <c r="L8" s="27"/>
      <c r="M8" s="27"/>
    </row>
    <row r="9" spans="1:19" ht="18" customHeight="1" x14ac:dyDescent="0.2">
      <c r="A9" s="24">
        <v>42871</v>
      </c>
      <c r="B9" s="25" t="s">
        <v>190</v>
      </c>
      <c r="C9" s="25" t="s">
        <v>237</v>
      </c>
      <c r="D9" s="29">
        <v>-20.3</v>
      </c>
      <c r="E9" s="27"/>
      <c r="F9" s="25"/>
      <c r="G9" s="27"/>
      <c r="H9" s="27"/>
      <c r="I9" s="27"/>
      <c r="J9" s="27"/>
      <c r="K9" s="27"/>
      <c r="L9" s="27"/>
      <c r="M9" s="27">
        <v>8</v>
      </c>
    </row>
    <row r="10" spans="1:19" ht="18" customHeight="1" x14ac:dyDescent="0.2">
      <c r="A10" s="24">
        <v>42871</v>
      </c>
      <c r="B10" s="25" t="s">
        <v>190</v>
      </c>
      <c r="C10" s="25" t="s">
        <v>238</v>
      </c>
      <c r="D10" s="27">
        <v>-12.3</v>
      </c>
      <c r="E10" s="27"/>
      <c r="F10" s="35"/>
      <c r="G10" s="27"/>
      <c r="H10" s="27"/>
      <c r="I10" s="27"/>
      <c r="J10" s="27"/>
      <c r="K10" s="27"/>
      <c r="L10" s="27">
        <v>24</v>
      </c>
      <c r="M10" s="27"/>
    </row>
    <row r="11" spans="1:19" s="100" customFormat="1" ht="18" customHeight="1" x14ac:dyDescent="0.2">
      <c r="A11" s="95">
        <v>42897</v>
      </c>
      <c r="B11" s="96" t="s">
        <v>99</v>
      </c>
      <c r="C11" s="97" t="s">
        <v>247</v>
      </c>
      <c r="D11" s="32">
        <f>55-0.2</f>
        <v>54.8</v>
      </c>
      <c r="E11" s="98"/>
      <c r="F11" s="99"/>
      <c r="G11" s="98"/>
      <c r="H11" s="98"/>
      <c r="I11" s="98"/>
      <c r="J11" s="98"/>
      <c r="K11" s="98"/>
      <c r="L11" s="98"/>
      <c r="M11" s="100">
        <v>4</v>
      </c>
    </row>
    <row r="12" spans="1:19" ht="18" customHeight="1" x14ac:dyDescent="0.2">
      <c r="A12" s="24">
        <v>42905</v>
      </c>
      <c r="B12" s="25" t="s">
        <v>195</v>
      </c>
      <c r="C12" s="25" t="s">
        <v>251</v>
      </c>
      <c r="D12" s="29"/>
      <c r="E12" s="27"/>
      <c r="F12" s="27"/>
      <c r="G12" s="27"/>
      <c r="H12" s="27"/>
      <c r="I12" s="27"/>
      <c r="J12" s="27"/>
      <c r="K12" s="27"/>
      <c r="L12" s="27"/>
      <c r="M12" s="27">
        <v>-4</v>
      </c>
    </row>
    <row r="13" spans="1:19" ht="18" customHeight="1" x14ac:dyDescent="0.2">
      <c r="A13" s="24"/>
      <c r="B13" s="25" t="s">
        <v>195</v>
      </c>
      <c r="C13" s="25" t="s">
        <v>253</v>
      </c>
      <c r="D13" s="29"/>
      <c r="E13" s="27"/>
      <c r="F13" s="27"/>
      <c r="G13" s="27"/>
      <c r="H13" s="27"/>
      <c r="I13" s="37"/>
      <c r="J13" s="27"/>
      <c r="K13" s="27"/>
      <c r="L13" s="27"/>
      <c r="M13" s="27">
        <v>-4</v>
      </c>
    </row>
    <row r="14" spans="1:19" ht="18" customHeight="1" x14ac:dyDescent="0.2">
      <c r="A14" s="24"/>
      <c r="B14" s="25" t="s">
        <v>195</v>
      </c>
      <c r="C14" s="25" t="s">
        <v>254</v>
      </c>
      <c r="D14" s="29"/>
      <c r="E14" s="27"/>
      <c r="F14" s="25"/>
      <c r="G14" s="27"/>
      <c r="H14" s="27"/>
      <c r="I14" s="27"/>
      <c r="J14" s="27"/>
      <c r="K14" s="27"/>
      <c r="L14" s="27">
        <v>-12</v>
      </c>
      <c r="M14" s="27"/>
    </row>
    <row r="15" spans="1:19" ht="18" customHeight="1" x14ac:dyDescent="0.2">
      <c r="A15" s="24">
        <v>42942</v>
      </c>
      <c r="B15" s="25" t="s">
        <v>131</v>
      </c>
      <c r="C15" s="25" t="s">
        <v>272</v>
      </c>
      <c r="D15" s="29">
        <v>-10</v>
      </c>
      <c r="E15" s="27"/>
      <c r="F15" s="38"/>
      <c r="G15" s="27"/>
      <c r="H15" s="27"/>
      <c r="I15" s="27"/>
      <c r="J15" s="27"/>
      <c r="K15" s="27"/>
      <c r="L15" s="27"/>
      <c r="M15" s="27"/>
    </row>
    <row r="16" spans="1:19" ht="18" customHeight="1" x14ac:dyDescent="0.2">
      <c r="A16" s="24">
        <v>42948</v>
      </c>
      <c r="B16" s="25" t="s">
        <v>131</v>
      </c>
      <c r="C16" s="25" t="s">
        <v>276</v>
      </c>
      <c r="D16" s="29"/>
      <c r="E16" s="27"/>
      <c r="F16" s="38"/>
      <c r="G16" s="27"/>
      <c r="H16" s="27"/>
      <c r="I16" s="27"/>
      <c r="J16" s="27"/>
      <c r="K16" s="27"/>
      <c r="L16" s="27"/>
      <c r="M16" s="27">
        <v>-4</v>
      </c>
    </row>
    <row r="17" spans="1:13" s="125" customFormat="1" ht="18" customHeight="1" x14ac:dyDescent="0.2">
      <c r="A17" s="123">
        <v>42986</v>
      </c>
      <c r="B17" s="31" t="s">
        <v>216</v>
      </c>
      <c r="C17" s="31" t="s">
        <v>297</v>
      </c>
      <c r="D17" s="107">
        <v>-30.5</v>
      </c>
      <c r="E17" s="32"/>
      <c r="F17" s="124"/>
      <c r="G17" s="32"/>
      <c r="H17" s="32"/>
      <c r="I17" s="32"/>
      <c r="J17" s="32"/>
      <c r="K17" s="32"/>
      <c r="L17" s="32"/>
      <c r="M17" s="32"/>
    </row>
    <row r="18" spans="1:13" ht="18" customHeight="1" x14ac:dyDescent="0.2">
      <c r="A18" s="24">
        <v>42986</v>
      </c>
      <c r="B18" s="25" t="s">
        <v>216</v>
      </c>
      <c r="C18" s="25" t="s">
        <v>298</v>
      </c>
      <c r="D18" s="29">
        <v>-12.5</v>
      </c>
      <c r="E18" s="27"/>
      <c r="F18" s="38"/>
      <c r="G18" s="27"/>
      <c r="H18" s="27"/>
      <c r="I18" s="27"/>
      <c r="J18" s="27"/>
      <c r="K18" s="27"/>
      <c r="L18" s="30"/>
      <c r="M18" s="30"/>
    </row>
    <row r="19" spans="1:13" s="113" customFormat="1" ht="18" customHeight="1" x14ac:dyDescent="0.2">
      <c r="A19" s="117">
        <v>42996</v>
      </c>
      <c r="B19" s="43" t="s">
        <v>190</v>
      </c>
      <c r="C19" s="43" t="s">
        <v>300</v>
      </c>
      <c r="D19" s="118"/>
      <c r="E19" s="44"/>
      <c r="F19" s="121"/>
      <c r="G19" s="44"/>
      <c r="H19" s="44"/>
      <c r="I19" s="44"/>
      <c r="J19" s="122"/>
      <c r="K19" s="44"/>
      <c r="L19" s="44"/>
      <c r="M19" s="44"/>
    </row>
    <row r="20" spans="1:13" ht="18" customHeight="1" x14ac:dyDescent="0.2">
      <c r="A20" s="24"/>
      <c r="B20" s="25"/>
      <c r="C20" s="25"/>
      <c r="D20" s="29"/>
      <c r="E20" s="27"/>
      <c r="F20" s="38"/>
      <c r="G20" s="27"/>
      <c r="H20" s="27"/>
      <c r="I20" s="38"/>
      <c r="J20" s="27"/>
      <c r="K20" s="27"/>
      <c r="L20" s="27"/>
      <c r="M20" s="27"/>
    </row>
    <row r="21" spans="1:13" ht="18" customHeight="1" x14ac:dyDescent="0.2">
      <c r="A21" s="24"/>
      <c r="B21" s="25"/>
      <c r="C21" s="31" t="s">
        <v>307</v>
      </c>
      <c r="D21" s="29"/>
      <c r="E21" s="27"/>
      <c r="F21" s="38"/>
      <c r="G21" s="30"/>
      <c r="H21" s="27"/>
      <c r="I21" s="27"/>
      <c r="J21" s="27"/>
      <c r="K21" s="27"/>
      <c r="L21" s="27"/>
      <c r="M21" s="27"/>
    </row>
    <row r="22" spans="1:13" s="237" customFormat="1" ht="18" customHeight="1" x14ac:dyDescent="0.2">
      <c r="A22" s="233"/>
      <c r="B22" s="241">
        <v>43049</v>
      </c>
      <c r="C22" s="234"/>
      <c r="D22" s="262">
        <v>-2</v>
      </c>
      <c r="E22" s="235"/>
      <c r="F22" s="236"/>
      <c r="G22" s="235"/>
      <c r="H22" s="235"/>
      <c r="I22" s="235"/>
      <c r="J22" s="235"/>
      <c r="K22" s="235"/>
      <c r="L22" s="235"/>
      <c r="M22" s="235"/>
    </row>
    <row r="23" spans="1:13" ht="18" customHeight="1" x14ac:dyDescent="0.2">
      <c r="A23" s="24"/>
      <c r="B23" s="25"/>
      <c r="C23" s="25"/>
      <c r="D23" s="35"/>
      <c r="E23" s="27"/>
      <c r="F23" s="3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28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35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18" customHeight="1" x14ac:dyDescent="0.2">
      <c r="A33" s="24"/>
      <c r="B33" s="25"/>
      <c r="C33" s="25"/>
      <c r="D33" s="27"/>
      <c r="E33" s="27"/>
      <c r="F33" s="28"/>
      <c r="G33" s="27"/>
      <c r="H33" s="27"/>
      <c r="I33" s="27"/>
      <c r="J33" s="27"/>
      <c r="K33" s="27"/>
      <c r="L33" s="27"/>
      <c r="M33" s="27"/>
    </row>
    <row r="34" spans="1:13" ht="18" customHeight="1" x14ac:dyDescent="0.2">
      <c r="A34" s="34"/>
      <c r="B34" s="25"/>
      <c r="C34" s="26"/>
      <c r="D34" s="27"/>
      <c r="E34" s="27"/>
      <c r="F34" s="28"/>
      <c r="G34" s="27"/>
      <c r="H34" s="27"/>
      <c r="I34" s="27"/>
      <c r="J34" s="27"/>
      <c r="K34" s="27"/>
      <c r="L34" s="27"/>
      <c r="M34" s="27"/>
    </row>
    <row r="35" spans="1:13" ht="34.5" customHeight="1" x14ac:dyDescent="0.3">
      <c r="A35" s="296" t="s">
        <v>92</v>
      </c>
      <c r="B35" s="297"/>
      <c r="C35" s="298"/>
      <c r="D35" s="66"/>
      <c r="E35" s="65"/>
      <c r="F35" s="65"/>
      <c r="G35" s="65"/>
      <c r="H35" s="65"/>
      <c r="I35" s="65"/>
      <c r="J35" s="65"/>
      <c r="K35" s="65"/>
      <c r="L35" s="65"/>
      <c r="M35" s="65"/>
    </row>
    <row r="36" spans="1:13" ht="18" customHeight="1" x14ac:dyDescent="0.2">
      <c r="A36" s="22" t="s">
        <v>227</v>
      </c>
      <c r="B36" s="20"/>
      <c r="C36" s="21" t="s">
        <v>10</v>
      </c>
      <c r="D36" s="85">
        <f t="shared" ref="D36:L36" si="0">SUM(D6:D34)</f>
        <v>-7.1054273576010019E-15</v>
      </c>
      <c r="E36" s="21">
        <f t="shared" si="0"/>
        <v>0</v>
      </c>
      <c r="F36" s="71">
        <f t="shared" si="0"/>
        <v>0</v>
      </c>
      <c r="G36" s="71">
        <f t="shared" si="0"/>
        <v>0</v>
      </c>
      <c r="H36" s="21">
        <f t="shared" si="0"/>
        <v>0</v>
      </c>
      <c r="I36" s="77">
        <f t="shared" si="0"/>
        <v>0</v>
      </c>
      <c r="J36" s="21">
        <f t="shared" si="0"/>
        <v>0</v>
      </c>
      <c r="K36" s="21">
        <f t="shared" si="0"/>
        <v>0</v>
      </c>
      <c r="L36" s="268">
        <f t="shared" si="0"/>
        <v>12</v>
      </c>
      <c r="M36" s="21">
        <f>SUM(M6:M34)</f>
        <v>0</v>
      </c>
    </row>
    <row r="37" spans="1:13" ht="18" customHeight="1" x14ac:dyDescent="0.25">
      <c r="D37" s="89"/>
      <c r="L37" s="119" t="s">
        <v>299</v>
      </c>
      <c r="M37" s="93"/>
    </row>
    <row r="38" spans="1:13" ht="18" customHeight="1" x14ac:dyDescent="0.2">
      <c r="A38" s="299" t="s">
        <v>292</v>
      </c>
      <c r="B38" s="299"/>
      <c r="C38" s="299"/>
      <c r="D38" s="299"/>
    </row>
    <row r="39" spans="1:13" ht="18" customHeight="1" x14ac:dyDescent="0.2">
      <c r="A39" s="299"/>
      <c r="B39" s="299"/>
      <c r="C39" s="299"/>
      <c r="D39" s="299"/>
    </row>
    <row r="40" spans="1:13" ht="18" customHeight="1" x14ac:dyDescent="0.2">
      <c r="A40" s="299"/>
      <c r="B40" s="299"/>
      <c r="C40" s="299"/>
      <c r="D40" s="299"/>
    </row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ht="18" customHeight="1" x14ac:dyDescent="0.2"/>
    <row r="47" spans="1:13" ht="18" customHeight="1" x14ac:dyDescent="0.2"/>
    <row r="48" spans="1:13" s="5" customFormat="1" ht="18" customHeight="1" x14ac:dyDescent="0.2">
      <c r="A48"/>
      <c r="B48"/>
      <c r="C48"/>
      <c r="D48"/>
      <c r="E48"/>
      <c r="F48"/>
      <c r="G48"/>
      <c r="H48"/>
      <c r="I48" s="74"/>
      <c r="J48"/>
      <c r="K48"/>
      <c r="L48"/>
    </row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</sheetData>
  <mergeCells count="3">
    <mergeCell ref="Q2:S2"/>
    <mergeCell ref="A35:C35"/>
    <mergeCell ref="A38:D40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S101"/>
  <sheetViews>
    <sheetView zoomScale="78" zoomScaleNormal="78" workbookViewId="0">
      <pane ySplit="5" topLeftCell="A21" activePane="bottomLeft" state="frozen"/>
      <selection pane="bottomLeft" activeCell="M14" sqref="M1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5.7109375" customWidth="1"/>
    <col min="11" max="11" width="27" customWidth="1"/>
    <col min="12" max="12" width="15.5703125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90" t="s">
        <v>325</v>
      </c>
      <c r="M2" s="1" t="s">
        <v>326</v>
      </c>
      <c r="Q2" s="296" t="s">
        <v>92</v>
      </c>
      <c r="R2" s="297"/>
      <c r="S2" s="298"/>
    </row>
    <row r="3" spans="1:19" s="19" customFormat="1" ht="27.75" customHeight="1" x14ac:dyDescent="0.2">
      <c r="I3" s="76"/>
    </row>
    <row r="4" spans="1:19" s="238" customFormat="1" ht="27.75" customHeight="1" x14ac:dyDescent="0.2">
      <c r="A4" s="238" t="s">
        <v>333</v>
      </c>
      <c r="D4" s="238" t="s">
        <v>340</v>
      </c>
      <c r="M4" s="238" t="s">
        <v>405</v>
      </c>
    </row>
    <row r="5" spans="1:19" ht="79.5" customHeight="1" x14ac:dyDescent="0.3">
      <c r="A5" s="3" t="s">
        <v>1</v>
      </c>
      <c r="B5" s="3" t="s">
        <v>2</v>
      </c>
      <c r="C5" s="3" t="s">
        <v>3</v>
      </c>
      <c r="D5" s="3" t="s">
        <v>341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236</v>
      </c>
      <c r="M5" s="87" t="s">
        <v>141</v>
      </c>
    </row>
    <row r="6" spans="1:19" ht="18" customHeight="1" x14ac:dyDescent="0.2">
      <c r="A6" s="24">
        <v>43031</v>
      </c>
      <c r="B6" s="25" t="s">
        <v>131</v>
      </c>
      <c r="C6" s="25" t="s">
        <v>166</v>
      </c>
      <c r="D6" s="84">
        <v>59.4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24">
        <v>43031</v>
      </c>
      <c r="B7" s="25" t="s">
        <v>131</v>
      </c>
      <c r="C7" s="25" t="s">
        <v>285</v>
      </c>
      <c r="D7" s="29">
        <v>-0.2</v>
      </c>
      <c r="E7" s="27"/>
      <c r="F7" s="27"/>
      <c r="G7" s="27"/>
      <c r="H7" s="27"/>
      <c r="I7" s="27"/>
      <c r="J7" s="27"/>
      <c r="K7" s="27"/>
      <c r="L7" s="27"/>
      <c r="M7" s="27"/>
    </row>
    <row r="8" spans="1:19" s="237" customFormat="1" ht="18" customHeight="1" x14ac:dyDescent="0.2">
      <c r="A8" s="233">
        <v>43049</v>
      </c>
      <c r="B8" s="234"/>
      <c r="C8" s="234"/>
      <c r="D8" s="262"/>
      <c r="E8" s="235"/>
      <c r="F8" s="262"/>
      <c r="G8" s="235"/>
      <c r="H8" s="235"/>
      <c r="I8" s="235"/>
      <c r="J8" s="235"/>
      <c r="K8" s="235"/>
      <c r="L8" s="235"/>
      <c r="M8" s="235"/>
    </row>
    <row r="9" spans="1:19" s="100" customFormat="1" ht="18" customHeight="1" x14ac:dyDescent="0.2">
      <c r="A9" s="67"/>
      <c r="B9" s="68"/>
      <c r="C9" s="69"/>
      <c r="D9" s="27"/>
      <c r="E9" s="27"/>
      <c r="F9" s="28"/>
      <c r="G9" s="27"/>
      <c r="H9" s="27"/>
      <c r="I9" s="27"/>
      <c r="J9" s="27"/>
      <c r="K9" s="27"/>
      <c r="L9" s="27"/>
      <c r="M9" s="74"/>
    </row>
    <row r="10" spans="1:19" ht="18" customHeight="1" x14ac:dyDescent="0.2">
      <c r="A10" s="24">
        <v>43077</v>
      </c>
      <c r="B10" s="25" t="s">
        <v>216</v>
      </c>
      <c r="C10" s="25" t="s">
        <v>344</v>
      </c>
      <c r="D10" s="29">
        <v>-40</v>
      </c>
      <c r="E10" s="27"/>
      <c r="F10" s="27"/>
      <c r="G10" s="27"/>
      <c r="H10" s="27"/>
      <c r="I10" s="27"/>
      <c r="J10" s="27"/>
      <c r="K10" s="27"/>
      <c r="L10" s="27"/>
      <c r="M10" s="27">
        <v>16</v>
      </c>
    </row>
    <row r="11" spans="1:19" ht="18" customHeight="1" x14ac:dyDescent="0.2">
      <c r="A11" s="24">
        <v>43090</v>
      </c>
      <c r="B11" s="25" t="s">
        <v>195</v>
      </c>
      <c r="C11" s="25" t="s">
        <v>345</v>
      </c>
      <c r="D11" s="29"/>
      <c r="E11" s="27"/>
      <c r="F11" s="27"/>
      <c r="G11" s="27"/>
      <c r="H11" s="27"/>
      <c r="I11" s="37"/>
      <c r="J11" s="27"/>
      <c r="K11" s="27"/>
      <c r="L11" s="27"/>
      <c r="M11" s="27">
        <v>-16</v>
      </c>
    </row>
    <row r="12" spans="1:19" ht="18" customHeight="1" x14ac:dyDescent="0.2">
      <c r="A12" s="24">
        <v>43222</v>
      </c>
      <c r="B12" s="25" t="s">
        <v>216</v>
      </c>
      <c r="C12" s="25" t="s">
        <v>400</v>
      </c>
      <c r="D12" s="29">
        <v>-10</v>
      </c>
      <c r="E12" s="27"/>
      <c r="F12" s="25"/>
      <c r="G12" s="27"/>
      <c r="H12" s="27"/>
      <c r="I12" s="27"/>
      <c r="J12" s="27"/>
      <c r="K12" s="27"/>
      <c r="L12" s="27"/>
      <c r="M12" s="27">
        <v>4</v>
      </c>
    </row>
    <row r="13" spans="1:19" ht="18" customHeight="1" x14ac:dyDescent="0.2">
      <c r="A13" s="24">
        <v>43249</v>
      </c>
      <c r="B13" s="25" t="s">
        <v>216</v>
      </c>
      <c r="C13" s="25" t="s">
        <v>404</v>
      </c>
      <c r="D13" s="29"/>
      <c r="E13" s="27"/>
      <c r="F13" s="38"/>
      <c r="G13" s="27"/>
      <c r="H13" s="27"/>
      <c r="I13" s="27"/>
      <c r="J13" s="27"/>
      <c r="K13" s="27"/>
      <c r="L13" s="27"/>
      <c r="M13" s="27">
        <v>-4</v>
      </c>
    </row>
    <row r="14" spans="1:19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  <c r="M14" s="27"/>
    </row>
    <row r="15" spans="1:19" s="125" customFormat="1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  <c r="M15" s="27"/>
    </row>
    <row r="16" spans="1:19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193"/>
      <c r="M16" s="193"/>
    </row>
    <row r="17" spans="1:13" s="113" customFormat="1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193"/>
      <c r="K17" s="27"/>
      <c r="L17" s="27"/>
      <c r="M17" s="27"/>
    </row>
    <row r="18" spans="1:13" ht="18" customHeight="1" x14ac:dyDescent="0.2">
      <c r="A18" s="24"/>
      <c r="B18" s="25"/>
      <c r="C18" s="25"/>
      <c r="D18" s="29"/>
      <c r="E18" s="27"/>
      <c r="F18" s="38"/>
      <c r="G18" s="27"/>
      <c r="H18" s="27"/>
      <c r="I18" s="38"/>
      <c r="J18" s="27"/>
      <c r="K18" s="27"/>
      <c r="L18" s="27"/>
      <c r="M18" s="27"/>
    </row>
    <row r="19" spans="1:13" ht="18" customHeight="1" x14ac:dyDescent="0.2">
      <c r="A19" s="24"/>
      <c r="B19" s="25"/>
      <c r="C19" s="25"/>
      <c r="D19" s="29"/>
      <c r="E19" s="27"/>
      <c r="F19" s="38"/>
      <c r="G19" s="193"/>
      <c r="H19" s="27"/>
      <c r="I19" s="27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27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187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27"/>
      <c r="E22" s="27"/>
      <c r="F22" s="2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187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28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34"/>
      <c r="B32" s="25"/>
      <c r="C32" s="26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34.5" customHeight="1" x14ac:dyDescent="0.3">
      <c r="A33" s="296"/>
      <c r="B33" s="297"/>
      <c r="C33" s="298"/>
      <c r="D33" s="66"/>
      <c r="E33" s="65"/>
      <c r="F33" s="65"/>
      <c r="G33" s="65"/>
      <c r="H33" s="65"/>
      <c r="I33" s="65"/>
      <c r="J33" s="65"/>
      <c r="K33" s="65"/>
      <c r="L33" s="65"/>
      <c r="M33" s="65"/>
    </row>
    <row r="34" spans="1:13" ht="18" customHeight="1" x14ac:dyDescent="0.2">
      <c r="A34" s="22" t="s">
        <v>327</v>
      </c>
      <c r="B34" s="20"/>
      <c r="C34" s="21" t="s">
        <v>10</v>
      </c>
      <c r="D34" s="85">
        <f t="shared" ref="D34:L34" si="0">SUM(D6:D32)</f>
        <v>9.1999999999999957</v>
      </c>
      <c r="E34" s="21">
        <f t="shared" si="0"/>
        <v>0</v>
      </c>
      <c r="F34" s="71">
        <f t="shared" si="0"/>
        <v>0</v>
      </c>
      <c r="G34" s="71">
        <f t="shared" si="0"/>
        <v>0</v>
      </c>
      <c r="H34" s="21">
        <f t="shared" si="0"/>
        <v>0</v>
      </c>
      <c r="I34" s="77">
        <f t="shared" si="0"/>
        <v>0</v>
      </c>
      <c r="J34" s="21">
        <f t="shared" si="0"/>
        <v>0</v>
      </c>
      <c r="K34" s="21">
        <f t="shared" si="0"/>
        <v>0</v>
      </c>
      <c r="L34" s="114">
        <f t="shared" si="0"/>
        <v>0</v>
      </c>
      <c r="M34" s="21">
        <f>SUM(M6:M32)</f>
        <v>0</v>
      </c>
    </row>
    <row r="35" spans="1:13" ht="18" customHeight="1" x14ac:dyDescent="0.25">
      <c r="D35" s="263" t="s">
        <v>336</v>
      </c>
      <c r="L35" s="119"/>
      <c r="M35" s="93"/>
    </row>
    <row r="36" spans="1:13" ht="18" customHeight="1" x14ac:dyDescent="0.2">
      <c r="A36" s="299" t="s">
        <v>328</v>
      </c>
      <c r="B36" s="299"/>
      <c r="C36" s="299"/>
      <c r="D36" s="299"/>
    </row>
    <row r="37" spans="1:13" ht="18" customHeight="1" x14ac:dyDescent="0.2">
      <c r="A37" s="299"/>
      <c r="B37" s="299"/>
      <c r="C37" s="299"/>
      <c r="D37" s="299"/>
    </row>
    <row r="38" spans="1:13" ht="18" customHeight="1" x14ac:dyDescent="0.2">
      <c r="A38" s="299"/>
      <c r="B38" s="299"/>
      <c r="C38" s="299"/>
      <c r="D38" s="299"/>
    </row>
    <row r="39" spans="1:13" ht="18" customHeight="1" x14ac:dyDescent="0.2"/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s="5" customFormat="1" ht="18" customHeight="1" x14ac:dyDescent="0.2">
      <c r="A46"/>
      <c r="B46"/>
      <c r="C46"/>
      <c r="D46"/>
      <c r="E46"/>
      <c r="F46"/>
      <c r="G46"/>
      <c r="H46"/>
      <c r="I46" s="74"/>
      <c r="J46"/>
      <c r="K46"/>
      <c r="L46"/>
    </row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</sheetData>
  <mergeCells count="3">
    <mergeCell ref="Q2:S2"/>
    <mergeCell ref="A33:C33"/>
    <mergeCell ref="A36:D38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01"/>
  <sheetViews>
    <sheetView zoomScale="78" zoomScaleNormal="78" workbookViewId="0">
      <pane ySplit="5" topLeftCell="A18" activePane="bottomLeft" state="frozen"/>
      <selection pane="bottomLeft" activeCell="D26" sqref="D26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7.42578125" customWidth="1"/>
    <col min="7" max="7" width="11" customWidth="1"/>
    <col min="9" max="9" width="21.7109375" style="74" customWidth="1"/>
    <col min="10" max="10" width="15.7109375" customWidth="1"/>
    <col min="11" max="11" width="34.7109375" customWidth="1"/>
    <col min="12" max="12" width="15.5703125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279" t="s">
        <v>346</v>
      </c>
      <c r="M2" s="1" t="s">
        <v>347</v>
      </c>
      <c r="Q2" s="296" t="s">
        <v>92</v>
      </c>
      <c r="R2" s="297"/>
      <c r="S2" s="298"/>
    </row>
    <row r="3" spans="1:19" s="19" customFormat="1" ht="27.75" customHeight="1" x14ac:dyDescent="0.2">
      <c r="I3" s="76"/>
    </row>
    <row r="4" spans="1:19" s="76" customFormat="1" ht="27.75" customHeight="1" x14ac:dyDescent="0.2">
      <c r="D4" s="76" t="s">
        <v>353</v>
      </c>
      <c r="M4" s="76" t="s">
        <v>356</v>
      </c>
    </row>
    <row r="5" spans="1:19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236</v>
      </c>
      <c r="M5" s="87" t="s">
        <v>141</v>
      </c>
    </row>
    <row r="6" spans="1:19" ht="18" customHeight="1" x14ac:dyDescent="0.2">
      <c r="A6" s="24">
        <v>43103</v>
      </c>
      <c r="B6" s="25" t="s">
        <v>131</v>
      </c>
      <c r="C6" s="25" t="s">
        <v>166</v>
      </c>
      <c r="D6" s="84">
        <v>60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24">
        <v>43103</v>
      </c>
      <c r="B7" s="25" t="s">
        <v>131</v>
      </c>
      <c r="C7" s="25" t="s">
        <v>285</v>
      </c>
      <c r="D7" s="29">
        <v>-0.2</v>
      </c>
      <c r="E7" s="27"/>
      <c r="F7" s="27"/>
      <c r="G7" s="27"/>
      <c r="H7" s="27"/>
      <c r="I7" s="27"/>
      <c r="J7" s="27"/>
      <c r="K7" s="27"/>
      <c r="L7" s="27"/>
      <c r="M7" s="27"/>
    </row>
    <row r="8" spans="1:19" s="74" customFormat="1" ht="18" customHeight="1" x14ac:dyDescent="0.2">
      <c r="A8" s="24">
        <v>43103</v>
      </c>
      <c r="B8" s="25" t="s">
        <v>216</v>
      </c>
      <c r="C8" s="25" t="s">
        <v>350</v>
      </c>
      <c r="D8" s="187">
        <v>-30</v>
      </c>
      <c r="E8" s="27"/>
      <c r="F8" s="187"/>
      <c r="G8" s="27"/>
      <c r="H8" s="27"/>
      <c r="I8" s="27"/>
      <c r="J8" s="27"/>
      <c r="K8" s="27"/>
      <c r="L8" s="27"/>
      <c r="M8" s="27">
        <v>12</v>
      </c>
    </row>
    <row r="9" spans="1:19" s="100" customFormat="1" ht="18" customHeight="1" x14ac:dyDescent="0.2">
      <c r="A9" s="67">
        <v>43105</v>
      </c>
      <c r="B9" s="68" t="s">
        <v>195</v>
      </c>
      <c r="C9" s="69" t="s">
        <v>351</v>
      </c>
      <c r="D9" s="27"/>
      <c r="E9" s="27"/>
      <c r="F9" s="28"/>
      <c r="G9" s="27"/>
      <c r="H9" s="27"/>
      <c r="I9" s="27"/>
      <c r="J9" s="27"/>
      <c r="K9" s="27"/>
      <c r="L9" s="27"/>
      <c r="M9" s="74">
        <v>-8</v>
      </c>
    </row>
    <row r="10" spans="1:19" ht="18" customHeight="1" x14ac:dyDescent="0.2">
      <c r="A10" s="24">
        <v>43112</v>
      </c>
      <c r="B10" s="25" t="s">
        <v>216</v>
      </c>
      <c r="C10" s="25" t="s">
        <v>352</v>
      </c>
      <c r="D10" s="29">
        <v>-20</v>
      </c>
      <c r="E10" s="27"/>
      <c r="F10" s="27"/>
      <c r="G10" s="27"/>
      <c r="H10" s="27"/>
      <c r="I10" s="27"/>
      <c r="J10" s="27"/>
      <c r="K10" s="27"/>
      <c r="L10" s="27"/>
      <c r="M10" s="27">
        <v>8</v>
      </c>
    </row>
    <row r="11" spans="1:19" ht="18" customHeight="1" x14ac:dyDescent="0.2">
      <c r="A11" s="24">
        <v>43130</v>
      </c>
      <c r="B11" s="25" t="s">
        <v>354</v>
      </c>
      <c r="C11" s="25" t="s">
        <v>355</v>
      </c>
      <c r="D11" s="29"/>
      <c r="E11" s="27"/>
      <c r="F11" s="27"/>
      <c r="G11" s="27"/>
      <c r="H11" s="27"/>
      <c r="I11" s="37"/>
      <c r="J11" s="27"/>
      <c r="K11" s="27"/>
      <c r="L11" s="27"/>
      <c r="M11" s="27">
        <v>-12</v>
      </c>
    </row>
    <row r="12" spans="1:19" ht="18" customHeight="1" x14ac:dyDescent="0.2">
      <c r="A12" s="24">
        <v>43172</v>
      </c>
      <c r="B12" s="25" t="s">
        <v>131</v>
      </c>
      <c r="C12" s="25" t="s">
        <v>375</v>
      </c>
      <c r="D12" s="29">
        <v>-9.8000000000000007</v>
      </c>
      <c r="E12" s="27"/>
      <c r="F12" s="25"/>
      <c r="G12" s="27"/>
      <c r="H12" s="27"/>
      <c r="I12" s="27"/>
      <c r="J12" s="27"/>
      <c r="K12" s="27"/>
      <c r="L12" s="27"/>
      <c r="M12" s="27"/>
    </row>
    <row r="13" spans="1:19" ht="18" customHeight="1" x14ac:dyDescent="0.2">
      <c r="A13" s="24"/>
      <c r="B13" s="25"/>
      <c r="C13" s="25"/>
      <c r="D13" s="29"/>
      <c r="E13" s="27"/>
      <c r="F13" s="38"/>
      <c r="G13" s="27"/>
      <c r="H13" s="27"/>
      <c r="I13" s="27"/>
      <c r="J13" s="27"/>
      <c r="K13" s="27"/>
      <c r="L13" s="27"/>
      <c r="M13" s="27"/>
    </row>
    <row r="14" spans="1:19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  <c r="M14" s="27"/>
    </row>
    <row r="15" spans="1:19" s="125" customFormat="1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  <c r="M15" s="27"/>
    </row>
    <row r="16" spans="1:19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193"/>
      <c r="M16" s="193"/>
    </row>
    <row r="17" spans="1:13" s="113" customFormat="1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193"/>
      <c r="K17" s="27"/>
      <c r="L17" s="27"/>
      <c r="M17" s="27"/>
    </row>
    <row r="18" spans="1:13" ht="18" customHeight="1" x14ac:dyDescent="0.2">
      <c r="A18" s="24"/>
      <c r="B18" s="25"/>
      <c r="C18" s="25"/>
      <c r="D18" s="29"/>
      <c r="E18" s="27"/>
      <c r="F18" s="38"/>
      <c r="G18" s="27"/>
      <c r="H18" s="27"/>
      <c r="I18" s="38"/>
      <c r="J18" s="27"/>
      <c r="K18" s="27"/>
      <c r="L18" s="27"/>
      <c r="M18" s="27"/>
    </row>
    <row r="19" spans="1:13" ht="18" customHeight="1" x14ac:dyDescent="0.2">
      <c r="A19" s="24"/>
      <c r="B19" s="25"/>
      <c r="C19" s="25"/>
      <c r="D19" s="29"/>
      <c r="E19" s="27"/>
      <c r="F19" s="38"/>
      <c r="G19" s="193"/>
      <c r="H19" s="27"/>
      <c r="I19" s="27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27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187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27"/>
      <c r="E22" s="27"/>
      <c r="F22" s="2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187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28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34"/>
      <c r="B32" s="25"/>
      <c r="C32" s="26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34.5" customHeight="1" x14ac:dyDescent="0.3">
      <c r="A33" s="296"/>
      <c r="B33" s="297"/>
      <c r="C33" s="298"/>
      <c r="D33" s="66"/>
      <c r="E33" s="65"/>
      <c r="F33" s="65"/>
      <c r="G33" s="65"/>
      <c r="H33" s="65"/>
      <c r="I33" s="65"/>
      <c r="J33" s="65"/>
      <c r="K33" s="65"/>
      <c r="L33" s="65"/>
      <c r="M33" s="65"/>
    </row>
    <row r="34" spans="1:13" s="74" customFormat="1" ht="18" customHeight="1" x14ac:dyDescent="0.2">
      <c r="A34" s="283" t="s">
        <v>349</v>
      </c>
      <c r="B34" s="284"/>
      <c r="C34" s="77" t="s">
        <v>10</v>
      </c>
      <c r="D34" s="285">
        <f t="shared" ref="D34:L34" si="0">SUM(D6:D32)</f>
        <v>0</v>
      </c>
      <c r="E34" s="77">
        <f t="shared" si="0"/>
        <v>0</v>
      </c>
      <c r="F34" s="77">
        <f t="shared" si="0"/>
        <v>0</v>
      </c>
      <c r="G34" s="77">
        <f t="shared" si="0"/>
        <v>0</v>
      </c>
      <c r="H34" s="77">
        <f t="shared" si="0"/>
        <v>0</v>
      </c>
      <c r="I34" s="77">
        <f t="shared" si="0"/>
        <v>0</v>
      </c>
      <c r="J34" s="77">
        <f t="shared" si="0"/>
        <v>0</v>
      </c>
      <c r="K34" s="77">
        <f t="shared" si="0"/>
        <v>0</v>
      </c>
      <c r="L34" s="77">
        <f t="shared" si="0"/>
        <v>0</v>
      </c>
      <c r="M34" s="77">
        <f>SUM(M6:M32)</f>
        <v>0</v>
      </c>
    </row>
    <row r="35" spans="1:13" s="74" customFormat="1" ht="18" customHeight="1" x14ac:dyDescent="0.25">
      <c r="D35" s="280"/>
      <c r="L35" s="281"/>
      <c r="M35" s="282"/>
    </row>
    <row r="36" spans="1:13" ht="18" customHeight="1" x14ac:dyDescent="0.2">
      <c r="A36" s="299" t="s">
        <v>348</v>
      </c>
      <c r="B36" s="299"/>
      <c r="C36" s="299"/>
      <c r="D36" s="299"/>
    </row>
    <row r="37" spans="1:13" ht="18" customHeight="1" x14ac:dyDescent="0.2">
      <c r="A37" s="299"/>
      <c r="B37" s="299"/>
      <c r="C37" s="299"/>
      <c r="D37" s="299"/>
    </row>
    <row r="38" spans="1:13" ht="18" customHeight="1" x14ac:dyDescent="0.2">
      <c r="A38" s="299"/>
      <c r="B38" s="299"/>
      <c r="C38" s="299"/>
      <c r="D38" s="299"/>
    </row>
    <row r="39" spans="1:13" ht="18" customHeight="1" x14ac:dyDescent="0.2"/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s="5" customFormat="1" ht="18" customHeight="1" x14ac:dyDescent="0.2">
      <c r="A46"/>
      <c r="B46"/>
      <c r="C46"/>
      <c r="D46"/>
      <c r="E46"/>
      <c r="F46"/>
      <c r="G46"/>
      <c r="H46"/>
      <c r="I46" s="74"/>
      <c r="J46"/>
      <c r="K46"/>
      <c r="L46"/>
    </row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</sheetData>
  <mergeCells count="3">
    <mergeCell ref="Q2:S2"/>
    <mergeCell ref="A33:C33"/>
    <mergeCell ref="A36:D38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Q35"/>
  <sheetViews>
    <sheetView tabSelected="1" workbookViewId="0">
      <selection activeCell="M5" sqref="M5"/>
    </sheetView>
  </sheetViews>
  <sheetFormatPr defaultRowHeight="12.75" x14ac:dyDescent="0.2"/>
  <cols>
    <col min="1" max="1" width="32.7109375" customWidth="1"/>
    <col min="2" max="2" width="11.7109375" style="10" bestFit="1" customWidth="1"/>
    <col min="3" max="3" width="10.5703125" bestFit="1" customWidth="1"/>
    <col min="7" max="7" width="25.28515625" customWidth="1"/>
    <col min="8" max="8" width="28" customWidth="1"/>
    <col min="9" max="11" width="12.5703125" bestFit="1" customWidth="1"/>
    <col min="12" max="12" width="13.28515625" bestFit="1" customWidth="1"/>
  </cols>
  <sheetData>
    <row r="1" spans="1:17" x14ac:dyDescent="0.2">
      <c r="A1" t="s">
        <v>0</v>
      </c>
    </row>
    <row r="2" spans="1:17" s="1" customFormat="1" ht="29.25" customHeight="1" x14ac:dyDescent="0.4">
      <c r="A2" s="9" t="s">
        <v>15</v>
      </c>
      <c r="B2" s="11"/>
      <c r="H2" s="1" t="s">
        <v>13</v>
      </c>
      <c r="I2" s="1" t="s">
        <v>14</v>
      </c>
      <c r="O2" s="296" t="s">
        <v>92</v>
      </c>
      <c r="P2" s="297"/>
      <c r="Q2" s="298"/>
    </row>
    <row r="3" spans="1:17" x14ac:dyDescent="0.2">
      <c r="B3"/>
      <c r="C3" t="s">
        <v>432</v>
      </c>
      <c r="D3" t="s">
        <v>433</v>
      </c>
      <c r="E3" t="s">
        <v>434</v>
      </c>
      <c r="F3" t="s">
        <v>435</v>
      </c>
      <c r="G3" t="s">
        <v>436</v>
      </c>
      <c r="H3" t="s">
        <v>437</v>
      </c>
      <c r="J3" t="s">
        <v>439</v>
      </c>
      <c r="L3" s="295" t="s">
        <v>438</v>
      </c>
      <c r="M3" s="295" t="s">
        <v>15</v>
      </c>
    </row>
    <row r="4" spans="1:17" ht="57" customHeight="1" x14ac:dyDescent="0.3">
      <c r="A4" s="3" t="s">
        <v>11</v>
      </c>
      <c r="B4" s="1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78" t="s">
        <v>110</v>
      </c>
      <c r="H4" s="78" t="s">
        <v>109</v>
      </c>
      <c r="I4" s="3" t="s">
        <v>9</v>
      </c>
      <c r="J4" s="3" t="s">
        <v>236</v>
      </c>
      <c r="L4" s="3" t="s">
        <v>4</v>
      </c>
      <c r="M4" s="3" t="s">
        <v>4</v>
      </c>
    </row>
    <row r="5" spans="1:17" ht="18" customHeight="1" x14ac:dyDescent="0.3">
      <c r="A5" s="56" t="str">
        <f>'E14-19'!K2</f>
        <v>E14-19</v>
      </c>
      <c r="B5" s="57">
        <f>'E14-19'!D51</f>
        <v>2.7755575615628914E-16</v>
      </c>
      <c r="C5" s="55">
        <f>'E14-19'!E51</f>
        <v>0</v>
      </c>
      <c r="D5" s="55">
        <f>'E14-19'!F51</f>
        <v>0</v>
      </c>
      <c r="E5" s="55">
        <f>'E14-19'!G51</f>
        <v>0</v>
      </c>
      <c r="F5" s="55">
        <f>'E14-19'!H51</f>
        <v>0</v>
      </c>
      <c r="G5" s="55">
        <f>'E14-19'!I51</f>
        <v>0</v>
      </c>
      <c r="H5" s="55">
        <f>'E14-19'!J51</f>
        <v>0</v>
      </c>
      <c r="I5" s="55">
        <f>'E14-19'!K51</f>
        <v>0</v>
      </c>
      <c r="J5" s="55">
        <f>'E14-19'!L51</f>
        <v>0</v>
      </c>
      <c r="K5" s="14" t="str">
        <f>'E14-19'!A51</f>
        <v>Exp 6/17</v>
      </c>
      <c r="L5" s="79">
        <f>IF(+MID(A5,14,2)="3M",B5,0)</f>
        <v>0</v>
      </c>
      <c r="M5" s="79">
        <f>+B5-L5</f>
        <v>2.7755575615628914E-16</v>
      </c>
    </row>
    <row r="6" spans="1:17" ht="18" customHeight="1" x14ac:dyDescent="0.3">
      <c r="A6" s="6" t="str">
        <f>'L14-11'!K2</f>
        <v>L14-11</v>
      </c>
      <c r="B6" s="79">
        <f>'L14-11'!D46</f>
        <v>0</v>
      </c>
      <c r="C6" s="7">
        <f>'L14-11'!E46</f>
        <v>0</v>
      </c>
      <c r="D6" s="7">
        <f>'L14-11'!F46</f>
        <v>0</v>
      </c>
      <c r="E6" s="7">
        <f>'L14-11'!G46</f>
        <v>0</v>
      </c>
      <c r="F6" s="7">
        <f>'L14-11'!H46</f>
        <v>0</v>
      </c>
      <c r="G6" s="7">
        <f>'L14-11'!I46</f>
        <v>0</v>
      </c>
      <c r="H6" s="7">
        <f>'L14-11'!J46</f>
        <v>0</v>
      </c>
      <c r="I6" s="7">
        <f>'L14-11'!K46</f>
        <v>0</v>
      </c>
      <c r="J6" s="7">
        <f>'L14-11'!L46</f>
        <v>0</v>
      </c>
      <c r="K6" s="14" t="str">
        <f>'L14-11'!A46</f>
        <v>Exp 1/18</v>
      </c>
      <c r="L6" s="79">
        <f t="shared" ref="L6:L26" si="0">IF(+MID(A6,14,2)="3M",B6,0)</f>
        <v>0</v>
      </c>
      <c r="M6" s="79">
        <f t="shared" ref="M6:M26" si="1">+B6-L6</f>
        <v>0</v>
      </c>
    </row>
    <row r="7" spans="1:17" s="237" customFormat="1" ht="18" customHeight="1" x14ac:dyDescent="0.3">
      <c r="A7" s="264" t="str">
        <f>'C15-35'!K2</f>
        <v xml:space="preserve"> C15-35</v>
      </c>
      <c r="B7" s="265">
        <f>'C15-35'!D53</f>
        <v>0</v>
      </c>
      <c r="C7" s="266">
        <f>'C15-35'!E53</f>
        <v>0</v>
      </c>
      <c r="D7" s="266">
        <f>'C15-35'!F53</f>
        <v>0</v>
      </c>
      <c r="E7" s="266">
        <f>'C15-35'!G53</f>
        <v>0</v>
      </c>
      <c r="F7" s="266">
        <f>'C15-35'!H53</f>
        <v>0</v>
      </c>
      <c r="G7" s="266">
        <f>'C15-35'!I53</f>
        <v>8</v>
      </c>
      <c r="H7" s="266">
        <f>'C15-35'!J53</f>
        <v>1</v>
      </c>
      <c r="I7" s="266">
        <f>'C15-35'!K53</f>
        <v>0</v>
      </c>
      <c r="J7" s="266">
        <f>'C15-35'!L53</f>
        <v>0</v>
      </c>
      <c r="K7" s="267" t="str">
        <f>'C15-35'!A53</f>
        <v>Exp 4/18</v>
      </c>
      <c r="L7" s="79">
        <f t="shared" si="0"/>
        <v>0</v>
      </c>
      <c r="M7" s="79">
        <f t="shared" si="1"/>
        <v>0</v>
      </c>
    </row>
    <row r="8" spans="1:17" ht="18" customHeight="1" x14ac:dyDescent="0.3">
      <c r="A8" s="6" t="str">
        <f>'J15-77 3M'!K2</f>
        <v>J15-77 3M</v>
      </c>
      <c r="B8" s="79">
        <f>'J15-77 3M'!D35</f>
        <v>0</v>
      </c>
      <c r="C8" s="7">
        <f>'J15-77 3M'!E35</f>
        <v>0</v>
      </c>
      <c r="D8" s="7">
        <f>'J15-77 3M'!F35</f>
        <v>0</v>
      </c>
      <c r="E8" s="7">
        <f>'J15-77 3M'!G35</f>
        <v>0</v>
      </c>
      <c r="F8" s="7">
        <f>'J15-77 3M'!H35</f>
        <v>0</v>
      </c>
      <c r="G8" s="7">
        <f>'J15-77 3M'!I35</f>
        <v>0</v>
      </c>
      <c r="H8" s="7">
        <f>'J15-77 3M'!J35</f>
        <v>0</v>
      </c>
      <c r="I8" s="7">
        <f>'J15-77 3M'!K35</f>
        <v>0</v>
      </c>
      <c r="J8" s="7">
        <f>'J15-77 3M'!L35</f>
        <v>0</v>
      </c>
      <c r="K8" s="14" t="str">
        <f>'J15-77 3M'!A35</f>
        <v>Exp 11/28/18</v>
      </c>
      <c r="L8" s="79">
        <f t="shared" si="0"/>
        <v>0</v>
      </c>
      <c r="M8" s="79">
        <f t="shared" si="1"/>
        <v>0</v>
      </c>
    </row>
    <row r="9" spans="1:17" ht="18" customHeight="1" x14ac:dyDescent="0.3">
      <c r="A9" s="6" t="str">
        <f>'L15-43 3M '!K2</f>
        <v>L15-43 3M</v>
      </c>
      <c r="B9" s="79">
        <f>'L15-43 3M '!D35</f>
        <v>0</v>
      </c>
      <c r="C9" s="7">
        <f>'L15-43 3M '!E35</f>
        <v>0</v>
      </c>
      <c r="D9" s="7">
        <f>'L15-43 3M '!F35</f>
        <v>0</v>
      </c>
      <c r="E9" s="7">
        <f>'L15-43 3M '!G35</f>
        <v>0</v>
      </c>
      <c r="F9" s="7">
        <f>'L15-43 3M '!H35</f>
        <v>0</v>
      </c>
      <c r="G9" s="7">
        <f>'L15-43 3M '!I35</f>
        <v>0</v>
      </c>
      <c r="H9" s="7">
        <f>'L15-43 3M '!J35</f>
        <v>0</v>
      </c>
      <c r="I9" s="7">
        <f>'L15-43 3M '!K35</f>
        <v>0</v>
      </c>
      <c r="J9" s="7">
        <f>'L15-43 3M '!L35</f>
        <v>0</v>
      </c>
      <c r="K9" s="14" t="str">
        <f>'L15-43 3M '!A35</f>
        <v>Exp 1/28/19</v>
      </c>
      <c r="L9" s="79">
        <f t="shared" si="0"/>
        <v>0</v>
      </c>
      <c r="M9" s="79">
        <f t="shared" si="1"/>
        <v>0</v>
      </c>
    </row>
    <row r="10" spans="1:17" ht="18" customHeight="1" x14ac:dyDescent="0.3">
      <c r="A10" s="6" t="str">
        <f>'L15-65 3M '!K2</f>
        <v>L15-65 3M</v>
      </c>
      <c r="B10" s="79">
        <f>'L15-65 3M '!D35</f>
        <v>0</v>
      </c>
      <c r="C10" s="7">
        <f>'L15-65 3M '!E35</f>
        <v>0</v>
      </c>
      <c r="D10" s="7">
        <f>'L15-65 3M '!F35</f>
        <v>0</v>
      </c>
      <c r="E10" s="7">
        <f>'L15-65 3M '!G35</f>
        <v>0</v>
      </c>
      <c r="F10" s="7">
        <f>'L15-65 3M '!H35</f>
        <v>0</v>
      </c>
      <c r="G10" s="7">
        <f>'L15-65 3M '!I35</f>
        <v>0</v>
      </c>
      <c r="H10" s="7">
        <f>'L15-65 3M '!J35</f>
        <v>0</v>
      </c>
      <c r="I10" s="7">
        <f>'L15-65 3M '!K35</f>
        <v>0</v>
      </c>
      <c r="J10" s="7">
        <f>'L15-65 3M '!L35</f>
        <v>0</v>
      </c>
      <c r="K10" s="14" t="str">
        <f>'L15-65 3M '!A35</f>
        <v>Exp 1/28/19</v>
      </c>
      <c r="L10" s="79">
        <f t="shared" si="0"/>
        <v>0</v>
      </c>
      <c r="M10" s="79">
        <f t="shared" si="1"/>
        <v>0</v>
      </c>
    </row>
    <row r="11" spans="1:17" ht="18" customHeight="1" x14ac:dyDescent="0.3">
      <c r="A11" s="86" t="str">
        <f>'160115031902 3M  '!K2</f>
        <v>160115031902 3M  A16-08</v>
      </c>
      <c r="B11" s="79">
        <f>'160115031902 3M  '!D35</f>
        <v>0</v>
      </c>
      <c r="C11" s="7">
        <f>'160115031902 3M  '!E35</f>
        <v>0</v>
      </c>
      <c r="D11" s="7">
        <f>'160115031902 3M  '!F35</f>
        <v>0</v>
      </c>
      <c r="E11" s="7">
        <f>'160115031902 3M  '!G35</f>
        <v>0</v>
      </c>
      <c r="F11" s="7">
        <f>'160115031902 3M  '!H35</f>
        <v>0</v>
      </c>
      <c r="G11" s="7">
        <f>'160115031902 3M  '!I35</f>
        <v>0</v>
      </c>
      <c r="H11" s="7">
        <f>'160115031902 3M  '!J35</f>
        <v>0</v>
      </c>
      <c r="I11" s="7">
        <f>'160115031902 3M  '!K35</f>
        <v>0</v>
      </c>
      <c r="J11" s="7">
        <f>'160115031902 3M  '!L35</f>
        <v>0</v>
      </c>
      <c r="K11" s="14" t="str">
        <f>'160115031902 3M  '!A35</f>
        <v>Exp 2/28/19</v>
      </c>
      <c r="L11" s="79">
        <f t="shared" si="0"/>
        <v>0</v>
      </c>
      <c r="M11" s="79">
        <f t="shared" si="1"/>
        <v>0</v>
      </c>
    </row>
    <row r="12" spans="1:17" s="237" customFormat="1" ht="18" customHeight="1" x14ac:dyDescent="0.3">
      <c r="A12" s="269">
        <f>'160615021906'!K2</f>
        <v>160615021906</v>
      </c>
      <c r="B12" s="270">
        <f>'160615021906'!D63</f>
        <v>1.9999999999998685E-2</v>
      </c>
      <c r="C12" s="266">
        <f>'160615021906'!E63</f>
        <v>0</v>
      </c>
      <c r="D12" s="266">
        <f>'160615021906'!F63</f>
        <v>0</v>
      </c>
      <c r="E12" s="266">
        <f>'160615021906'!G63</f>
        <v>0</v>
      </c>
      <c r="F12" s="266">
        <f>'160615021906'!H63</f>
        <v>0</v>
      </c>
      <c r="G12" s="266">
        <f>'160615021906'!I63</f>
        <v>0</v>
      </c>
      <c r="H12" s="266">
        <f>'160615021906'!J63</f>
        <v>0</v>
      </c>
      <c r="I12" s="266">
        <f>'160615021906'!K63</f>
        <v>0</v>
      </c>
      <c r="J12" s="266">
        <f>'160615021906'!L63</f>
        <v>0</v>
      </c>
      <c r="K12" s="267" t="str">
        <f>'160615021906'!A63</f>
        <v>Exp 6/19</v>
      </c>
      <c r="L12" s="79">
        <f t="shared" si="0"/>
        <v>0</v>
      </c>
      <c r="M12" s="79">
        <f t="shared" si="1"/>
        <v>1.9999999999998685E-2</v>
      </c>
    </row>
    <row r="13" spans="1:17" ht="18" customHeight="1" x14ac:dyDescent="0.3">
      <c r="A13" s="86" t="str">
        <f>'160811011909 G16-12 3M'!K2</f>
        <v>160811011909 3M</v>
      </c>
      <c r="B13" s="18">
        <f>'160811011909 G16-12 3M'!D35</f>
        <v>0</v>
      </c>
      <c r="C13" s="7">
        <f>'160811011909 G16-12 3M'!E35</f>
        <v>0</v>
      </c>
      <c r="D13" s="7">
        <f>'160811011909 G16-12 3M'!F35</f>
        <v>0</v>
      </c>
      <c r="E13" s="7">
        <f>'160811011909 G16-12 3M'!G35</f>
        <v>0</v>
      </c>
      <c r="F13" s="7">
        <f>'160811011909 G16-12 3M'!H35</f>
        <v>0</v>
      </c>
      <c r="G13" s="7">
        <f>'160811011909 G16-12 3M'!I35</f>
        <v>0</v>
      </c>
      <c r="H13" s="7">
        <f>'160811011909 G16-12 3M'!J35</f>
        <v>0</v>
      </c>
      <c r="I13" s="7">
        <f>'160811011909 G16-12 3M'!K35</f>
        <v>0</v>
      </c>
      <c r="J13" s="7">
        <f>'160811011909 G16-12 3M'!L35</f>
        <v>0</v>
      </c>
      <c r="K13" s="14" t="str">
        <f>'160811011909 G16-12 3M'!A35</f>
        <v>Exp 9/28/19</v>
      </c>
      <c r="L13" s="79">
        <f t="shared" si="0"/>
        <v>0</v>
      </c>
      <c r="M13" s="79">
        <f t="shared" si="1"/>
        <v>0</v>
      </c>
    </row>
    <row r="14" spans="1:17" s="276" customFormat="1" ht="18" customHeight="1" x14ac:dyDescent="0.3">
      <c r="A14" s="272" t="str">
        <f>'170308032004 C17-04 3M'!K2</f>
        <v>170308032004 3M  C17-04</v>
      </c>
      <c r="B14" s="273">
        <f>'170308032004 C17-04 3M'!D35</f>
        <v>0</v>
      </c>
      <c r="C14" s="274">
        <f>'170308032004 C17-04 3M'!E35</f>
        <v>0</v>
      </c>
      <c r="D14" s="274">
        <f>'170308032004 C17-04 3M'!F35</f>
        <v>0</v>
      </c>
      <c r="E14" s="274">
        <f>'170308032004 C17-04 3M'!G35</f>
        <v>0</v>
      </c>
      <c r="F14" s="274">
        <f>'170308032004 C17-04 3M'!H35</f>
        <v>0</v>
      </c>
      <c r="G14" s="274">
        <f>'170308032004 C17-04 3M'!I35</f>
        <v>0</v>
      </c>
      <c r="H14" s="274">
        <f>'170308032004 C17-04 3M'!J35</f>
        <v>0</v>
      </c>
      <c r="I14" s="274">
        <f>'170308032004 C17-04 3M'!K35</f>
        <v>0</v>
      </c>
      <c r="J14" s="274">
        <f>'170308032004 C17-04 3M'!L35</f>
        <v>0</v>
      </c>
      <c r="K14" s="275" t="str">
        <f>'170308032004 C17-04 3M'!A35</f>
        <v>Exp 4/28/20</v>
      </c>
      <c r="L14" s="79">
        <f t="shared" si="0"/>
        <v>0</v>
      </c>
      <c r="M14" s="79">
        <f t="shared" si="1"/>
        <v>0</v>
      </c>
    </row>
    <row r="15" spans="1:17" s="237" customFormat="1" ht="18" customHeight="1" x14ac:dyDescent="0.3">
      <c r="A15" s="269" t="str">
        <f>'170424022005 D17-07 3M'!K2</f>
        <v>170424022005 3M D17-07</v>
      </c>
      <c r="B15" s="270">
        <f>'170424022005 D17-07 3M'!D36</f>
        <v>-7.1054273576010019E-15</v>
      </c>
      <c r="C15" s="266">
        <f>'170424022005 D17-07 3M'!E36</f>
        <v>0</v>
      </c>
      <c r="D15" s="266">
        <f>'170424022005 D17-07 3M'!F36</f>
        <v>0</v>
      </c>
      <c r="E15" s="266">
        <f>'170424022005 D17-07 3M'!G36</f>
        <v>0</v>
      </c>
      <c r="F15" s="266">
        <f>'170424022005 D17-07 3M'!H36</f>
        <v>0</v>
      </c>
      <c r="G15" s="266">
        <f>'170424022005 D17-07 3M'!I36</f>
        <v>0</v>
      </c>
      <c r="H15" s="266">
        <f>'170424022005 D17-07 3M'!J36</f>
        <v>0</v>
      </c>
      <c r="I15" s="266">
        <f>'170424022005 D17-07 3M'!K36</f>
        <v>0</v>
      </c>
      <c r="J15" s="266">
        <f>'170424022005 D17-07 3M'!L36</f>
        <v>12</v>
      </c>
      <c r="K15" s="267" t="str">
        <f>'170424022005 D17-07 3M'!A36</f>
        <v>Exp 5/28/20</v>
      </c>
      <c r="L15" s="79">
        <f t="shared" si="0"/>
        <v>-7.1054273576010019E-15</v>
      </c>
      <c r="M15" s="79">
        <f t="shared" si="1"/>
        <v>0</v>
      </c>
    </row>
    <row r="16" spans="1:17" ht="18" customHeight="1" x14ac:dyDescent="0.3">
      <c r="A16" s="91" t="str">
        <f>'170424022005 ALPHA'!K2</f>
        <v>170424022005 ALPHA</v>
      </c>
      <c r="B16" s="18">
        <f>'170424022005 ALPHA'!D35</f>
        <v>0</v>
      </c>
      <c r="C16" s="7">
        <f>'170424022005 ALPHA'!E35</f>
        <v>0</v>
      </c>
      <c r="D16" s="7">
        <f>'170424022005 ALPHA'!F35</f>
        <v>0</v>
      </c>
      <c r="E16" s="7">
        <f>'170424022005 ALPHA'!G35</f>
        <v>0</v>
      </c>
      <c r="F16" s="7">
        <f>'170424022005 ALPHA'!H35</f>
        <v>0</v>
      </c>
      <c r="G16" s="7">
        <f>'170424022005 ALPHA'!I35</f>
        <v>0</v>
      </c>
      <c r="H16" s="7">
        <f>'170424022005 ALPHA'!J35</f>
        <v>0</v>
      </c>
      <c r="I16" s="7">
        <f>'170424022005 ALPHA'!K35</f>
        <v>0</v>
      </c>
      <c r="J16" s="7">
        <f>'170424022005 ALPHA'!L35</f>
        <v>0</v>
      </c>
      <c r="K16" s="14" t="str">
        <f>'170424022005 ALPHA'!A35</f>
        <v>Exp 4/20</v>
      </c>
      <c r="L16" s="79">
        <f t="shared" si="0"/>
        <v>0</v>
      </c>
      <c r="M16" s="79">
        <f t="shared" si="1"/>
        <v>0</v>
      </c>
    </row>
    <row r="17" spans="1:13" s="237" customFormat="1" ht="18" customHeight="1" x14ac:dyDescent="0.3">
      <c r="A17" s="269">
        <f>'170807032008'!K2</f>
        <v>170807032008</v>
      </c>
      <c r="B17" s="270">
        <f>'170807032008'!D30</f>
        <v>0</v>
      </c>
      <c r="C17" s="266">
        <f>'170807032008'!E30</f>
        <v>0</v>
      </c>
      <c r="D17" s="266">
        <f>'170807032008'!F30</f>
        <v>0</v>
      </c>
      <c r="E17" s="266">
        <f>'170807032008'!G30</f>
        <v>0</v>
      </c>
      <c r="F17" s="266">
        <f>'170807032008'!H30</f>
        <v>0</v>
      </c>
      <c r="G17" s="266">
        <f>'170807032008'!I30</f>
        <v>0</v>
      </c>
      <c r="H17" s="266">
        <f>'170807032008'!J30</f>
        <v>0</v>
      </c>
      <c r="I17" s="266">
        <f>'170807032008'!K30</f>
        <v>0</v>
      </c>
      <c r="J17" s="266">
        <f>'170807032008'!L30</f>
        <v>0</v>
      </c>
      <c r="K17" s="267" t="str">
        <f>'170807032008'!A30</f>
        <v>Exp 8/20</v>
      </c>
      <c r="L17" s="79">
        <f t="shared" si="0"/>
        <v>0</v>
      </c>
      <c r="M17" s="79">
        <f t="shared" si="1"/>
        <v>0</v>
      </c>
    </row>
    <row r="18" spans="1:13" ht="18" customHeight="1" x14ac:dyDescent="0.3">
      <c r="A18" s="91" t="str">
        <f>'170926022010 I17-10 3M'!K2</f>
        <v>170926022010 3M I17-10</v>
      </c>
      <c r="B18" s="18">
        <f>'170926022010 I17-10 3M'!D34</f>
        <v>9.1999999999999957</v>
      </c>
      <c r="C18" s="7">
        <f>'170926022010 I17-10 3M'!E34</f>
        <v>0</v>
      </c>
      <c r="D18" s="7">
        <f>'170926022010 I17-10 3M'!F34</f>
        <v>0</v>
      </c>
      <c r="E18" s="7">
        <f>'170926022010 I17-10 3M'!G34</f>
        <v>0</v>
      </c>
      <c r="F18" s="7">
        <f>'170926022010 I17-10 3M'!H34</f>
        <v>0</v>
      </c>
      <c r="G18" s="7">
        <f>'170926022010 I17-10 3M'!I34</f>
        <v>0</v>
      </c>
      <c r="H18" s="7">
        <f>'170926022010 I17-10 3M'!J34</f>
        <v>0</v>
      </c>
      <c r="I18" s="7">
        <f>'170926022010 I17-10 3M'!K34</f>
        <v>0</v>
      </c>
      <c r="J18" s="7">
        <f>'170926022010 I17-10 3M'!L34</f>
        <v>0</v>
      </c>
      <c r="K18" s="14" t="str">
        <f>'170926022010 I17-10 3M'!A34</f>
        <v>Exp 10/28/20</v>
      </c>
      <c r="L18" s="79">
        <f t="shared" si="0"/>
        <v>9.1999999999999957</v>
      </c>
      <c r="M18" s="79">
        <f t="shared" si="1"/>
        <v>0</v>
      </c>
    </row>
    <row r="19" spans="1:13" ht="18" customHeight="1" x14ac:dyDescent="0.3">
      <c r="A19" s="91" t="str">
        <f>'171218032101 L1711 3M'!K2</f>
        <v>171218032101 3M L1711</v>
      </c>
      <c r="B19" s="18">
        <f>'171218032101 L1711 3M'!D34</f>
        <v>0</v>
      </c>
      <c r="C19" s="7">
        <f>'171218032101 L1711 3M'!E34</f>
        <v>0</v>
      </c>
      <c r="D19" s="7">
        <f>'171218032101 L1711 3M'!F34</f>
        <v>0</v>
      </c>
      <c r="E19" s="7">
        <f>'171218032101 L1711 3M'!G34</f>
        <v>0</v>
      </c>
      <c r="F19" s="7">
        <f>'171218032101 L1711 3M'!H34</f>
        <v>0</v>
      </c>
      <c r="G19" s="7">
        <f>'171218032101 L1711 3M'!I34</f>
        <v>0</v>
      </c>
      <c r="H19" s="7">
        <f>'171218032101 L1711 3M'!J34</f>
        <v>0</v>
      </c>
      <c r="I19" s="7">
        <f>'171218032101 L1711 3M'!K34</f>
        <v>0</v>
      </c>
      <c r="J19" s="7">
        <f>'171218032101 L1711 3M'!L34</f>
        <v>0</v>
      </c>
      <c r="K19" s="14" t="str">
        <f>'171218032101 L1711 3M'!A34</f>
        <v>Exp 1/16/21</v>
      </c>
      <c r="L19" s="79">
        <f t="shared" si="0"/>
        <v>0</v>
      </c>
      <c r="M19" s="79">
        <f t="shared" si="1"/>
        <v>0</v>
      </c>
    </row>
    <row r="20" spans="1:13" ht="18" customHeight="1" x14ac:dyDescent="0.3">
      <c r="A20" s="91" t="str">
        <f>'180216042103 B1809 3M'!K2</f>
        <v>180216042103 3M B1809</v>
      </c>
      <c r="B20" s="18">
        <f>'180216042103 B1809 3M'!D34</f>
        <v>9.0999999999999943</v>
      </c>
      <c r="C20" s="7">
        <f>'180216042103 B1809 3M'!E34</f>
        <v>0</v>
      </c>
      <c r="D20" s="7">
        <f>'180216042103 B1809 3M'!F34</f>
        <v>0</v>
      </c>
      <c r="E20" s="7">
        <f>'180216042103 B1809 3M'!G34</f>
        <v>0</v>
      </c>
      <c r="F20" s="7">
        <f>'180216042103 B1809 3M'!H34</f>
        <v>0</v>
      </c>
      <c r="G20" s="7">
        <f>'180216042103 B1809 3M'!I34</f>
        <v>0</v>
      </c>
      <c r="H20" s="7">
        <f>'180216042103 B1809 3M'!J34</f>
        <v>0</v>
      </c>
      <c r="I20" s="7">
        <f>'180216042103 B1809 3M'!K34</f>
        <v>0</v>
      </c>
      <c r="J20" s="7">
        <f>'180216042103 B1809 3M'!L34</f>
        <v>0</v>
      </c>
      <c r="K20" s="14" t="str">
        <f>'180216042103 B1809 3M'!A34</f>
        <v>Exp 3/17/21</v>
      </c>
      <c r="L20" s="79">
        <f t="shared" si="0"/>
        <v>9.0999999999999943</v>
      </c>
      <c r="M20" s="79">
        <f t="shared" si="1"/>
        <v>0</v>
      </c>
    </row>
    <row r="21" spans="1:13" ht="18" customHeight="1" x14ac:dyDescent="0.3">
      <c r="A21" s="91" t="str">
        <f>'171218032101 ALPHA'!K2</f>
        <v>171218032101 ALPHA</v>
      </c>
      <c r="B21" s="18">
        <f>'171218032101 ALPHA'!D34</f>
        <v>0.20000000000000107</v>
      </c>
      <c r="C21" s="7">
        <f>'171218032101 ALPHA'!E34</f>
        <v>0</v>
      </c>
      <c r="D21" s="7">
        <f>'171218032101 ALPHA'!F34</f>
        <v>0</v>
      </c>
      <c r="E21" s="7">
        <f>'171218032101 ALPHA'!G34</f>
        <v>0</v>
      </c>
      <c r="F21" s="7">
        <f>'171218032101 ALPHA'!H34</f>
        <v>0</v>
      </c>
      <c r="G21" s="7">
        <f>'171218032101 ALPHA'!I34</f>
        <v>0</v>
      </c>
      <c r="H21" s="7">
        <f>'171218032101 ALPHA'!J34</f>
        <v>0</v>
      </c>
      <c r="I21" s="7">
        <f>'171218032101 ALPHA'!K34</f>
        <v>5</v>
      </c>
      <c r="J21" s="7">
        <f>'171218032101 ALPHA'!L34</f>
        <v>0</v>
      </c>
      <c r="K21" s="14" t="str">
        <f>'171218032101 ALPHA'!A34</f>
        <v>Exp 12/20</v>
      </c>
      <c r="L21" s="79">
        <f t="shared" si="0"/>
        <v>0</v>
      </c>
      <c r="M21" s="79">
        <f t="shared" si="1"/>
        <v>0.20000000000000107</v>
      </c>
    </row>
    <row r="22" spans="1:13" ht="18" customHeight="1" x14ac:dyDescent="0.3">
      <c r="A22" s="91">
        <f>'180301032103'!K2</f>
        <v>180301032103</v>
      </c>
      <c r="B22" s="18">
        <f>'180301032103'!D34</f>
        <v>4.6000000000000014</v>
      </c>
      <c r="C22" s="7">
        <f>'180301032103'!E34</f>
        <v>0</v>
      </c>
      <c r="D22" s="7">
        <f>'180301032103'!F34</f>
        <v>0</v>
      </c>
      <c r="E22" s="7">
        <f>'180301032103'!G34</f>
        <v>0</v>
      </c>
      <c r="F22" s="7">
        <f>'180301032103'!H34</f>
        <v>0</v>
      </c>
      <c r="G22" s="7">
        <f>'180301032103'!I34</f>
        <v>0</v>
      </c>
      <c r="H22" s="7">
        <f>'180301032103'!J34</f>
        <v>0</v>
      </c>
      <c r="I22" s="7">
        <f>'180301032103'!K34</f>
        <v>0</v>
      </c>
      <c r="J22" s="7">
        <f>'180301032103'!L34</f>
        <v>0</v>
      </c>
      <c r="K22" s="14" t="str">
        <f>'180301032103'!A34</f>
        <v>Exp 3/21</v>
      </c>
      <c r="L22" s="79">
        <f t="shared" si="0"/>
        <v>0</v>
      </c>
      <c r="M22" s="79">
        <f t="shared" si="1"/>
        <v>4.6000000000000014</v>
      </c>
    </row>
    <row r="23" spans="1:13" ht="18" customHeight="1" x14ac:dyDescent="0.3">
      <c r="A23" s="91" t="str">
        <f>'180604032107 F1803 3M '!K2</f>
        <v xml:space="preserve">180604032107 3M F1803 </v>
      </c>
      <c r="B23" s="18">
        <f>'180604032107 F1803 3M '!D21</f>
        <v>0.40000000000000213</v>
      </c>
      <c r="C23" s="7">
        <f>'180604032107 F1803 3M '!E21</f>
        <v>0</v>
      </c>
      <c r="D23" s="7">
        <f>'180604032107 F1803 3M '!F21</f>
        <v>0</v>
      </c>
      <c r="E23" s="7">
        <f>'180604032107 F1803 3M '!G21</f>
        <v>0</v>
      </c>
      <c r="F23" s="7">
        <f>'180604032107 F1803 3M '!H21</f>
        <v>0</v>
      </c>
      <c r="G23" s="7">
        <f>'180604032107 F1803 3M '!I21</f>
        <v>0</v>
      </c>
      <c r="H23" s="7">
        <f>'180604032107 F1803 3M '!J21</f>
        <v>0</v>
      </c>
      <c r="I23" s="7">
        <f>'180604032107 F1803 3M '!K21</f>
        <v>0</v>
      </c>
      <c r="J23" s="7">
        <f>'180604032107 F1803 3M '!L21</f>
        <v>0</v>
      </c>
      <c r="K23" s="14" t="str">
        <f>'180604032107 F1803 3M '!A21</f>
        <v>Exp 7/3/21</v>
      </c>
      <c r="L23" s="79">
        <f t="shared" si="0"/>
        <v>0.40000000000000213</v>
      </c>
      <c r="M23" s="79">
        <f t="shared" si="1"/>
        <v>0</v>
      </c>
    </row>
    <row r="24" spans="1:13" ht="18" customHeight="1" x14ac:dyDescent="0.3">
      <c r="A24" s="91"/>
      <c r="B24" s="18"/>
      <c r="C24" s="7"/>
      <c r="D24" s="7"/>
      <c r="E24" s="7"/>
      <c r="F24" s="7"/>
      <c r="G24" s="7"/>
      <c r="H24" s="7"/>
      <c r="I24" s="7"/>
      <c r="J24" s="7"/>
      <c r="K24" s="14"/>
      <c r="L24" s="79">
        <f t="shared" si="0"/>
        <v>0</v>
      </c>
      <c r="M24" s="79">
        <f t="shared" si="1"/>
        <v>0</v>
      </c>
    </row>
    <row r="25" spans="1:13" ht="18" customHeight="1" x14ac:dyDescent="0.3">
      <c r="A25" s="91"/>
      <c r="B25" s="18"/>
      <c r="C25" s="7"/>
      <c r="D25" s="7"/>
      <c r="E25" s="7"/>
      <c r="F25" s="7"/>
      <c r="G25" s="7"/>
      <c r="H25" s="7"/>
      <c r="I25" s="7"/>
      <c r="J25" s="7"/>
      <c r="K25" s="14"/>
      <c r="L25" s="79">
        <f t="shared" si="0"/>
        <v>0</v>
      </c>
      <c r="M25" s="79">
        <f t="shared" si="1"/>
        <v>0</v>
      </c>
    </row>
    <row r="26" spans="1:13" ht="18" customHeight="1" x14ac:dyDescent="0.3">
      <c r="A26" s="91"/>
      <c r="B26" s="18"/>
      <c r="C26" s="7"/>
      <c r="D26" s="7"/>
      <c r="E26" s="7"/>
      <c r="F26" s="7"/>
      <c r="G26" s="7"/>
      <c r="H26" s="7"/>
      <c r="I26" s="7"/>
      <c r="J26" s="7"/>
      <c r="K26" s="14"/>
      <c r="L26" s="79">
        <f t="shared" si="0"/>
        <v>0</v>
      </c>
      <c r="M26" s="79">
        <f t="shared" si="1"/>
        <v>0</v>
      </c>
    </row>
    <row r="27" spans="1:13" ht="18" customHeight="1" x14ac:dyDescent="0.3">
      <c r="A27" s="86"/>
      <c r="B27" s="18"/>
      <c r="C27" s="7"/>
      <c r="D27" s="7"/>
      <c r="E27" s="7"/>
      <c r="F27" s="7"/>
      <c r="G27" s="7"/>
      <c r="H27" s="7"/>
      <c r="I27" s="7"/>
      <c r="J27" s="7"/>
      <c r="K27" s="14"/>
      <c r="L27" s="79">
        <f t="shared" ref="L27:L29" si="2">IF(+MID(A27,14,2)="3M",B27,0)</f>
        <v>0</v>
      </c>
      <c r="M27" s="79">
        <f t="shared" ref="M27:M29" si="3">+B27-L27</f>
        <v>0</v>
      </c>
    </row>
    <row r="28" spans="1:13" ht="18" customHeight="1" x14ac:dyDescent="0.3">
      <c r="A28" s="92"/>
      <c r="B28" s="13"/>
      <c r="C28" s="2"/>
      <c r="D28" s="2"/>
      <c r="E28" s="2"/>
      <c r="F28" s="2"/>
      <c r="G28" s="2"/>
      <c r="H28" s="2"/>
      <c r="I28" s="2"/>
      <c r="J28" s="2"/>
      <c r="L28" s="79">
        <f t="shared" si="2"/>
        <v>0</v>
      </c>
      <c r="M28" s="79">
        <f t="shared" si="3"/>
        <v>0</v>
      </c>
    </row>
    <row r="29" spans="1:13" ht="34.5" customHeight="1" x14ac:dyDescent="0.3">
      <c r="A29" s="296" t="s">
        <v>92</v>
      </c>
      <c r="B29" s="297"/>
      <c r="C29" s="298"/>
      <c r="D29" s="66"/>
      <c r="E29" s="65"/>
      <c r="F29" s="65"/>
      <c r="G29" s="65"/>
      <c r="H29" s="65"/>
      <c r="I29" s="65"/>
      <c r="J29" s="65"/>
      <c r="L29" s="79">
        <f t="shared" si="2"/>
        <v>0</v>
      </c>
      <c r="M29" s="79">
        <f t="shared" si="3"/>
        <v>0</v>
      </c>
    </row>
    <row r="30" spans="1:13" ht="18" customHeight="1" x14ac:dyDescent="0.35">
      <c r="A30" s="8" t="s">
        <v>10</v>
      </c>
      <c r="B30" s="12">
        <f t="shared" ref="B30:J30" si="4">SUM(B5:B29)</f>
        <v>23.519999999999985</v>
      </c>
      <c r="C30" s="3">
        <f t="shared" si="4"/>
        <v>0</v>
      </c>
      <c r="D30" s="3">
        <f t="shared" si="4"/>
        <v>0</v>
      </c>
      <c r="E30" s="3">
        <f t="shared" si="4"/>
        <v>0</v>
      </c>
      <c r="F30" s="3">
        <f t="shared" si="4"/>
        <v>0</v>
      </c>
      <c r="G30" s="3">
        <f t="shared" si="4"/>
        <v>8</v>
      </c>
      <c r="H30" s="3">
        <f t="shared" si="4"/>
        <v>1</v>
      </c>
      <c r="I30" s="3">
        <f t="shared" si="4"/>
        <v>5</v>
      </c>
      <c r="J30" s="3">
        <f t="shared" si="4"/>
        <v>12</v>
      </c>
      <c r="L30" s="12">
        <f>SUM(L5:L29)</f>
        <v>18.699999999999985</v>
      </c>
      <c r="M30" s="12">
        <f>SUM(M5:M29)</f>
        <v>4.8200000000000012</v>
      </c>
    </row>
    <row r="31" spans="1:13" x14ac:dyDescent="0.2">
      <c r="B31" s="10">
        <f>B30*1000</f>
        <v>23519.999999999985</v>
      </c>
      <c r="G31">
        <f>G30*500</f>
        <v>4000</v>
      </c>
      <c r="H31">
        <f>H30*500</f>
        <v>500</v>
      </c>
      <c r="J31">
        <f>J30*500</f>
        <v>6000</v>
      </c>
      <c r="K31" s="10">
        <f>SUM(B31:J31)</f>
        <v>34019.999999999985</v>
      </c>
    </row>
    <row r="33" spans="1:2" x14ac:dyDescent="0.2">
      <c r="A33" s="237" t="s">
        <v>337</v>
      </c>
      <c r="B33" s="278">
        <v>84725</v>
      </c>
    </row>
    <row r="34" spans="1:2" x14ac:dyDescent="0.2">
      <c r="A34" s="237" t="s">
        <v>338</v>
      </c>
      <c r="B34" s="278">
        <v>73919.999999999985</v>
      </c>
    </row>
    <row r="35" spans="1:2" x14ac:dyDescent="0.2">
      <c r="A35" s="237" t="s">
        <v>339</v>
      </c>
      <c r="B35" s="278">
        <v>-10805.000000000015</v>
      </c>
    </row>
  </sheetData>
  <mergeCells count="2">
    <mergeCell ref="A29:C29"/>
    <mergeCell ref="O2:Q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01"/>
  <sheetViews>
    <sheetView zoomScale="78" zoomScaleNormal="78" workbookViewId="0">
      <pane ySplit="5" topLeftCell="A6" activePane="bottomLeft" state="frozen"/>
      <selection pane="bottomLeft" activeCell="H26" sqref="H26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7.42578125" customWidth="1"/>
    <col min="7" max="7" width="11" customWidth="1"/>
    <col min="9" max="9" width="21.7109375" style="74" customWidth="1"/>
    <col min="10" max="10" width="15.7109375" customWidth="1"/>
    <col min="11" max="11" width="34.7109375" customWidth="1"/>
    <col min="12" max="12" width="15.5703125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279" t="s">
        <v>367</v>
      </c>
      <c r="M2" s="1" t="s">
        <v>364</v>
      </c>
      <c r="Q2" s="296" t="s">
        <v>92</v>
      </c>
      <c r="R2" s="297"/>
      <c r="S2" s="298"/>
    </row>
    <row r="3" spans="1:19" s="19" customFormat="1" ht="27.75" customHeight="1" x14ac:dyDescent="0.2">
      <c r="I3" s="76"/>
    </row>
    <row r="4" spans="1:19" s="76" customFormat="1" ht="27.75" customHeight="1" x14ac:dyDescent="0.2">
      <c r="D4" s="76" t="s">
        <v>368</v>
      </c>
      <c r="M4" s="76" t="s">
        <v>141</v>
      </c>
    </row>
    <row r="5" spans="1:19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236</v>
      </c>
      <c r="M5" s="87" t="s">
        <v>141</v>
      </c>
    </row>
    <row r="6" spans="1:19" ht="18" customHeight="1" x14ac:dyDescent="0.2">
      <c r="A6" s="24">
        <v>43158</v>
      </c>
      <c r="B6" s="25" t="s">
        <v>131</v>
      </c>
      <c r="C6" s="25" t="s">
        <v>166</v>
      </c>
      <c r="D6" s="84">
        <v>59.3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24">
        <v>43158</v>
      </c>
      <c r="B7" s="25" t="s">
        <v>131</v>
      </c>
      <c r="C7" s="25" t="s">
        <v>285</v>
      </c>
      <c r="D7" s="29">
        <v>-0.2</v>
      </c>
      <c r="E7" s="27"/>
      <c r="F7" s="27"/>
      <c r="G7" s="27"/>
      <c r="H7" s="27"/>
      <c r="I7" s="27"/>
      <c r="J7" s="27"/>
      <c r="K7" s="27"/>
      <c r="L7" s="27"/>
      <c r="M7" s="27"/>
    </row>
    <row r="8" spans="1:19" s="74" customFormat="1" ht="18" customHeight="1" x14ac:dyDescent="0.2">
      <c r="A8" s="24">
        <v>43201</v>
      </c>
      <c r="B8" s="25" t="s">
        <v>216</v>
      </c>
      <c r="C8" s="25" t="s">
        <v>392</v>
      </c>
      <c r="D8" s="187">
        <v>-30</v>
      </c>
      <c r="E8" s="27"/>
      <c r="F8" s="187"/>
      <c r="G8" s="27"/>
      <c r="H8" s="27"/>
      <c r="I8" s="27"/>
      <c r="J8" s="27"/>
      <c r="K8" s="27"/>
      <c r="L8" s="27"/>
      <c r="M8" s="27">
        <v>12</v>
      </c>
    </row>
    <row r="9" spans="1:19" s="74" customFormat="1" ht="18" customHeight="1" x14ac:dyDescent="0.2">
      <c r="A9" s="67">
        <v>43206</v>
      </c>
      <c r="B9" s="68" t="s">
        <v>216</v>
      </c>
      <c r="C9" s="69" t="s">
        <v>394</v>
      </c>
      <c r="D9" s="27"/>
      <c r="E9" s="27"/>
      <c r="F9" s="28"/>
      <c r="G9" s="27"/>
      <c r="H9" s="27"/>
      <c r="I9" s="27"/>
      <c r="J9" s="27"/>
      <c r="K9" s="27"/>
      <c r="L9" s="27"/>
      <c r="M9" s="74">
        <v>-12</v>
      </c>
    </row>
    <row r="10" spans="1:19" s="74" customFormat="1" ht="18" customHeight="1" x14ac:dyDescent="0.2">
      <c r="A10" s="24">
        <v>43222</v>
      </c>
      <c r="B10" s="25" t="s">
        <v>216</v>
      </c>
      <c r="C10" s="25" t="s">
        <v>401</v>
      </c>
      <c r="D10" s="29">
        <v>-20</v>
      </c>
      <c r="E10" s="27"/>
      <c r="F10" s="27"/>
      <c r="G10" s="27"/>
      <c r="H10" s="27"/>
      <c r="I10" s="27"/>
      <c r="J10" s="27"/>
      <c r="K10" s="27"/>
      <c r="L10" s="27"/>
      <c r="M10" s="27">
        <v>8</v>
      </c>
    </row>
    <row r="11" spans="1:19" s="74" customFormat="1" ht="18" customHeight="1" x14ac:dyDescent="0.2">
      <c r="A11" s="24">
        <v>43244</v>
      </c>
      <c r="B11" s="25" t="s">
        <v>395</v>
      </c>
      <c r="C11" s="25" t="s">
        <v>404</v>
      </c>
      <c r="D11" s="29"/>
      <c r="E11" s="27"/>
      <c r="F11" s="27"/>
      <c r="G11" s="27"/>
      <c r="H11" s="27"/>
      <c r="I11" s="37"/>
      <c r="J11" s="27"/>
      <c r="K11" s="27"/>
      <c r="L11" s="27"/>
      <c r="M11" s="27">
        <v>-8</v>
      </c>
    </row>
    <row r="12" spans="1:19" s="74" customFormat="1" ht="18" customHeight="1" x14ac:dyDescent="0.2">
      <c r="A12" s="24"/>
      <c r="B12" s="25"/>
      <c r="C12" s="25"/>
      <c r="D12" s="29"/>
      <c r="E12" s="27"/>
      <c r="F12" s="25"/>
      <c r="G12" s="27"/>
      <c r="H12" s="27"/>
      <c r="I12" s="27"/>
      <c r="J12" s="27"/>
      <c r="K12" s="27"/>
      <c r="L12" s="27"/>
      <c r="M12" s="27"/>
    </row>
    <row r="13" spans="1:19" s="74" customFormat="1" ht="18" customHeight="1" x14ac:dyDescent="0.2">
      <c r="A13" s="24"/>
      <c r="B13" s="25"/>
      <c r="C13" s="25"/>
      <c r="D13" s="29"/>
      <c r="E13" s="27"/>
      <c r="F13" s="38"/>
      <c r="G13" s="27"/>
      <c r="H13" s="27"/>
      <c r="I13" s="27"/>
      <c r="J13" s="27"/>
      <c r="K13" s="27"/>
      <c r="L13" s="27"/>
      <c r="M13" s="27"/>
    </row>
    <row r="14" spans="1:19" s="74" customFormat="1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  <c r="M14" s="27"/>
    </row>
    <row r="15" spans="1:19" s="74" customFormat="1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  <c r="M15" s="27"/>
    </row>
    <row r="16" spans="1:19" s="74" customFormat="1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193"/>
      <c r="M16" s="193"/>
    </row>
    <row r="17" spans="1:13" s="74" customFormat="1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193"/>
      <c r="K17" s="27"/>
      <c r="L17" s="27"/>
      <c r="M17" s="27"/>
    </row>
    <row r="18" spans="1:13" s="74" customFormat="1" ht="18" customHeight="1" x14ac:dyDescent="0.2">
      <c r="A18" s="24"/>
      <c r="B18" s="25"/>
      <c r="C18" s="25"/>
      <c r="D18" s="29"/>
      <c r="E18" s="27"/>
      <c r="F18" s="38"/>
      <c r="G18" s="27"/>
      <c r="H18" s="27"/>
      <c r="I18" s="38"/>
      <c r="J18" s="27"/>
      <c r="K18" s="27"/>
      <c r="L18" s="27"/>
      <c r="M18" s="27"/>
    </row>
    <row r="19" spans="1:13" s="74" customFormat="1" ht="18" customHeight="1" x14ac:dyDescent="0.2">
      <c r="A19" s="24"/>
      <c r="B19" s="25"/>
      <c r="C19" s="25"/>
      <c r="D19" s="29"/>
      <c r="E19" s="27"/>
      <c r="F19" s="38"/>
      <c r="G19" s="193"/>
      <c r="H19" s="27"/>
      <c r="I19" s="27"/>
      <c r="J19" s="27"/>
      <c r="K19" s="27"/>
      <c r="L19" s="27"/>
      <c r="M19" s="27"/>
    </row>
    <row r="20" spans="1:13" s="74" customFormat="1" ht="18" customHeight="1" x14ac:dyDescent="0.2">
      <c r="A20" s="24"/>
      <c r="B20" s="25"/>
      <c r="C20" s="25"/>
      <c r="D20" s="29"/>
      <c r="E20" s="27"/>
      <c r="F20" s="38"/>
      <c r="G20" s="27"/>
      <c r="H20" s="27"/>
      <c r="I20" s="27"/>
      <c r="J20" s="27"/>
      <c r="K20" s="27"/>
      <c r="L20" s="27"/>
      <c r="M20" s="27"/>
    </row>
    <row r="21" spans="1:13" s="74" customFormat="1" ht="18" customHeight="1" x14ac:dyDescent="0.2">
      <c r="A21" s="24"/>
      <c r="B21" s="25"/>
      <c r="C21" s="25"/>
      <c r="D21" s="187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27"/>
      <c r="E22" s="27"/>
      <c r="F22" s="2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187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28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34"/>
      <c r="B32" s="25"/>
      <c r="C32" s="26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34.5" customHeight="1" x14ac:dyDescent="0.3">
      <c r="A33" s="296"/>
      <c r="B33" s="297"/>
      <c r="C33" s="298"/>
      <c r="D33" s="66"/>
      <c r="E33" s="65"/>
      <c r="F33" s="65"/>
      <c r="G33" s="65"/>
      <c r="H33" s="65"/>
      <c r="I33" s="65"/>
      <c r="J33" s="65"/>
      <c r="K33" s="65"/>
      <c r="L33" s="65"/>
      <c r="M33" s="65"/>
    </row>
    <row r="34" spans="1:13" s="74" customFormat="1" ht="18" customHeight="1" x14ac:dyDescent="0.2">
      <c r="A34" s="283" t="s">
        <v>365</v>
      </c>
      <c r="B34" s="284"/>
      <c r="C34" s="77" t="s">
        <v>10</v>
      </c>
      <c r="D34" s="285">
        <f t="shared" ref="D34:L34" si="0">SUM(D6:D32)</f>
        <v>9.0999999999999943</v>
      </c>
      <c r="E34" s="77">
        <f t="shared" si="0"/>
        <v>0</v>
      </c>
      <c r="F34" s="77">
        <f t="shared" si="0"/>
        <v>0</v>
      </c>
      <c r="G34" s="77">
        <f t="shared" si="0"/>
        <v>0</v>
      </c>
      <c r="H34" s="77">
        <f t="shared" si="0"/>
        <v>0</v>
      </c>
      <c r="I34" s="77">
        <f t="shared" si="0"/>
        <v>0</v>
      </c>
      <c r="J34" s="77">
        <f t="shared" si="0"/>
        <v>0</v>
      </c>
      <c r="K34" s="77">
        <f t="shared" si="0"/>
        <v>0</v>
      </c>
      <c r="L34" s="77">
        <f t="shared" si="0"/>
        <v>0</v>
      </c>
      <c r="M34" s="77">
        <f>SUM(M6:M32)</f>
        <v>0</v>
      </c>
    </row>
    <row r="35" spans="1:13" s="74" customFormat="1" ht="18" customHeight="1" x14ac:dyDescent="0.25">
      <c r="D35" s="280"/>
      <c r="L35" s="281"/>
      <c r="M35" s="282"/>
    </row>
    <row r="36" spans="1:13" ht="18" customHeight="1" x14ac:dyDescent="0.2">
      <c r="A36" s="299" t="s">
        <v>366</v>
      </c>
      <c r="B36" s="299"/>
      <c r="C36" s="299"/>
      <c r="D36" s="299"/>
    </row>
    <row r="37" spans="1:13" ht="18" customHeight="1" x14ac:dyDescent="0.2">
      <c r="A37" s="299"/>
      <c r="B37" s="299"/>
      <c r="C37" s="299"/>
      <c r="D37" s="299"/>
    </row>
    <row r="38" spans="1:13" ht="18" customHeight="1" x14ac:dyDescent="0.2">
      <c r="A38" s="299"/>
      <c r="B38" s="299"/>
      <c r="C38" s="299"/>
      <c r="D38" s="299"/>
    </row>
    <row r="39" spans="1:13" ht="18" customHeight="1" x14ac:dyDescent="0.2"/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s="5" customFormat="1" ht="18" customHeight="1" x14ac:dyDescent="0.2">
      <c r="A46"/>
      <c r="B46"/>
      <c r="C46"/>
      <c r="D46"/>
      <c r="E46"/>
      <c r="F46"/>
      <c r="G46"/>
      <c r="H46"/>
      <c r="I46" s="74"/>
      <c r="J46"/>
      <c r="K46"/>
      <c r="L46"/>
    </row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</sheetData>
  <mergeCells count="3">
    <mergeCell ref="Q2:S2"/>
    <mergeCell ref="A33:C33"/>
    <mergeCell ref="A36:D38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101"/>
  <sheetViews>
    <sheetView zoomScale="78" zoomScaleNormal="78" workbookViewId="0">
      <pane ySplit="5" topLeftCell="A12" activePane="bottomLeft" state="frozen"/>
      <selection pane="bottomLeft" activeCell="K27" sqref="K27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7.42578125" customWidth="1"/>
    <col min="7" max="7" width="11" customWidth="1"/>
    <col min="9" max="9" width="21.7109375" style="74" customWidth="1"/>
    <col min="10" max="10" width="15.7109375" customWidth="1"/>
    <col min="11" max="11" width="34.7109375" customWidth="1"/>
    <col min="12" max="12" width="15.5703125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279" t="s">
        <v>373</v>
      </c>
      <c r="Q2" s="296" t="s">
        <v>92</v>
      </c>
      <c r="R2" s="297"/>
      <c r="S2" s="298"/>
    </row>
    <row r="3" spans="1:19" s="19" customFormat="1" ht="27.75" customHeight="1" x14ac:dyDescent="0.2">
      <c r="I3" s="76"/>
    </row>
    <row r="4" spans="1:19" s="76" customFormat="1" ht="27.75" customHeight="1" x14ac:dyDescent="0.2">
      <c r="D4" s="76" t="s">
        <v>382</v>
      </c>
      <c r="F4" s="76" t="s">
        <v>389</v>
      </c>
      <c r="G4" s="76" t="s">
        <v>123</v>
      </c>
      <c r="K4" s="76" t="s">
        <v>384</v>
      </c>
    </row>
    <row r="5" spans="1:19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236</v>
      </c>
      <c r="M5" s="87" t="s">
        <v>141</v>
      </c>
    </row>
    <row r="6" spans="1:19" ht="18" customHeight="1" x14ac:dyDescent="0.2">
      <c r="A6" s="24">
        <v>43172</v>
      </c>
      <c r="B6" s="25" t="s">
        <v>131</v>
      </c>
      <c r="C6" s="25" t="s">
        <v>374</v>
      </c>
      <c r="D6" s="84">
        <v>9.8000000000000007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24">
        <v>43173</v>
      </c>
      <c r="B7" s="25" t="s">
        <v>216</v>
      </c>
      <c r="C7" s="25" t="s">
        <v>377</v>
      </c>
      <c r="D7" s="29">
        <v>-0.1</v>
      </c>
      <c r="E7" s="27"/>
      <c r="F7" s="27"/>
      <c r="G7" s="27"/>
      <c r="H7" s="27"/>
      <c r="I7" s="27"/>
      <c r="J7" s="27"/>
      <c r="K7" s="27">
        <v>1</v>
      </c>
      <c r="L7" s="27"/>
      <c r="M7" s="27"/>
    </row>
    <row r="8" spans="1:19" s="74" customFormat="1" ht="18" customHeight="1" x14ac:dyDescent="0.2">
      <c r="A8" s="24">
        <v>43173</v>
      </c>
      <c r="B8" s="25" t="s">
        <v>216</v>
      </c>
      <c r="C8" s="25" t="s">
        <v>378</v>
      </c>
      <c r="D8" s="187">
        <v>-0.5</v>
      </c>
      <c r="E8" s="27"/>
      <c r="F8" s="187">
        <v>1</v>
      </c>
      <c r="G8" s="27"/>
      <c r="H8" s="27"/>
      <c r="I8" s="27"/>
      <c r="J8" s="27"/>
      <c r="K8" s="27"/>
      <c r="L8" s="27"/>
      <c r="M8" s="27"/>
    </row>
    <row r="9" spans="1:19" s="100" customFormat="1" ht="18" customHeight="1" x14ac:dyDescent="0.2">
      <c r="A9" s="24">
        <v>43173</v>
      </c>
      <c r="B9" s="68" t="s">
        <v>354</v>
      </c>
      <c r="C9" s="69" t="s">
        <v>379</v>
      </c>
      <c r="D9" s="27"/>
      <c r="E9" s="27"/>
      <c r="F9" s="29">
        <v>-1</v>
      </c>
      <c r="G9" s="27"/>
      <c r="H9" s="27"/>
      <c r="I9" s="27"/>
      <c r="J9" s="27"/>
      <c r="K9" s="27"/>
      <c r="L9" s="27"/>
      <c r="M9" s="74"/>
    </row>
    <row r="10" spans="1:19" ht="18" customHeight="1" x14ac:dyDescent="0.2">
      <c r="A10" s="24">
        <v>43174</v>
      </c>
      <c r="B10" s="25" t="s">
        <v>216</v>
      </c>
      <c r="C10" s="25" t="s">
        <v>380</v>
      </c>
      <c r="D10" s="29">
        <v>-6</v>
      </c>
      <c r="E10" s="27"/>
      <c r="F10" s="27"/>
      <c r="G10" s="27">
        <v>3</v>
      </c>
      <c r="H10" s="27"/>
      <c r="I10" s="27"/>
      <c r="J10" s="27"/>
      <c r="K10" s="27"/>
      <c r="L10" s="27"/>
      <c r="M10" s="27"/>
    </row>
    <row r="11" spans="1:19" ht="18" customHeight="1" x14ac:dyDescent="0.2">
      <c r="A11" s="24">
        <v>43174</v>
      </c>
      <c r="B11" s="25" t="s">
        <v>216</v>
      </c>
      <c r="C11" s="25" t="s">
        <v>381</v>
      </c>
      <c r="D11" s="29">
        <v>-3</v>
      </c>
      <c r="E11" s="27"/>
      <c r="F11" s="27"/>
      <c r="G11" s="27"/>
      <c r="H11" s="27"/>
      <c r="I11" s="37"/>
      <c r="J11" s="27"/>
      <c r="K11" s="27"/>
      <c r="L11" s="27"/>
      <c r="M11" s="27"/>
    </row>
    <row r="12" spans="1:19" ht="18" customHeight="1" x14ac:dyDescent="0.2">
      <c r="A12" s="24">
        <v>43174</v>
      </c>
      <c r="B12" s="25" t="s">
        <v>216</v>
      </c>
      <c r="C12" s="25" t="s">
        <v>383</v>
      </c>
      <c r="D12" s="29"/>
      <c r="E12" s="27"/>
      <c r="F12" s="25"/>
      <c r="G12" s="27">
        <v>-1</v>
      </c>
      <c r="H12" s="27"/>
      <c r="I12" s="27"/>
      <c r="J12" s="27"/>
      <c r="K12" s="27"/>
      <c r="L12" s="27"/>
      <c r="M12" s="27"/>
    </row>
    <row r="13" spans="1:19" ht="18" customHeight="1" x14ac:dyDescent="0.2">
      <c r="A13" s="24">
        <v>43186</v>
      </c>
      <c r="B13" s="25" t="s">
        <v>385</v>
      </c>
      <c r="C13" s="25" t="s">
        <v>386</v>
      </c>
      <c r="D13" s="29"/>
      <c r="E13" s="27"/>
      <c r="F13" s="38"/>
      <c r="G13" s="27"/>
      <c r="H13" s="27"/>
      <c r="I13" s="27"/>
      <c r="J13" s="27"/>
      <c r="K13" s="27">
        <v>-1</v>
      </c>
      <c r="L13" s="27"/>
      <c r="M13" s="27"/>
    </row>
    <row r="14" spans="1:19" ht="18" customHeight="1" x14ac:dyDescent="0.2">
      <c r="A14" s="24">
        <v>43186</v>
      </c>
      <c r="B14" s="25" t="s">
        <v>216</v>
      </c>
      <c r="C14" s="25" t="s">
        <v>387</v>
      </c>
      <c r="D14" s="29"/>
      <c r="E14" s="27"/>
      <c r="F14" s="38">
        <v>4</v>
      </c>
      <c r="G14" s="27">
        <v>-1</v>
      </c>
      <c r="H14" s="27"/>
      <c r="I14" s="27"/>
      <c r="J14" s="27"/>
      <c r="K14" s="27"/>
      <c r="L14" s="27"/>
      <c r="M14" s="27"/>
    </row>
    <row r="15" spans="1:19" s="125" customFormat="1" ht="18" customHeight="1" x14ac:dyDescent="0.2">
      <c r="A15" s="24">
        <v>43187</v>
      </c>
      <c r="B15" s="25" t="s">
        <v>354</v>
      </c>
      <c r="C15" s="25" t="s">
        <v>388</v>
      </c>
      <c r="D15" s="29"/>
      <c r="E15" s="27"/>
      <c r="F15" s="38">
        <v>-1</v>
      </c>
      <c r="G15" s="27"/>
      <c r="H15" s="27"/>
      <c r="I15" s="27"/>
      <c r="J15" s="27"/>
      <c r="K15" s="27"/>
      <c r="L15" s="27"/>
      <c r="M15" s="27"/>
    </row>
    <row r="16" spans="1:19" ht="18" customHeight="1" x14ac:dyDescent="0.2">
      <c r="A16" s="24">
        <v>43207</v>
      </c>
      <c r="B16" s="25" t="s">
        <v>395</v>
      </c>
      <c r="C16" s="25" t="s">
        <v>396</v>
      </c>
      <c r="D16" s="29"/>
      <c r="E16" s="27"/>
      <c r="F16" s="38">
        <v>-1</v>
      </c>
      <c r="G16" s="27"/>
      <c r="H16" s="27"/>
      <c r="I16" s="27"/>
      <c r="J16" s="27"/>
      <c r="K16" s="27"/>
      <c r="L16" s="193"/>
      <c r="M16" s="193"/>
    </row>
    <row r="17" spans="1:13" s="113" customFormat="1" ht="18" customHeight="1" x14ac:dyDescent="0.2">
      <c r="A17" s="24">
        <v>43216</v>
      </c>
      <c r="B17" s="25" t="s">
        <v>216</v>
      </c>
      <c r="C17" s="25" t="s">
        <v>398</v>
      </c>
      <c r="D17" s="29"/>
      <c r="E17" s="27"/>
      <c r="F17" s="38">
        <v>-1</v>
      </c>
      <c r="G17" s="27"/>
      <c r="H17" s="27"/>
      <c r="I17" s="27"/>
      <c r="J17" s="193"/>
      <c r="K17" s="27"/>
      <c r="L17" s="27"/>
      <c r="M17" s="27"/>
    </row>
    <row r="18" spans="1:13" ht="18" customHeight="1" x14ac:dyDescent="0.2">
      <c r="A18" s="24">
        <v>43217</v>
      </c>
      <c r="B18" s="25" t="s">
        <v>216</v>
      </c>
      <c r="C18" s="25" t="s">
        <v>399</v>
      </c>
      <c r="D18" s="29"/>
      <c r="E18" s="27"/>
      <c r="F18" s="38">
        <v>-1</v>
      </c>
      <c r="G18" s="27"/>
      <c r="H18" s="27"/>
      <c r="I18" s="38"/>
      <c r="J18" s="27"/>
      <c r="K18" s="27">
        <v>5</v>
      </c>
      <c r="L18" s="27"/>
      <c r="M18" s="27"/>
    </row>
    <row r="19" spans="1:13" ht="18" customHeight="1" x14ac:dyDescent="0.2">
      <c r="A19" s="24">
        <v>43256</v>
      </c>
      <c r="B19" s="25" t="s">
        <v>395</v>
      </c>
      <c r="C19" s="25" t="s">
        <v>407</v>
      </c>
      <c r="D19" s="29"/>
      <c r="E19" s="27"/>
      <c r="F19" s="38"/>
      <c r="G19" s="193">
        <v>-1</v>
      </c>
      <c r="H19" s="27"/>
      <c r="I19" s="27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27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187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27"/>
      <c r="E22" s="27"/>
      <c r="F22" s="2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187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28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34"/>
      <c r="B32" s="25"/>
      <c r="C32" s="26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34.5" customHeight="1" x14ac:dyDescent="0.3">
      <c r="A33" s="296"/>
      <c r="B33" s="297"/>
      <c r="C33" s="298"/>
      <c r="D33" s="66"/>
      <c r="E33" s="65"/>
      <c r="F33" s="65"/>
      <c r="G33" s="65"/>
      <c r="H33" s="65"/>
      <c r="I33" s="65"/>
      <c r="J33" s="65"/>
      <c r="K33" s="65"/>
      <c r="L33" s="65"/>
      <c r="M33" s="65"/>
    </row>
    <row r="34" spans="1:13" s="74" customFormat="1" ht="18" customHeight="1" x14ac:dyDescent="0.2">
      <c r="A34" s="283" t="s">
        <v>376</v>
      </c>
      <c r="B34" s="284"/>
      <c r="C34" s="77" t="s">
        <v>10</v>
      </c>
      <c r="D34" s="285">
        <f t="shared" ref="D34:L34" si="0">SUM(D6:D32)</f>
        <v>0.20000000000000107</v>
      </c>
      <c r="E34" s="77">
        <f t="shared" si="0"/>
        <v>0</v>
      </c>
      <c r="F34" s="77">
        <f t="shared" si="0"/>
        <v>0</v>
      </c>
      <c r="G34" s="77">
        <f t="shared" si="0"/>
        <v>0</v>
      </c>
      <c r="H34" s="77">
        <f t="shared" si="0"/>
        <v>0</v>
      </c>
      <c r="I34" s="77">
        <f t="shared" si="0"/>
        <v>0</v>
      </c>
      <c r="J34" s="77">
        <f t="shared" si="0"/>
        <v>0</v>
      </c>
      <c r="K34" s="77">
        <f t="shared" si="0"/>
        <v>5</v>
      </c>
      <c r="L34" s="77">
        <f t="shared" si="0"/>
        <v>0</v>
      </c>
      <c r="M34" s="77">
        <f>SUM(M6:M32)</f>
        <v>0</v>
      </c>
    </row>
    <row r="35" spans="1:13" s="74" customFormat="1" ht="18" customHeight="1" x14ac:dyDescent="0.25">
      <c r="D35" s="280"/>
      <c r="L35" s="281"/>
      <c r="M35" s="282"/>
    </row>
    <row r="36" spans="1:13" ht="18" customHeight="1" x14ac:dyDescent="0.2">
      <c r="A36" s="300"/>
      <c r="B36" s="300"/>
      <c r="C36" s="300"/>
      <c r="D36" s="300"/>
    </row>
    <row r="37" spans="1:13" ht="18" customHeight="1" x14ac:dyDescent="0.2">
      <c r="A37" s="300"/>
      <c r="B37" s="300"/>
      <c r="C37" s="300"/>
      <c r="D37" s="300"/>
    </row>
    <row r="38" spans="1:13" ht="18" customHeight="1" x14ac:dyDescent="0.2">
      <c r="A38" s="300"/>
      <c r="B38" s="300"/>
      <c r="C38" s="300"/>
      <c r="D38" s="300"/>
    </row>
    <row r="39" spans="1:13" ht="18" customHeight="1" x14ac:dyDescent="0.2">
      <c r="A39" s="74"/>
      <c r="B39" s="74"/>
      <c r="C39" s="74"/>
      <c r="D39" s="74"/>
    </row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s="5" customFormat="1" ht="18" customHeight="1" x14ac:dyDescent="0.2">
      <c r="A46"/>
      <c r="B46"/>
      <c r="C46"/>
      <c r="D46"/>
      <c r="E46"/>
      <c r="F46"/>
      <c r="G46"/>
      <c r="H46"/>
      <c r="I46" s="74"/>
      <c r="J46"/>
      <c r="K46"/>
      <c r="L46"/>
    </row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</sheetData>
  <mergeCells count="3">
    <mergeCell ref="Q2:S2"/>
    <mergeCell ref="A33:C33"/>
    <mergeCell ref="A36:D38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02"/>
  <sheetViews>
    <sheetView zoomScale="63" zoomScaleNormal="63" workbookViewId="0">
      <pane ySplit="4" topLeftCell="A5" activePane="bottomLeft" state="frozen"/>
      <selection pane="bottomLeft" activeCell="G46" sqref="G46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7.28515625" customWidth="1"/>
    <col min="11" max="12" width="12.5703125" bestFit="1" customWidth="1"/>
  </cols>
  <sheetData>
    <row r="1" spans="1:15" x14ac:dyDescent="0.2">
      <c r="A1" t="s">
        <v>0</v>
      </c>
      <c r="H1" s="15" t="s">
        <v>12</v>
      </c>
    </row>
    <row r="2" spans="1:15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1" t="s">
        <v>112</v>
      </c>
      <c r="M2" s="296" t="s">
        <v>92</v>
      </c>
      <c r="N2" s="297"/>
      <c r="O2" s="298"/>
    </row>
    <row r="3" spans="1:15" s="19" customFormat="1" ht="27.75" customHeight="1" x14ac:dyDescent="0.2">
      <c r="I3" s="76"/>
    </row>
    <row r="4" spans="1:15" ht="79.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98</v>
      </c>
      <c r="G4" s="70" t="s">
        <v>95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</row>
    <row r="5" spans="1:15" ht="18" customHeight="1" x14ac:dyDescent="0.2">
      <c r="A5" s="24">
        <v>42312</v>
      </c>
      <c r="B5" s="27" t="s">
        <v>18</v>
      </c>
      <c r="C5" s="27" t="s">
        <v>113</v>
      </c>
      <c r="D5" s="27">
        <v>30.5</v>
      </c>
      <c r="E5" s="27"/>
      <c r="F5" s="27"/>
      <c r="G5" s="27"/>
      <c r="H5" s="27"/>
      <c r="I5" s="27"/>
      <c r="J5" s="27"/>
      <c r="K5" s="27"/>
      <c r="L5" s="27"/>
    </row>
    <row r="6" spans="1:15" ht="18" customHeight="1" x14ac:dyDescent="0.2">
      <c r="A6" s="24">
        <v>42319</v>
      </c>
      <c r="B6" s="25" t="s">
        <v>24</v>
      </c>
      <c r="C6" s="25" t="s">
        <v>115</v>
      </c>
      <c r="D6" s="29">
        <v>-30.5</v>
      </c>
      <c r="E6" s="27"/>
      <c r="F6" s="27"/>
      <c r="G6" s="27"/>
      <c r="H6" s="27"/>
      <c r="I6" s="27"/>
      <c r="J6" s="27"/>
      <c r="K6" s="27">
        <v>12</v>
      </c>
      <c r="L6" s="27"/>
    </row>
    <row r="7" spans="1:15" ht="18" customHeight="1" x14ac:dyDescent="0.2">
      <c r="A7" s="34">
        <v>42319</v>
      </c>
      <c r="B7" s="25" t="s">
        <v>83</v>
      </c>
      <c r="C7" s="25" t="s">
        <v>120</v>
      </c>
      <c r="D7" s="29"/>
      <c r="E7" s="27"/>
      <c r="F7" s="27"/>
      <c r="G7" s="27"/>
      <c r="H7" s="27"/>
      <c r="I7" s="27"/>
      <c r="J7" s="27"/>
      <c r="K7" s="27">
        <v>-12</v>
      </c>
      <c r="L7" s="27"/>
    </row>
    <row r="8" spans="1:15" ht="18" customHeight="1" x14ac:dyDescent="0.2">
      <c r="A8" s="24"/>
      <c r="B8" s="25"/>
      <c r="C8" s="25"/>
      <c r="D8" s="29"/>
      <c r="E8" s="27"/>
      <c r="F8" s="25"/>
      <c r="G8" s="27"/>
      <c r="H8" s="27"/>
      <c r="I8" s="27"/>
      <c r="J8" s="27"/>
      <c r="K8" s="27"/>
      <c r="L8" s="27"/>
    </row>
    <row r="9" spans="1:15" ht="18" customHeight="1" x14ac:dyDescent="0.2">
      <c r="A9" s="24"/>
      <c r="B9" s="25"/>
      <c r="C9" s="25"/>
      <c r="D9" s="27"/>
      <c r="E9" s="27"/>
      <c r="F9" s="35"/>
      <c r="G9" s="27"/>
      <c r="H9" s="27"/>
      <c r="I9" s="27"/>
      <c r="J9" s="27"/>
      <c r="K9" s="27"/>
      <c r="L9" s="27"/>
    </row>
    <row r="10" spans="1:15" ht="18" customHeight="1" x14ac:dyDescent="0.2">
      <c r="A10" s="24"/>
      <c r="B10" s="25"/>
      <c r="C10" s="74"/>
      <c r="D10" s="27"/>
      <c r="E10" s="27"/>
      <c r="F10" s="29"/>
      <c r="G10" s="27"/>
      <c r="H10" s="27"/>
      <c r="I10" s="27"/>
      <c r="J10" s="27"/>
      <c r="K10" s="27"/>
      <c r="L10" s="27"/>
    </row>
    <row r="11" spans="1:15" ht="18" customHeight="1" x14ac:dyDescent="0.2">
      <c r="A11" s="24"/>
      <c r="B11" s="25"/>
      <c r="C11" s="25"/>
      <c r="D11" s="29"/>
      <c r="E11" s="27"/>
      <c r="F11" s="27"/>
      <c r="G11" s="27"/>
      <c r="H11" s="27"/>
      <c r="I11" s="27"/>
      <c r="J11" s="27"/>
      <c r="K11" s="27"/>
      <c r="L11" s="27"/>
    </row>
    <row r="12" spans="1:15" ht="18" customHeight="1" x14ac:dyDescent="0.2">
      <c r="A12" s="24"/>
      <c r="B12" s="25"/>
      <c r="C12" s="25"/>
      <c r="D12" s="29"/>
      <c r="E12" s="27"/>
      <c r="F12" s="27"/>
      <c r="G12" s="27"/>
      <c r="H12" s="27"/>
      <c r="I12" s="37"/>
      <c r="J12" s="27"/>
      <c r="K12" s="27"/>
      <c r="L12" s="27"/>
    </row>
    <row r="13" spans="1:15" ht="18" customHeight="1" x14ac:dyDescent="0.2">
      <c r="A13" s="24"/>
      <c r="B13" s="25"/>
      <c r="C13" s="25"/>
      <c r="D13" s="29"/>
      <c r="E13" s="27"/>
      <c r="F13" s="25"/>
      <c r="G13" s="27"/>
      <c r="H13" s="27"/>
      <c r="I13" s="27"/>
      <c r="J13" s="27"/>
      <c r="K13" s="27"/>
      <c r="L13" s="27"/>
    </row>
    <row r="14" spans="1:15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</row>
    <row r="15" spans="1:15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</row>
    <row r="16" spans="1:15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27"/>
    </row>
    <row r="17" spans="1:12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27"/>
      <c r="K17" s="27"/>
      <c r="L17" s="30"/>
    </row>
    <row r="18" spans="1:12" ht="18" customHeight="1" x14ac:dyDescent="0.2">
      <c r="A18" s="24"/>
      <c r="B18" s="25"/>
      <c r="C18" s="25"/>
      <c r="D18" s="29"/>
      <c r="E18" s="27"/>
      <c r="F18" s="38"/>
      <c r="G18" s="27"/>
      <c r="H18" s="27"/>
      <c r="I18" s="27"/>
      <c r="J18" s="30"/>
      <c r="K18" s="27"/>
      <c r="L18" s="27"/>
    </row>
    <row r="19" spans="1:12" ht="18" customHeight="1" x14ac:dyDescent="0.2">
      <c r="A19" s="24"/>
      <c r="B19" s="25"/>
      <c r="C19" s="25"/>
      <c r="D19" s="29"/>
      <c r="E19" s="27"/>
      <c r="F19" s="38"/>
      <c r="G19" s="27"/>
      <c r="H19" s="27"/>
      <c r="I19" s="38"/>
      <c r="J19" s="27"/>
      <c r="K19" s="27"/>
      <c r="L19" s="27"/>
    </row>
    <row r="20" spans="1:12" ht="18" customHeight="1" x14ac:dyDescent="0.2">
      <c r="A20" s="24"/>
      <c r="B20" s="25"/>
      <c r="C20" s="25"/>
      <c r="D20" s="29"/>
      <c r="E20" s="27"/>
      <c r="F20" s="38"/>
      <c r="G20" s="30"/>
      <c r="H20" s="27"/>
      <c r="I20" s="27"/>
      <c r="J20" s="27"/>
      <c r="K20" s="27"/>
      <c r="L20" s="27"/>
    </row>
    <row r="21" spans="1:12" ht="18" customHeight="1" x14ac:dyDescent="0.2">
      <c r="A21" s="24"/>
      <c r="B21" s="25"/>
      <c r="C21" s="25"/>
      <c r="D21" s="29"/>
      <c r="E21" s="27"/>
      <c r="F21" s="38"/>
      <c r="G21" s="27"/>
      <c r="H21" s="27"/>
      <c r="I21" s="27"/>
      <c r="J21" s="27"/>
      <c r="K21" s="27"/>
      <c r="L21" s="27"/>
    </row>
    <row r="22" spans="1:12" ht="18" customHeight="1" x14ac:dyDescent="0.2">
      <c r="A22" s="24"/>
      <c r="B22" s="25"/>
      <c r="C22" s="25"/>
      <c r="D22" s="35"/>
      <c r="E22" s="27"/>
      <c r="F22" s="38"/>
      <c r="G22" s="27"/>
      <c r="H22" s="27"/>
      <c r="I22" s="27"/>
      <c r="J22" s="27"/>
      <c r="K22" s="27"/>
      <c r="L22" s="27"/>
    </row>
    <row r="23" spans="1:12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</row>
    <row r="24" spans="1:12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</row>
    <row r="25" spans="1:12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</row>
    <row r="26" spans="1:12" ht="18" customHeight="1" x14ac:dyDescent="0.2">
      <c r="A26" s="24"/>
      <c r="B26" s="25"/>
      <c r="C26" s="25"/>
      <c r="D26" s="27"/>
      <c r="E26" s="27"/>
      <c r="F26" s="35"/>
      <c r="G26" s="27"/>
      <c r="H26" s="27"/>
      <c r="I26" s="27"/>
      <c r="J26" s="27"/>
      <c r="K26" s="27"/>
      <c r="L26" s="27"/>
    </row>
    <row r="27" spans="1:12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</row>
    <row r="28" spans="1:12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</row>
    <row r="29" spans="1:12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</row>
    <row r="30" spans="1:12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</row>
    <row r="31" spans="1:12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</row>
    <row r="32" spans="1:12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</row>
    <row r="33" spans="1:12" ht="18" customHeight="1" x14ac:dyDescent="0.2">
      <c r="A33" s="34"/>
      <c r="B33" s="25"/>
      <c r="C33" s="26"/>
      <c r="D33" s="27"/>
      <c r="E33" s="27"/>
      <c r="F33" s="28"/>
      <c r="G33" s="27"/>
      <c r="H33" s="27"/>
      <c r="I33" s="27"/>
      <c r="J33" s="27"/>
      <c r="K33" s="27"/>
      <c r="L33" s="27"/>
    </row>
    <row r="34" spans="1:12" ht="34.5" customHeight="1" x14ac:dyDescent="0.3">
      <c r="A34" s="296" t="s">
        <v>92</v>
      </c>
      <c r="B34" s="297"/>
      <c r="C34" s="298"/>
      <c r="D34" s="66"/>
      <c r="E34" s="65"/>
      <c r="F34" s="65"/>
      <c r="G34" s="65"/>
      <c r="H34" s="65"/>
      <c r="I34" s="65"/>
      <c r="J34" s="65"/>
      <c r="K34" s="65"/>
      <c r="L34" s="65"/>
    </row>
    <row r="35" spans="1:12" ht="18" customHeight="1" x14ac:dyDescent="0.2">
      <c r="A35" s="22" t="s">
        <v>114</v>
      </c>
      <c r="B35" s="20"/>
      <c r="C35" s="21" t="s">
        <v>10</v>
      </c>
      <c r="D35" s="45">
        <f t="shared" ref="D35:L35" si="0">SUM(D5:D33)</f>
        <v>0</v>
      </c>
      <c r="E35" s="21">
        <f t="shared" si="0"/>
        <v>0</v>
      </c>
      <c r="F35" s="71">
        <f t="shared" si="0"/>
        <v>0</v>
      </c>
      <c r="G35" s="71">
        <f t="shared" si="0"/>
        <v>0</v>
      </c>
      <c r="H35" s="21">
        <f t="shared" si="0"/>
        <v>0</v>
      </c>
      <c r="I35" s="77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s="5" customFormat="1" ht="18" customHeight="1" x14ac:dyDescent="0.2">
      <c r="A47"/>
      <c r="B47"/>
      <c r="C47"/>
      <c r="D47"/>
      <c r="E47"/>
      <c r="F47"/>
      <c r="G47"/>
      <c r="H47"/>
      <c r="I47" s="74"/>
      <c r="J47"/>
      <c r="K47"/>
      <c r="L47"/>
    </row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</sheetData>
  <mergeCells count="2">
    <mergeCell ref="M2:O2"/>
    <mergeCell ref="A34:C34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01"/>
  <sheetViews>
    <sheetView zoomScale="78" zoomScaleNormal="78" workbookViewId="0">
      <pane ySplit="5" topLeftCell="A12" activePane="bottomLeft" state="frozen"/>
      <selection pane="bottomLeft" activeCell="K24" sqref="K2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7.42578125" customWidth="1"/>
    <col min="7" max="7" width="11" customWidth="1"/>
    <col min="9" max="9" width="21.7109375" style="74" customWidth="1"/>
    <col min="10" max="10" width="15.7109375" customWidth="1"/>
    <col min="11" max="11" width="34.7109375" customWidth="1"/>
    <col min="12" max="12" width="15.5703125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279">
        <v>180301032103</v>
      </c>
      <c r="Q2" s="296" t="s">
        <v>92</v>
      </c>
      <c r="R2" s="297"/>
      <c r="S2" s="298"/>
    </row>
    <row r="3" spans="1:19" s="19" customFormat="1" ht="27.75" customHeight="1" x14ac:dyDescent="0.2">
      <c r="I3" s="76"/>
    </row>
    <row r="4" spans="1:19" s="76" customFormat="1" ht="27.75" customHeight="1" x14ac:dyDescent="0.2">
      <c r="D4" s="76" t="s">
        <v>393</v>
      </c>
      <c r="F4" s="76" t="s">
        <v>423</v>
      </c>
      <c r="G4" s="76" t="s">
        <v>414</v>
      </c>
      <c r="I4" s="76" t="s">
        <v>417</v>
      </c>
    </row>
    <row r="5" spans="1:19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236</v>
      </c>
      <c r="M5" s="87" t="s">
        <v>141</v>
      </c>
    </row>
    <row r="6" spans="1:19" ht="18" customHeight="1" x14ac:dyDescent="0.2">
      <c r="A6" s="24">
        <v>43200</v>
      </c>
      <c r="B6" s="25" t="s">
        <v>131</v>
      </c>
      <c r="C6" s="25" t="s">
        <v>166</v>
      </c>
      <c r="D6" s="84">
        <v>29.8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24">
        <v>43200</v>
      </c>
      <c r="B7" s="25" t="s">
        <v>131</v>
      </c>
      <c r="C7" s="25" t="s">
        <v>285</v>
      </c>
      <c r="D7" s="29">
        <v>-0.2</v>
      </c>
      <c r="E7" s="27"/>
      <c r="F7" s="27"/>
      <c r="G7" s="27"/>
      <c r="H7" s="27"/>
      <c r="I7" s="27"/>
      <c r="J7" s="27"/>
      <c r="K7" s="27"/>
      <c r="L7" s="27"/>
      <c r="M7" s="27"/>
    </row>
    <row r="8" spans="1:19" s="74" customFormat="1" ht="18" customHeight="1" x14ac:dyDescent="0.2">
      <c r="A8" s="24">
        <v>43200</v>
      </c>
      <c r="B8" s="25" t="s">
        <v>216</v>
      </c>
      <c r="C8" s="25" t="s">
        <v>391</v>
      </c>
      <c r="D8" s="187">
        <v>-15</v>
      </c>
      <c r="E8" s="27"/>
      <c r="F8" s="187">
        <v>30</v>
      </c>
      <c r="G8" s="27"/>
      <c r="H8" s="27"/>
      <c r="I8" s="27"/>
      <c r="J8" s="27"/>
      <c r="K8" s="27"/>
      <c r="L8" s="27"/>
      <c r="M8" s="27"/>
    </row>
    <row r="9" spans="1:19" s="100" customFormat="1" ht="18" customHeight="1" x14ac:dyDescent="0.2">
      <c r="A9" s="24">
        <v>43209</v>
      </c>
      <c r="B9" s="68" t="s">
        <v>395</v>
      </c>
      <c r="C9" s="69" t="s">
        <v>397</v>
      </c>
      <c r="D9" s="27"/>
      <c r="E9" s="27"/>
      <c r="F9" s="29">
        <v>-30</v>
      </c>
      <c r="G9" s="27"/>
      <c r="H9" s="27"/>
      <c r="I9" s="27"/>
      <c r="J9" s="27"/>
      <c r="K9" s="27"/>
      <c r="L9" s="27"/>
      <c r="M9" s="74"/>
    </row>
    <row r="10" spans="1:19" ht="18" customHeight="1" x14ac:dyDescent="0.2">
      <c r="A10" s="24">
        <v>43230</v>
      </c>
      <c r="B10" s="25" t="s">
        <v>216</v>
      </c>
      <c r="C10" s="25" t="s">
        <v>402</v>
      </c>
      <c r="D10" s="29">
        <v>-2</v>
      </c>
      <c r="E10" s="27"/>
      <c r="F10" s="27"/>
      <c r="G10" s="27">
        <v>1</v>
      </c>
      <c r="H10" s="27"/>
      <c r="I10" s="27"/>
      <c r="J10" s="27"/>
      <c r="K10" s="27"/>
      <c r="L10" s="27"/>
      <c r="M10" s="27"/>
    </row>
    <row r="11" spans="1:19" ht="18" customHeight="1" x14ac:dyDescent="0.2">
      <c r="A11" s="24">
        <v>43231</v>
      </c>
      <c r="B11" s="25" t="s">
        <v>395</v>
      </c>
      <c r="C11" s="25" t="s">
        <v>403</v>
      </c>
      <c r="D11" s="29"/>
      <c r="E11" s="27"/>
      <c r="F11" s="27"/>
      <c r="G11" s="27">
        <v>-1</v>
      </c>
      <c r="H11" s="27"/>
      <c r="I11" s="37"/>
      <c r="J11" s="27"/>
      <c r="K11" s="27"/>
      <c r="L11" s="27"/>
      <c r="M11" s="27"/>
    </row>
    <row r="12" spans="1:19" ht="18" customHeight="1" x14ac:dyDescent="0.2">
      <c r="A12" s="24">
        <v>43256</v>
      </c>
      <c r="B12" s="25" t="s">
        <v>216</v>
      </c>
      <c r="C12" s="25" t="s">
        <v>406</v>
      </c>
      <c r="D12" s="29">
        <v>-2</v>
      </c>
      <c r="E12" s="27"/>
      <c r="F12" s="25"/>
      <c r="G12" s="27"/>
      <c r="H12" s="27"/>
      <c r="I12" s="27"/>
      <c r="J12" s="27"/>
      <c r="K12" s="27"/>
      <c r="L12" s="27"/>
      <c r="M12" s="27"/>
    </row>
    <row r="13" spans="1:19" ht="18" customHeight="1" x14ac:dyDescent="0.2">
      <c r="A13" s="24">
        <v>43265</v>
      </c>
      <c r="B13" s="25" t="s">
        <v>216</v>
      </c>
      <c r="C13" s="25" t="s">
        <v>413</v>
      </c>
      <c r="D13" s="29">
        <v>-2</v>
      </c>
      <c r="E13" s="27"/>
      <c r="F13" s="38"/>
      <c r="G13" s="27">
        <v>1</v>
      </c>
      <c r="H13" s="27"/>
      <c r="I13" s="27"/>
      <c r="J13" s="27"/>
      <c r="K13" s="27"/>
      <c r="L13" s="27"/>
      <c r="M13" s="27"/>
    </row>
    <row r="14" spans="1:19" ht="18" customHeight="1" x14ac:dyDescent="0.2">
      <c r="A14" s="24">
        <v>43265</v>
      </c>
      <c r="B14" s="25" t="s">
        <v>395</v>
      </c>
      <c r="C14" s="25" t="s">
        <v>415</v>
      </c>
      <c r="D14" s="29"/>
      <c r="E14" s="27"/>
      <c r="F14" s="38"/>
      <c r="G14" s="27">
        <v>-1</v>
      </c>
      <c r="H14" s="27"/>
      <c r="I14" s="27"/>
      <c r="J14" s="27"/>
      <c r="K14" s="27"/>
      <c r="L14" s="27"/>
      <c r="M14" s="27"/>
    </row>
    <row r="15" spans="1:19" s="125" customFormat="1" ht="18" customHeight="1" x14ac:dyDescent="0.2">
      <c r="A15" s="24">
        <v>43271</v>
      </c>
      <c r="B15" s="25" t="s">
        <v>216</v>
      </c>
      <c r="C15" s="25" t="s">
        <v>416</v>
      </c>
      <c r="D15" s="29">
        <v>-1</v>
      </c>
      <c r="E15" s="27"/>
      <c r="F15" s="38"/>
      <c r="G15" s="27"/>
      <c r="H15" s="27"/>
      <c r="I15" s="27">
        <v>2</v>
      </c>
      <c r="J15" s="27"/>
      <c r="K15" s="27"/>
      <c r="L15" s="27"/>
      <c r="M15" s="27"/>
    </row>
    <row r="16" spans="1:19" ht="18" customHeight="1" x14ac:dyDescent="0.2">
      <c r="A16" s="24">
        <v>43273</v>
      </c>
      <c r="B16" s="25" t="s">
        <v>395</v>
      </c>
      <c r="C16" s="25" t="s">
        <v>418</v>
      </c>
      <c r="D16" s="29"/>
      <c r="E16" s="27"/>
      <c r="F16" s="38"/>
      <c r="G16" s="27"/>
      <c r="H16" s="27"/>
      <c r="I16" s="27">
        <v>-2</v>
      </c>
      <c r="J16" s="27"/>
      <c r="K16" s="27"/>
      <c r="L16" s="193"/>
      <c r="M16" s="193"/>
    </row>
    <row r="17" spans="1:13" s="113" customFormat="1" ht="18" customHeight="1" x14ac:dyDescent="0.2">
      <c r="A17" s="24">
        <v>43277</v>
      </c>
      <c r="B17" s="25" t="s">
        <v>216</v>
      </c>
      <c r="C17" s="25" t="s">
        <v>422</v>
      </c>
      <c r="D17" s="29">
        <v>-3</v>
      </c>
      <c r="E17" s="27"/>
      <c r="F17" s="38">
        <v>6</v>
      </c>
      <c r="G17" s="27"/>
      <c r="H17" s="27"/>
      <c r="I17" s="27"/>
      <c r="J17" s="193"/>
      <c r="K17" s="27"/>
      <c r="L17" s="27"/>
      <c r="M17" s="27"/>
    </row>
    <row r="18" spans="1:13" ht="18" customHeight="1" x14ac:dyDescent="0.2">
      <c r="A18" s="24">
        <v>43277</v>
      </c>
      <c r="B18" s="25" t="s">
        <v>395</v>
      </c>
      <c r="C18" s="25" t="s">
        <v>425</v>
      </c>
      <c r="D18" s="29"/>
      <c r="E18" s="27"/>
      <c r="F18" s="38">
        <v>-1</v>
      </c>
      <c r="G18" s="27"/>
      <c r="H18" s="27"/>
      <c r="I18" s="38"/>
      <c r="J18" s="27"/>
      <c r="K18" s="27"/>
      <c r="L18" s="27"/>
      <c r="M18" s="27"/>
    </row>
    <row r="19" spans="1:13" ht="18" customHeight="1" x14ac:dyDescent="0.2">
      <c r="A19" s="24">
        <v>43286</v>
      </c>
      <c r="B19" s="25" t="s">
        <v>216</v>
      </c>
      <c r="C19" s="25" t="s">
        <v>427</v>
      </c>
      <c r="D19" s="29"/>
      <c r="E19" s="27"/>
      <c r="F19" s="38">
        <v>-1</v>
      </c>
      <c r="G19" s="193"/>
      <c r="H19" s="27"/>
      <c r="I19" s="27"/>
      <c r="J19" s="27"/>
      <c r="K19" s="27"/>
      <c r="L19" s="27"/>
      <c r="M19" s="27"/>
    </row>
    <row r="20" spans="1:13" ht="18" customHeight="1" x14ac:dyDescent="0.2">
      <c r="A20" s="24">
        <v>43301</v>
      </c>
      <c r="B20" s="25" t="s">
        <v>216</v>
      </c>
      <c r="C20" s="25" t="s">
        <v>428</v>
      </c>
      <c r="D20" s="29"/>
      <c r="E20" s="27"/>
      <c r="F20" s="38">
        <v>-1</v>
      </c>
      <c r="G20" s="27"/>
      <c r="H20" s="27"/>
      <c r="I20" s="27"/>
      <c r="J20" s="27"/>
      <c r="K20" s="27"/>
      <c r="L20" s="27"/>
      <c r="M20" s="27"/>
    </row>
    <row r="21" spans="1:13" ht="18" customHeight="1" x14ac:dyDescent="0.2">
      <c r="A21" s="24">
        <v>43308</v>
      </c>
      <c r="B21" s="25" t="s">
        <v>395</v>
      </c>
      <c r="C21" s="25" t="s">
        <v>429</v>
      </c>
      <c r="D21" s="187"/>
      <c r="E21" s="27"/>
      <c r="F21" s="38">
        <v>-2</v>
      </c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>
        <v>43329</v>
      </c>
      <c r="B22" s="25" t="s">
        <v>430</v>
      </c>
      <c r="C22" s="25" t="s">
        <v>431</v>
      </c>
      <c r="D22" s="27"/>
      <c r="E22" s="27"/>
      <c r="F22" s="28">
        <v>-1</v>
      </c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187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28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34"/>
      <c r="B32" s="25"/>
      <c r="C32" s="26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34.5" customHeight="1" x14ac:dyDescent="0.3">
      <c r="A33" s="296"/>
      <c r="B33" s="297"/>
      <c r="C33" s="298"/>
      <c r="D33" s="66"/>
      <c r="E33" s="65"/>
      <c r="F33" s="65"/>
      <c r="G33" s="65"/>
      <c r="H33" s="65"/>
      <c r="I33" s="65"/>
      <c r="J33" s="65"/>
      <c r="K33" s="65"/>
      <c r="L33" s="65"/>
      <c r="M33" s="65"/>
    </row>
    <row r="34" spans="1:13" s="74" customFormat="1" ht="18" customHeight="1" x14ac:dyDescent="0.2">
      <c r="A34" s="283" t="s">
        <v>390</v>
      </c>
      <c r="B34" s="284"/>
      <c r="C34" s="77" t="s">
        <v>10</v>
      </c>
      <c r="D34" s="285">
        <f t="shared" ref="D34:L34" si="0">SUM(D6:D32)</f>
        <v>4.6000000000000014</v>
      </c>
      <c r="E34" s="77">
        <f t="shared" si="0"/>
        <v>0</v>
      </c>
      <c r="F34" s="77">
        <f t="shared" si="0"/>
        <v>0</v>
      </c>
      <c r="G34" s="77">
        <f t="shared" si="0"/>
        <v>0</v>
      </c>
      <c r="H34" s="77">
        <f t="shared" si="0"/>
        <v>0</v>
      </c>
      <c r="I34" s="77">
        <f t="shared" si="0"/>
        <v>0</v>
      </c>
      <c r="J34" s="77">
        <f t="shared" si="0"/>
        <v>0</v>
      </c>
      <c r="K34" s="77">
        <f t="shared" si="0"/>
        <v>0</v>
      </c>
      <c r="L34" s="77">
        <f t="shared" si="0"/>
        <v>0</v>
      </c>
      <c r="M34" s="77">
        <f>SUM(M6:M32)</f>
        <v>0</v>
      </c>
    </row>
    <row r="35" spans="1:13" s="74" customFormat="1" ht="18" customHeight="1" x14ac:dyDescent="0.25">
      <c r="D35" s="280"/>
      <c r="L35" s="281"/>
      <c r="M35" s="282"/>
    </row>
    <row r="36" spans="1:13" ht="18" customHeight="1" x14ac:dyDescent="0.2">
      <c r="A36" s="300"/>
      <c r="B36" s="300"/>
      <c r="C36" s="300"/>
      <c r="D36" s="300"/>
    </row>
    <row r="37" spans="1:13" ht="18" customHeight="1" x14ac:dyDescent="0.2">
      <c r="A37" s="300"/>
      <c r="B37" s="300"/>
      <c r="C37" s="300"/>
      <c r="D37" s="300"/>
    </row>
    <row r="38" spans="1:13" ht="18" customHeight="1" x14ac:dyDescent="0.2">
      <c r="A38" s="300"/>
      <c r="B38" s="300"/>
      <c r="C38" s="300"/>
      <c r="D38" s="300"/>
    </row>
    <row r="39" spans="1:13" ht="18" customHeight="1" x14ac:dyDescent="0.2">
      <c r="A39" s="74"/>
      <c r="B39" s="74"/>
      <c r="C39" s="74"/>
      <c r="D39" s="74"/>
    </row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s="5" customFormat="1" ht="18" customHeight="1" x14ac:dyDescent="0.2">
      <c r="A46"/>
      <c r="B46"/>
      <c r="C46"/>
      <c r="D46"/>
      <c r="E46"/>
      <c r="F46"/>
      <c r="G46"/>
      <c r="H46"/>
      <c r="I46" s="74"/>
      <c r="J46"/>
      <c r="K46"/>
      <c r="L46"/>
    </row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</sheetData>
  <mergeCells count="3">
    <mergeCell ref="Q2:S2"/>
    <mergeCell ref="A33:C33"/>
    <mergeCell ref="A36:D38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101"/>
  <sheetViews>
    <sheetView zoomScale="78" zoomScaleNormal="78" workbookViewId="0">
      <pane ySplit="5" topLeftCell="A6" activePane="bottomLeft" state="frozen"/>
      <selection pane="bottomLeft" activeCell="M4" sqref="M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7.42578125" style="15" customWidth="1"/>
    <col min="7" max="7" width="11" customWidth="1"/>
    <col min="9" max="9" width="21.7109375" style="74" customWidth="1"/>
    <col min="10" max="10" width="15.7109375" customWidth="1"/>
    <col min="11" max="11" width="34.7109375" customWidth="1"/>
    <col min="12" max="12" width="21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D2" s="290"/>
      <c r="E2" s="1" t="str">
        <f>'E14-19'!E2</f>
        <v>B02-102</v>
      </c>
      <c r="H2" s="16" t="s">
        <v>12</v>
      </c>
      <c r="I2" s="75"/>
      <c r="J2" s="1" t="s">
        <v>77</v>
      </c>
      <c r="K2" s="279" t="s">
        <v>412</v>
      </c>
      <c r="M2" s="1" t="s">
        <v>409</v>
      </c>
      <c r="Q2" s="296" t="s">
        <v>92</v>
      </c>
      <c r="R2" s="297"/>
      <c r="S2" s="298"/>
    </row>
    <row r="3" spans="1:19" s="19" customFormat="1" ht="27.75" customHeight="1" x14ac:dyDescent="0.2">
      <c r="I3" s="76"/>
    </row>
    <row r="4" spans="1:19" s="76" customFormat="1" ht="27.75" customHeight="1" x14ac:dyDescent="0.2">
      <c r="D4" s="76" t="s">
        <v>421</v>
      </c>
      <c r="M4" s="76" t="s">
        <v>424</v>
      </c>
    </row>
    <row r="5" spans="1:19" ht="79.5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98</v>
      </c>
      <c r="G5" s="70" t="s">
        <v>95</v>
      </c>
      <c r="H5" s="3" t="s">
        <v>8</v>
      </c>
      <c r="I5" s="78" t="s">
        <v>108</v>
      </c>
      <c r="J5" s="78" t="s">
        <v>109</v>
      </c>
      <c r="K5" s="3" t="s">
        <v>9</v>
      </c>
      <c r="L5" s="3" t="s">
        <v>236</v>
      </c>
      <c r="M5" s="87" t="s">
        <v>141</v>
      </c>
    </row>
    <row r="6" spans="1:19" ht="18" customHeight="1" x14ac:dyDescent="0.2">
      <c r="A6" s="24">
        <v>43262</v>
      </c>
      <c r="B6" s="25" t="s">
        <v>410</v>
      </c>
      <c r="C6" s="25" t="s">
        <v>166</v>
      </c>
      <c r="D6" s="84">
        <v>30.6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24">
        <v>43262</v>
      </c>
      <c r="B7" s="25" t="s">
        <v>410</v>
      </c>
      <c r="C7" s="25" t="s">
        <v>285</v>
      </c>
      <c r="D7" s="291">
        <v>-0.2</v>
      </c>
      <c r="E7" s="27"/>
      <c r="F7" s="27"/>
      <c r="G7" s="27"/>
      <c r="H7" s="27"/>
      <c r="I7" s="27"/>
      <c r="J7" s="27"/>
      <c r="K7" s="27"/>
      <c r="L7" s="27"/>
      <c r="M7" s="27"/>
    </row>
    <row r="8" spans="1:19" s="74" customFormat="1" ht="18" customHeight="1" x14ac:dyDescent="0.2">
      <c r="A8" s="24" t="s">
        <v>419</v>
      </c>
      <c r="B8" s="25" t="s">
        <v>216</v>
      </c>
      <c r="C8" s="25" t="s">
        <v>420</v>
      </c>
      <c r="D8" s="292">
        <v>-30</v>
      </c>
      <c r="E8" s="27"/>
      <c r="F8" s="38"/>
      <c r="G8" s="27"/>
      <c r="H8" s="27"/>
      <c r="I8" s="27"/>
      <c r="J8" s="27"/>
      <c r="K8" s="27"/>
      <c r="L8" s="27"/>
      <c r="M8" s="27">
        <v>12</v>
      </c>
    </row>
    <row r="9" spans="1:19" s="74" customFormat="1" ht="18" customHeight="1" x14ac:dyDescent="0.2">
      <c r="A9" s="24">
        <v>43284</v>
      </c>
      <c r="B9" s="25" t="s">
        <v>395</v>
      </c>
      <c r="C9" s="25" t="s">
        <v>426</v>
      </c>
      <c r="D9" s="84"/>
      <c r="E9" s="27"/>
      <c r="F9" s="28"/>
      <c r="G9" s="27"/>
      <c r="H9" s="27"/>
      <c r="I9" s="27"/>
      <c r="J9" s="27"/>
      <c r="K9" s="27"/>
      <c r="L9" s="27"/>
      <c r="M9" s="27">
        <v>-12</v>
      </c>
    </row>
    <row r="10" spans="1:19" s="74" customFormat="1" ht="18" customHeight="1" x14ac:dyDescent="0.2">
      <c r="A10" s="24"/>
      <c r="B10" s="25"/>
      <c r="C10" s="25"/>
      <c r="D10" s="84"/>
      <c r="E10" s="27"/>
      <c r="F10" s="28"/>
      <c r="G10" s="27"/>
      <c r="H10" s="27"/>
      <c r="I10" s="27"/>
      <c r="J10" s="27"/>
      <c r="K10" s="27"/>
      <c r="L10" s="27"/>
      <c r="M10" s="27"/>
    </row>
    <row r="11" spans="1:19" s="74" customFormat="1" ht="18" customHeight="1" x14ac:dyDescent="0.2">
      <c r="A11" s="24"/>
      <c r="B11" s="25"/>
      <c r="C11" s="25"/>
      <c r="D11" s="84"/>
      <c r="E11" s="27"/>
      <c r="F11" s="28"/>
      <c r="G11" s="27"/>
      <c r="H11" s="27"/>
      <c r="I11" s="27"/>
      <c r="J11" s="27"/>
      <c r="K11" s="27"/>
      <c r="L11" s="27"/>
      <c r="M11" s="27"/>
    </row>
    <row r="12" spans="1:19" s="74" customFormat="1" ht="18" customHeight="1" x14ac:dyDescent="0.2">
      <c r="A12" s="24"/>
      <c r="B12" s="25"/>
      <c r="C12" s="25"/>
      <c r="D12" s="84"/>
      <c r="E12" s="27"/>
      <c r="F12" s="187"/>
      <c r="G12" s="27"/>
      <c r="H12" s="27"/>
      <c r="I12" s="27"/>
      <c r="J12" s="27"/>
      <c r="K12" s="27"/>
      <c r="L12" s="27"/>
      <c r="M12" s="27"/>
    </row>
    <row r="13" spans="1:19" s="74" customFormat="1" ht="18" customHeight="1" x14ac:dyDescent="0.2">
      <c r="A13" s="24"/>
      <c r="B13" s="25"/>
      <c r="C13" s="25"/>
      <c r="D13" s="84"/>
      <c r="E13" s="27"/>
      <c r="F13" s="28"/>
      <c r="G13" s="27"/>
      <c r="H13" s="27"/>
      <c r="I13" s="27"/>
      <c r="J13" s="27"/>
      <c r="K13" s="27"/>
      <c r="L13" s="27"/>
      <c r="M13" s="27"/>
    </row>
    <row r="14" spans="1:19" s="74" customFormat="1" ht="18" customHeight="1" x14ac:dyDescent="0.2">
      <c r="A14" s="24"/>
      <c r="B14" s="25"/>
      <c r="C14" s="25"/>
      <c r="D14" s="84"/>
      <c r="E14" s="27"/>
      <c r="F14" s="28"/>
      <c r="G14" s="27"/>
      <c r="H14" s="27"/>
      <c r="I14" s="27"/>
      <c r="J14" s="27"/>
      <c r="K14" s="27"/>
      <c r="L14" s="27"/>
      <c r="M14" s="27"/>
    </row>
    <row r="15" spans="1:19" s="74" customFormat="1" ht="18" customHeight="1" x14ac:dyDescent="0.2">
      <c r="A15" s="24"/>
      <c r="B15" s="25"/>
      <c r="C15" s="25"/>
      <c r="D15" s="84"/>
      <c r="E15" s="27"/>
      <c r="F15" s="28"/>
      <c r="G15" s="27"/>
      <c r="H15" s="27"/>
      <c r="I15" s="27"/>
      <c r="J15" s="27"/>
      <c r="K15" s="27"/>
      <c r="L15" s="27"/>
      <c r="M15" s="27"/>
    </row>
    <row r="16" spans="1:19" s="74" customFormat="1" ht="18" customHeight="1" x14ac:dyDescent="0.2">
      <c r="A16" s="24"/>
      <c r="B16" s="25"/>
      <c r="C16" s="25"/>
      <c r="D16" s="84"/>
      <c r="E16" s="27"/>
      <c r="F16" s="28"/>
      <c r="G16" s="27"/>
      <c r="H16" s="27"/>
      <c r="I16" s="27"/>
      <c r="J16" s="27"/>
      <c r="K16" s="27"/>
      <c r="L16" s="27"/>
      <c r="M16" s="27"/>
    </row>
    <row r="17" spans="1:13" s="74" customFormat="1" ht="18" customHeight="1" x14ac:dyDescent="0.2">
      <c r="A17" s="24"/>
      <c r="B17" s="25"/>
      <c r="C17" s="25"/>
      <c r="D17" s="84"/>
      <c r="E17" s="27"/>
      <c r="F17" s="28"/>
      <c r="G17" s="27"/>
      <c r="H17" s="27"/>
      <c r="I17" s="27"/>
      <c r="J17" s="27"/>
      <c r="K17" s="27"/>
      <c r="L17" s="27"/>
      <c r="M17" s="27"/>
    </row>
    <row r="18" spans="1:13" s="74" customFormat="1" ht="18" customHeight="1" x14ac:dyDescent="0.2">
      <c r="A18" s="24"/>
      <c r="B18" s="25"/>
      <c r="C18" s="25"/>
      <c r="D18" s="84"/>
      <c r="E18" s="27"/>
      <c r="F18" s="28"/>
      <c r="G18" s="27"/>
      <c r="H18" s="27"/>
      <c r="I18" s="27"/>
      <c r="J18" s="27"/>
      <c r="K18" s="27"/>
      <c r="L18" s="27"/>
      <c r="M18" s="27"/>
    </row>
    <row r="19" spans="1:13" s="74" customFormat="1" ht="18" customHeight="1" x14ac:dyDescent="0.2">
      <c r="A19" s="34"/>
      <c r="B19" s="25"/>
      <c r="C19" s="26"/>
      <c r="D19" s="84"/>
      <c r="E19" s="27"/>
      <c r="F19" s="28"/>
      <c r="G19" s="27"/>
      <c r="H19" s="27"/>
      <c r="I19" s="27"/>
      <c r="J19" s="27"/>
      <c r="K19" s="27"/>
      <c r="L19" s="27"/>
      <c r="M19" s="27"/>
    </row>
    <row r="20" spans="1:13" s="74" customFormat="1" ht="18" customHeight="1" x14ac:dyDescent="0.3">
      <c r="A20" s="296"/>
      <c r="B20" s="297"/>
      <c r="C20" s="298"/>
      <c r="D20" s="293"/>
      <c r="E20" s="65"/>
      <c r="F20" s="65"/>
      <c r="G20" s="65"/>
      <c r="H20" s="65"/>
      <c r="I20" s="65"/>
      <c r="J20" s="65"/>
      <c r="K20" s="65"/>
      <c r="L20" s="65"/>
      <c r="M20" s="65"/>
    </row>
    <row r="21" spans="1:13" s="74" customFormat="1" ht="18" customHeight="1" x14ac:dyDescent="0.2">
      <c r="A21" s="283" t="s">
        <v>411</v>
      </c>
      <c r="B21" s="284"/>
      <c r="C21" s="77" t="s">
        <v>10</v>
      </c>
      <c r="D21" s="285">
        <f t="shared" ref="D21:M21" si="0">SUM(D6:D19)</f>
        <v>0.40000000000000213</v>
      </c>
      <c r="E21" s="77">
        <f t="shared" si="0"/>
        <v>0</v>
      </c>
      <c r="F21" s="77">
        <f t="shared" si="0"/>
        <v>0</v>
      </c>
      <c r="G21" s="77">
        <f t="shared" si="0"/>
        <v>0</v>
      </c>
      <c r="H21" s="77">
        <f t="shared" si="0"/>
        <v>0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</row>
    <row r="22" spans="1:13" ht="18" customHeight="1" x14ac:dyDescent="0.25">
      <c r="A22" s="74"/>
      <c r="B22" s="74"/>
      <c r="C22" s="74"/>
      <c r="D22" s="294"/>
      <c r="E22" s="74"/>
      <c r="F22" s="74"/>
      <c r="G22" s="74"/>
      <c r="H22" s="74"/>
      <c r="J22" s="74"/>
      <c r="K22" s="74"/>
      <c r="L22" s="281"/>
      <c r="M22" s="282"/>
    </row>
    <row r="23" spans="1:13" ht="18" customHeight="1" x14ac:dyDescent="0.2">
      <c r="A23" s="299" t="s">
        <v>408</v>
      </c>
      <c r="B23" s="299"/>
      <c r="C23" s="299"/>
      <c r="D23" s="299"/>
    </row>
    <row r="24" spans="1:13" ht="18" customHeight="1" x14ac:dyDescent="0.2">
      <c r="A24" s="299"/>
      <c r="B24" s="299"/>
      <c r="C24" s="299"/>
      <c r="D24" s="299"/>
    </row>
    <row r="25" spans="1:13" ht="18" customHeight="1" x14ac:dyDescent="0.2">
      <c r="A25" s="299"/>
      <c r="B25" s="299"/>
      <c r="C25" s="299"/>
      <c r="D25" s="299"/>
    </row>
    <row r="26" spans="1:13" ht="18" customHeight="1" x14ac:dyDescent="0.2"/>
    <row r="27" spans="1:13" ht="18" customHeight="1" x14ac:dyDescent="0.2"/>
    <row r="28" spans="1:13" ht="18" customHeight="1" x14ac:dyDescent="0.2"/>
    <row r="29" spans="1:13" ht="18" customHeight="1" x14ac:dyDescent="0.2"/>
    <row r="30" spans="1:13" ht="18" customHeight="1" x14ac:dyDescent="0.2"/>
    <row r="31" spans="1:13" ht="18" customHeight="1" x14ac:dyDescent="0.2"/>
    <row r="32" spans="1:13" ht="18" customHeight="1" x14ac:dyDescent="0.2"/>
    <row r="33" spans="1:13" ht="34.5" customHeight="1" x14ac:dyDescent="0.2">
      <c r="M33" s="5"/>
    </row>
    <row r="34" spans="1:13" s="74" customFormat="1" ht="18" customHeight="1" x14ac:dyDescent="0.2">
      <c r="A34"/>
      <c r="B34"/>
      <c r="C34"/>
      <c r="D34" s="15"/>
      <c r="E34"/>
      <c r="F34"/>
      <c r="G34"/>
      <c r="H34"/>
      <c r="J34"/>
      <c r="K34"/>
      <c r="L34"/>
      <c r="M34"/>
    </row>
    <row r="35" spans="1:13" s="74" customFormat="1" ht="18" customHeight="1" x14ac:dyDescent="0.2">
      <c r="A35"/>
      <c r="B35"/>
      <c r="C35"/>
      <c r="D35" s="15"/>
      <c r="E35"/>
      <c r="F35"/>
      <c r="G35"/>
      <c r="H35"/>
      <c r="J35"/>
      <c r="K35"/>
      <c r="L35"/>
      <c r="M35"/>
    </row>
    <row r="36" spans="1:13" ht="18" customHeight="1" x14ac:dyDescent="0.2"/>
    <row r="37" spans="1:13" ht="18" customHeight="1" x14ac:dyDescent="0.2"/>
    <row r="38" spans="1:13" ht="18" customHeight="1" x14ac:dyDescent="0.2"/>
    <row r="39" spans="1:13" ht="18" customHeight="1" x14ac:dyDescent="0.2"/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s="5" customFormat="1" ht="18" customHeight="1" x14ac:dyDescent="0.2">
      <c r="A46"/>
      <c r="B46"/>
      <c r="C46"/>
      <c r="D46" s="15"/>
      <c r="E46"/>
      <c r="F46"/>
      <c r="G46"/>
      <c r="H46"/>
      <c r="I46" s="74"/>
      <c r="J46"/>
      <c r="K46"/>
      <c r="L46"/>
      <c r="M46"/>
    </row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</sheetData>
  <mergeCells count="3">
    <mergeCell ref="Q2:S2"/>
    <mergeCell ref="A20:C20"/>
    <mergeCell ref="A23:D25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O106"/>
  <sheetViews>
    <sheetView zoomScale="85" zoomScaleNormal="85" workbookViewId="0">
      <pane ySplit="4" topLeftCell="A35" activePane="bottomLeft" state="frozen"/>
      <selection pane="bottomLeft" activeCell="G59" sqref="G59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9" width="24.5703125" customWidth="1"/>
    <col min="10" max="10" width="25.7109375" customWidth="1"/>
    <col min="11" max="12" width="12.5703125" bestFit="1" customWidth="1"/>
  </cols>
  <sheetData>
    <row r="1" spans="1:15" x14ac:dyDescent="0.2">
      <c r="A1" t="s">
        <v>0</v>
      </c>
      <c r="H1" s="15" t="s">
        <v>12</v>
      </c>
    </row>
    <row r="2" spans="1:15" s="1" customFormat="1" ht="29.25" customHeight="1" x14ac:dyDescent="0.4">
      <c r="A2" s="4" t="s">
        <v>14</v>
      </c>
      <c r="E2" s="1" t="s">
        <v>15</v>
      </c>
      <c r="H2" s="16" t="s">
        <v>12</v>
      </c>
      <c r="J2" s="1" t="s">
        <v>77</v>
      </c>
      <c r="K2" s="1" t="s">
        <v>25</v>
      </c>
      <c r="M2" s="296" t="s">
        <v>92</v>
      </c>
      <c r="N2" s="297"/>
      <c r="O2" s="298"/>
    </row>
    <row r="3" spans="1:15" s="19" customFormat="1" ht="27.75" customHeight="1" x14ac:dyDescent="0.2">
      <c r="D3" s="19" t="s">
        <v>31</v>
      </c>
      <c r="F3" s="19" t="s">
        <v>49</v>
      </c>
      <c r="G3" s="19" t="s">
        <v>51</v>
      </c>
      <c r="I3" s="19" t="s">
        <v>45</v>
      </c>
      <c r="J3" s="19" t="s">
        <v>41</v>
      </c>
    </row>
    <row r="4" spans="1:15" ht="74.2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</row>
    <row r="5" spans="1:15" ht="18" customHeight="1" x14ac:dyDescent="0.2">
      <c r="A5" s="24">
        <v>41775</v>
      </c>
      <c r="B5" s="27" t="s">
        <v>27</v>
      </c>
      <c r="C5" s="27" t="s">
        <v>26</v>
      </c>
      <c r="D5" s="27">
        <v>30.3</v>
      </c>
      <c r="E5" s="27"/>
      <c r="F5" s="27"/>
      <c r="G5" s="27"/>
      <c r="H5" s="27"/>
      <c r="I5" s="27"/>
      <c r="J5" s="27"/>
      <c r="K5" s="27"/>
      <c r="L5" s="27"/>
    </row>
    <row r="6" spans="1:15" ht="18" customHeight="1" x14ac:dyDescent="0.2">
      <c r="A6" s="24">
        <v>41778</v>
      </c>
      <c r="B6" s="25" t="s">
        <v>16</v>
      </c>
      <c r="C6" s="31" t="s">
        <v>29</v>
      </c>
      <c r="D6" s="29">
        <v>-20</v>
      </c>
      <c r="E6" s="27"/>
      <c r="F6" s="27"/>
      <c r="G6" s="27"/>
      <c r="H6" s="27"/>
      <c r="I6" s="27"/>
      <c r="J6" s="27"/>
      <c r="K6" s="27"/>
      <c r="L6" s="27"/>
    </row>
    <row r="7" spans="1:15" ht="18" customHeight="1" x14ac:dyDescent="0.2">
      <c r="A7" s="24">
        <v>41778</v>
      </c>
      <c r="B7" s="25" t="s">
        <v>16</v>
      </c>
      <c r="C7" s="39" t="s">
        <v>30</v>
      </c>
      <c r="D7" s="29">
        <v>-10</v>
      </c>
      <c r="E7" s="27"/>
      <c r="F7" s="27"/>
      <c r="G7" s="27"/>
      <c r="H7" s="27"/>
      <c r="I7" s="27"/>
      <c r="J7" s="27"/>
      <c r="K7" s="27"/>
      <c r="L7" s="27"/>
    </row>
    <row r="8" spans="1:15" ht="18" customHeight="1" x14ac:dyDescent="0.2">
      <c r="A8" s="24">
        <v>41781</v>
      </c>
      <c r="B8" s="25" t="s">
        <v>24</v>
      </c>
      <c r="C8" s="31" t="s">
        <v>17</v>
      </c>
      <c r="D8" s="29"/>
      <c r="E8" s="27"/>
      <c r="F8" s="31">
        <v>40</v>
      </c>
      <c r="G8" s="27"/>
      <c r="H8" s="27"/>
      <c r="I8" s="27"/>
      <c r="J8" s="27"/>
      <c r="K8" s="27"/>
      <c r="L8" s="27"/>
    </row>
    <row r="9" spans="1:15" ht="18" customHeight="1" x14ac:dyDescent="0.2">
      <c r="A9" s="24">
        <v>41781</v>
      </c>
      <c r="B9" s="25" t="s">
        <v>24</v>
      </c>
      <c r="C9" s="39" t="s">
        <v>17</v>
      </c>
      <c r="D9" s="27"/>
      <c r="E9" s="27"/>
      <c r="F9" s="35"/>
      <c r="G9" s="40">
        <v>4</v>
      </c>
      <c r="H9" s="27"/>
      <c r="I9" s="27"/>
      <c r="J9" s="27"/>
      <c r="K9" s="27"/>
      <c r="L9" s="27"/>
    </row>
    <row r="10" spans="1:15" ht="18" customHeight="1" x14ac:dyDescent="0.2">
      <c r="A10" s="24">
        <v>41788</v>
      </c>
      <c r="B10" s="25" t="s">
        <v>16</v>
      </c>
      <c r="C10" s="25" t="s">
        <v>22</v>
      </c>
      <c r="D10" s="27">
        <v>4</v>
      </c>
      <c r="E10" s="27"/>
      <c r="F10" s="29">
        <v>-8</v>
      </c>
      <c r="G10" s="27"/>
      <c r="H10" s="27"/>
      <c r="I10" s="27"/>
      <c r="J10" s="27"/>
      <c r="K10" s="27"/>
      <c r="L10" s="27"/>
    </row>
    <row r="11" spans="1:15" ht="18" customHeight="1" x14ac:dyDescent="0.2">
      <c r="A11" s="24">
        <v>41788</v>
      </c>
      <c r="B11" s="25" t="s">
        <v>16</v>
      </c>
      <c r="C11" s="41" t="s">
        <v>19</v>
      </c>
      <c r="D11" s="36">
        <v>-4</v>
      </c>
      <c r="E11" s="27"/>
      <c r="F11" s="29"/>
      <c r="G11" s="27"/>
      <c r="H11" s="27"/>
      <c r="I11" s="27"/>
      <c r="J11" s="27"/>
      <c r="K11" s="27"/>
      <c r="L11" s="27"/>
    </row>
    <row r="12" spans="1:15" ht="18" customHeight="1" x14ac:dyDescent="0.2">
      <c r="A12" s="24">
        <v>41792</v>
      </c>
      <c r="B12" s="25" t="s">
        <v>24</v>
      </c>
      <c r="C12" s="41" t="s">
        <v>17</v>
      </c>
      <c r="D12" s="29"/>
      <c r="E12" s="27"/>
      <c r="F12" s="27"/>
      <c r="G12" s="42">
        <v>2</v>
      </c>
      <c r="H12" s="27"/>
      <c r="I12" s="27"/>
      <c r="J12" s="27"/>
      <c r="K12" s="27"/>
      <c r="L12" s="27"/>
    </row>
    <row r="13" spans="1:15" ht="18" customHeight="1" x14ac:dyDescent="0.2">
      <c r="A13" s="24">
        <v>41792</v>
      </c>
      <c r="B13" s="25" t="s">
        <v>16</v>
      </c>
      <c r="C13" s="25" t="s">
        <v>32</v>
      </c>
      <c r="D13" s="29"/>
      <c r="E13" s="27"/>
      <c r="F13" s="27"/>
      <c r="G13" s="27">
        <v>-6</v>
      </c>
      <c r="H13" s="27"/>
      <c r="I13" s="37"/>
      <c r="J13" s="27"/>
      <c r="K13" s="27"/>
      <c r="L13" s="27"/>
    </row>
    <row r="14" spans="1:15" ht="18" customHeight="1" x14ac:dyDescent="0.2">
      <c r="A14" s="24">
        <v>41794</v>
      </c>
      <c r="B14" s="25" t="s">
        <v>16</v>
      </c>
      <c r="C14" s="25" t="s">
        <v>22</v>
      </c>
      <c r="D14" s="29">
        <v>0.5</v>
      </c>
      <c r="E14" s="27"/>
      <c r="F14" s="27">
        <v>-1</v>
      </c>
      <c r="G14" s="27"/>
      <c r="H14" s="27"/>
      <c r="I14" s="27"/>
      <c r="J14" s="27"/>
      <c r="K14" s="27"/>
      <c r="L14" s="27"/>
    </row>
    <row r="15" spans="1:15" ht="18" customHeight="1" x14ac:dyDescent="0.2">
      <c r="A15" s="24">
        <v>41794</v>
      </c>
      <c r="B15" s="25" t="s">
        <v>16</v>
      </c>
      <c r="C15" s="43" t="s">
        <v>33</v>
      </c>
      <c r="D15" s="29">
        <v>-0.5</v>
      </c>
      <c r="E15" s="27"/>
      <c r="F15" s="38"/>
      <c r="G15" s="27"/>
      <c r="H15" s="27"/>
      <c r="I15" s="27"/>
      <c r="J15" s="27"/>
      <c r="K15" s="27"/>
      <c r="L15" s="27"/>
    </row>
    <row r="16" spans="1:15" ht="18" customHeight="1" x14ac:dyDescent="0.2">
      <c r="A16" s="24">
        <v>41794</v>
      </c>
      <c r="B16" s="25" t="s">
        <v>16</v>
      </c>
      <c r="C16" s="25" t="s">
        <v>34</v>
      </c>
      <c r="D16" s="29"/>
      <c r="E16" s="27"/>
      <c r="F16" s="38">
        <v>-10</v>
      </c>
      <c r="G16" s="27"/>
      <c r="H16" s="27"/>
      <c r="I16" s="27"/>
      <c r="J16" s="27"/>
      <c r="K16" s="27"/>
      <c r="L16" s="27"/>
    </row>
    <row r="17" spans="1:12" ht="18" customHeight="1" x14ac:dyDescent="0.2">
      <c r="A17" s="24">
        <v>41795</v>
      </c>
      <c r="B17" s="25" t="s">
        <v>24</v>
      </c>
      <c r="C17" s="43" t="s">
        <v>17</v>
      </c>
      <c r="D17" s="29"/>
      <c r="E17" s="27"/>
      <c r="F17" s="38"/>
      <c r="G17" s="27"/>
      <c r="H17" s="27"/>
      <c r="I17" s="44">
        <v>1</v>
      </c>
      <c r="J17" s="27"/>
      <c r="K17" s="27"/>
      <c r="L17" s="27"/>
    </row>
    <row r="18" spans="1:12" ht="18" customHeight="1" x14ac:dyDescent="0.2">
      <c r="A18" s="24">
        <v>41795</v>
      </c>
      <c r="B18" s="25" t="s">
        <v>16</v>
      </c>
      <c r="C18" s="25" t="s">
        <v>35</v>
      </c>
      <c r="D18" s="29"/>
      <c r="E18" s="27"/>
      <c r="F18" s="38"/>
      <c r="G18" s="27"/>
      <c r="H18" s="27"/>
      <c r="I18" s="27">
        <v>-1</v>
      </c>
      <c r="J18" s="27"/>
      <c r="K18" s="27"/>
      <c r="L18" s="30"/>
    </row>
    <row r="19" spans="1:12" ht="18" customHeight="1" x14ac:dyDescent="0.2">
      <c r="A19" s="24">
        <v>41799</v>
      </c>
      <c r="B19" s="25" t="s">
        <v>16</v>
      </c>
      <c r="C19" s="25" t="s">
        <v>36</v>
      </c>
      <c r="D19" s="29"/>
      <c r="E19" s="27"/>
      <c r="F19" s="38">
        <v>-2</v>
      </c>
      <c r="G19" s="27"/>
      <c r="H19" s="27"/>
      <c r="I19" s="27"/>
      <c r="J19" s="30"/>
      <c r="K19" s="27"/>
      <c r="L19" s="27"/>
    </row>
    <row r="20" spans="1:12" ht="18" customHeight="1" x14ac:dyDescent="0.2">
      <c r="A20" s="24">
        <v>41859</v>
      </c>
      <c r="B20" s="25" t="s">
        <v>24</v>
      </c>
      <c r="C20" s="25" t="s">
        <v>37</v>
      </c>
      <c r="D20" s="29">
        <v>1.47</v>
      </c>
      <c r="E20" s="27"/>
      <c r="F20" s="38"/>
      <c r="G20" s="27"/>
      <c r="H20" s="27"/>
      <c r="I20" s="38"/>
      <c r="J20" s="27"/>
      <c r="K20" s="27"/>
      <c r="L20" s="27"/>
    </row>
    <row r="21" spans="1:12" ht="18" customHeight="1" x14ac:dyDescent="0.2">
      <c r="A21" s="24">
        <v>41880</v>
      </c>
      <c r="B21" s="25" t="s">
        <v>16</v>
      </c>
      <c r="C21" s="25" t="s">
        <v>38</v>
      </c>
      <c r="D21" s="29"/>
      <c r="E21" s="27"/>
      <c r="F21" s="38">
        <v>-2</v>
      </c>
      <c r="G21" s="30"/>
      <c r="H21" s="27"/>
      <c r="I21" s="27"/>
      <c r="J21" s="27"/>
      <c r="K21" s="27"/>
      <c r="L21" s="27"/>
    </row>
    <row r="22" spans="1:12" ht="18" customHeight="1" x14ac:dyDescent="0.2">
      <c r="A22" s="24">
        <v>41887</v>
      </c>
      <c r="B22" s="25" t="s">
        <v>16</v>
      </c>
      <c r="C22" s="25" t="s">
        <v>39</v>
      </c>
      <c r="D22" s="29"/>
      <c r="E22" s="27"/>
      <c r="F22" s="38">
        <v>-1</v>
      </c>
      <c r="G22" s="27"/>
      <c r="H22" s="27"/>
      <c r="I22" s="27"/>
      <c r="J22" s="27"/>
      <c r="K22" s="27"/>
      <c r="L22" s="27"/>
    </row>
    <row r="23" spans="1:12" ht="18" customHeight="1" x14ac:dyDescent="0.2">
      <c r="A23" s="24">
        <v>41906</v>
      </c>
      <c r="B23" s="25" t="s">
        <v>16</v>
      </c>
      <c r="C23" s="31" t="s">
        <v>40</v>
      </c>
      <c r="D23" s="35">
        <v>-0.1</v>
      </c>
      <c r="E23" s="27"/>
      <c r="F23" s="38"/>
      <c r="G23" s="27"/>
      <c r="H23" s="27"/>
      <c r="I23" s="27"/>
      <c r="J23" s="27"/>
      <c r="K23" s="27"/>
      <c r="L23" s="27"/>
    </row>
    <row r="24" spans="1:12" ht="18" customHeight="1" x14ac:dyDescent="0.2">
      <c r="A24" s="24">
        <v>41907</v>
      </c>
      <c r="B24" s="25" t="s">
        <v>16</v>
      </c>
      <c r="C24" s="31" t="s">
        <v>17</v>
      </c>
      <c r="D24" s="29"/>
      <c r="E24" s="27"/>
      <c r="F24" s="38"/>
      <c r="G24" s="27"/>
      <c r="H24" s="27"/>
      <c r="I24" s="27"/>
      <c r="J24" s="32">
        <v>1</v>
      </c>
      <c r="K24" s="27"/>
      <c r="L24" s="27"/>
    </row>
    <row r="25" spans="1:12" ht="18" customHeight="1" x14ac:dyDescent="0.2">
      <c r="A25" s="24">
        <v>41907</v>
      </c>
      <c r="B25" s="25" t="s">
        <v>16</v>
      </c>
      <c r="C25" s="25" t="s">
        <v>42</v>
      </c>
      <c r="D25" s="27"/>
      <c r="E25" s="27"/>
      <c r="F25" s="38"/>
      <c r="G25" s="27"/>
      <c r="H25" s="27"/>
      <c r="I25" s="35"/>
      <c r="J25" s="27">
        <v>-1</v>
      </c>
      <c r="K25" s="27"/>
      <c r="L25" s="27"/>
    </row>
    <row r="26" spans="1:12" ht="18" customHeight="1" x14ac:dyDescent="0.2">
      <c r="A26" s="24">
        <v>41911</v>
      </c>
      <c r="B26" s="25" t="s">
        <v>16</v>
      </c>
      <c r="C26" s="25" t="s">
        <v>43</v>
      </c>
      <c r="D26" s="27"/>
      <c r="E26" s="27"/>
      <c r="F26" s="27">
        <v>-1</v>
      </c>
      <c r="G26" s="27"/>
      <c r="H26" s="27"/>
      <c r="I26" s="30"/>
      <c r="J26" s="27"/>
      <c r="K26" s="27"/>
      <c r="L26" s="27"/>
    </row>
    <row r="27" spans="1:12" ht="18" customHeight="1" x14ac:dyDescent="0.2">
      <c r="A27" s="24">
        <v>41919</v>
      </c>
      <c r="B27" s="25" t="s">
        <v>16</v>
      </c>
      <c r="C27" s="25" t="s">
        <v>22</v>
      </c>
      <c r="D27" s="29">
        <v>2</v>
      </c>
      <c r="E27" s="27"/>
      <c r="F27" s="30">
        <v>-4</v>
      </c>
      <c r="G27" s="38"/>
      <c r="H27" s="27"/>
      <c r="I27" s="27"/>
      <c r="J27" s="27"/>
      <c r="K27" s="27"/>
      <c r="L27" s="27"/>
    </row>
    <row r="28" spans="1:12" ht="18" customHeight="1" x14ac:dyDescent="0.2">
      <c r="A28" s="24">
        <v>41919</v>
      </c>
      <c r="B28" s="25" t="s">
        <v>16</v>
      </c>
      <c r="C28" s="46" t="s">
        <v>23</v>
      </c>
      <c r="D28" s="27">
        <v>-2</v>
      </c>
      <c r="E28" s="27"/>
      <c r="F28" s="30"/>
      <c r="G28" s="27"/>
      <c r="H28" s="27"/>
      <c r="I28" s="27"/>
      <c r="J28" s="27"/>
      <c r="K28" s="27"/>
      <c r="L28" s="27"/>
    </row>
    <row r="29" spans="1:12" ht="18" customHeight="1" x14ac:dyDescent="0.2">
      <c r="A29" s="24">
        <v>41920</v>
      </c>
      <c r="B29" s="25" t="s">
        <v>16</v>
      </c>
      <c r="C29" s="46" t="s">
        <v>17</v>
      </c>
      <c r="D29" s="27"/>
      <c r="E29" s="27"/>
      <c r="F29" s="28"/>
      <c r="G29" s="47">
        <v>1</v>
      </c>
      <c r="H29" s="27"/>
      <c r="I29" s="27"/>
      <c r="J29" s="27"/>
      <c r="K29" s="27"/>
      <c r="L29" s="27"/>
    </row>
    <row r="30" spans="1:12" ht="18" customHeight="1" x14ac:dyDescent="0.2">
      <c r="A30" s="24">
        <v>41920</v>
      </c>
      <c r="B30" s="25" t="s">
        <v>16</v>
      </c>
      <c r="C30" s="25" t="s">
        <v>44</v>
      </c>
      <c r="D30" s="27"/>
      <c r="E30" s="27"/>
      <c r="F30" s="35"/>
      <c r="G30" s="25">
        <v>-1</v>
      </c>
      <c r="H30" s="27"/>
      <c r="I30" s="27"/>
      <c r="J30" s="27"/>
      <c r="K30" s="27"/>
      <c r="L30" s="27"/>
    </row>
    <row r="31" spans="1:12" ht="18" customHeight="1" x14ac:dyDescent="0.2">
      <c r="A31" s="24">
        <v>41921</v>
      </c>
      <c r="B31" s="25" t="s">
        <v>16</v>
      </c>
      <c r="C31" s="48" t="s">
        <v>20</v>
      </c>
      <c r="D31" s="30">
        <v>-0.1</v>
      </c>
      <c r="E31" s="27"/>
      <c r="F31" s="28"/>
      <c r="G31" s="27"/>
      <c r="H31" s="27"/>
      <c r="I31" s="27"/>
      <c r="J31" s="27"/>
      <c r="K31" s="27"/>
      <c r="L31" s="27"/>
    </row>
    <row r="32" spans="1:12" ht="18" customHeight="1" x14ac:dyDescent="0.2">
      <c r="A32" s="24">
        <v>41926</v>
      </c>
      <c r="B32" s="25" t="s">
        <v>24</v>
      </c>
      <c r="C32" s="48" t="s">
        <v>17</v>
      </c>
      <c r="D32" s="27"/>
      <c r="E32" s="27"/>
      <c r="F32" s="28"/>
      <c r="G32" s="27"/>
      <c r="H32" s="27"/>
      <c r="I32" s="49">
        <v>1</v>
      </c>
      <c r="J32" s="27"/>
      <c r="K32" s="27"/>
      <c r="L32" s="27"/>
    </row>
    <row r="33" spans="1:12" ht="18" customHeight="1" x14ac:dyDescent="0.2">
      <c r="A33" s="24">
        <v>41926</v>
      </c>
      <c r="B33" s="25" t="s">
        <v>24</v>
      </c>
      <c r="C33" s="25" t="s">
        <v>46</v>
      </c>
      <c r="D33" s="30"/>
      <c r="E33" s="27"/>
      <c r="F33" s="28"/>
      <c r="G33" s="27"/>
      <c r="H33" s="27"/>
      <c r="I33" s="27">
        <v>-1</v>
      </c>
      <c r="J33" s="27"/>
      <c r="K33" s="27"/>
      <c r="L33" s="27"/>
    </row>
    <row r="34" spans="1:12" ht="18" customHeight="1" x14ac:dyDescent="0.2">
      <c r="A34" s="24">
        <v>41935</v>
      </c>
      <c r="B34" s="25" t="s">
        <v>16</v>
      </c>
      <c r="C34" s="25" t="s">
        <v>22</v>
      </c>
      <c r="D34" s="27">
        <v>4</v>
      </c>
      <c r="E34" s="27"/>
      <c r="F34" s="28">
        <v>-8</v>
      </c>
      <c r="G34" s="27"/>
      <c r="H34" s="27"/>
      <c r="I34" s="27"/>
      <c r="J34" s="27"/>
      <c r="K34" s="27"/>
      <c r="L34" s="27"/>
    </row>
    <row r="35" spans="1:12" ht="18" customHeight="1" x14ac:dyDescent="0.2">
      <c r="A35" s="24">
        <v>41935</v>
      </c>
      <c r="B35" s="25" t="s">
        <v>16</v>
      </c>
      <c r="C35" s="50" t="s">
        <v>19</v>
      </c>
      <c r="D35" s="27">
        <v>-4</v>
      </c>
      <c r="E35" s="27"/>
      <c r="F35" s="28"/>
      <c r="G35" s="27"/>
      <c r="H35" s="27"/>
      <c r="I35" s="27"/>
      <c r="J35" s="27"/>
      <c r="K35" s="27"/>
      <c r="L35" s="27"/>
    </row>
    <row r="36" spans="1:12" ht="18" customHeight="1" x14ac:dyDescent="0.2">
      <c r="A36" s="24">
        <v>41935</v>
      </c>
      <c r="B36" s="25" t="s">
        <v>16</v>
      </c>
      <c r="C36" s="52" t="s">
        <v>47</v>
      </c>
      <c r="D36" s="27">
        <v>-1.5</v>
      </c>
      <c r="E36" s="27"/>
      <c r="F36" s="28"/>
      <c r="G36" s="27"/>
      <c r="H36" s="27"/>
      <c r="I36" s="27"/>
      <c r="J36" s="27"/>
      <c r="K36" s="27"/>
      <c r="L36" s="27"/>
    </row>
    <row r="37" spans="1:12" ht="18" customHeight="1" x14ac:dyDescent="0.2">
      <c r="A37" s="24">
        <v>41936</v>
      </c>
      <c r="B37" s="25" t="s">
        <v>16</v>
      </c>
      <c r="C37" s="50" t="s">
        <v>17</v>
      </c>
      <c r="D37" s="27"/>
      <c r="E37" s="27"/>
      <c r="F37" s="28"/>
      <c r="G37" s="51">
        <v>2</v>
      </c>
      <c r="H37" s="27"/>
      <c r="I37" s="27"/>
      <c r="J37" s="27"/>
      <c r="K37" s="27"/>
      <c r="L37" s="27"/>
    </row>
    <row r="38" spans="1:12" ht="18" customHeight="1" x14ac:dyDescent="0.2">
      <c r="A38" s="24">
        <v>41936</v>
      </c>
      <c r="B38" s="25" t="s">
        <v>16</v>
      </c>
      <c r="C38" s="25" t="s">
        <v>48</v>
      </c>
      <c r="D38" s="27"/>
      <c r="E38" s="27"/>
      <c r="F38" s="28"/>
      <c r="G38" s="27">
        <v>-2</v>
      </c>
      <c r="H38" s="27"/>
      <c r="I38" s="27"/>
      <c r="J38" s="27"/>
      <c r="K38" s="27"/>
      <c r="L38" s="27"/>
    </row>
    <row r="39" spans="1:12" ht="18" customHeight="1" x14ac:dyDescent="0.2">
      <c r="A39" s="24">
        <v>41941</v>
      </c>
      <c r="B39" s="25" t="s">
        <v>16</v>
      </c>
      <c r="C39" s="52" t="s">
        <v>17</v>
      </c>
      <c r="D39" s="27"/>
      <c r="E39" s="27"/>
      <c r="F39" s="53">
        <v>3</v>
      </c>
      <c r="G39" s="27"/>
      <c r="H39" s="27"/>
      <c r="I39" s="27"/>
      <c r="J39" s="27"/>
      <c r="K39" s="27"/>
      <c r="L39" s="27"/>
    </row>
    <row r="40" spans="1:12" ht="18" customHeight="1" x14ac:dyDescent="0.2">
      <c r="A40" s="24">
        <v>41960</v>
      </c>
      <c r="B40" s="25" t="s">
        <v>16</v>
      </c>
      <c r="C40" s="25" t="s">
        <v>50</v>
      </c>
      <c r="D40" s="27"/>
      <c r="E40" s="27"/>
      <c r="F40" s="28">
        <v>-1</v>
      </c>
      <c r="G40" s="27"/>
      <c r="H40" s="27"/>
      <c r="I40" s="27"/>
      <c r="J40" s="27"/>
      <c r="K40" s="27"/>
      <c r="L40" s="27"/>
    </row>
    <row r="41" spans="1:12" ht="18" customHeight="1" x14ac:dyDescent="0.2">
      <c r="A41" s="24">
        <v>41967</v>
      </c>
      <c r="B41" s="25" t="s">
        <v>16</v>
      </c>
      <c r="C41" s="25" t="s">
        <v>22</v>
      </c>
      <c r="D41" s="27">
        <v>2</v>
      </c>
      <c r="E41" s="27"/>
      <c r="F41" s="28">
        <v>-4</v>
      </c>
      <c r="G41" s="27"/>
      <c r="H41" s="27"/>
      <c r="I41" s="27"/>
      <c r="J41" s="27"/>
      <c r="K41" s="27"/>
      <c r="L41" s="27"/>
    </row>
    <row r="42" spans="1:12" ht="18" customHeight="1" x14ac:dyDescent="0.2">
      <c r="A42" s="24">
        <v>41967</v>
      </c>
      <c r="B42" s="25" t="s">
        <v>16</v>
      </c>
      <c r="C42" s="33" t="s">
        <v>23</v>
      </c>
      <c r="D42" s="27">
        <v>-2</v>
      </c>
      <c r="E42" s="27"/>
      <c r="F42" s="28"/>
      <c r="G42" s="27"/>
      <c r="H42" s="27"/>
      <c r="I42" s="27"/>
      <c r="J42" s="27"/>
      <c r="K42" s="27"/>
      <c r="L42" s="27"/>
    </row>
    <row r="43" spans="1:12" ht="18" customHeight="1" x14ac:dyDescent="0.2">
      <c r="A43" s="24">
        <v>41968</v>
      </c>
      <c r="B43" s="25" t="s">
        <v>16</v>
      </c>
      <c r="C43" s="33" t="s">
        <v>17</v>
      </c>
      <c r="D43" s="27"/>
      <c r="E43" s="27"/>
      <c r="F43" s="28"/>
      <c r="G43" s="54">
        <v>1</v>
      </c>
      <c r="H43" s="27"/>
      <c r="I43" s="27"/>
      <c r="J43" s="27"/>
      <c r="K43" s="27"/>
      <c r="L43" s="27"/>
    </row>
    <row r="44" spans="1:12" ht="18" customHeight="1" x14ac:dyDescent="0.2">
      <c r="A44" s="24">
        <v>41968</v>
      </c>
      <c r="B44" s="25" t="s">
        <v>16</v>
      </c>
      <c r="C44" s="25" t="s">
        <v>52</v>
      </c>
      <c r="D44" s="27"/>
      <c r="E44" s="27"/>
      <c r="F44" s="28"/>
      <c r="G44" s="27">
        <v>-1</v>
      </c>
      <c r="H44" s="27"/>
      <c r="I44" s="27"/>
      <c r="J44" s="27"/>
      <c r="K44" s="27"/>
      <c r="L44" s="27"/>
    </row>
    <row r="45" spans="1:12" ht="18" customHeight="1" x14ac:dyDescent="0.2">
      <c r="A45" s="24">
        <v>41968</v>
      </c>
      <c r="B45" s="25" t="s">
        <v>16</v>
      </c>
      <c r="C45" s="25" t="s">
        <v>53</v>
      </c>
      <c r="D45" s="27"/>
      <c r="E45" s="27"/>
      <c r="F45" s="28">
        <v>-1</v>
      </c>
      <c r="G45" s="27"/>
      <c r="H45" s="27"/>
      <c r="I45" s="27"/>
      <c r="J45" s="27"/>
      <c r="K45" s="27"/>
      <c r="L45" s="27"/>
    </row>
    <row r="46" spans="1:12" ht="18" customHeight="1" x14ac:dyDescent="0.2">
      <c r="A46" s="34">
        <v>42279</v>
      </c>
      <c r="B46" s="25" t="s">
        <v>24</v>
      </c>
      <c r="C46" s="26" t="s">
        <v>105</v>
      </c>
      <c r="D46" s="27">
        <v>-7.0000000000000007E-2</v>
      </c>
      <c r="E46" s="27"/>
      <c r="F46" s="28"/>
      <c r="G46" s="27"/>
      <c r="H46" s="27"/>
      <c r="I46" s="27"/>
      <c r="J46" s="27"/>
      <c r="K46" s="27"/>
      <c r="L46" s="27"/>
    </row>
    <row r="47" spans="1:12" ht="18" customHeight="1" x14ac:dyDescent="0.2">
      <c r="A47" s="67"/>
      <c r="B47" s="68"/>
      <c r="C47" s="69"/>
      <c r="D47" s="27"/>
      <c r="E47" s="27"/>
      <c r="F47" s="28"/>
      <c r="G47" s="27"/>
      <c r="H47" s="27"/>
      <c r="I47" s="27"/>
      <c r="J47" s="27"/>
      <c r="K47" s="27"/>
      <c r="L47" s="27"/>
    </row>
    <row r="48" spans="1:12" ht="18" customHeight="1" x14ac:dyDescent="0.2">
      <c r="A48" s="67"/>
      <c r="B48" s="68"/>
      <c r="C48" s="69"/>
      <c r="D48" s="27"/>
      <c r="E48" s="27"/>
      <c r="F48" s="28"/>
      <c r="G48" s="27"/>
      <c r="H48" s="27"/>
      <c r="I48" s="27"/>
      <c r="J48" s="27"/>
      <c r="K48" s="27"/>
      <c r="L48" s="27"/>
    </row>
    <row r="49" spans="1:12" ht="18" customHeight="1" x14ac:dyDescent="0.2">
      <c r="A49" s="67"/>
      <c r="B49" s="68"/>
      <c r="C49" s="69"/>
      <c r="D49" s="27"/>
      <c r="E49" s="27"/>
      <c r="F49" s="28"/>
      <c r="G49" s="27"/>
      <c r="H49" s="27"/>
      <c r="I49" s="27"/>
      <c r="J49" s="27"/>
      <c r="K49" s="27"/>
      <c r="L49" s="27"/>
    </row>
    <row r="50" spans="1:12" ht="34.5" customHeight="1" x14ac:dyDescent="0.3">
      <c r="A50" s="296" t="s">
        <v>92</v>
      </c>
      <c r="B50" s="297"/>
      <c r="C50" s="298"/>
      <c r="D50" s="66"/>
      <c r="E50" s="65"/>
      <c r="F50" s="65"/>
      <c r="G50" s="65"/>
      <c r="H50" s="65"/>
      <c r="I50" s="65"/>
      <c r="J50" s="65"/>
      <c r="K50" s="65"/>
      <c r="L50" s="65"/>
    </row>
    <row r="51" spans="1:12" s="5" customFormat="1" ht="18" customHeight="1" x14ac:dyDescent="0.2">
      <c r="A51" s="22" t="s">
        <v>28</v>
      </c>
      <c r="B51" s="20"/>
      <c r="C51" s="21" t="s">
        <v>10</v>
      </c>
      <c r="D51" s="45">
        <f t="shared" ref="D51:L51" si="0">SUM(D5:D46)</f>
        <v>2.7755575615628914E-16</v>
      </c>
      <c r="E51" s="21">
        <f t="shared" si="0"/>
        <v>0</v>
      </c>
      <c r="F51" s="21">
        <f t="shared" si="0"/>
        <v>0</v>
      </c>
      <c r="G51" s="21">
        <f t="shared" si="0"/>
        <v>0</v>
      </c>
      <c r="H51" s="21">
        <f t="shared" si="0"/>
        <v>0</v>
      </c>
      <c r="I51" s="21">
        <f t="shared" si="0"/>
        <v>0</v>
      </c>
      <c r="J51" s="21">
        <f t="shared" si="0"/>
        <v>0</v>
      </c>
      <c r="K51" s="21">
        <f t="shared" si="0"/>
        <v>0</v>
      </c>
      <c r="L51" s="21">
        <f t="shared" si="0"/>
        <v>0</v>
      </c>
    </row>
    <row r="52" spans="1:12" ht="18" customHeight="1" x14ac:dyDescent="0.2"/>
    <row r="53" spans="1:12" ht="18" customHeight="1" x14ac:dyDescent="0.2"/>
    <row r="54" spans="1:12" ht="18" customHeight="1" x14ac:dyDescent="0.2"/>
    <row r="55" spans="1:12" ht="18" customHeight="1" x14ac:dyDescent="0.2"/>
    <row r="56" spans="1:12" ht="18" customHeight="1" x14ac:dyDescent="0.2"/>
    <row r="57" spans="1:12" ht="18" customHeight="1" x14ac:dyDescent="0.2"/>
    <row r="58" spans="1:12" ht="18" customHeight="1" x14ac:dyDescent="0.2"/>
    <row r="59" spans="1:12" ht="18" customHeight="1" x14ac:dyDescent="0.2"/>
    <row r="60" spans="1:12" ht="18" customHeight="1" x14ac:dyDescent="0.2"/>
    <row r="61" spans="1:12" ht="18" customHeight="1" x14ac:dyDescent="0.2"/>
    <row r="62" spans="1:12" ht="18" customHeight="1" x14ac:dyDescent="0.2"/>
    <row r="63" spans="1:12" ht="18" customHeight="1" x14ac:dyDescent="0.2"/>
    <row r="64" spans="1:1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</sheetData>
  <mergeCells count="2">
    <mergeCell ref="A50:C50"/>
    <mergeCell ref="M2:O2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102"/>
  <sheetViews>
    <sheetView zoomScale="63" zoomScaleNormal="63" workbookViewId="0">
      <pane ySplit="4" topLeftCell="A5" activePane="bottomLeft" state="frozen"/>
      <selection pane="bottomLeft" activeCell="E43" sqref="E43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7.28515625" customWidth="1"/>
    <col min="11" max="12" width="12.5703125" bestFit="1" customWidth="1"/>
  </cols>
  <sheetData>
    <row r="1" spans="1:15" x14ac:dyDescent="0.2">
      <c r="A1" t="s">
        <v>0</v>
      </c>
      <c r="H1" s="15" t="s">
        <v>12</v>
      </c>
    </row>
    <row r="2" spans="1:15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1" t="s">
        <v>125</v>
      </c>
      <c r="M2" s="296" t="s">
        <v>92</v>
      </c>
      <c r="N2" s="297"/>
      <c r="O2" s="298"/>
    </row>
    <row r="3" spans="1:15" s="19" customFormat="1" ht="27.75" customHeight="1" x14ac:dyDescent="0.2">
      <c r="D3" s="19" t="s">
        <v>130</v>
      </c>
      <c r="I3" s="76"/>
    </row>
    <row r="4" spans="1:15" ht="79.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98</v>
      </c>
      <c r="G4" s="70" t="s">
        <v>95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</row>
    <row r="5" spans="1:15" ht="18" customHeight="1" x14ac:dyDescent="0.2">
      <c r="A5" s="24">
        <v>42355</v>
      </c>
      <c r="B5" s="27" t="s">
        <v>18</v>
      </c>
      <c r="C5" s="27" t="s">
        <v>113</v>
      </c>
      <c r="D5" s="84">
        <v>30.3</v>
      </c>
      <c r="E5" s="27"/>
      <c r="F5" s="27"/>
      <c r="G5" s="27"/>
      <c r="H5" s="27"/>
      <c r="I5" s="27"/>
      <c r="J5" s="27"/>
      <c r="K5" s="27"/>
      <c r="L5" s="27"/>
    </row>
    <row r="6" spans="1:15" ht="18" customHeight="1" x14ac:dyDescent="0.2">
      <c r="A6" s="24">
        <v>42361</v>
      </c>
      <c r="B6" s="25" t="s">
        <v>24</v>
      </c>
      <c r="C6" s="25" t="s">
        <v>127</v>
      </c>
      <c r="D6" s="29">
        <v>-20.8</v>
      </c>
      <c r="E6" s="27"/>
      <c r="F6" s="27"/>
      <c r="G6" s="27"/>
      <c r="H6" s="27"/>
      <c r="I6" s="27"/>
      <c r="J6" s="27"/>
      <c r="K6" s="27">
        <v>8</v>
      </c>
      <c r="L6" s="27"/>
    </row>
    <row r="7" spans="1:15" ht="18" customHeight="1" x14ac:dyDescent="0.2">
      <c r="A7" s="34">
        <v>42380</v>
      </c>
      <c r="B7" s="25" t="s">
        <v>24</v>
      </c>
      <c r="C7" s="25" t="s">
        <v>133</v>
      </c>
      <c r="D7" s="29"/>
      <c r="E7" s="27"/>
      <c r="F7" s="27"/>
      <c r="G7" s="27"/>
      <c r="H7" s="27"/>
      <c r="I7" s="27"/>
      <c r="J7" s="27"/>
      <c r="K7" s="27">
        <v>-8</v>
      </c>
      <c r="L7" s="27"/>
    </row>
    <row r="8" spans="1:15" ht="18" customHeight="1" x14ac:dyDescent="0.2">
      <c r="A8" s="67">
        <v>42542</v>
      </c>
      <c r="B8" s="68" t="s">
        <v>24</v>
      </c>
      <c r="C8" s="69" t="s">
        <v>164</v>
      </c>
      <c r="D8" s="2">
        <v>-9.5</v>
      </c>
      <c r="E8" s="2"/>
      <c r="F8" s="23"/>
      <c r="G8" s="17"/>
      <c r="H8" s="2"/>
      <c r="I8" s="2"/>
      <c r="J8" s="2"/>
      <c r="K8" s="2"/>
      <c r="L8" s="2"/>
    </row>
    <row r="9" spans="1:15" ht="18" customHeight="1" x14ac:dyDescent="0.2">
      <c r="A9" s="24"/>
      <c r="B9" s="25"/>
      <c r="C9" s="25"/>
      <c r="D9" s="27"/>
      <c r="E9" s="27"/>
      <c r="F9" s="35"/>
      <c r="G9" s="27"/>
      <c r="H9" s="27"/>
      <c r="I9" s="27"/>
      <c r="J9" s="27"/>
      <c r="K9" s="27"/>
      <c r="L9" s="27"/>
    </row>
    <row r="10" spans="1:15" ht="18" customHeight="1" x14ac:dyDescent="0.2">
      <c r="A10" s="24"/>
      <c r="B10" s="25"/>
      <c r="C10" s="74"/>
      <c r="D10" s="27"/>
      <c r="E10" s="27"/>
      <c r="F10" s="29"/>
      <c r="G10" s="27"/>
      <c r="H10" s="27"/>
      <c r="I10" s="27"/>
      <c r="J10" s="27"/>
      <c r="K10" s="27"/>
      <c r="L10" s="27"/>
    </row>
    <row r="11" spans="1:15" ht="18" customHeight="1" x14ac:dyDescent="0.2">
      <c r="A11" s="24"/>
      <c r="B11" s="25"/>
      <c r="C11" s="25"/>
      <c r="D11" s="29"/>
      <c r="E11" s="27"/>
      <c r="F11" s="27"/>
      <c r="G11" s="27"/>
      <c r="H11" s="27"/>
      <c r="I11" s="27"/>
      <c r="J11" s="27"/>
      <c r="K11" s="27"/>
      <c r="L11" s="27"/>
    </row>
    <row r="12" spans="1:15" ht="18" customHeight="1" x14ac:dyDescent="0.2">
      <c r="A12" s="24"/>
      <c r="B12" s="25"/>
      <c r="C12" s="25"/>
      <c r="D12" s="29"/>
      <c r="E12" s="27"/>
      <c r="F12" s="27"/>
      <c r="G12" s="27"/>
      <c r="H12" s="27"/>
      <c r="I12" s="37"/>
      <c r="J12" s="27"/>
      <c r="K12" s="27"/>
      <c r="L12" s="27"/>
    </row>
    <row r="13" spans="1:15" ht="18" customHeight="1" x14ac:dyDescent="0.2">
      <c r="A13" s="24"/>
      <c r="B13" s="25"/>
      <c r="C13" s="25"/>
      <c r="D13" s="29"/>
      <c r="E13" s="27"/>
      <c r="F13" s="25"/>
      <c r="G13" s="27"/>
      <c r="H13" s="27"/>
      <c r="I13" s="27"/>
      <c r="J13" s="27"/>
      <c r="K13" s="27"/>
      <c r="L13" s="27"/>
    </row>
    <row r="14" spans="1:15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</row>
    <row r="15" spans="1:15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</row>
    <row r="16" spans="1:15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27"/>
    </row>
    <row r="17" spans="1:12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27"/>
      <c r="K17" s="27"/>
      <c r="L17" s="30"/>
    </row>
    <row r="18" spans="1:12" ht="18" customHeight="1" x14ac:dyDescent="0.2">
      <c r="A18" s="24"/>
      <c r="B18" s="25"/>
      <c r="C18" s="25"/>
      <c r="D18" s="29"/>
      <c r="E18" s="27"/>
      <c r="F18" s="38"/>
      <c r="G18" s="27"/>
      <c r="H18" s="27"/>
      <c r="I18" s="27"/>
      <c r="J18" s="30"/>
      <c r="K18" s="27"/>
      <c r="L18" s="27"/>
    </row>
    <row r="19" spans="1:12" ht="18" customHeight="1" x14ac:dyDescent="0.2">
      <c r="A19" s="24"/>
      <c r="B19" s="25"/>
      <c r="C19" s="25"/>
      <c r="D19" s="29"/>
      <c r="E19" s="27"/>
      <c r="F19" s="38"/>
      <c r="G19" s="27"/>
      <c r="H19" s="27"/>
      <c r="I19" s="38"/>
      <c r="J19" s="27"/>
      <c r="K19" s="27"/>
      <c r="L19" s="27"/>
    </row>
    <row r="20" spans="1:12" ht="18" customHeight="1" x14ac:dyDescent="0.2">
      <c r="A20" s="24"/>
      <c r="B20" s="25"/>
      <c r="C20" s="25"/>
      <c r="D20" s="29"/>
      <c r="E20" s="27"/>
      <c r="F20" s="38"/>
      <c r="G20" s="30"/>
      <c r="H20" s="27"/>
      <c r="I20" s="27"/>
      <c r="J20" s="27"/>
      <c r="K20" s="27"/>
      <c r="L20" s="27"/>
    </row>
    <row r="21" spans="1:12" ht="18" customHeight="1" x14ac:dyDescent="0.2">
      <c r="A21" s="24"/>
      <c r="B21" s="25"/>
      <c r="C21" s="25"/>
      <c r="D21" s="29"/>
      <c r="E21" s="27"/>
      <c r="F21" s="38"/>
      <c r="G21" s="27"/>
      <c r="H21" s="27"/>
      <c r="I21" s="27"/>
      <c r="J21" s="27"/>
      <c r="K21" s="27"/>
      <c r="L21" s="27"/>
    </row>
    <row r="22" spans="1:12" ht="18" customHeight="1" x14ac:dyDescent="0.2">
      <c r="A22" s="24"/>
      <c r="B22" s="25"/>
      <c r="C22" s="25"/>
      <c r="D22" s="35"/>
      <c r="E22" s="27"/>
      <c r="F22" s="38"/>
      <c r="G22" s="27"/>
      <c r="H22" s="27"/>
      <c r="I22" s="27"/>
      <c r="J22" s="27"/>
      <c r="K22" s="27"/>
      <c r="L22" s="27"/>
    </row>
    <row r="23" spans="1:12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</row>
    <row r="24" spans="1:12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</row>
    <row r="25" spans="1:12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</row>
    <row r="26" spans="1:12" ht="18" customHeight="1" x14ac:dyDescent="0.2">
      <c r="A26" s="24"/>
      <c r="B26" s="25"/>
      <c r="C26" s="25"/>
      <c r="D26" s="27"/>
      <c r="E26" s="27"/>
      <c r="F26" s="35"/>
      <c r="G26" s="27"/>
      <c r="H26" s="27"/>
      <c r="I26" s="27"/>
      <c r="J26" s="27"/>
      <c r="K26" s="27"/>
      <c r="L26" s="27"/>
    </row>
    <row r="27" spans="1:12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</row>
    <row r="28" spans="1:12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</row>
    <row r="29" spans="1:12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</row>
    <row r="30" spans="1:12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</row>
    <row r="31" spans="1:12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</row>
    <row r="32" spans="1:12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</row>
    <row r="33" spans="1:12" ht="18" customHeight="1" x14ac:dyDescent="0.2">
      <c r="A33" s="34"/>
      <c r="B33" s="25"/>
      <c r="C33" s="26"/>
      <c r="D33" s="27"/>
      <c r="E33" s="27"/>
      <c r="F33" s="28"/>
      <c r="G33" s="27"/>
      <c r="H33" s="27"/>
      <c r="I33" s="27"/>
      <c r="J33" s="27"/>
      <c r="K33" s="27"/>
      <c r="L33" s="27"/>
    </row>
    <row r="34" spans="1:12" ht="34.5" customHeight="1" x14ac:dyDescent="0.3">
      <c r="A34" s="296" t="s">
        <v>92</v>
      </c>
      <c r="B34" s="297"/>
      <c r="C34" s="298"/>
      <c r="D34" s="66"/>
      <c r="E34" s="65"/>
      <c r="F34" s="65"/>
      <c r="G34" s="65"/>
      <c r="H34" s="65"/>
      <c r="I34" s="65"/>
      <c r="J34" s="65"/>
      <c r="K34" s="65"/>
      <c r="L34" s="65"/>
    </row>
    <row r="35" spans="1:12" ht="18" customHeight="1" x14ac:dyDescent="0.2">
      <c r="A35" s="22" t="s">
        <v>126</v>
      </c>
      <c r="B35" s="20"/>
      <c r="C35" s="21" t="s">
        <v>10</v>
      </c>
      <c r="D35" s="45">
        <f t="shared" ref="D35:L35" si="0">SUM(D5:D33)</f>
        <v>0</v>
      </c>
      <c r="E35" s="21">
        <f t="shared" si="0"/>
        <v>0</v>
      </c>
      <c r="F35" s="71">
        <f t="shared" si="0"/>
        <v>0</v>
      </c>
      <c r="G35" s="71">
        <f t="shared" si="0"/>
        <v>0</v>
      </c>
      <c r="H35" s="21">
        <f t="shared" si="0"/>
        <v>0</v>
      </c>
      <c r="I35" s="77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</row>
    <row r="36" spans="1:12" ht="18" customHeight="1" x14ac:dyDescent="0.25">
      <c r="D36" s="89" t="s">
        <v>163</v>
      </c>
    </row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s="5" customFormat="1" ht="18" customHeight="1" x14ac:dyDescent="0.2">
      <c r="A47"/>
      <c r="B47"/>
      <c r="C47"/>
      <c r="D47"/>
      <c r="E47"/>
      <c r="F47"/>
      <c r="G47"/>
      <c r="H47"/>
      <c r="I47" s="74"/>
      <c r="J47"/>
      <c r="K47"/>
      <c r="L47"/>
    </row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</sheetData>
  <mergeCells count="2">
    <mergeCell ref="M2:O2"/>
    <mergeCell ref="A34:C34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102"/>
  <sheetViews>
    <sheetView topLeftCell="C1" zoomScale="63" zoomScaleNormal="63" workbookViewId="0">
      <pane ySplit="4" topLeftCell="A5" activePane="bottomLeft" state="frozen"/>
      <selection pane="bottomLeft" activeCell="N38" sqref="N38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5.7109375" customWidth="1"/>
    <col min="11" max="11" width="12.5703125" bestFit="1" customWidth="1"/>
    <col min="12" max="12" width="19" customWidth="1"/>
    <col min="13" max="13" width="35.42578125" customWidth="1"/>
  </cols>
  <sheetData>
    <row r="1" spans="1:17" x14ac:dyDescent="0.2">
      <c r="A1" t="s">
        <v>0</v>
      </c>
      <c r="H1" s="15" t="s">
        <v>12</v>
      </c>
    </row>
    <row r="2" spans="1:17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1" t="s">
        <v>182</v>
      </c>
      <c r="M2" s="296" t="s">
        <v>92</v>
      </c>
      <c r="N2" s="297"/>
      <c r="O2" s="298"/>
      <c r="Q2" s="1" t="s">
        <v>181</v>
      </c>
    </row>
    <row r="3" spans="1:17" s="19" customFormat="1" ht="27.75" customHeight="1" x14ac:dyDescent="0.2">
      <c r="D3" s="19" t="s">
        <v>187</v>
      </c>
      <c r="I3" s="76"/>
    </row>
    <row r="4" spans="1:17" ht="79.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98</v>
      </c>
      <c r="G4" s="70" t="s">
        <v>95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  <c r="M4" s="87" t="s">
        <v>141</v>
      </c>
    </row>
    <row r="5" spans="1:17" ht="18" customHeight="1" x14ac:dyDescent="0.2">
      <c r="A5" s="24">
        <v>42599</v>
      </c>
      <c r="B5" s="27" t="s">
        <v>131</v>
      </c>
      <c r="C5" s="27" t="s">
        <v>166</v>
      </c>
      <c r="D5" s="84">
        <v>12.58</v>
      </c>
      <c r="E5" s="27"/>
      <c r="F5" s="27"/>
      <c r="G5" s="27"/>
      <c r="H5" s="27"/>
      <c r="I5" s="27"/>
      <c r="J5" s="27"/>
      <c r="K5" s="27"/>
      <c r="L5" s="27"/>
      <c r="M5" s="27"/>
    </row>
    <row r="6" spans="1:17" ht="18" customHeight="1" x14ac:dyDescent="0.2">
      <c r="A6" s="24">
        <v>42607</v>
      </c>
      <c r="B6" s="25" t="s">
        <v>24</v>
      </c>
      <c r="C6" s="25" t="s">
        <v>184</v>
      </c>
      <c r="D6" s="29">
        <v>-12.58</v>
      </c>
      <c r="E6" s="27"/>
      <c r="F6" s="27"/>
      <c r="G6" s="27"/>
      <c r="H6" s="27"/>
      <c r="I6" s="27"/>
      <c r="J6" s="27"/>
      <c r="K6" s="27"/>
      <c r="L6" s="27"/>
      <c r="M6" s="27"/>
    </row>
    <row r="7" spans="1:17" ht="18" customHeight="1" x14ac:dyDescent="0.2">
      <c r="A7" s="34"/>
      <c r="B7" s="25"/>
      <c r="C7" s="25"/>
      <c r="D7" s="29"/>
      <c r="E7" s="27"/>
      <c r="F7" s="27"/>
      <c r="G7" s="27"/>
      <c r="H7" s="27"/>
      <c r="I7" s="27"/>
      <c r="J7" s="27"/>
      <c r="K7" s="27"/>
      <c r="L7" s="27"/>
      <c r="M7" s="27"/>
    </row>
    <row r="8" spans="1:17" ht="18" customHeight="1" x14ac:dyDescent="0.2">
      <c r="A8" s="24"/>
      <c r="B8" s="25"/>
      <c r="C8" s="25"/>
      <c r="D8" s="29"/>
      <c r="E8" s="27"/>
      <c r="F8" s="25"/>
      <c r="G8" s="27"/>
      <c r="H8" s="27"/>
      <c r="I8" s="27"/>
      <c r="J8" s="27"/>
      <c r="K8" s="27"/>
      <c r="L8" s="27"/>
      <c r="M8" s="27"/>
    </row>
    <row r="9" spans="1:17" ht="18" customHeight="1" x14ac:dyDescent="0.2">
      <c r="A9" s="24"/>
      <c r="B9" s="25"/>
      <c r="C9" s="25"/>
      <c r="D9" s="27"/>
      <c r="E9" s="27"/>
      <c r="F9" s="35"/>
      <c r="G9" s="27"/>
      <c r="H9" s="27"/>
      <c r="I9" s="27"/>
      <c r="J9" s="27"/>
      <c r="K9" s="27"/>
      <c r="L9" s="27"/>
      <c r="M9" s="27"/>
    </row>
    <row r="10" spans="1:17" ht="18" customHeight="1" x14ac:dyDescent="0.2">
      <c r="A10" s="67"/>
      <c r="B10" s="68"/>
      <c r="C10" s="69"/>
      <c r="D10" s="27"/>
      <c r="E10" s="27"/>
      <c r="F10" s="28"/>
      <c r="G10" s="27"/>
      <c r="H10" s="27"/>
      <c r="I10" s="27"/>
      <c r="J10" s="27"/>
      <c r="K10" s="27"/>
      <c r="L10" s="27"/>
      <c r="M10" s="74"/>
    </row>
    <row r="11" spans="1:17" ht="18" customHeight="1" x14ac:dyDescent="0.2">
      <c r="A11" s="24"/>
      <c r="B11" s="25"/>
      <c r="C11" s="25"/>
      <c r="D11" s="29"/>
      <c r="E11" s="27"/>
      <c r="F11" s="27"/>
      <c r="G11" s="27"/>
      <c r="H11" s="27"/>
      <c r="I11" s="27"/>
      <c r="J11" s="27"/>
      <c r="K11" s="27"/>
      <c r="L11" s="27"/>
      <c r="M11" s="27"/>
    </row>
    <row r="12" spans="1:17" ht="18" customHeight="1" x14ac:dyDescent="0.2">
      <c r="A12" s="24"/>
      <c r="B12" s="25"/>
      <c r="C12" s="25"/>
      <c r="D12" s="29"/>
      <c r="E12" s="27"/>
      <c r="F12" s="27"/>
      <c r="G12" s="27"/>
      <c r="H12" s="27"/>
      <c r="I12" s="37"/>
      <c r="J12" s="27"/>
      <c r="K12" s="27"/>
      <c r="L12" s="27"/>
      <c r="M12" s="27"/>
    </row>
    <row r="13" spans="1:17" ht="18" customHeight="1" x14ac:dyDescent="0.2">
      <c r="A13" s="24"/>
      <c r="B13" s="25"/>
      <c r="C13" s="25"/>
      <c r="D13" s="29"/>
      <c r="E13" s="27"/>
      <c r="F13" s="25"/>
      <c r="G13" s="27"/>
      <c r="H13" s="27"/>
      <c r="I13" s="27"/>
      <c r="J13" s="27"/>
      <c r="K13" s="27"/>
      <c r="L13" s="27"/>
      <c r="M13" s="27"/>
    </row>
    <row r="14" spans="1:17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  <c r="M14" s="27"/>
    </row>
    <row r="15" spans="1:17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  <c r="M15" s="27"/>
    </row>
    <row r="16" spans="1:17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27"/>
      <c r="M16" s="27"/>
    </row>
    <row r="17" spans="1:13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27"/>
      <c r="K17" s="27"/>
      <c r="L17" s="30"/>
      <c r="M17" s="30"/>
    </row>
    <row r="18" spans="1:13" ht="18" customHeight="1" x14ac:dyDescent="0.2">
      <c r="A18" s="24"/>
      <c r="B18" s="25"/>
      <c r="C18" s="25"/>
      <c r="D18" s="29"/>
      <c r="E18" s="27"/>
      <c r="F18" s="38"/>
      <c r="G18" s="27"/>
      <c r="H18" s="27"/>
      <c r="I18" s="27"/>
      <c r="J18" s="30"/>
      <c r="K18" s="27"/>
      <c r="L18" s="27"/>
      <c r="M18" s="27"/>
    </row>
    <row r="19" spans="1:13" ht="18" customHeight="1" x14ac:dyDescent="0.2">
      <c r="A19" s="24"/>
      <c r="B19" s="25"/>
      <c r="C19" s="25"/>
      <c r="D19" s="29"/>
      <c r="E19" s="27"/>
      <c r="F19" s="38"/>
      <c r="G19" s="27"/>
      <c r="H19" s="27"/>
      <c r="I19" s="38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30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29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35"/>
      <c r="E22" s="27"/>
      <c r="F22" s="3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35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18" customHeight="1" x14ac:dyDescent="0.2">
      <c r="A33" s="34"/>
      <c r="B33" s="25"/>
      <c r="C33" s="26"/>
      <c r="D33" s="27"/>
      <c r="E33" s="27"/>
      <c r="F33" s="28"/>
      <c r="G33" s="27"/>
      <c r="H33" s="27"/>
      <c r="I33" s="27"/>
      <c r="J33" s="27"/>
      <c r="K33" s="27"/>
      <c r="L33" s="27"/>
      <c r="M33" s="27"/>
    </row>
    <row r="34" spans="1:13" ht="34.5" customHeight="1" x14ac:dyDescent="0.3">
      <c r="A34" s="296" t="s">
        <v>92</v>
      </c>
      <c r="B34" s="297"/>
      <c r="C34" s="298"/>
      <c r="D34" s="66"/>
      <c r="E34" s="65"/>
      <c r="F34" s="65"/>
      <c r="G34" s="65"/>
      <c r="H34" s="65"/>
      <c r="I34" s="65"/>
      <c r="J34" s="65"/>
      <c r="K34" s="65"/>
      <c r="L34" s="65"/>
      <c r="M34" s="65"/>
    </row>
    <row r="35" spans="1:13" ht="18" customHeight="1" x14ac:dyDescent="0.2">
      <c r="A35" s="22" t="s">
        <v>183</v>
      </c>
      <c r="B35" s="20"/>
      <c r="C35" s="21" t="s">
        <v>10</v>
      </c>
      <c r="D35" s="85">
        <f t="shared" ref="D35:L35" si="0">SUM(D5:D33)</f>
        <v>0</v>
      </c>
      <c r="E35" s="21">
        <f t="shared" si="0"/>
        <v>0</v>
      </c>
      <c r="F35" s="71">
        <f t="shared" si="0"/>
        <v>0</v>
      </c>
      <c r="G35" s="71">
        <f t="shared" si="0"/>
        <v>0</v>
      </c>
      <c r="H35" s="21">
        <f t="shared" si="0"/>
        <v>0</v>
      </c>
      <c r="I35" s="77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  <c r="M35" s="21">
        <f>SUM(M5:M33)</f>
        <v>0</v>
      </c>
    </row>
    <row r="36" spans="1:13" ht="18" customHeight="1" x14ac:dyDescent="0.25">
      <c r="D36" s="89"/>
    </row>
    <row r="37" spans="1:13" ht="18" customHeight="1" x14ac:dyDescent="0.2">
      <c r="C37" s="299" t="s">
        <v>189</v>
      </c>
      <c r="D37" s="299"/>
      <c r="E37" s="299"/>
      <c r="F37" s="299"/>
    </row>
    <row r="38" spans="1:13" ht="18" customHeight="1" x14ac:dyDescent="0.2">
      <c r="C38" s="299"/>
      <c r="D38" s="299"/>
      <c r="E38" s="299"/>
      <c r="F38" s="299"/>
    </row>
    <row r="39" spans="1:13" ht="18" customHeight="1" x14ac:dyDescent="0.2">
      <c r="C39" s="299"/>
      <c r="D39" s="299"/>
      <c r="E39" s="299"/>
      <c r="F39" s="299"/>
    </row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ht="18" customHeight="1" x14ac:dyDescent="0.2"/>
    <row r="47" spans="1:13" s="5" customFormat="1" ht="18" customHeight="1" x14ac:dyDescent="0.2">
      <c r="A47"/>
      <c r="B47"/>
      <c r="C47"/>
      <c r="D47"/>
      <c r="E47"/>
      <c r="F47"/>
      <c r="G47"/>
      <c r="H47"/>
      <c r="I47" s="74"/>
      <c r="J47"/>
      <c r="K47"/>
      <c r="L47"/>
    </row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</sheetData>
  <mergeCells count="3">
    <mergeCell ref="M2:O2"/>
    <mergeCell ref="A34:C34"/>
    <mergeCell ref="C37:F39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O113"/>
  <sheetViews>
    <sheetView zoomScale="85" zoomScaleNormal="85" workbookViewId="0">
      <pane ySplit="4" topLeftCell="A26" activePane="bottomLeft" state="frozen"/>
      <selection pane="bottomLeft" activeCell="I58" sqref="I58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30.7109375" customWidth="1"/>
    <col min="4" max="4" width="11.42578125" customWidth="1"/>
    <col min="9" max="9" width="20.28515625" customWidth="1"/>
    <col min="10" max="10" width="16.28515625" customWidth="1"/>
    <col min="11" max="12" width="12.5703125" bestFit="1" customWidth="1"/>
  </cols>
  <sheetData>
    <row r="1" spans="1:15" x14ac:dyDescent="0.2">
      <c r="A1" t="s">
        <v>0</v>
      </c>
      <c r="H1" s="15" t="s">
        <v>12</v>
      </c>
    </row>
    <row r="2" spans="1:15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J2" s="1" t="s">
        <v>77</v>
      </c>
      <c r="K2" s="1" t="s">
        <v>54</v>
      </c>
      <c r="M2" s="296" t="s">
        <v>92</v>
      </c>
      <c r="N2" s="297"/>
      <c r="O2" s="298"/>
    </row>
    <row r="3" spans="1:15" s="19" customFormat="1" ht="18.75" customHeight="1" x14ac:dyDescent="0.2">
      <c r="F3" s="82" t="s">
        <v>123</v>
      </c>
      <c r="J3" s="83" t="s">
        <v>138</v>
      </c>
    </row>
    <row r="4" spans="1:15" ht="6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</row>
    <row r="5" spans="1:15" ht="18" customHeight="1" x14ac:dyDescent="0.2">
      <c r="A5" s="24">
        <v>41995</v>
      </c>
      <c r="B5" s="27" t="s">
        <v>18</v>
      </c>
      <c r="C5" s="27" t="s">
        <v>26</v>
      </c>
      <c r="D5" s="27">
        <v>30</v>
      </c>
      <c r="E5" s="27"/>
      <c r="F5" s="27"/>
      <c r="G5" s="27"/>
      <c r="H5" s="27"/>
      <c r="I5" s="27"/>
      <c r="J5" s="27"/>
      <c r="K5" s="27"/>
      <c r="L5" s="27"/>
    </row>
    <row r="6" spans="1:15" ht="18" customHeight="1" x14ac:dyDescent="0.2">
      <c r="A6" s="24">
        <v>41995</v>
      </c>
      <c r="B6" s="25" t="s">
        <v>16</v>
      </c>
      <c r="C6" s="58" t="s">
        <v>29</v>
      </c>
      <c r="D6" s="29">
        <v>-20</v>
      </c>
      <c r="E6" s="27"/>
      <c r="F6" s="27"/>
      <c r="G6" s="27"/>
      <c r="H6" s="27"/>
      <c r="I6" s="27"/>
      <c r="J6" s="27"/>
      <c r="K6" s="27"/>
      <c r="L6" s="27"/>
    </row>
    <row r="7" spans="1:15" ht="18" customHeight="1" x14ac:dyDescent="0.2">
      <c r="A7" s="24">
        <v>41995</v>
      </c>
      <c r="B7" s="25" t="s">
        <v>16</v>
      </c>
      <c r="C7" s="59" t="s">
        <v>30</v>
      </c>
      <c r="D7" s="29">
        <v>-10</v>
      </c>
      <c r="E7" s="27"/>
      <c r="F7" s="27"/>
      <c r="G7" s="27"/>
      <c r="H7" s="27"/>
      <c r="I7" s="27"/>
      <c r="J7" s="27"/>
      <c r="K7" s="27"/>
      <c r="L7" s="27"/>
    </row>
    <row r="8" spans="1:15" ht="18" customHeight="1" x14ac:dyDescent="0.2">
      <c r="A8" s="24">
        <v>41996</v>
      </c>
      <c r="B8" s="25" t="s">
        <v>16</v>
      </c>
      <c r="C8" s="58" t="s">
        <v>17</v>
      </c>
      <c r="D8" s="29"/>
      <c r="E8" s="27"/>
      <c r="F8" s="58">
        <v>39</v>
      </c>
      <c r="G8" s="27"/>
      <c r="H8" s="27"/>
      <c r="I8" s="27"/>
      <c r="J8" s="27"/>
      <c r="K8" s="27"/>
      <c r="L8" s="27"/>
    </row>
    <row r="9" spans="1:15" ht="18" customHeight="1" x14ac:dyDescent="0.2">
      <c r="A9" s="24">
        <v>41996</v>
      </c>
      <c r="B9" s="25" t="s">
        <v>16</v>
      </c>
      <c r="C9" s="59" t="s">
        <v>17</v>
      </c>
      <c r="D9" s="27"/>
      <c r="E9" s="27"/>
      <c r="F9" s="35"/>
      <c r="G9" s="60">
        <v>5</v>
      </c>
      <c r="H9" s="27"/>
      <c r="I9" s="27"/>
      <c r="J9" s="27"/>
      <c r="K9" s="27"/>
      <c r="L9" s="27"/>
    </row>
    <row r="10" spans="1:15" ht="18" customHeight="1" x14ac:dyDescent="0.2">
      <c r="A10" s="24">
        <v>41996</v>
      </c>
      <c r="B10" s="25" t="s">
        <v>16</v>
      </c>
      <c r="C10" s="25" t="s">
        <v>56</v>
      </c>
      <c r="D10" s="27"/>
      <c r="E10" s="27"/>
      <c r="F10" s="29">
        <v>-8</v>
      </c>
      <c r="G10" s="27"/>
      <c r="H10" s="27"/>
      <c r="I10" s="27"/>
      <c r="J10" s="27"/>
      <c r="K10" s="27"/>
      <c r="L10" s="27"/>
    </row>
    <row r="11" spans="1:15" ht="18" customHeight="1" x14ac:dyDescent="0.2">
      <c r="A11" s="24">
        <v>41996</v>
      </c>
      <c r="B11" s="25" t="s">
        <v>16</v>
      </c>
      <c r="C11" s="25" t="s">
        <v>57</v>
      </c>
      <c r="D11" s="36"/>
      <c r="E11" s="27"/>
      <c r="F11" s="29">
        <v>-8</v>
      </c>
      <c r="G11" s="27"/>
      <c r="H11" s="27"/>
      <c r="I11" s="27"/>
      <c r="J11" s="27"/>
      <c r="K11" s="27"/>
      <c r="L11" s="27"/>
    </row>
    <row r="12" spans="1:15" ht="18" customHeight="1" x14ac:dyDescent="0.2">
      <c r="A12" s="24">
        <v>41996</v>
      </c>
      <c r="B12" s="25" t="s">
        <v>16</v>
      </c>
      <c r="C12" s="25" t="s">
        <v>58</v>
      </c>
      <c r="D12" s="29"/>
      <c r="E12" s="27"/>
      <c r="F12" s="27">
        <v>-2</v>
      </c>
      <c r="G12" s="27"/>
      <c r="H12" s="27"/>
      <c r="I12" s="27"/>
      <c r="J12" s="27"/>
      <c r="K12" s="27"/>
      <c r="L12" s="27"/>
    </row>
    <row r="13" spans="1:15" ht="18" customHeight="1" x14ac:dyDescent="0.2">
      <c r="A13" s="24">
        <v>41996</v>
      </c>
      <c r="B13" s="25" t="s">
        <v>16</v>
      </c>
      <c r="C13" s="25" t="s">
        <v>59</v>
      </c>
      <c r="D13" s="29"/>
      <c r="E13" s="27"/>
      <c r="F13" s="27">
        <v>-1</v>
      </c>
      <c r="G13" s="27"/>
      <c r="H13" s="27"/>
      <c r="I13" s="37"/>
      <c r="J13" s="27"/>
      <c r="K13" s="27"/>
      <c r="L13" s="27"/>
    </row>
    <row r="14" spans="1:15" ht="18" customHeight="1" x14ac:dyDescent="0.2">
      <c r="A14" s="24">
        <v>42006</v>
      </c>
      <c r="B14" s="25" t="s">
        <v>16</v>
      </c>
      <c r="C14" s="25" t="s">
        <v>60</v>
      </c>
      <c r="D14" s="29"/>
      <c r="E14" s="27"/>
      <c r="F14" s="25" t="s">
        <v>21</v>
      </c>
      <c r="G14" s="27" t="s">
        <v>21</v>
      </c>
      <c r="H14" s="27"/>
      <c r="I14" s="27"/>
      <c r="J14" s="27"/>
      <c r="K14" s="27"/>
      <c r="L14" s="27"/>
    </row>
    <row r="15" spans="1:15" ht="18" customHeight="1" x14ac:dyDescent="0.2">
      <c r="A15" s="24">
        <v>42010</v>
      </c>
      <c r="B15" s="25" t="s">
        <v>16</v>
      </c>
      <c r="C15" s="25" t="s">
        <v>61</v>
      </c>
      <c r="D15" s="29"/>
      <c r="E15" s="27"/>
      <c r="F15" s="38">
        <v>-2</v>
      </c>
      <c r="G15" s="27"/>
      <c r="H15" s="27"/>
      <c r="I15" s="27"/>
      <c r="J15" s="27"/>
      <c r="K15" s="27"/>
      <c r="L15" s="27"/>
    </row>
    <row r="16" spans="1:15" ht="18" customHeight="1" x14ac:dyDescent="0.2">
      <c r="A16" s="24">
        <v>42013</v>
      </c>
      <c r="B16" s="25" t="s">
        <v>16</v>
      </c>
      <c r="C16" s="25" t="s">
        <v>62</v>
      </c>
      <c r="D16" s="29"/>
      <c r="E16" s="27"/>
      <c r="F16" s="38">
        <v>-10</v>
      </c>
      <c r="G16" s="27"/>
      <c r="H16" s="27"/>
      <c r="I16" s="27"/>
      <c r="J16" s="27"/>
      <c r="K16" s="27"/>
      <c r="L16" s="27"/>
    </row>
    <row r="17" spans="1:12" ht="18" customHeight="1" x14ac:dyDescent="0.2">
      <c r="A17" s="24">
        <v>42013</v>
      </c>
      <c r="B17" s="25" t="s">
        <v>16</v>
      </c>
      <c r="C17" s="25" t="s">
        <v>22</v>
      </c>
      <c r="D17" s="29">
        <v>4</v>
      </c>
      <c r="E17" s="27"/>
      <c r="F17" s="38">
        <v>-8</v>
      </c>
      <c r="G17" s="27"/>
      <c r="H17" s="27"/>
      <c r="I17" s="27"/>
      <c r="J17" s="27"/>
      <c r="K17" s="27"/>
      <c r="L17" s="27"/>
    </row>
    <row r="18" spans="1:12" ht="18" customHeight="1" x14ac:dyDescent="0.2">
      <c r="A18" s="24">
        <v>42013</v>
      </c>
      <c r="B18" s="25" t="s">
        <v>16</v>
      </c>
      <c r="C18" s="61" t="s">
        <v>63</v>
      </c>
      <c r="D18" s="29">
        <v>-4</v>
      </c>
      <c r="E18" s="27"/>
      <c r="F18" s="38"/>
      <c r="G18" s="27"/>
      <c r="H18" s="27"/>
      <c r="I18" s="27"/>
      <c r="J18" s="27"/>
      <c r="K18" s="27"/>
      <c r="L18" s="30"/>
    </row>
    <row r="19" spans="1:12" ht="18" customHeight="1" x14ac:dyDescent="0.2">
      <c r="A19" s="24">
        <v>42017</v>
      </c>
      <c r="B19" s="25" t="s">
        <v>24</v>
      </c>
      <c r="C19" s="61" t="s">
        <v>17</v>
      </c>
      <c r="D19" s="29"/>
      <c r="E19" s="27"/>
      <c r="F19" s="38"/>
      <c r="G19" s="27"/>
      <c r="H19" s="27"/>
      <c r="I19" s="62">
        <v>5</v>
      </c>
      <c r="J19" s="30"/>
      <c r="K19" s="27"/>
      <c r="L19" s="27"/>
    </row>
    <row r="20" spans="1:12" ht="18" customHeight="1" x14ac:dyDescent="0.2">
      <c r="A20" s="24">
        <v>42017</v>
      </c>
      <c r="B20" s="25" t="s">
        <v>24</v>
      </c>
      <c r="C20" s="25" t="s">
        <v>64</v>
      </c>
      <c r="D20" s="29"/>
      <c r="E20" s="27"/>
      <c r="F20" s="38"/>
      <c r="G20" s="27"/>
      <c r="H20" s="27"/>
      <c r="I20" s="38">
        <v>-5</v>
      </c>
      <c r="J20" s="27"/>
      <c r="K20" s="27"/>
      <c r="L20" s="27"/>
    </row>
    <row r="21" spans="1:12" ht="18" customHeight="1" x14ac:dyDescent="0.2">
      <c r="A21" s="24">
        <v>42018</v>
      </c>
      <c r="B21" s="25" t="s">
        <v>24</v>
      </c>
      <c r="C21" s="25" t="s">
        <v>22</v>
      </c>
      <c r="D21" s="29">
        <v>2</v>
      </c>
      <c r="E21" s="27"/>
      <c r="F21" s="38"/>
      <c r="G21" s="30">
        <v>-1</v>
      </c>
      <c r="H21" s="27"/>
      <c r="I21" s="27"/>
      <c r="J21" s="27"/>
      <c r="K21" s="27"/>
      <c r="L21" s="27"/>
    </row>
    <row r="22" spans="1:12" ht="18" customHeight="1" x14ac:dyDescent="0.2">
      <c r="A22" s="24">
        <v>42018</v>
      </c>
      <c r="B22" s="25" t="s">
        <v>24</v>
      </c>
      <c r="C22" s="25" t="s">
        <v>65</v>
      </c>
      <c r="D22" s="29">
        <v>-2</v>
      </c>
      <c r="E22" s="27"/>
      <c r="F22" s="38"/>
      <c r="G22" s="27"/>
      <c r="H22" s="27"/>
      <c r="I22" s="27"/>
      <c r="J22" s="27"/>
      <c r="K22" s="27"/>
      <c r="L22" s="27"/>
    </row>
    <row r="23" spans="1:12" ht="18" customHeight="1" x14ac:dyDescent="0.2">
      <c r="A23" s="24">
        <v>42019</v>
      </c>
      <c r="B23" s="25" t="s">
        <v>24</v>
      </c>
      <c r="C23" s="25" t="s">
        <v>17</v>
      </c>
      <c r="D23" s="35"/>
      <c r="E23" s="27"/>
      <c r="F23" s="38"/>
      <c r="G23" s="27"/>
      <c r="H23" s="27"/>
      <c r="I23" s="27">
        <v>4</v>
      </c>
      <c r="J23" s="27"/>
      <c r="K23" s="27"/>
      <c r="L23" s="27"/>
    </row>
    <row r="24" spans="1:12" ht="18" customHeight="1" x14ac:dyDescent="0.2">
      <c r="A24" s="24">
        <v>42019</v>
      </c>
      <c r="B24" s="25" t="s">
        <v>24</v>
      </c>
      <c r="C24" s="25" t="s">
        <v>66</v>
      </c>
      <c r="D24" s="27"/>
      <c r="E24" s="27"/>
      <c r="F24" s="28"/>
      <c r="G24" s="27"/>
      <c r="H24" s="27"/>
      <c r="I24" s="27">
        <v>-3</v>
      </c>
      <c r="J24" s="27"/>
      <c r="K24" s="27"/>
      <c r="L24" s="27"/>
    </row>
    <row r="25" spans="1:12" ht="18" customHeight="1" x14ac:dyDescent="0.2">
      <c r="A25" s="24">
        <v>42053</v>
      </c>
      <c r="B25" s="25" t="s">
        <v>24</v>
      </c>
      <c r="C25" s="25" t="s">
        <v>67</v>
      </c>
      <c r="D25" s="27"/>
      <c r="E25" s="27"/>
      <c r="F25" s="28"/>
      <c r="G25" s="27"/>
      <c r="H25" s="27"/>
      <c r="I25" s="27">
        <v>-1</v>
      </c>
      <c r="J25" s="27">
        <v>1</v>
      </c>
      <c r="K25" s="27"/>
      <c r="L25" s="27"/>
    </row>
    <row r="26" spans="1:12" ht="18" customHeight="1" x14ac:dyDescent="0.2">
      <c r="A26" s="24">
        <v>42053</v>
      </c>
      <c r="B26" s="25" t="s">
        <v>24</v>
      </c>
      <c r="C26" s="25">
        <v>5782</v>
      </c>
      <c r="D26" s="27"/>
      <c r="E26" s="27"/>
      <c r="F26" s="28"/>
      <c r="G26" s="27"/>
      <c r="H26" s="27"/>
      <c r="I26" s="27"/>
      <c r="J26" s="27">
        <v>-1</v>
      </c>
      <c r="K26" s="27"/>
      <c r="L26" s="27"/>
    </row>
    <row r="27" spans="1:12" ht="18" customHeight="1" x14ac:dyDescent="0.2">
      <c r="A27" s="24">
        <v>42056</v>
      </c>
      <c r="B27" s="25" t="s">
        <v>24</v>
      </c>
      <c r="C27" s="25" t="s">
        <v>68</v>
      </c>
      <c r="D27" s="27"/>
      <c r="E27" s="27"/>
      <c r="F27" s="35">
        <v>4</v>
      </c>
      <c r="G27" s="27">
        <v>-1</v>
      </c>
      <c r="H27" s="27"/>
      <c r="I27" s="27"/>
      <c r="J27" s="27"/>
      <c r="K27" s="27"/>
      <c r="L27" s="27"/>
    </row>
    <row r="28" spans="1:12" ht="18" customHeight="1" x14ac:dyDescent="0.2">
      <c r="A28" s="24">
        <v>42059</v>
      </c>
      <c r="B28" s="25" t="s">
        <v>24</v>
      </c>
      <c r="C28" s="25" t="s">
        <v>69</v>
      </c>
      <c r="D28" s="27"/>
      <c r="E28" s="27"/>
      <c r="F28" s="28">
        <v>-1</v>
      </c>
      <c r="G28" s="27"/>
      <c r="H28" s="27"/>
      <c r="I28" s="27"/>
      <c r="J28" s="27"/>
      <c r="K28" s="27"/>
      <c r="L28" s="27"/>
    </row>
    <row r="29" spans="1:12" ht="18" customHeight="1" x14ac:dyDescent="0.2">
      <c r="A29" s="24">
        <v>42059</v>
      </c>
      <c r="B29" s="25" t="s">
        <v>24</v>
      </c>
      <c r="C29" s="25" t="s">
        <v>70</v>
      </c>
      <c r="D29" s="27"/>
      <c r="E29" s="27"/>
      <c r="F29" s="28">
        <v>-2</v>
      </c>
      <c r="G29" s="27"/>
      <c r="H29" s="27"/>
      <c r="I29" s="27"/>
      <c r="J29" s="27"/>
      <c r="K29" s="27"/>
      <c r="L29" s="27"/>
    </row>
    <row r="30" spans="1:12" ht="18" customHeight="1" x14ac:dyDescent="0.2">
      <c r="A30" s="24">
        <v>42059</v>
      </c>
      <c r="B30" s="25" t="s">
        <v>24</v>
      </c>
      <c r="C30" s="25" t="s">
        <v>71</v>
      </c>
      <c r="D30" s="27"/>
      <c r="E30" s="27"/>
      <c r="F30" s="28">
        <v>-1</v>
      </c>
      <c r="G30" s="27"/>
      <c r="H30" s="27"/>
      <c r="I30" s="27"/>
      <c r="J30" s="27"/>
      <c r="K30" s="27"/>
      <c r="L30" s="27"/>
    </row>
    <row r="31" spans="1:12" ht="18" customHeight="1" x14ac:dyDescent="0.2">
      <c r="A31" s="24">
        <v>42062</v>
      </c>
      <c r="B31" s="25" t="s">
        <v>24</v>
      </c>
      <c r="C31" s="25" t="s">
        <v>72</v>
      </c>
      <c r="D31" s="27"/>
      <c r="E31" s="27"/>
      <c r="F31" s="28">
        <v>4</v>
      </c>
      <c r="G31" s="27">
        <v>-1</v>
      </c>
      <c r="H31" s="27"/>
      <c r="I31" s="27"/>
      <c r="J31" s="27"/>
      <c r="K31" s="27"/>
      <c r="L31" s="27"/>
    </row>
    <row r="32" spans="1:12" ht="18" customHeight="1" x14ac:dyDescent="0.2">
      <c r="A32" s="24">
        <v>42062</v>
      </c>
      <c r="B32" s="25" t="s">
        <v>24</v>
      </c>
      <c r="C32" s="25" t="s">
        <v>73</v>
      </c>
      <c r="D32" s="27"/>
      <c r="E32" s="27"/>
      <c r="F32" s="28">
        <v>-1</v>
      </c>
      <c r="G32" s="27"/>
      <c r="H32" s="27"/>
      <c r="I32" s="27"/>
      <c r="J32" s="27"/>
      <c r="K32" s="27"/>
      <c r="L32" s="27"/>
    </row>
    <row r="33" spans="1:12" ht="18" customHeight="1" x14ac:dyDescent="0.2">
      <c r="A33" s="24">
        <v>42072</v>
      </c>
      <c r="B33" s="25" t="s">
        <v>24</v>
      </c>
      <c r="C33" s="25" t="s">
        <v>74</v>
      </c>
      <c r="D33" s="27"/>
      <c r="E33" s="27"/>
      <c r="F33" s="28">
        <v>-2</v>
      </c>
      <c r="G33" s="27"/>
      <c r="H33" s="27"/>
      <c r="I33" s="27">
        <v>2</v>
      </c>
      <c r="J33" s="27"/>
      <c r="K33" s="27"/>
      <c r="L33" s="27"/>
    </row>
    <row r="34" spans="1:12" ht="18" customHeight="1" x14ac:dyDescent="0.2">
      <c r="A34" s="34">
        <v>42073</v>
      </c>
      <c r="B34" s="25" t="s">
        <v>24</v>
      </c>
      <c r="C34" s="26" t="s">
        <v>75</v>
      </c>
      <c r="D34" s="27"/>
      <c r="E34" s="27"/>
      <c r="F34" s="28"/>
      <c r="G34" s="27"/>
      <c r="H34" s="27"/>
      <c r="I34" s="27">
        <v>-2</v>
      </c>
      <c r="J34" s="27"/>
      <c r="K34" s="27"/>
      <c r="L34" s="27"/>
    </row>
    <row r="35" spans="1:12" ht="18" customHeight="1" x14ac:dyDescent="0.2">
      <c r="A35" s="34">
        <v>42090</v>
      </c>
      <c r="B35" s="25" t="s">
        <v>24</v>
      </c>
      <c r="C35" s="26" t="s">
        <v>79</v>
      </c>
      <c r="D35" s="27"/>
      <c r="E35" s="27"/>
      <c r="F35" s="28">
        <v>4</v>
      </c>
      <c r="G35" s="27">
        <v>-1</v>
      </c>
      <c r="H35" s="27"/>
      <c r="I35" s="27"/>
      <c r="J35" s="27"/>
      <c r="K35" s="27"/>
      <c r="L35" s="27"/>
    </row>
    <row r="36" spans="1:12" ht="18" customHeight="1" x14ac:dyDescent="0.2">
      <c r="A36" s="34">
        <v>42090</v>
      </c>
      <c r="B36" s="25" t="s">
        <v>24</v>
      </c>
      <c r="C36" s="26" t="s">
        <v>80</v>
      </c>
      <c r="D36" s="27"/>
      <c r="E36" s="27"/>
      <c r="F36" s="28">
        <v>-2</v>
      </c>
      <c r="G36" s="27"/>
      <c r="H36" s="27"/>
      <c r="I36" s="27"/>
      <c r="J36" s="27"/>
      <c r="K36" s="27"/>
      <c r="L36" s="27"/>
    </row>
    <row r="37" spans="1:12" ht="18" customHeight="1" x14ac:dyDescent="0.2">
      <c r="A37" s="34">
        <v>42094</v>
      </c>
      <c r="B37" s="25" t="s">
        <v>24</v>
      </c>
      <c r="C37" s="26" t="s">
        <v>81</v>
      </c>
      <c r="D37" s="2"/>
      <c r="E37" s="2"/>
      <c r="F37" s="23">
        <v>-1</v>
      </c>
      <c r="G37" s="17"/>
      <c r="H37" s="2"/>
      <c r="I37" s="2"/>
      <c r="J37" s="2"/>
      <c r="K37" s="2"/>
      <c r="L37" s="2"/>
    </row>
    <row r="38" spans="1:12" ht="18" customHeight="1" x14ac:dyDescent="0.2">
      <c r="A38" s="34">
        <v>42831</v>
      </c>
      <c r="B38" s="25" t="s">
        <v>24</v>
      </c>
      <c r="C38" s="26" t="s">
        <v>82</v>
      </c>
      <c r="D38" s="2"/>
      <c r="E38" s="2"/>
      <c r="F38" s="23">
        <v>-1</v>
      </c>
      <c r="G38" s="17"/>
      <c r="H38" s="2"/>
      <c r="I38" s="2"/>
      <c r="J38" s="2"/>
      <c r="K38" s="2"/>
      <c r="L38" s="2"/>
    </row>
    <row r="39" spans="1:12" ht="18" customHeight="1" x14ac:dyDescent="0.2">
      <c r="A39" s="34" t="s">
        <v>90</v>
      </c>
      <c r="B39" s="25" t="s">
        <v>24</v>
      </c>
      <c r="C39" s="26" t="s">
        <v>91</v>
      </c>
      <c r="D39" s="2"/>
      <c r="E39" s="2"/>
      <c r="F39" s="23">
        <v>-1</v>
      </c>
      <c r="G39" s="17"/>
      <c r="H39" s="2"/>
      <c r="I39" s="2"/>
      <c r="J39" s="2"/>
      <c r="K39" s="2"/>
      <c r="L39" s="2"/>
    </row>
    <row r="40" spans="1:12" ht="18" customHeight="1" x14ac:dyDescent="0.2">
      <c r="A40" s="34">
        <v>42160</v>
      </c>
      <c r="B40" s="25" t="s">
        <v>24</v>
      </c>
      <c r="C40" s="26" t="s">
        <v>93</v>
      </c>
      <c r="D40" s="2"/>
      <c r="E40" s="2"/>
      <c r="F40" s="23"/>
      <c r="G40" s="17">
        <v>-1</v>
      </c>
      <c r="H40" s="2"/>
      <c r="I40" s="2"/>
      <c r="J40" s="2"/>
      <c r="K40" s="2"/>
      <c r="L40" s="2"/>
    </row>
    <row r="41" spans="1:12" ht="18" customHeight="1" x14ac:dyDescent="0.2">
      <c r="A41" s="34">
        <v>42306</v>
      </c>
      <c r="B41" s="25" t="s">
        <v>24</v>
      </c>
      <c r="C41" s="26" t="s">
        <v>111</v>
      </c>
      <c r="D41" s="2"/>
      <c r="E41" s="2"/>
      <c r="F41" s="23">
        <v>1</v>
      </c>
      <c r="G41" s="17"/>
      <c r="H41" s="2"/>
      <c r="I41" s="2"/>
      <c r="J41" s="2"/>
      <c r="K41" s="2"/>
      <c r="L41" s="2"/>
    </row>
    <row r="42" spans="1:12" ht="18" customHeight="1" x14ac:dyDescent="0.2">
      <c r="A42" s="34">
        <v>42320</v>
      </c>
      <c r="B42" s="25" t="s">
        <v>83</v>
      </c>
      <c r="C42" s="81" t="s">
        <v>116</v>
      </c>
      <c r="D42" s="2"/>
      <c r="E42" s="2"/>
      <c r="F42" s="80"/>
      <c r="G42" s="17"/>
      <c r="H42" s="2"/>
      <c r="I42" s="2"/>
      <c r="J42" s="2">
        <v>2</v>
      </c>
      <c r="K42" s="2"/>
      <c r="L42" s="2"/>
    </row>
    <row r="43" spans="1:12" ht="18" customHeight="1" x14ac:dyDescent="0.2">
      <c r="A43" s="34">
        <v>42324</v>
      </c>
      <c r="B43" s="25" t="s">
        <v>83</v>
      </c>
      <c r="C43" s="26" t="s">
        <v>117</v>
      </c>
      <c r="D43" s="2"/>
      <c r="E43" s="2"/>
      <c r="F43" s="23">
        <v>-1</v>
      </c>
      <c r="G43" s="17"/>
      <c r="H43" s="2"/>
      <c r="I43" s="2"/>
      <c r="J43" s="2"/>
      <c r="K43" s="2"/>
      <c r="L43" s="2"/>
    </row>
    <row r="44" spans="1:12" ht="18" customHeight="1" x14ac:dyDescent="0.2">
      <c r="A44" s="67">
        <v>42542</v>
      </c>
      <c r="B44" s="68" t="s">
        <v>24</v>
      </c>
      <c r="C44" s="69" t="s">
        <v>164</v>
      </c>
      <c r="D44" s="2"/>
      <c r="E44" s="2"/>
      <c r="F44" s="23"/>
      <c r="G44" s="17"/>
      <c r="H44" s="2"/>
      <c r="I44" s="2"/>
      <c r="J44" s="2">
        <v>-2</v>
      </c>
      <c r="K44" s="2"/>
      <c r="L44" s="2"/>
    </row>
    <row r="45" spans="1:12" ht="34.5" customHeight="1" x14ac:dyDescent="0.3">
      <c r="A45" s="296" t="s">
        <v>92</v>
      </c>
      <c r="B45" s="297"/>
      <c r="C45" s="298"/>
      <c r="D45" s="66"/>
      <c r="E45" s="65"/>
      <c r="F45" s="65"/>
      <c r="G45" s="65"/>
      <c r="H45" s="65"/>
      <c r="I45" s="65"/>
      <c r="J45" s="65"/>
      <c r="K45" s="65"/>
      <c r="L45" s="65"/>
    </row>
    <row r="46" spans="1:12" ht="18" customHeight="1" x14ac:dyDescent="0.2">
      <c r="A46" s="22" t="s">
        <v>55</v>
      </c>
      <c r="B46" s="20"/>
      <c r="C46" s="21" t="s">
        <v>10</v>
      </c>
      <c r="D46" s="45">
        <f>SUM(D5:D44)</f>
        <v>0</v>
      </c>
      <c r="E46" s="45">
        <f t="shared" ref="E46:L46" si="0">SUM(E5:E44)</f>
        <v>0</v>
      </c>
      <c r="F46" s="45">
        <f t="shared" si="0"/>
        <v>0</v>
      </c>
      <c r="G46" s="45">
        <f t="shared" si="0"/>
        <v>0</v>
      </c>
      <c r="H46" s="45">
        <f t="shared" si="0"/>
        <v>0</v>
      </c>
      <c r="I46" s="45">
        <f t="shared" si="0"/>
        <v>0</v>
      </c>
      <c r="J46" s="45">
        <f t="shared" si="0"/>
        <v>0</v>
      </c>
      <c r="K46" s="45">
        <f t="shared" si="0"/>
        <v>0</v>
      </c>
      <c r="L46" s="45">
        <f t="shared" si="0"/>
        <v>0</v>
      </c>
    </row>
    <row r="47" spans="1:12" ht="18" customHeight="1" x14ac:dyDescent="0.2"/>
    <row r="48" spans="1:12" ht="18" customHeight="1" x14ac:dyDescent="0.2"/>
    <row r="49" spans="1:12" ht="18" customHeight="1" x14ac:dyDescent="0.2"/>
    <row r="50" spans="1:12" ht="18" customHeight="1" x14ac:dyDescent="0.2"/>
    <row r="51" spans="1:12" ht="18" customHeight="1" x14ac:dyDescent="0.2"/>
    <row r="52" spans="1:12" ht="18" customHeight="1" x14ac:dyDescent="0.2"/>
    <row r="53" spans="1:12" ht="18" customHeight="1" x14ac:dyDescent="0.2"/>
    <row r="54" spans="1:12" ht="18" customHeight="1" x14ac:dyDescent="0.2"/>
    <row r="55" spans="1:12" ht="18" customHeight="1" x14ac:dyDescent="0.2"/>
    <row r="56" spans="1:12" ht="18" customHeight="1" x14ac:dyDescent="0.2"/>
    <row r="57" spans="1:12" ht="18" customHeight="1" x14ac:dyDescent="0.2"/>
    <row r="58" spans="1:12" s="5" customFormat="1" ht="18" customHeight="1" x14ac:dyDescent="0.2">
      <c r="A58"/>
      <c r="B58"/>
      <c r="C58"/>
      <c r="D58"/>
      <c r="E58"/>
      <c r="F58"/>
      <c r="G58"/>
      <c r="H58"/>
      <c r="I58"/>
      <c r="J58"/>
      <c r="K58"/>
      <c r="L58"/>
    </row>
    <row r="59" spans="1:12" ht="18" customHeight="1" x14ac:dyDescent="0.2"/>
    <row r="60" spans="1:12" ht="18" customHeight="1" x14ac:dyDescent="0.2"/>
    <row r="61" spans="1:12" ht="18" customHeight="1" x14ac:dyDescent="0.2"/>
    <row r="62" spans="1:12" ht="18" customHeight="1" x14ac:dyDescent="0.2"/>
    <row r="63" spans="1:12" ht="18" customHeight="1" x14ac:dyDescent="0.2"/>
    <row r="64" spans="1:1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</sheetData>
  <mergeCells count="2">
    <mergeCell ref="M2:O2"/>
    <mergeCell ref="A45:C45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S102"/>
  <sheetViews>
    <sheetView zoomScale="90" zoomScaleNormal="90" workbookViewId="0">
      <pane ySplit="4" topLeftCell="A29" activePane="bottomLeft" state="frozen"/>
      <selection pane="bottomLeft" activeCell="K14" sqref="K1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5.7109375" customWidth="1"/>
    <col min="11" max="11" width="31.5703125" customWidth="1"/>
    <col min="12" max="12" width="15.5703125" customWidth="1"/>
    <col min="13" max="13" width="34.7109375" customWidth="1"/>
  </cols>
  <sheetData>
    <row r="1" spans="1:19" x14ac:dyDescent="0.2">
      <c r="A1" t="s">
        <v>0</v>
      </c>
      <c r="H1" s="15" t="s">
        <v>12</v>
      </c>
    </row>
    <row r="2" spans="1:19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90" t="s">
        <v>277</v>
      </c>
      <c r="Q2" s="296" t="s">
        <v>92</v>
      </c>
      <c r="R2" s="297"/>
      <c r="S2" s="298"/>
    </row>
    <row r="3" spans="1:19" s="19" customFormat="1" ht="27.75" customHeight="1" x14ac:dyDescent="0.2">
      <c r="D3" s="19" t="s">
        <v>273</v>
      </c>
      <c r="I3" s="76"/>
      <c r="K3" s="19" t="s">
        <v>281</v>
      </c>
    </row>
    <row r="4" spans="1:19" ht="79.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98</v>
      </c>
      <c r="G4" s="70" t="s">
        <v>95</v>
      </c>
      <c r="H4" s="3" t="s">
        <v>8</v>
      </c>
      <c r="I4" s="78" t="s">
        <v>108</v>
      </c>
      <c r="J4" s="78" t="s">
        <v>109</v>
      </c>
      <c r="K4" s="3" t="s">
        <v>279</v>
      </c>
      <c r="L4" s="3" t="s">
        <v>236</v>
      </c>
      <c r="M4" s="87" t="s">
        <v>141</v>
      </c>
    </row>
    <row r="5" spans="1:19" ht="18" customHeight="1" x14ac:dyDescent="0.2">
      <c r="A5" s="24">
        <v>42942</v>
      </c>
      <c r="B5" s="25" t="s">
        <v>131</v>
      </c>
      <c r="C5" s="25" t="s">
        <v>270</v>
      </c>
      <c r="D5" s="84">
        <v>10</v>
      </c>
      <c r="E5" s="27"/>
      <c r="F5" s="27"/>
      <c r="G5" s="27"/>
      <c r="H5" s="27"/>
      <c r="I5" s="27"/>
      <c r="J5" s="27"/>
      <c r="K5" s="27"/>
      <c r="L5" s="27"/>
      <c r="M5" s="27"/>
    </row>
    <row r="6" spans="1:19" ht="18" customHeight="1" x14ac:dyDescent="0.2">
      <c r="A6" s="24">
        <v>42942</v>
      </c>
      <c r="B6" s="25" t="s">
        <v>195</v>
      </c>
      <c r="C6" s="25" t="s">
        <v>274</v>
      </c>
      <c r="D6" s="29">
        <v>-10</v>
      </c>
      <c r="E6" s="27"/>
      <c r="F6" s="27"/>
      <c r="G6" s="27"/>
      <c r="H6" s="27"/>
      <c r="I6" s="27"/>
      <c r="J6" s="27"/>
      <c r="K6" s="27"/>
      <c r="L6" s="27"/>
      <c r="M6" s="27"/>
    </row>
    <row r="7" spans="1:19" ht="18" customHeight="1" x14ac:dyDescent="0.2">
      <c r="A7" s="34">
        <v>42942</v>
      </c>
      <c r="B7" s="25" t="s">
        <v>131</v>
      </c>
      <c r="C7" s="25" t="s">
        <v>270</v>
      </c>
      <c r="D7" s="35"/>
      <c r="E7" s="27"/>
      <c r="F7" s="27"/>
      <c r="G7" s="27"/>
      <c r="H7" s="27"/>
      <c r="I7" s="27"/>
      <c r="J7" s="27"/>
      <c r="K7" s="27"/>
      <c r="L7" s="27"/>
      <c r="M7" s="27">
        <v>4</v>
      </c>
    </row>
    <row r="8" spans="1:19" ht="18" customHeight="1" x14ac:dyDescent="0.2">
      <c r="A8" s="24">
        <v>42949</v>
      </c>
      <c r="B8" s="25" t="s">
        <v>216</v>
      </c>
      <c r="C8" s="25" t="s">
        <v>278</v>
      </c>
      <c r="D8" s="29"/>
      <c r="E8" s="27"/>
      <c r="F8" s="25"/>
      <c r="G8" s="27"/>
      <c r="H8" s="27"/>
      <c r="I8" s="27"/>
      <c r="J8" s="27"/>
      <c r="K8" s="27">
        <v>1</v>
      </c>
      <c r="L8" s="27"/>
      <c r="M8" s="27">
        <v>-4</v>
      </c>
    </row>
    <row r="9" spans="1:19" ht="18" customHeight="1" x14ac:dyDescent="0.2">
      <c r="A9" s="24">
        <v>42949</v>
      </c>
      <c r="B9" s="25" t="s">
        <v>195</v>
      </c>
      <c r="C9" s="25" t="s">
        <v>280</v>
      </c>
      <c r="D9" s="27"/>
      <c r="E9" s="27"/>
      <c r="F9" s="35"/>
      <c r="G9" s="27"/>
      <c r="H9" s="27"/>
      <c r="I9" s="27"/>
      <c r="J9" s="27"/>
      <c r="K9" s="27">
        <v>-1</v>
      </c>
      <c r="L9" s="27"/>
      <c r="M9" s="27"/>
    </row>
    <row r="10" spans="1:19" s="100" customFormat="1" ht="18" customHeight="1" x14ac:dyDescent="0.2">
      <c r="A10" s="67"/>
      <c r="B10" s="68"/>
      <c r="C10" s="69"/>
      <c r="D10" s="27"/>
      <c r="E10" s="27"/>
      <c r="F10" s="28"/>
      <c r="G10" s="27"/>
      <c r="H10" s="27"/>
      <c r="I10" s="27"/>
      <c r="J10" s="27"/>
      <c r="K10" s="27"/>
      <c r="L10" s="27"/>
      <c r="M10" s="74"/>
    </row>
    <row r="11" spans="1:19" ht="18" customHeight="1" x14ac:dyDescent="0.2">
      <c r="A11" s="24"/>
      <c r="B11" s="25"/>
      <c r="C11" s="25"/>
      <c r="D11" s="29"/>
      <c r="E11" s="27"/>
      <c r="F11" s="27"/>
      <c r="G11" s="27"/>
      <c r="H11" s="27"/>
      <c r="I11" s="27"/>
      <c r="J11" s="27"/>
      <c r="K11" s="27"/>
      <c r="L11" s="27"/>
      <c r="M11" s="27"/>
    </row>
    <row r="12" spans="1:19" ht="18" customHeight="1" x14ac:dyDescent="0.2">
      <c r="A12" s="24"/>
      <c r="B12" s="25"/>
      <c r="C12" s="25"/>
      <c r="D12" s="29"/>
      <c r="E12" s="27"/>
      <c r="F12" s="27"/>
      <c r="G12" s="27"/>
      <c r="H12" s="27"/>
      <c r="I12" s="37"/>
      <c r="J12" s="27"/>
      <c r="K12" s="27"/>
      <c r="L12" s="27"/>
      <c r="M12" s="27"/>
    </row>
    <row r="13" spans="1:19" ht="18" customHeight="1" x14ac:dyDescent="0.2">
      <c r="A13" s="24"/>
      <c r="B13" s="25"/>
      <c r="C13" s="25"/>
      <c r="D13" s="29"/>
      <c r="E13" s="27"/>
      <c r="F13" s="25"/>
      <c r="G13" s="27"/>
      <c r="H13" s="27"/>
      <c r="I13" s="27"/>
      <c r="J13" s="27"/>
      <c r="K13" s="27"/>
      <c r="L13" s="27"/>
      <c r="M13" s="27"/>
    </row>
    <row r="14" spans="1:19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  <c r="M14" s="27"/>
    </row>
    <row r="15" spans="1:19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  <c r="M15" s="27"/>
    </row>
    <row r="16" spans="1:19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27"/>
      <c r="M16" s="27"/>
    </row>
    <row r="17" spans="1:13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27"/>
      <c r="K17" s="27"/>
      <c r="L17" s="30"/>
      <c r="M17" s="30"/>
    </row>
    <row r="18" spans="1:13" ht="18" customHeight="1" x14ac:dyDescent="0.2">
      <c r="A18" s="24"/>
      <c r="B18" s="25"/>
      <c r="C18" s="25"/>
      <c r="D18" s="29"/>
      <c r="E18" s="27"/>
      <c r="F18" s="38"/>
      <c r="G18" s="27"/>
      <c r="H18" s="27"/>
      <c r="I18" s="27"/>
      <c r="J18" s="30"/>
      <c r="K18" s="27"/>
      <c r="L18" s="27"/>
      <c r="M18" s="27"/>
    </row>
    <row r="19" spans="1:13" ht="18" customHeight="1" x14ac:dyDescent="0.2">
      <c r="A19" s="24"/>
      <c r="B19" s="25"/>
      <c r="C19" s="25"/>
      <c r="D19" s="29"/>
      <c r="E19" s="27"/>
      <c r="F19" s="38"/>
      <c r="G19" s="27"/>
      <c r="H19" s="27"/>
      <c r="I19" s="38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30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29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35"/>
      <c r="E22" s="27"/>
      <c r="F22" s="3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35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18" customHeight="1" x14ac:dyDescent="0.2">
      <c r="A33" s="34"/>
      <c r="B33" s="25"/>
      <c r="C33" s="26"/>
      <c r="D33" s="27"/>
      <c r="E33" s="27"/>
      <c r="F33" s="28"/>
      <c r="G33" s="27"/>
      <c r="H33" s="27"/>
      <c r="I33" s="27"/>
      <c r="J33" s="27"/>
      <c r="K33" s="27"/>
      <c r="L33" s="27"/>
      <c r="M33" s="27"/>
    </row>
    <row r="34" spans="1:13" ht="34.5" customHeight="1" x14ac:dyDescent="0.3">
      <c r="A34" s="296" t="s">
        <v>92</v>
      </c>
      <c r="B34" s="297"/>
      <c r="C34" s="298"/>
      <c r="D34" s="66"/>
      <c r="E34" s="65"/>
      <c r="F34" s="65"/>
      <c r="G34" s="65"/>
      <c r="H34" s="65"/>
      <c r="I34" s="65"/>
      <c r="J34" s="65"/>
      <c r="K34" s="65"/>
      <c r="L34" s="65"/>
      <c r="M34" s="65"/>
    </row>
    <row r="35" spans="1:13" ht="18" customHeight="1" x14ac:dyDescent="0.2">
      <c r="A35" s="22" t="s">
        <v>271</v>
      </c>
      <c r="B35" s="20"/>
      <c r="C35" s="21" t="s">
        <v>10</v>
      </c>
      <c r="D35" s="85">
        <f t="shared" ref="D35:L35" si="0">SUM(D5:D33)</f>
        <v>0</v>
      </c>
      <c r="E35" s="21">
        <f t="shared" si="0"/>
        <v>0</v>
      </c>
      <c r="F35" s="71">
        <f t="shared" si="0"/>
        <v>0</v>
      </c>
      <c r="G35" s="71">
        <f t="shared" si="0"/>
        <v>0</v>
      </c>
      <c r="H35" s="21">
        <f t="shared" si="0"/>
        <v>0</v>
      </c>
      <c r="I35" s="77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  <c r="M35" s="21">
        <f>SUM(M5:M33)</f>
        <v>0</v>
      </c>
    </row>
    <row r="36" spans="1:13" ht="18" customHeight="1" x14ac:dyDescent="0.25">
      <c r="D36" s="89"/>
      <c r="M36" s="93"/>
    </row>
    <row r="37" spans="1:13" ht="18" customHeight="1" x14ac:dyDescent="0.2">
      <c r="A37" s="300"/>
      <c r="B37" s="300"/>
      <c r="C37" s="300"/>
      <c r="D37" s="300"/>
    </row>
    <row r="38" spans="1:13" ht="18" customHeight="1" x14ac:dyDescent="0.2">
      <c r="A38" s="300"/>
      <c r="B38" s="300"/>
      <c r="C38" s="300"/>
      <c r="D38" s="300"/>
    </row>
    <row r="39" spans="1:13" ht="18" customHeight="1" x14ac:dyDescent="0.2">
      <c r="A39" s="300"/>
      <c r="B39" s="300"/>
      <c r="C39" s="300"/>
      <c r="D39" s="300"/>
    </row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ht="18" customHeight="1" x14ac:dyDescent="0.2"/>
    <row r="47" spans="1:13" s="5" customFormat="1" ht="18" customHeight="1" x14ac:dyDescent="0.2">
      <c r="A47"/>
      <c r="B47"/>
      <c r="C47"/>
      <c r="D47"/>
      <c r="E47"/>
      <c r="F47"/>
      <c r="G47"/>
      <c r="H47"/>
      <c r="I47" s="74"/>
      <c r="J47"/>
      <c r="K47"/>
      <c r="L47"/>
    </row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</sheetData>
  <mergeCells count="3">
    <mergeCell ref="Q2:S2"/>
    <mergeCell ref="A34:C34"/>
    <mergeCell ref="A37:D39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Q102"/>
  <sheetViews>
    <sheetView zoomScale="90" zoomScaleNormal="90" workbookViewId="0">
      <pane ySplit="4" topLeftCell="A20" activePane="bottomLeft" state="frozen"/>
      <selection pane="bottomLeft" activeCell="M18" sqref="M18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5.7109375" customWidth="1"/>
    <col min="11" max="11" width="12.5703125" bestFit="1" customWidth="1"/>
    <col min="12" max="12" width="19" customWidth="1"/>
    <col min="13" max="13" width="35.42578125" customWidth="1"/>
  </cols>
  <sheetData>
    <row r="1" spans="1:17" x14ac:dyDescent="0.2">
      <c r="A1" t="s">
        <v>0</v>
      </c>
      <c r="H1" s="15" t="s">
        <v>12</v>
      </c>
    </row>
    <row r="2" spans="1:17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1" t="s">
        <v>267</v>
      </c>
      <c r="M2" s="296" t="s">
        <v>92</v>
      </c>
      <c r="N2" s="297"/>
      <c r="O2" s="298"/>
      <c r="Q2" s="1" t="s">
        <v>169</v>
      </c>
    </row>
    <row r="3" spans="1:17" s="19" customFormat="1" ht="27.75" customHeight="1" x14ac:dyDescent="0.2">
      <c r="D3" s="19" t="s">
        <v>153</v>
      </c>
      <c r="I3" s="76"/>
      <c r="M3" s="19" t="s">
        <v>143</v>
      </c>
    </row>
    <row r="4" spans="1:17" ht="79.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98</v>
      </c>
      <c r="G4" s="70" t="s">
        <v>95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  <c r="M4" s="87" t="s">
        <v>141</v>
      </c>
    </row>
    <row r="5" spans="1:17" ht="18" customHeight="1" x14ac:dyDescent="0.2">
      <c r="A5" s="24">
        <v>42397</v>
      </c>
      <c r="B5" s="27" t="s">
        <v>18</v>
      </c>
      <c r="C5" s="27" t="s">
        <v>113</v>
      </c>
      <c r="D5" s="84">
        <v>119.2</v>
      </c>
      <c r="E5" s="27"/>
      <c r="F5" s="27"/>
      <c r="G5" s="27"/>
      <c r="H5" s="27"/>
      <c r="I5" s="27"/>
      <c r="J5" s="27"/>
      <c r="K5" s="27"/>
      <c r="L5" s="27"/>
      <c r="M5" s="27"/>
    </row>
    <row r="6" spans="1:17" ht="18" customHeight="1" x14ac:dyDescent="0.2">
      <c r="A6" s="24">
        <v>42405</v>
      </c>
      <c r="B6" s="25" t="s">
        <v>83</v>
      </c>
      <c r="C6" s="31" t="s">
        <v>139</v>
      </c>
      <c r="D6" s="29">
        <v>-110</v>
      </c>
      <c r="E6" s="27"/>
      <c r="F6" s="27"/>
      <c r="G6" s="27"/>
      <c r="H6" s="27"/>
      <c r="I6" s="27"/>
      <c r="J6" s="27"/>
      <c r="K6" s="27"/>
      <c r="L6" s="27"/>
      <c r="M6" s="32">
        <v>44</v>
      </c>
    </row>
    <row r="7" spans="1:17" ht="18" customHeight="1" x14ac:dyDescent="0.2">
      <c r="A7" s="34">
        <v>42418</v>
      </c>
      <c r="B7" s="25" t="s">
        <v>83</v>
      </c>
      <c r="C7" s="25" t="s">
        <v>145</v>
      </c>
      <c r="D7" s="29"/>
      <c r="E7" s="27"/>
      <c r="F7" s="27"/>
      <c r="G7" s="27"/>
      <c r="H7" s="27"/>
      <c r="I7" s="27"/>
      <c r="J7" s="27"/>
      <c r="K7" s="27"/>
      <c r="L7" s="27"/>
      <c r="M7" s="27">
        <v>-4</v>
      </c>
    </row>
    <row r="8" spans="1:17" ht="18" customHeight="1" x14ac:dyDescent="0.2">
      <c r="A8" s="24">
        <v>42461</v>
      </c>
      <c r="B8" s="25" t="s">
        <v>24</v>
      </c>
      <c r="C8" s="25" t="s">
        <v>149</v>
      </c>
      <c r="D8" s="29"/>
      <c r="E8" s="27"/>
      <c r="F8" s="25"/>
      <c r="G8" s="27"/>
      <c r="H8" s="27"/>
      <c r="I8" s="27"/>
      <c r="J8" s="27"/>
      <c r="K8" s="27"/>
      <c r="L8" s="27"/>
      <c r="M8" s="27">
        <v>-4</v>
      </c>
    </row>
    <row r="9" spans="1:17" ht="18" customHeight="1" x14ac:dyDescent="0.2">
      <c r="A9" s="24">
        <v>42494</v>
      </c>
      <c r="B9" s="25" t="s">
        <v>24</v>
      </c>
      <c r="C9" s="25" t="s">
        <v>156</v>
      </c>
      <c r="D9" s="27"/>
      <c r="E9" s="27"/>
      <c r="F9" s="35"/>
      <c r="G9" s="27"/>
      <c r="H9" s="27"/>
      <c r="I9" s="27"/>
      <c r="J9" s="27"/>
      <c r="K9" s="27"/>
      <c r="L9" s="27"/>
      <c r="M9" s="27">
        <v>-4</v>
      </c>
    </row>
    <row r="10" spans="1:17" ht="18" customHeight="1" x14ac:dyDescent="0.2">
      <c r="A10" s="67">
        <v>42542</v>
      </c>
      <c r="B10" s="68" t="s">
        <v>24</v>
      </c>
      <c r="C10" s="69" t="s">
        <v>164</v>
      </c>
      <c r="D10" s="2">
        <v>-9.1999999999999993</v>
      </c>
      <c r="E10" s="2"/>
      <c r="F10" s="23"/>
      <c r="G10" s="17"/>
      <c r="H10" s="2"/>
      <c r="I10" s="2"/>
      <c r="J10" s="2"/>
      <c r="K10" s="2"/>
      <c r="L10" s="2"/>
    </row>
    <row r="11" spans="1:17" ht="18" customHeight="1" x14ac:dyDescent="0.2">
      <c r="A11" s="24">
        <v>42556</v>
      </c>
      <c r="B11" s="25" t="s">
        <v>24</v>
      </c>
      <c r="C11" s="25" t="s">
        <v>173</v>
      </c>
      <c r="D11" s="29"/>
      <c r="E11" s="27"/>
      <c r="F11" s="27"/>
      <c r="G11" s="27"/>
      <c r="H11" s="27"/>
      <c r="I11" s="27"/>
      <c r="J11" s="27"/>
      <c r="K11" s="27"/>
      <c r="L11" s="27"/>
      <c r="M11" s="27">
        <v>-4</v>
      </c>
    </row>
    <row r="12" spans="1:17" ht="18" customHeight="1" x14ac:dyDescent="0.2">
      <c r="A12" s="24">
        <v>42583</v>
      </c>
      <c r="B12" s="25" t="s">
        <v>24</v>
      </c>
      <c r="C12" s="25" t="s">
        <v>178</v>
      </c>
      <c r="D12" s="29"/>
      <c r="E12" s="27"/>
      <c r="F12" s="27"/>
      <c r="G12" s="27"/>
      <c r="H12" s="27"/>
      <c r="I12" s="37"/>
      <c r="J12" s="27"/>
      <c r="K12" s="27"/>
      <c r="L12" s="27"/>
      <c r="M12" s="27">
        <v>-4</v>
      </c>
    </row>
    <row r="13" spans="1:17" ht="18" customHeight="1" x14ac:dyDescent="0.2">
      <c r="A13" s="24">
        <v>42614</v>
      </c>
      <c r="B13" s="25" t="s">
        <v>185</v>
      </c>
      <c r="C13" s="25" t="s">
        <v>186</v>
      </c>
      <c r="D13" s="29"/>
      <c r="E13" s="27"/>
      <c r="F13" s="25"/>
      <c r="G13" s="27"/>
      <c r="H13" s="27"/>
      <c r="I13" s="27"/>
      <c r="J13" s="27"/>
      <c r="K13" s="27"/>
      <c r="L13" s="27"/>
      <c r="M13" s="27">
        <v>-4</v>
      </c>
    </row>
    <row r="14" spans="1:17" ht="18" customHeight="1" x14ac:dyDescent="0.2">
      <c r="A14" s="24">
        <v>42643</v>
      </c>
      <c r="B14" s="25" t="s">
        <v>24</v>
      </c>
      <c r="C14" s="25" t="s">
        <v>194</v>
      </c>
      <c r="D14" s="29"/>
      <c r="E14" s="27"/>
      <c r="F14" s="38"/>
      <c r="G14" s="27"/>
      <c r="H14" s="27"/>
      <c r="I14" s="27"/>
      <c r="J14" s="27"/>
      <c r="K14" s="27"/>
      <c r="L14" s="27"/>
      <c r="M14" s="27">
        <v>-4</v>
      </c>
    </row>
    <row r="15" spans="1:17" ht="18" customHeight="1" x14ac:dyDescent="0.2">
      <c r="A15" s="24">
        <v>42674</v>
      </c>
      <c r="B15" s="25" t="s">
        <v>185</v>
      </c>
      <c r="C15" s="25" t="s">
        <v>200</v>
      </c>
      <c r="D15" s="29"/>
      <c r="E15" s="27"/>
      <c r="F15" s="38"/>
      <c r="G15" s="27"/>
      <c r="H15" s="27"/>
      <c r="I15" s="27"/>
      <c r="J15" s="27"/>
      <c r="K15" s="27"/>
      <c r="L15" s="27"/>
      <c r="M15" s="27">
        <v>-4</v>
      </c>
    </row>
    <row r="16" spans="1:17" ht="18" customHeight="1" x14ac:dyDescent="0.2">
      <c r="A16" s="24">
        <v>42706</v>
      </c>
      <c r="B16" s="25" t="s">
        <v>83</v>
      </c>
      <c r="C16" s="25" t="s">
        <v>203</v>
      </c>
      <c r="D16" s="29"/>
      <c r="E16" s="27"/>
      <c r="F16" s="38"/>
      <c r="G16" s="27"/>
      <c r="H16" s="27"/>
      <c r="I16" s="27"/>
      <c r="J16" s="27"/>
      <c r="K16" s="27"/>
      <c r="L16" s="27"/>
      <c r="M16" s="27">
        <v>-8</v>
      </c>
    </row>
    <row r="17" spans="1:13" s="113" customFormat="1" ht="18" customHeight="1" x14ac:dyDescent="0.2">
      <c r="A17" s="117">
        <v>42996</v>
      </c>
      <c r="B17" s="43" t="s">
        <v>185</v>
      </c>
      <c r="C17" s="43" t="s">
        <v>300</v>
      </c>
      <c r="D17" s="118"/>
      <c r="E17" s="44"/>
      <c r="F17" s="121"/>
      <c r="G17" s="44"/>
      <c r="H17" s="44"/>
      <c r="I17" s="44"/>
      <c r="J17" s="44"/>
      <c r="K17" s="44"/>
      <c r="L17" s="122"/>
      <c r="M17" s="122">
        <v>-4</v>
      </c>
    </row>
    <row r="18" spans="1:13" ht="18" customHeight="1" x14ac:dyDescent="0.2">
      <c r="A18" s="24"/>
      <c r="B18" s="25"/>
      <c r="C18" s="25"/>
      <c r="D18" s="29"/>
      <c r="E18" s="27"/>
      <c r="F18" s="38"/>
      <c r="G18" s="27"/>
      <c r="H18" s="27"/>
      <c r="I18" s="27"/>
      <c r="J18" s="30"/>
      <c r="K18" s="27"/>
      <c r="L18" s="27"/>
      <c r="M18" s="27"/>
    </row>
    <row r="19" spans="1:13" ht="18" customHeight="1" x14ac:dyDescent="0.2">
      <c r="A19" s="24"/>
      <c r="B19" s="25"/>
      <c r="C19" s="25"/>
      <c r="D19" s="29"/>
      <c r="E19" s="27"/>
      <c r="F19" s="38"/>
      <c r="G19" s="27"/>
      <c r="H19" s="27"/>
      <c r="I19" s="38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30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29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35"/>
      <c r="E22" s="27"/>
      <c r="F22" s="3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35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18" customHeight="1" x14ac:dyDescent="0.2">
      <c r="A33" s="34"/>
      <c r="B33" s="25"/>
      <c r="C33" s="26"/>
      <c r="D33" s="27"/>
      <c r="E33" s="27"/>
      <c r="F33" s="28"/>
      <c r="G33" s="27"/>
      <c r="H33" s="27"/>
      <c r="I33" s="27"/>
      <c r="J33" s="27"/>
      <c r="K33" s="27"/>
      <c r="L33" s="27"/>
      <c r="M33" s="27"/>
    </row>
    <row r="34" spans="1:13" ht="34.5" customHeight="1" x14ac:dyDescent="0.3">
      <c r="A34" s="296" t="s">
        <v>92</v>
      </c>
      <c r="B34" s="297"/>
      <c r="C34" s="298"/>
      <c r="D34" s="66"/>
      <c r="E34" s="65"/>
      <c r="F34" s="65"/>
      <c r="G34" s="65"/>
      <c r="H34" s="65"/>
      <c r="I34" s="65"/>
      <c r="J34" s="65"/>
      <c r="K34" s="65"/>
      <c r="L34" s="65"/>
      <c r="M34" s="65"/>
    </row>
    <row r="35" spans="1:13" ht="18" customHeight="1" x14ac:dyDescent="0.2">
      <c r="A35" s="22" t="s">
        <v>136</v>
      </c>
      <c r="B35" s="20"/>
      <c r="C35" s="21" t="s">
        <v>10</v>
      </c>
      <c r="D35" s="85">
        <f t="shared" ref="D35:L35" si="0">SUM(D5:D33)</f>
        <v>0</v>
      </c>
      <c r="E35" s="21">
        <f t="shared" si="0"/>
        <v>0</v>
      </c>
      <c r="F35" s="71">
        <f t="shared" si="0"/>
        <v>0</v>
      </c>
      <c r="G35" s="71">
        <f t="shared" si="0"/>
        <v>0</v>
      </c>
      <c r="H35" s="21">
        <f t="shared" si="0"/>
        <v>0</v>
      </c>
      <c r="I35" s="77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  <c r="M35" s="21">
        <f>SUM(M5:M33)</f>
        <v>0</v>
      </c>
    </row>
    <row r="36" spans="1:13" ht="18" customHeight="1" x14ac:dyDescent="0.25">
      <c r="D36" s="89" t="s">
        <v>163</v>
      </c>
    </row>
    <row r="37" spans="1:13" ht="18" customHeight="1" x14ac:dyDescent="0.2">
      <c r="A37" s="299" t="s">
        <v>188</v>
      </c>
      <c r="B37" s="299"/>
      <c r="C37" s="299"/>
      <c r="D37" s="299"/>
    </row>
    <row r="38" spans="1:13" ht="18" customHeight="1" x14ac:dyDescent="0.2">
      <c r="A38" s="299"/>
      <c r="B38" s="299"/>
      <c r="C38" s="299"/>
      <c r="D38" s="299"/>
    </row>
    <row r="39" spans="1:13" ht="18" customHeight="1" x14ac:dyDescent="0.2">
      <c r="A39" s="299"/>
      <c r="B39" s="299"/>
      <c r="C39" s="299"/>
      <c r="D39" s="299"/>
    </row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ht="18" customHeight="1" x14ac:dyDescent="0.2"/>
    <row r="47" spans="1:13" s="5" customFormat="1" ht="18" customHeight="1" x14ac:dyDescent="0.2">
      <c r="A47"/>
      <c r="B47"/>
      <c r="C47"/>
      <c r="D47"/>
      <c r="E47"/>
      <c r="F47"/>
      <c r="G47"/>
      <c r="H47"/>
      <c r="I47" s="74"/>
      <c r="J47"/>
      <c r="K47"/>
      <c r="L47"/>
    </row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</sheetData>
  <mergeCells count="3">
    <mergeCell ref="M2:O2"/>
    <mergeCell ref="A34:C34"/>
    <mergeCell ref="A37:D39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102"/>
  <sheetViews>
    <sheetView topLeftCell="B1" zoomScale="90" zoomScaleNormal="90" workbookViewId="0">
      <pane ySplit="4" topLeftCell="A5" activePane="bottomLeft" state="frozen"/>
      <selection pane="bottomLeft" activeCell="M9" sqref="M9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44.28515625" customWidth="1"/>
    <col min="4" max="4" width="11.42578125" customWidth="1"/>
    <col min="7" max="7" width="11" customWidth="1"/>
    <col min="9" max="9" width="21.7109375" style="74" customWidth="1"/>
    <col min="10" max="10" width="15.7109375" customWidth="1"/>
    <col min="11" max="11" width="31.7109375" bestFit="1" customWidth="1"/>
    <col min="12" max="12" width="19" customWidth="1"/>
    <col min="13" max="13" width="35.42578125" customWidth="1"/>
  </cols>
  <sheetData>
    <row r="1" spans="1:17" x14ac:dyDescent="0.2">
      <c r="A1" t="s">
        <v>0</v>
      </c>
      <c r="H1" s="15" t="s">
        <v>12</v>
      </c>
    </row>
    <row r="2" spans="1:17" s="1" customFormat="1" ht="29.25" customHeight="1" x14ac:dyDescent="0.4">
      <c r="A2" s="1" t="str">
        <f>'E14-19'!A2</f>
        <v>Baird Parker Agar</v>
      </c>
      <c r="E2" s="1" t="str">
        <f>'E14-19'!E2</f>
        <v>B02-102</v>
      </c>
      <c r="H2" s="16" t="s">
        <v>12</v>
      </c>
      <c r="I2" s="75"/>
      <c r="J2" s="1" t="s">
        <v>77</v>
      </c>
      <c r="K2" s="90" t="s">
        <v>268</v>
      </c>
      <c r="M2" s="296" t="s">
        <v>92</v>
      </c>
      <c r="N2" s="297"/>
      <c r="O2" s="298"/>
      <c r="Q2" s="1" t="s">
        <v>213</v>
      </c>
    </row>
    <row r="3" spans="1:17" s="19" customFormat="1" ht="27.75" customHeight="1" x14ac:dyDescent="0.2">
      <c r="G3" s="19" t="s">
        <v>248</v>
      </c>
      <c r="I3" s="76"/>
      <c r="M3" s="19" t="s">
        <v>246</v>
      </c>
    </row>
    <row r="4" spans="1:17" ht="79.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02" t="s">
        <v>98</v>
      </c>
      <c r="G4" s="102" t="s">
        <v>95</v>
      </c>
      <c r="H4" s="3" t="s">
        <v>8</v>
      </c>
      <c r="I4" s="78" t="s">
        <v>108</v>
      </c>
      <c r="J4" s="78" t="s">
        <v>109</v>
      </c>
      <c r="K4" s="3" t="s">
        <v>9</v>
      </c>
      <c r="L4" s="3" t="s">
        <v>9</v>
      </c>
      <c r="M4" s="87" t="s">
        <v>141</v>
      </c>
    </row>
    <row r="5" spans="1:17" ht="18" customHeight="1" x14ac:dyDescent="0.2">
      <c r="A5" s="24">
        <v>42814</v>
      </c>
      <c r="B5" s="27" t="s">
        <v>131</v>
      </c>
      <c r="C5" s="27" t="s">
        <v>166</v>
      </c>
      <c r="D5" s="84">
        <v>30.4</v>
      </c>
      <c r="E5" s="27"/>
      <c r="F5" s="27"/>
      <c r="G5" s="27"/>
      <c r="H5" s="27"/>
      <c r="I5" s="27"/>
      <c r="J5" s="27"/>
      <c r="K5" s="27"/>
      <c r="L5" s="27"/>
      <c r="M5" s="27"/>
    </row>
    <row r="6" spans="1:17" ht="18" customHeight="1" x14ac:dyDescent="0.2">
      <c r="A6" s="24">
        <v>42814</v>
      </c>
      <c r="B6" s="25" t="s">
        <v>83</v>
      </c>
      <c r="C6" s="25" t="s">
        <v>219</v>
      </c>
      <c r="D6" s="29">
        <v>-21</v>
      </c>
      <c r="E6" s="27"/>
      <c r="F6" s="27"/>
      <c r="G6" s="27"/>
      <c r="H6" s="27"/>
      <c r="I6" s="27"/>
      <c r="J6" s="27"/>
      <c r="K6" s="27"/>
      <c r="L6" s="27"/>
      <c r="M6" s="98">
        <v>4</v>
      </c>
    </row>
    <row r="7" spans="1:17" s="100" customFormat="1" ht="18" customHeight="1" x14ac:dyDescent="0.2">
      <c r="A7" s="103"/>
      <c r="B7" s="104"/>
      <c r="C7" s="104" t="s">
        <v>249</v>
      </c>
      <c r="D7" s="107">
        <v>-9.4</v>
      </c>
      <c r="E7" s="98"/>
      <c r="F7" s="98"/>
      <c r="G7" s="98">
        <v>2</v>
      </c>
      <c r="H7" s="98"/>
      <c r="I7" s="98"/>
      <c r="J7" s="98"/>
      <c r="K7" s="98"/>
      <c r="L7" s="98"/>
      <c r="M7" s="98"/>
    </row>
    <row r="8" spans="1:17" s="113" customFormat="1" ht="18" customHeight="1" x14ac:dyDescent="0.2">
      <c r="A8" s="117">
        <v>42996</v>
      </c>
      <c r="B8" s="43" t="s">
        <v>190</v>
      </c>
      <c r="C8" s="43" t="s">
        <v>300</v>
      </c>
      <c r="D8" s="118"/>
      <c r="E8" s="44"/>
      <c r="F8" s="43"/>
      <c r="G8" s="44">
        <v>-2</v>
      </c>
      <c r="H8" s="44"/>
      <c r="I8" s="44"/>
      <c r="J8" s="44"/>
      <c r="K8" s="44"/>
      <c r="L8" s="44"/>
      <c r="M8" s="44">
        <v>-4</v>
      </c>
    </row>
    <row r="9" spans="1:17" ht="18" customHeight="1" x14ac:dyDescent="0.2">
      <c r="A9" s="24"/>
      <c r="B9" s="25"/>
      <c r="C9" s="25"/>
      <c r="D9" s="27"/>
      <c r="E9" s="27"/>
      <c r="F9" s="35"/>
      <c r="G9" s="27"/>
      <c r="H9" s="27"/>
      <c r="I9" s="27"/>
      <c r="J9" s="27"/>
      <c r="K9" s="27"/>
      <c r="L9" s="27"/>
      <c r="M9" s="27"/>
    </row>
    <row r="10" spans="1:17" ht="18" customHeight="1" x14ac:dyDescent="0.2">
      <c r="A10" s="67"/>
      <c r="B10" s="68"/>
      <c r="C10" s="69"/>
      <c r="D10" s="27"/>
      <c r="E10" s="2"/>
      <c r="F10" s="23"/>
      <c r="G10" s="17"/>
      <c r="H10" s="2"/>
      <c r="I10" s="2"/>
      <c r="J10" s="2"/>
      <c r="K10" s="2"/>
      <c r="L10" s="2"/>
    </row>
    <row r="11" spans="1:17" ht="18" customHeight="1" x14ac:dyDescent="0.2">
      <c r="A11" s="24"/>
      <c r="B11" s="25"/>
      <c r="C11" s="25"/>
      <c r="D11" s="29"/>
      <c r="E11" s="27"/>
      <c r="F11" s="27"/>
      <c r="G11" s="27"/>
      <c r="H11" s="27"/>
      <c r="I11" s="27"/>
      <c r="J11" s="27"/>
      <c r="K11" s="27"/>
      <c r="L11" s="27"/>
      <c r="M11" s="27"/>
    </row>
    <row r="12" spans="1:17" ht="18" customHeight="1" x14ac:dyDescent="0.2">
      <c r="A12" s="24"/>
      <c r="B12" s="25"/>
      <c r="C12" s="25"/>
      <c r="D12" s="29"/>
      <c r="E12" s="27"/>
      <c r="F12" s="27"/>
      <c r="G12" s="27"/>
      <c r="H12" s="27"/>
      <c r="I12" s="37"/>
      <c r="J12" s="27"/>
      <c r="K12" s="27"/>
      <c r="L12" s="27"/>
      <c r="M12" s="27"/>
    </row>
    <row r="13" spans="1:17" ht="18" customHeight="1" x14ac:dyDescent="0.2">
      <c r="A13" s="24"/>
      <c r="B13" s="25"/>
      <c r="C13" s="25"/>
      <c r="D13" s="29"/>
      <c r="E13" s="27"/>
      <c r="F13" s="25"/>
      <c r="G13" s="27"/>
      <c r="H13" s="27"/>
      <c r="I13" s="27"/>
      <c r="J13" s="27"/>
      <c r="K13" s="27"/>
      <c r="L13" s="27"/>
      <c r="M13" s="27"/>
    </row>
    <row r="14" spans="1:17" ht="18" customHeight="1" x14ac:dyDescent="0.2">
      <c r="A14" s="24"/>
      <c r="B14" s="25"/>
      <c r="C14" s="25"/>
      <c r="D14" s="29"/>
      <c r="E14" s="27"/>
      <c r="F14" s="38"/>
      <c r="G14" s="27"/>
      <c r="H14" s="27"/>
      <c r="I14" s="27"/>
      <c r="J14" s="27"/>
      <c r="K14" s="27"/>
      <c r="L14" s="27"/>
      <c r="M14" s="27"/>
    </row>
    <row r="15" spans="1:17" ht="18" customHeight="1" x14ac:dyDescent="0.2">
      <c r="A15" s="24"/>
      <c r="B15" s="25"/>
      <c r="C15" s="25"/>
      <c r="D15" s="29"/>
      <c r="E15" s="27"/>
      <c r="F15" s="38"/>
      <c r="G15" s="27"/>
      <c r="H15" s="27"/>
      <c r="I15" s="27"/>
      <c r="J15" s="27"/>
      <c r="K15" s="27"/>
      <c r="L15" s="27"/>
      <c r="M15" s="27"/>
    </row>
    <row r="16" spans="1:17" ht="18" customHeight="1" x14ac:dyDescent="0.2">
      <c r="A16" s="24"/>
      <c r="B16" s="25"/>
      <c r="C16" s="25"/>
      <c r="D16" s="29"/>
      <c r="E16" s="27"/>
      <c r="F16" s="38"/>
      <c r="G16" s="27"/>
      <c r="H16" s="27"/>
      <c r="I16" s="27"/>
      <c r="J16" s="27"/>
      <c r="K16" s="27"/>
      <c r="L16" s="27"/>
      <c r="M16" s="27"/>
    </row>
    <row r="17" spans="1:13" ht="18" customHeight="1" x14ac:dyDescent="0.2">
      <c r="A17" s="24"/>
      <c r="B17" s="25"/>
      <c r="C17" s="25"/>
      <c r="D17" s="29"/>
      <c r="E17" s="27"/>
      <c r="F17" s="38"/>
      <c r="G17" s="27"/>
      <c r="H17" s="27"/>
      <c r="I17" s="27"/>
      <c r="J17" s="27"/>
      <c r="K17" s="27"/>
      <c r="L17" s="30"/>
      <c r="M17" s="30"/>
    </row>
    <row r="18" spans="1:13" ht="18" customHeight="1" x14ac:dyDescent="0.2">
      <c r="A18" s="24"/>
      <c r="B18" s="25"/>
      <c r="C18" s="25"/>
      <c r="D18" s="29"/>
      <c r="E18" s="27"/>
      <c r="F18" s="38"/>
      <c r="G18" s="27"/>
      <c r="H18" s="27"/>
      <c r="I18" s="27"/>
      <c r="J18" s="30"/>
      <c r="K18" s="27"/>
      <c r="L18" s="27"/>
      <c r="M18" s="27"/>
    </row>
    <row r="19" spans="1:13" ht="18" customHeight="1" x14ac:dyDescent="0.2">
      <c r="A19" s="24"/>
      <c r="B19" s="25"/>
      <c r="C19" s="25"/>
      <c r="D19" s="29"/>
      <c r="E19" s="27"/>
      <c r="F19" s="38"/>
      <c r="G19" s="27"/>
      <c r="H19" s="27"/>
      <c r="I19" s="38"/>
      <c r="J19" s="27"/>
      <c r="K19" s="27"/>
      <c r="L19" s="27"/>
      <c r="M19" s="27"/>
    </row>
    <row r="20" spans="1:13" ht="18" customHeight="1" x14ac:dyDescent="0.2">
      <c r="A20" s="24"/>
      <c r="B20" s="25"/>
      <c r="C20" s="25"/>
      <c r="D20" s="29"/>
      <c r="E20" s="27"/>
      <c r="F20" s="38"/>
      <c r="G20" s="30"/>
      <c r="H20" s="27"/>
      <c r="I20" s="27"/>
      <c r="J20" s="27"/>
      <c r="K20" s="27"/>
      <c r="L20" s="27"/>
      <c r="M20" s="27"/>
    </row>
    <row r="21" spans="1:13" ht="18" customHeight="1" x14ac:dyDescent="0.2">
      <c r="A21" s="24"/>
      <c r="B21" s="25"/>
      <c r="C21" s="25"/>
      <c r="D21" s="29"/>
      <c r="E21" s="27"/>
      <c r="F21" s="38"/>
      <c r="G21" s="27"/>
      <c r="H21" s="27"/>
      <c r="I21" s="27"/>
      <c r="J21" s="27"/>
      <c r="K21" s="27"/>
      <c r="L21" s="27"/>
      <c r="M21" s="27"/>
    </row>
    <row r="22" spans="1:13" ht="18" customHeight="1" x14ac:dyDescent="0.2">
      <c r="A22" s="24"/>
      <c r="B22" s="25"/>
      <c r="C22" s="25"/>
      <c r="D22" s="35"/>
      <c r="E22" s="27"/>
      <c r="F22" s="38"/>
      <c r="G22" s="27"/>
      <c r="H22" s="27"/>
      <c r="I22" s="27"/>
      <c r="J22" s="27"/>
      <c r="K22" s="27"/>
      <c r="L22" s="27"/>
      <c r="M22" s="27"/>
    </row>
    <row r="23" spans="1:13" ht="18" customHeight="1" x14ac:dyDescent="0.2">
      <c r="A23" s="24"/>
      <c r="B23" s="25"/>
      <c r="C23" s="25"/>
      <c r="D23" s="27"/>
      <c r="E23" s="27"/>
      <c r="F23" s="28"/>
      <c r="G23" s="27"/>
      <c r="H23" s="27"/>
      <c r="I23" s="27"/>
      <c r="J23" s="27"/>
      <c r="K23" s="27"/>
      <c r="L23" s="27"/>
      <c r="M23" s="27"/>
    </row>
    <row r="24" spans="1:13" ht="18" customHeight="1" x14ac:dyDescent="0.2">
      <c r="A24" s="24"/>
      <c r="B24" s="25"/>
      <c r="C24" s="25"/>
      <c r="D24" s="27"/>
      <c r="E24" s="27"/>
      <c r="F24" s="28"/>
      <c r="G24" s="27"/>
      <c r="H24" s="27"/>
      <c r="I24" s="27"/>
      <c r="J24" s="27"/>
      <c r="K24" s="27"/>
      <c r="L24" s="27"/>
      <c r="M24" s="27"/>
    </row>
    <row r="25" spans="1:13" ht="18" customHeight="1" x14ac:dyDescent="0.2">
      <c r="A25" s="24"/>
      <c r="B25" s="25"/>
      <c r="C25" s="25"/>
      <c r="D25" s="27"/>
      <c r="E25" s="27"/>
      <c r="F25" s="28"/>
      <c r="G25" s="27"/>
      <c r="H25" s="27"/>
      <c r="I25" s="27"/>
      <c r="J25" s="27"/>
      <c r="K25" s="27"/>
      <c r="L25" s="27"/>
      <c r="M25" s="27"/>
    </row>
    <row r="26" spans="1:13" ht="18" customHeight="1" x14ac:dyDescent="0.2">
      <c r="A26" s="24"/>
      <c r="B26" s="25"/>
      <c r="C26" s="25"/>
      <c r="D26" s="27"/>
      <c r="E26" s="27"/>
      <c r="F26" s="35"/>
      <c r="G26" s="27"/>
      <c r="H26" s="27"/>
      <c r="I26" s="27"/>
      <c r="J26" s="27"/>
      <c r="K26" s="27"/>
      <c r="L26" s="27"/>
      <c r="M26" s="27"/>
    </row>
    <row r="27" spans="1:13" ht="18" customHeight="1" x14ac:dyDescent="0.2">
      <c r="A27" s="24"/>
      <c r="B27" s="25"/>
      <c r="C27" s="25"/>
      <c r="D27" s="27"/>
      <c r="E27" s="27"/>
      <c r="F27" s="28"/>
      <c r="G27" s="27"/>
      <c r="H27" s="27"/>
      <c r="I27" s="27"/>
      <c r="J27" s="27"/>
      <c r="K27" s="27"/>
      <c r="L27" s="27"/>
      <c r="M27" s="27"/>
    </row>
    <row r="28" spans="1:13" ht="18" customHeight="1" x14ac:dyDescent="0.2">
      <c r="A28" s="24"/>
      <c r="B28" s="25"/>
      <c r="C28" s="25"/>
      <c r="D28" s="27"/>
      <c r="E28" s="27"/>
      <c r="F28" s="28"/>
      <c r="G28" s="27"/>
      <c r="H28" s="27"/>
      <c r="I28" s="27"/>
      <c r="J28" s="27"/>
      <c r="K28" s="27"/>
      <c r="L28" s="27"/>
      <c r="M28" s="27"/>
    </row>
    <row r="29" spans="1:13" ht="18" customHeight="1" x14ac:dyDescent="0.2">
      <c r="A29" s="24"/>
      <c r="B29" s="25"/>
      <c r="C29" s="25"/>
      <c r="D29" s="27"/>
      <c r="E29" s="27"/>
      <c r="F29" s="28"/>
      <c r="G29" s="27"/>
      <c r="H29" s="27"/>
      <c r="I29" s="27"/>
      <c r="J29" s="27"/>
      <c r="K29" s="27"/>
      <c r="L29" s="27"/>
      <c r="M29" s="27"/>
    </row>
    <row r="30" spans="1:13" ht="18" customHeight="1" x14ac:dyDescent="0.2">
      <c r="A30" s="24"/>
      <c r="B30" s="25"/>
      <c r="C30" s="25"/>
      <c r="D30" s="27"/>
      <c r="E30" s="27"/>
      <c r="F30" s="28"/>
      <c r="G30" s="27"/>
      <c r="H30" s="27"/>
      <c r="I30" s="27"/>
      <c r="J30" s="27"/>
      <c r="K30" s="27"/>
      <c r="L30" s="27"/>
      <c r="M30" s="27"/>
    </row>
    <row r="31" spans="1:13" ht="18" customHeight="1" x14ac:dyDescent="0.2">
      <c r="A31" s="24"/>
      <c r="B31" s="25"/>
      <c r="C31" s="25"/>
      <c r="D31" s="27"/>
      <c r="E31" s="27"/>
      <c r="F31" s="28"/>
      <c r="G31" s="27"/>
      <c r="H31" s="27"/>
      <c r="I31" s="27"/>
      <c r="J31" s="27"/>
      <c r="K31" s="27"/>
      <c r="L31" s="27"/>
      <c r="M31" s="27"/>
    </row>
    <row r="32" spans="1:13" ht="18" customHeight="1" x14ac:dyDescent="0.2">
      <c r="A32" s="24"/>
      <c r="B32" s="25"/>
      <c r="C32" s="25"/>
      <c r="D32" s="27"/>
      <c r="E32" s="27"/>
      <c r="F32" s="28"/>
      <c r="G32" s="27"/>
      <c r="H32" s="27"/>
      <c r="I32" s="27"/>
      <c r="J32" s="27"/>
      <c r="K32" s="27"/>
      <c r="L32" s="27"/>
      <c r="M32" s="27"/>
    </row>
    <row r="33" spans="1:13" ht="18" customHeight="1" x14ac:dyDescent="0.2">
      <c r="A33" s="34"/>
      <c r="B33" s="25"/>
      <c r="C33" s="26"/>
      <c r="D33" s="27"/>
      <c r="E33" s="27"/>
      <c r="F33" s="28"/>
      <c r="G33" s="27"/>
      <c r="H33" s="27"/>
      <c r="I33" s="27"/>
      <c r="J33" s="27"/>
      <c r="K33" s="27"/>
      <c r="L33" s="27"/>
      <c r="M33" s="27"/>
    </row>
    <row r="34" spans="1:13" ht="34.5" customHeight="1" x14ac:dyDescent="0.3">
      <c r="A34" s="296" t="s">
        <v>92</v>
      </c>
      <c r="B34" s="297"/>
      <c r="C34" s="298"/>
      <c r="D34" s="66"/>
      <c r="E34" s="65"/>
      <c r="F34" s="65"/>
      <c r="G34" s="65"/>
      <c r="H34" s="65"/>
      <c r="I34" s="65"/>
      <c r="J34" s="65"/>
      <c r="K34" s="65"/>
      <c r="L34" s="65"/>
      <c r="M34" s="65"/>
    </row>
    <row r="35" spans="1:13" ht="18" customHeight="1" x14ac:dyDescent="0.2">
      <c r="A35" s="22" t="s">
        <v>214</v>
      </c>
      <c r="B35" s="20"/>
      <c r="C35" s="21" t="s">
        <v>10</v>
      </c>
      <c r="D35" s="106">
        <f t="shared" ref="D35:L35" si="0">SUM(D5:D33)</f>
        <v>0</v>
      </c>
      <c r="E35" s="21">
        <f t="shared" si="0"/>
        <v>0</v>
      </c>
      <c r="F35" s="101">
        <f t="shared" si="0"/>
        <v>0</v>
      </c>
      <c r="G35" s="71">
        <f t="shared" si="0"/>
        <v>0</v>
      </c>
      <c r="H35" s="21">
        <f t="shared" si="0"/>
        <v>0</v>
      </c>
      <c r="I35" s="77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  <c r="M35" s="21">
        <f>SUM(M5:M33)</f>
        <v>0</v>
      </c>
    </row>
    <row r="36" spans="1:13" ht="18" customHeight="1" x14ac:dyDescent="0.25">
      <c r="D36" s="89" t="s">
        <v>163</v>
      </c>
      <c r="M36" s="94" t="s">
        <v>243</v>
      </c>
    </row>
    <row r="37" spans="1:13" ht="18" customHeight="1" x14ac:dyDescent="0.2">
      <c r="A37" s="299" t="s">
        <v>188</v>
      </c>
      <c r="B37" s="299"/>
      <c r="C37" s="299"/>
      <c r="D37" s="299"/>
    </row>
    <row r="38" spans="1:13" ht="18" customHeight="1" x14ac:dyDescent="0.2">
      <c r="A38" s="299"/>
      <c r="B38" s="299"/>
      <c r="C38" s="299"/>
      <c r="D38" s="299"/>
    </row>
    <row r="39" spans="1:13" ht="18" customHeight="1" x14ac:dyDescent="0.2">
      <c r="A39" s="299"/>
      <c r="B39" s="299"/>
      <c r="C39" s="299"/>
      <c r="D39" s="299"/>
    </row>
    <row r="40" spans="1:13" ht="18" customHeight="1" x14ac:dyDescent="0.2"/>
    <row r="41" spans="1:13" ht="18" customHeight="1" x14ac:dyDescent="0.2"/>
    <row r="42" spans="1:13" ht="18" customHeight="1" x14ac:dyDescent="0.2"/>
    <row r="43" spans="1:13" ht="18" customHeight="1" x14ac:dyDescent="0.2"/>
    <row r="44" spans="1:13" ht="18" customHeight="1" x14ac:dyDescent="0.2"/>
    <row r="45" spans="1:13" ht="18" customHeight="1" x14ac:dyDescent="0.2"/>
    <row r="46" spans="1:13" ht="18" customHeight="1" x14ac:dyDescent="0.2"/>
    <row r="47" spans="1:13" s="5" customFormat="1" ht="18" customHeight="1" x14ac:dyDescent="0.2">
      <c r="A47"/>
      <c r="B47"/>
      <c r="C47"/>
      <c r="D47"/>
      <c r="E47"/>
      <c r="F47"/>
      <c r="G47"/>
      <c r="H47"/>
      <c r="I47" s="74"/>
      <c r="J47"/>
      <c r="K47"/>
      <c r="L47"/>
    </row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</sheetData>
  <mergeCells count="3">
    <mergeCell ref="M2:O2"/>
    <mergeCell ref="A34:C34"/>
    <mergeCell ref="A37:D39"/>
  </mergeCells>
  <pageMargins left="0.5" right="0" top="1" bottom="1" header="0.5" footer="0.5"/>
  <pageSetup scale="7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L15-65 3M </vt:lpstr>
      <vt:lpstr>J15-77 3M</vt:lpstr>
      <vt:lpstr>E14-19</vt:lpstr>
      <vt:lpstr>L15-43 3M </vt:lpstr>
      <vt:lpstr>160811011909 G16-12 3M</vt:lpstr>
      <vt:lpstr>L14-11</vt:lpstr>
      <vt:lpstr>170424022005 ALPHA</vt:lpstr>
      <vt:lpstr>160115031902 3M  </vt:lpstr>
      <vt:lpstr>170308032004 C17-04 3M</vt:lpstr>
      <vt:lpstr>C15-35</vt:lpstr>
      <vt:lpstr>160615021906</vt:lpstr>
      <vt:lpstr>170308032004-ALPHA</vt:lpstr>
      <vt:lpstr>170807032008</vt:lpstr>
      <vt:lpstr>170424022005 D17-07 3M</vt:lpstr>
      <vt:lpstr>170926022010 I17-10 3M</vt:lpstr>
      <vt:lpstr>171218032101 L1711 3M</vt:lpstr>
      <vt:lpstr>Inventory Master</vt:lpstr>
      <vt:lpstr>180216042103 B1809 3M</vt:lpstr>
      <vt:lpstr>171218032101 ALPHA</vt:lpstr>
      <vt:lpstr>180301032103</vt:lpstr>
      <vt:lpstr>180604032107 F1803 3M 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2017-07-26T13:28:25Z</cp:lastPrinted>
  <dcterms:created xsi:type="dcterms:W3CDTF">2008-02-18T14:13:43Z</dcterms:created>
  <dcterms:modified xsi:type="dcterms:W3CDTF">2018-08-23T12:42:09Z</dcterms:modified>
</cp:coreProperties>
</file>