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052959DE-97BA-4538-9A7F-924A77FE66BA}" xr6:coauthVersionLast="34" xr6:coauthVersionMax="34" xr10:uidLastSave="{00000000-0000-0000-0000-000000000000}"/>
  <bookViews>
    <workbookView xWindow="480" yWindow="165" windowWidth="15465" windowHeight="11025" firstSheet="2" activeTab="2"/>
  </bookViews>
  <sheets>
    <sheet name="I11-04" sheetId="5" state="hidden" r:id="rId1"/>
    <sheet name="H13-18" sheetId="2" state="hidden" r:id="rId2"/>
    <sheet name="Inventory Master" sheetId="1" r:id="rId3"/>
    <sheet name="J13-41" sheetId="4" r:id="rId4"/>
    <sheet name="A15-40" sheetId="6" state="hidden" r:id="rId5"/>
    <sheet name="I15-37" sheetId="7" state="hidden" r:id="rId6"/>
    <sheet name="170321022103" sheetId="10" r:id="rId7"/>
    <sheet name="Blank Template" sheetId="8" state="hidden" r:id="rId8"/>
    <sheet name="160608032006" sheetId="9" r:id="rId9"/>
    <sheet name="180212042202" sheetId="11" r:id="rId10"/>
  </sheets>
  <calcPr calcId="179021"/>
</workbook>
</file>

<file path=xl/calcChain.xml><?xml version="1.0" encoding="utf-8"?>
<calcChain xmlns="http://schemas.openxmlformats.org/spreadsheetml/2006/main">
  <c r="K11" i="1" l="1"/>
  <c r="I11" i="1"/>
  <c r="A11" i="1"/>
  <c r="F31" i="11"/>
  <c r="D11" i="1" s="1"/>
  <c r="G31" i="11"/>
  <c r="E11" i="1"/>
  <c r="H31" i="11"/>
  <c r="F11" i="1" s="1"/>
  <c r="I31" i="11"/>
  <c r="G11" i="1" s="1"/>
  <c r="J31" i="11"/>
  <c r="H11" i="1"/>
  <c r="K31" i="11"/>
  <c r="L31" i="11"/>
  <c r="J11" i="1"/>
  <c r="E31" i="11"/>
  <c r="C11" i="1" s="1"/>
  <c r="D31" i="11"/>
  <c r="B11" i="1"/>
  <c r="L14" i="1"/>
  <c r="K10" i="1"/>
  <c r="A10" i="1"/>
  <c r="L31" i="10"/>
  <c r="J10" i="1"/>
  <c r="K31" i="10"/>
  <c r="I10" i="1" s="1"/>
  <c r="J31" i="10"/>
  <c r="H10" i="1"/>
  <c r="I31" i="10"/>
  <c r="G10" i="1" s="1"/>
  <c r="H31" i="10"/>
  <c r="F10" i="1"/>
  <c r="G31" i="10"/>
  <c r="E10" i="1" s="1"/>
  <c r="F31" i="10"/>
  <c r="D10" i="1"/>
  <c r="E31" i="10"/>
  <c r="C10" i="1" s="1"/>
  <c r="D31" i="10"/>
  <c r="B10" i="1"/>
  <c r="K9" i="1"/>
  <c r="A9" i="1"/>
  <c r="L31" i="9"/>
  <c r="J9" i="1"/>
  <c r="K31" i="9"/>
  <c r="I9" i="1" s="1"/>
  <c r="J31" i="9"/>
  <c r="H9" i="1"/>
  <c r="I31" i="9"/>
  <c r="G9" i="1" s="1"/>
  <c r="H31" i="9"/>
  <c r="F9" i="1"/>
  <c r="G31" i="9"/>
  <c r="E9" i="1" s="1"/>
  <c r="F31" i="9"/>
  <c r="D9" i="1"/>
  <c r="E31" i="9"/>
  <c r="C9" i="1" s="1"/>
  <c r="D31" i="9"/>
  <c r="B9" i="1"/>
  <c r="L30" i="8"/>
  <c r="K30" i="8"/>
  <c r="J30" i="8"/>
  <c r="I30" i="8"/>
  <c r="H30" i="8"/>
  <c r="G30" i="8"/>
  <c r="F30" i="8"/>
  <c r="E30" i="8"/>
  <c r="D30" i="8"/>
  <c r="E40" i="4"/>
  <c r="C6" i="1"/>
  <c r="F40" i="4"/>
  <c r="D6" i="1" s="1"/>
  <c r="G40" i="4"/>
  <c r="E6" i="1"/>
  <c r="H40" i="4"/>
  <c r="F6" i="1" s="1"/>
  <c r="F16" i="1" s="1"/>
  <c r="I40" i="4"/>
  <c r="G6" i="1"/>
  <c r="J40" i="4"/>
  <c r="H6" i="1" s="1"/>
  <c r="K40" i="4"/>
  <c r="I6" i="1"/>
  <c r="L40" i="4"/>
  <c r="J6" i="1" s="1"/>
  <c r="J16" i="1" s="1"/>
  <c r="D40" i="4"/>
  <c r="B6" i="1"/>
  <c r="K8" i="1"/>
  <c r="A8" i="1"/>
  <c r="L29" i="7"/>
  <c r="J8" i="1"/>
  <c r="K29" i="7"/>
  <c r="I8" i="1" s="1"/>
  <c r="J29" i="7"/>
  <c r="H8" i="1"/>
  <c r="I29" i="7"/>
  <c r="G8" i="1"/>
  <c r="H29" i="7"/>
  <c r="F8" i="1"/>
  <c r="G29" i="7"/>
  <c r="E8" i="1"/>
  <c r="F29" i="7"/>
  <c r="D8" i="1"/>
  <c r="E29" i="7"/>
  <c r="C8" i="1"/>
  <c r="D29" i="7"/>
  <c r="B8" i="1"/>
  <c r="D30" i="6"/>
  <c r="L30" i="6"/>
  <c r="K30" i="6"/>
  <c r="J30" i="6"/>
  <c r="I30" i="6"/>
  <c r="H30" i="6"/>
  <c r="G30" i="6"/>
  <c r="F30" i="6"/>
  <c r="E30" i="6"/>
  <c r="K7" i="1"/>
  <c r="D18" i="5"/>
  <c r="B7" i="1"/>
  <c r="K5" i="1"/>
  <c r="A7" i="1"/>
  <c r="E18" i="5"/>
  <c r="C7" i="1"/>
  <c r="F18" i="5"/>
  <c r="D7" i="1"/>
  <c r="G18" i="5"/>
  <c r="E7" i="1"/>
  <c r="H18" i="5"/>
  <c r="F7" i="1"/>
  <c r="I18" i="5"/>
  <c r="G7" i="1"/>
  <c r="J18" i="5"/>
  <c r="H7" i="1"/>
  <c r="K18" i="5"/>
  <c r="I7" i="1"/>
  <c r="L18" i="5"/>
  <c r="J7" i="1"/>
  <c r="K6" i="1"/>
  <c r="D26" i="2"/>
  <c r="B5" i="1" s="1"/>
  <c r="B16" i="1" s="1"/>
  <c r="B17" i="1" s="1"/>
  <c r="A6" i="1"/>
  <c r="F26" i="2"/>
  <c r="D5" i="1"/>
  <c r="I26" i="2"/>
  <c r="G5" i="1"/>
  <c r="J26" i="2"/>
  <c r="H5" i="1" s="1"/>
  <c r="I2" i="1"/>
  <c r="A2" i="1"/>
  <c r="L26" i="2"/>
  <c r="J5" i="1"/>
  <c r="K26" i="2"/>
  <c r="I5" i="1" s="1"/>
  <c r="I16" i="1" s="1"/>
  <c r="H26" i="2"/>
  <c r="F5" i="1"/>
  <c r="G26" i="2"/>
  <c r="E5" i="1"/>
  <c r="E26" i="2"/>
  <c r="C5" i="1" s="1"/>
  <c r="C16" i="1" s="1"/>
  <c r="A5" i="1"/>
  <c r="D16" i="1" l="1"/>
  <c r="D17" i="1" s="1"/>
  <c r="K17" i="1" s="1"/>
  <c r="G16" i="1"/>
  <c r="E16" i="1"/>
  <c r="H16" i="1"/>
  <c r="H17" i="1" s="1"/>
</calcChain>
</file>

<file path=xl/sharedStrings.xml><?xml version="1.0" encoding="utf-8"?>
<sst xmlns="http://schemas.openxmlformats.org/spreadsheetml/2006/main" count="456" uniqueCount="164">
  <si>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</si>
  <si>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</si>
  <si>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</si>
  <si>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</si>
  <si>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</si>
  <si>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</si>
  <si>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</si>
  <si>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</si>
  <si>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</si>
  <si>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</si>
  <si>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</si>
  <si>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</si>
  <si>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</si>
  <si>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</si>
  <si>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B02-107</t>
  </si>
  <si>
    <t>Bile Esculin Azide Agar</t>
  </si>
  <si>
    <t>10kg</t>
  </si>
  <si>
    <t>H13-18</t>
  </si>
  <si>
    <t>GEB</t>
  </si>
  <si>
    <t>Released Bulk</t>
  </si>
  <si>
    <t>SPM</t>
  </si>
  <si>
    <t>Fill to stock 1x10kg</t>
  </si>
  <si>
    <t>STOCK</t>
  </si>
  <si>
    <t>Fill to stock 10x500gm</t>
  </si>
  <si>
    <t>BIOMAX 1238 1x10kg</t>
  </si>
  <si>
    <t>Exp 9/17</t>
  </si>
  <si>
    <t xml:space="preserve"> MICRO 1647 2x500gm</t>
  </si>
  <si>
    <t>GS</t>
  </si>
  <si>
    <t>adjust</t>
  </si>
  <si>
    <t>rRoll over to lot J13-41</t>
  </si>
  <si>
    <t>J13-41</t>
  </si>
  <si>
    <t>Exp 11/17</t>
  </si>
  <si>
    <t>GGD</t>
  </si>
  <si>
    <t>LAKE 2027 1x500gm</t>
  </si>
  <si>
    <t>KH</t>
  </si>
  <si>
    <t>Fill to stock 3x10kg</t>
  </si>
  <si>
    <t>BIOMAX 1877 2x10kg</t>
  </si>
  <si>
    <t>Fill to stock 13x500gm</t>
  </si>
  <si>
    <t>MICRO 21613x500gm</t>
  </si>
  <si>
    <t>inv adj</t>
  </si>
  <si>
    <t>ok</t>
  </si>
  <si>
    <t>I11-04</t>
  </si>
  <si>
    <t>beginning</t>
  </si>
  <si>
    <t>J1-6</t>
  </si>
  <si>
    <t>MICRO 2485 3x500gm</t>
  </si>
  <si>
    <t>J3-2</t>
  </si>
  <si>
    <t>MOLTOX 2747 1x500gm</t>
  </si>
  <si>
    <t>BIOMAX 3172 1x10kg</t>
  </si>
  <si>
    <t>MICRO 3215 2x500gm</t>
  </si>
  <si>
    <t xml:space="preserve">AMS </t>
  </si>
  <si>
    <t xml:space="preserve">Hold For Micro </t>
  </si>
  <si>
    <t>ANE</t>
  </si>
  <si>
    <t>SOH 3731 1x500gm</t>
  </si>
  <si>
    <t>MICRO 3777 3x500gm</t>
  </si>
  <si>
    <t>CDW</t>
  </si>
  <si>
    <t>FOX 4066 1x500g</t>
  </si>
  <si>
    <t>INV ADJ</t>
  </si>
  <si>
    <t>BOX 2</t>
  </si>
  <si>
    <t>SCIESTR 4452 1x500gm</t>
  </si>
  <si>
    <t>MICRO 4711 2x500gm</t>
  </si>
  <si>
    <t>discarded</t>
  </si>
  <si>
    <t>A15-40</t>
  </si>
  <si>
    <t>27/15</t>
  </si>
  <si>
    <t>Exp 2/19</t>
  </si>
  <si>
    <t>FILL TO STOCK 2X10KG</t>
  </si>
  <si>
    <t>Fill to Stock 16x500g</t>
  </si>
  <si>
    <t>Stock</t>
  </si>
  <si>
    <t>I2-3</t>
  </si>
  <si>
    <t xml:space="preserve">Singles </t>
  </si>
  <si>
    <t>BIOMAX 5459</t>
  </si>
  <si>
    <t>MICRO 6112</t>
  </si>
  <si>
    <t>BIO 6172</t>
  </si>
  <si>
    <t>LAKE 6576</t>
  </si>
  <si>
    <t>DLR</t>
  </si>
  <si>
    <t>SLCOP 6656 1x500g</t>
  </si>
  <si>
    <t>HAZARDOUS</t>
  </si>
  <si>
    <t xml:space="preserve">MICRO </t>
  </si>
  <si>
    <t>GHS REALBEL ISSUED</t>
  </si>
  <si>
    <t>REPACK</t>
  </si>
  <si>
    <t>REPACK BIOMAXIMA</t>
  </si>
  <si>
    <t>99/15</t>
  </si>
  <si>
    <t>BIOM 7546 I1-3</t>
  </si>
  <si>
    <t>I15-37</t>
  </si>
  <si>
    <t>Exp 10/19</t>
  </si>
  <si>
    <t>Exp 10/15</t>
  </si>
  <si>
    <t>KLE</t>
  </si>
  <si>
    <t>Microt 7609</t>
  </si>
  <si>
    <t>FILL TO STOCK 1X3KG</t>
  </si>
  <si>
    <t>J4-5</t>
  </si>
  <si>
    <t>9/22/15/</t>
  </si>
  <si>
    <t>MICRO 7609</t>
  </si>
  <si>
    <t>ane</t>
  </si>
  <si>
    <t>biomaxima</t>
  </si>
  <si>
    <t>G2-6</t>
  </si>
  <si>
    <t>INV ADJ 2015</t>
  </si>
  <si>
    <t>OK</t>
  </si>
  <si>
    <t xml:space="preserve">Exp </t>
  </si>
  <si>
    <t>Microtech 500gm                  MS-1046-6</t>
  </si>
  <si>
    <t>micro 8208</t>
  </si>
  <si>
    <t>SEOH 8250</t>
  </si>
  <si>
    <t>J3</t>
  </si>
  <si>
    <t>biom 8947</t>
  </si>
  <si>
    <t>MICRO 9907</t>
  </si>
  <si>
    <t>EF</t>
  </si>
  <si>
    <t>Released bulk</t>
  </si>
  <si>
    <t>Exp 6/20</t>
  </si>
  <si>
    <t>Fill to biom 9908 2x10kg</t>
  </si>
  <si>
    <t>Fill to stock 1x5kg</t>
  </si>
  <si>
    <t>Fill to stock 6x500g MS-1046-6</t>
  </si>
  <si>
    <t>micro 9984</t>
  </si>
  <si>
    <t>Shelf 2</t>
  </si>
  <si>
    <t>5KG</t>
  </si>
  <si>
    <t>FOX 10162</t>
  </si>
  <si>
    <t>SEOH 10305</t>
  </si>
  <si>
    <t>10/2602016</t>
  </si>
  <si>
    <t>NSA</t>
  </si>
  <si>
    <t>Biomaxia 11103</t>
  </si>
  <si>
    <t>MicroT 11223</t>
  </si>
  <si>
    <t>EH</t>
  </si>
  <si>
    <t>MicroT 11666</t>
  </si>
  <si>
    <t>SEOH 11804</t>
  </si>
  <si>
    <t>MicrotT 11841</t>
  </si>
  <si>
    <t>AE CONFIRMED 2/9/17</t>
  </si>
  <si>
    <t>Exp 3/21</t>
  </si>
  <si>
    <t>BK 9</t>
  </si>
  <si>
    <t>fill to biomaxima 3x10kg</t>
  </si>
  <si>
    <t>fill to stock 7x500g MS-1046-6</t>
  </si>
  <si>
    <t>Stock Fill Out</t>
  </si>
  <si>
    <t xml:space="preserve">DC Confirmed 6/10 </t>
  </si>
  <si>
    <t>G2-1</t>
  </si>
  <si>
    <t>NSa</t>
  </si>
  <si>
    <t>Repack to fox 13403</t>
  </si>
  <si>
    <t>Repack to mole tox 1x500g/ MS-1046-6 9x500g</t>
  </si>
  <si>
    <t>SHELF-3</t>
  </si>
  <si>
    <t>MS-1046-6</t>
  </si>
  <si>
    <t>J2-1</t>
  </si>
  <si>
    <t>nsa</t>
  </si>
  <si>
    <t>mole tox 14097</t>
  </si>
  <si>
    <t>MicroT 14172</t>
  </si>
  <si>
    <t>NSA 9/18/2017</t>
  </si>
  <si>
    <t>SEPT INV</t>
  </si>
  <si>
    <t>Loc 11/10/17</t>
  </si>
  <si>
    <t>rollover</t>
  </si>
  <si>
    <t>QB COUNT ON 11/10/17</t>
  </si>
  <si>
    <t>COUNT ON 11/10/17</t>
  </si>
  <si>
    <t>QB ADJUSTMENT ON 11/10/17</t>
  </si>
  <si>
    <t>REVERSING JUNE ADJUSTMENT</t>
  </si>
  <si>
    <t>Microt 14863</t>
  </si>
  <si>
    <t>microt 15344</t>
  </si>
  <si>
    <t>Fill to microB 15371 2x2kg</t>
  </si>
  <si>
    <t>PACKING</t>
  </si>
  <si>
    <t>QC Samples</t>
  </si>
  <si>
    <t>Exp 2/22</t>
  </si>
  <si>
    <t>tr</t>
  </si>
  <si>
    <t>microtech 16181</t>
  </si>
  <si>
    <t>Fill to st louis 16416/stock 5x500g</t>
  </si>
  <si>
    <t>C3</t>
  </si>
  <si>
    <t>DC</t>
  </si>
  <si>
    <t>ST LOUIS 16416</t>
  </si>
  <si>
    <t>B02-107-E</t>
  </si>
  <si>
    <t>B02-107-A</t>
  </si>
  <si>
    <t>B02-107-C</t>
  </si>
  <si>
    <t>B02-107-N</t>
  </si>
  <si>
    <t>B02-107-L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</si>
</sst>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5" x14ac:knownFonts="1">
    <font>
      <sz val="10"/>
      <name val="Arial"/>
    </font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40"/>
      <name val="Arial"/>
      <family val="2"/>
    </font>
    <font>
      <sz val="16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8" fillId="0" borderId="1" xfId="0" applyNumberFormat="1" applyFont="1" applyBorder="1"/>
    <xf numFmtId="0" fontId="8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9" fillId="0" borderId="0" xfId="0" applyFont="1"/>
    <xf numFmtId="14" fontId="0" fillId="0" borderId="1" xfId="0" applyNumberFormat="1" applyBorder="1"/>
    <xf numFmtId="164" fontId="0" fillId="0" borderId="0" xfId="0" applyNumberFormat="1"/>
    <xf numFmtId="164" fontId="2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13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1" fillId="0" borderId="1" xfId="0" applyFont="1" applyBorder="1"/>
    <xf numFmtId="14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4" fontId="0" fillId="0" borderId="1" xfId="0" applyNumberFormat="1" applyFill="1" applyBorder="1"/>
    <xf numFmtId="0" fontId="14" fillId="0" borderId="1" xfId="0" applyFont="1" applyFill="1" applyBorder="1" applyAlignment="1">
      <alignment vertical="top"/>
    </xf>
    <xf numFmtId="0" fontId="11" fillId="0" borderId="1" xfId="0" applyFont="1" applyFill="1" applyBorder="1"/>
    <xf numFmtId="0" fontId="15" fillId="0" borderId="0" xfId="0" applyFont="1"/>
    <xf numFmtId="0" fontId="14" fillId="0" borderId="1" xfId="0" applyFont="1" applyFill="1" applyBorder="1"/>
    <xf numFmtId="0" fontId="14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3" fillId="0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14" fontId="14" fillId="2" borderId="1" xfId="0" applyNumberFormat="1" applyFont="1" applyFill="1" applyBorder="1"/>
    <xf numFmtId="0" fontId="2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164" fontId="20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/>
    <xf numFmtId="0" fontId="20" fillId="2" borderId="1" xfId="0" applyFont="1" applyFill="1" applyBorder="1"/>
    <xf numFmtId="0" fontId="14" fillId="2" borderId="1" xfId="0" applyFont="1" applyFill="1" applyBorder="1" applyAlignment="1">
      <alignment vertical="top"/>
    </xf>
    <xf numFmtId="0" fontId="11" fillId="2" borderId="1" xfId="0" applyFont="1" applyFill="1" applyBorder="1"/>
    <xf numFmtId="164" fontId="23" fillId="2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0" fillId="0" borderId="0" xfId="0" applyFill="1"/>
    <xf numFmtId="14" fontId="0" fillId="7" borderId="1" xfId="0" applyNumberFormat="1" applyFill="1" applyBorder="1"/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/>
    <xf numFmtId="0" fontId="0" fillId="11" borderId="1" xfId="0" applyFill="1" applyBorder="1"/>
    <xf numFmtId="0" fontId="14" fillId="0" borderId="1" xfId="0" applyFont="1" applyBorder="1"/>
    <xf numFmtId="0" fontId="14" fillId="11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14" fontId="0" fillId="0" borderId="2" xfId="0" applyNumberFormat="1" applyBorder="1"/>
    <xf numFmtId="0" fontId="14" fillId="0" borderId="3" xfId="0" applyFont="1" applyBorder="1" applyAlignment="1">
      <alignment vertical="top"/>
    </xf>
    <xf numFmtId="0" fontId="14" fillId="2" borderId="4" xfId="0" applyFont="1" applyFill="1" applyBorder="1"/>
    <xf numFmtId="14" fontId="0" fillId="6" borderId="2" xfId="0" applyNumberFormat="1" applyFill="1" applyBorder="1"/>
    <xf numFmtId="0" fontId="14" fillId="6" borderId="3" xfId="0" applyFont="1" applyFill="1" applyBorder="1" applyAlignment="1">
      <alignment vertical="top"/>
    </xf>
    <xf numFmtId="0" fontId="14" fillId="6" borderId="4" xfId="0" applyFont="1" applyFill="1" applyBorder="1"/>
    <xf numFmtId="164" fontId="0" fillId="6" borderId="1" xfId="0" applyNumberFormat="1" applyFill="1" applyBorder="1"/>
    <xf numFmtId="0" fontId="0" fillId="6" borderId="1" xfId="0" applyFill="1" applyBorder="1"/>
    <xf numFmtId="0" fontId="14" fillId="6" borderId="1" xfId="0" applyFont="1" applyFill="1" applyBorder="1"/>
    <xf numFmtId="0" fontId="11" fillId="6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11" fillId="8" borderId="1" xfId="0" applyFont="1" applyFill="1" applyBorder="1"/>
    <xf numFmtId="0" fontId="14" fillId="8" borderId="1" xfId="0" applyFont="1" applyFill="1" applyBorder="1"/>
    <xf numFmtId="0" fontId="17" fillId="12" borderId="0" xfId="0" applyFont="1" applyFill="1" applyAlignment="1">
      <alignment horizontal="center"/>
    </xf>
    <xf numFmtId="1" fontId="2" fillId="0" borderId="0" xfId="0" applyNumberFormat="1" applyFont="1"/>
    <xf numFmtId="14" fontId="0" fillId="2" borderId="2" xfId="0" applyNumberFormat="1" applyFill="1" applyBorder="1"/>
    <xf numFmtId="0" fontId="14" fillId="2" borderId="3" xfId="0" applyFont="1" applyFill="1" applyBorder="1" applyAlignment="1">
      <alignment vertical="top"/>
    </xf>
    <xf numFmtId="164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4" fillId="8" borderId="0" xfId="0" applyFont="1" applyFill="1" applyAlignment="1">
      <alignment horizontal="center"/>
    </xf>
    <xf numFmtId="14" fontId="0" fillId="8" borderId="1" xfId="0" applyNumberFormat="1" applyFill="1" applyBorder="1"/>
    <xf numFmtId="164" fontId="11" fillId="8" borderId="1" xfId="0" applyNumberFormat="1" applyFont="1" applyFill="1" applyBorder="1" applyAlignment="1">
      <alignment horizontal="center"/>
    </xf>
    <xf numFmtId="0" fontId="0" fillId="10" borderId="0" xfId="0" applyFill="1"/>
    <xf numFmtId="0" fontId="14" fillId="10" borderId="0" xfId="0" applyFont="1" applyFill="1"/>
    <xf numFmtId="0" fontId="0" fillId="2" borderId="0" xfId="0" applyFill="1"/>
    <xf numFmtId="14" fontId="0" fillId="10" borderId="1" xfId="0" applyNumberFormat="1" applyFill="1" applyBorder="1"/>
    <xf numFmtId="0" fontId="14" fillId="10" borderId="1" xfId="0" applyFont="1" applyFill="1" applyBorder="1"/>
    <xf numFmtId="0" fontId="14" fillId="10" borderId="1" xfId="0" applyFont="1" applyFill="1" applyBorder="1" applyAlignment="1">
      <alignment horizontal="center"/>
    </xf>
    <xf numFmtId="164" fontId="11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4" borderId="1" xfId="0" applyNumberFormat="1" applyFill="1" applyBorder="1"/>
    <xf numFmtId="0" fontId="14" fillId="14" borderId="1" xfId="0" applyFont="1" applyFill="1" applyBorder="1"/>
    <xf numFmtId="0" fontId="14" fillId="14" borderId="1" xfId="0" applyFont="1" applyFill="1" applyBorder="1" applyAlignment="1">
      <alignment horizontal="center"/>
    </xf>
    <xf numFmtId="164" fontId="11" fillId="14" borderId="1" xfId="0" applyNumberFormat="1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0" xfId="0" applyFill="1"/>
    <xf numFmtId="0" fontId="17" fillId="14" borderId="0" xfId="0" applyFont="1" applyFill="1" applyAlignment="1">
      <alignment horizontal="center"/>
    </xf>
    <xf numFmtId="0" fontId="13" fillId="14" borderId="0" xfId="0" applyFont="1" applyFill="1"/>
    <xf numFmtId="0" fontId="24" fillId="14" borderId="0" xfId="0" applyFont="1" applyFill="1" applyAlignment="1">
      <alignment horizontal="center"/>
    </xf>
    <xf numFmtId="14" fontId="0" fillId="14" borderId="2" xfId="0" applyNumberFormat="1" applyFill="1" applyBorder="1"/>
    <xf numFmtId="0" fontId="14" fillId="14" borderId="3" xfId="0" applyFont="1" applyFill="1" applyBorder="1" applyAlignment="1">
      <alignment vertical="top"/>
    </xf>
    <xf numFmtId="0" fontId="14" fillId="14" borderId="4" xfId="0" applyFont="1" applyFill="1" applyBorder="1"/>
    <xf numFmtId="164" fontId="0" fillId="14" borderId="1" xfId="0" applyNumberFormat="1" applyFill="1" applyBorder="1"/>
    <xf numFmtId="0" fontId="0" fillId="14" borderId="1" xfId="0" applyFill="1" applyBorder="1"/>
    <xf numFmtId="0" fontId="11" fillId="14" borderId="1" xfId="0" applyFont="1" applyFill="1" applyBorder="1"/>
    <xf numFmtId="0" fontId="12" fillId="14" borderId="0" xfId="0" applyFont="1" applyFill="1" applyAlignment="1">
      <alignment horizontal="center"/>
    </xf>
    <xf numFmtId="0" fontId="23" fillId="14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left"/>
    </xf>
    <xf numFmtId="164" fontId="9" fillId="14" borderId="1" xfId="0" applyNumberFormat="1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5" fillId="14" borderId="0" xfId="0" applyFont="1" applyFill="1"/>
    <xf numFmtId="164" fontId="5" fillId="14" borderId="1" xfId="0" applyNumberFormat="1" applyFont="1" applyFill="1" applyBorder="1" applyAlignment="1">
      <alignment horizontal="center" vertical="center"/>
    </xf>
    <xf numFmtId="1" fontId="8" fillId="14" borderId="1" xfId="0" applyNumberFormat="1" applyFont="1" applyFill="1" applyBorder="1" applyAlignment="1">
      <alignment horizontal="left"/>
    </xf>
    <xf numFmtId="164" fontId="21" fillId="14" borderId="1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164" fontId="14" fillId="14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165" fontId="22" fillId="14" borderId="0" xfId="1" applyNumberFormat="1" applyFont="1" applyFill="1"/>
    <xf numFmtId="0" fontId="14" fillId="14" borderId="0" xfId="0" applyFont="1" applyFill="1"/>
    <xf numFmtId="0" fontId="17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1" fontId="5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left"/>
    </xf>
    <xf numFmtId="1" fontId="21" fillId="0" borderId="1" xfId="0" applyNumberFormat="1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5" fillId="8" borderId="0" xfId="0" applyFont="1" applyFill="1"/>
    <xf numFmtId="14" fontId="4" fillId="11" borderId="2" xfId="0" applyNumberFormat="1" applyFont="1" applyFill="1" applyBorder="1" applyAlignment="1">
      <alignment horizontal="center"/>
    </xf>
    <xf numFmtId="14" fontId="4" fillId="11" borderId="3" xfId="0" applyNumberFormat="1" applyFont="1" applyFill="1" applyBorder="1" applyAlignment="1">
      <alignment horizontal="center"/>
    </xf>
    <xf numFmtId="14" fontId="4" fillId="11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0</xdr:rowOff>
    </xdr:from>
    <xdr:to>
      <xdr:col>19</xdr:col>
      <xdr:colOff>116427</xdr:colOff>
      <xdr:row>17</xdr:row>
      <xdr:rowOff>140819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C07C2F-E286-4C77-A47B-B258C50E5A8C}"/>
            </a:ext>
          </a:extLst>
        </xdr:cNvPr>
        <xdr:cNvSpPr txBox="1"/>
      </xdr:nvSpPr>
      <xdr:spPr>
        <a:xfrm>
          <a:off x="10420350" y="695325"/>
          <a:ext cx="3751204" cy="3498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B02-107</a:t>
          </a:r>
        </a:p>
        <a:p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Stock </a:t>
          </a:r>
        </a:p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Microtech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500g </a:t>
          </a:r>
        </a:p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Alpha  10kg </a:t>
          </a:r>
        </a:p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All other pack sizes fill to PO only</a:t>
          </a:r>
        </a:p>
        <a:p>
          <a:endParaRPr lang="en-US" sz="14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to TML after 6 kg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381940</xdr:colOff>
      <xdr:row>5</xdr:row>
      <xdr:rowOff>0</xdr:rowOff>
    </xdr:from>
    <xdr:to>
      <xdr:col>18</xdr:col>
      <xdr:colOff>485223</xdr:colOff>
      <xdr:row>16</xdr:row>
      <xdr:rowOff>3982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88B901-5261-4F72-98A3-927E9CB8A358}"/>
            </a:ext>
          </a:extLst>
        </xdr:cNvPr>
        <xdr:cNvSpPr txBox="1"/>
      </xdr:nvSpPr>
      <xdr:spPr>
        <a:xfrm>
          <a:off x="13311481" y="1622778"/>
          <a:ext cx="3751204" cy="2422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B02-107</a:t>
          </a:r>
        </a:p>
        <a:p>
          <a:endParaRPr lang="en-US" sz="1100"/>
        </a:p>
        <a:p>
          <a:r>
            <a:rPr lang="en-US" sz="1100"/>
            <a:t>Stock </a:t>
          </a:r>
        </a:p>
        <a:p>
          <a:r>
            <a:rPr lang="en-US" sz="1100"/>
            <a:t>Microtech</a:t>
          </a:r>
          <a:r>
            <a:rPr lang="en-US" sz="1100" baseline="0"/>
            <a:t> 500g </a:t>
          </a:r>
        </a:p>
        <a:p>
          <a:r>
            <a:rPr lang="en-US" sz="1100" baseline="0"/>
            <a:t>Alpha  10kg </a:t>
          </a:r>
        </a:p>
        <a:p>
          <a:r>
            <a:rPr lang="en-US" sz="1100" baseline="0"/>
            <a:t>All other pack sizes  fill to PO only</a:t>
          </a:r>
        </a:p>
        <a:p>
          <a:endParaRPr lang="en-US" sz="1100" baseline="0"/>
        </a:p>
        <a:p>
          <a:r>
            <a:rPr lang="en-US" sz="1100" baseline="0"/>
            <a:t>Add to TML  after 6 kg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3</xdr:row>
      <xdr:rowOff>268605</xdr:rowOff>
    </xdr:from>
    <xdr:to>
      <xdr:col>19</xdr:col>
      <xdr:colOff>110853</xdr:colOff>
      <xdr:row>16</xdr:row>
      <xdr:rowOff>193539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60A60A-D5B9-4DA0-BF33-C9EA3F0EBECD}"/>
            </a:ext>
          </a:extLst>
        </xdr:cNvPr>
        <xdr:cNvSpPr txBox="1"/>
      </xdr:nvSpPr>
      <xdr:spPr>
        <a:xfrm>
          <a:off x="10382250" y="1028700"/>
          <a:ext cx="3751204" cy="3498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B02-107</a:t>
          </a:r>
        </a:p>
        <a:p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Stock </a:t>
          </a:r>
        </a:p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Microtech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500g </a:t>
          </a:r>
        </a:p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Alpha  10kg </a:t>
          </a:r>
        </a:p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All other pack sizes fill to PO only</a:t>
          </a:r>
        </a:p>
        <a:p>
          <a:endParaRPr lang="en-US" sz="14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to TML after 6 kg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3"/>
  <sheetViews>
    <sheetView zoomScaleNormal="100" workbookViewId="0">
      <pane ySplit="4" topLeftCell="A5" activePane="bottomLeft" state="frozen"/>
      <selection pane="bottomLeft" activeCell="E13" sqref="E13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0" customWidth="1"/>
    <col min="4" max="4" width="11.42578125" customWidth="1"/>
    <col min="9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" t="s">
        <v>41</v>
      </c>
      <c r="M2" s="171" t="s">
        <v>75</v>
      </c>
      <c r="N2" s="172"/>
      <c r="O2" s="173"/>
    </row>
    <row r="3" spans="1:15" ht="19.5" customHeight="1" x14ac:dyDescent="0.2">
      <c r="D3" s="40"/>
      <c r="F3" s="40"/>
      <c r="I3" s="19"/>
      <c r="J3" s="19" t="s">
        <v>43</v>
      </c>
    </row>
    <row r="4" spans="1:15" ht="63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95" t="s">
        <v>6</v>
      </c>
      <c r="G4" s="3" t="s">
        <v>7</v>
      </c>
      <c r="H4" s="3" t="s">
        <v>8</v>
      </c>
      <c r="I4" s="3" t="s">
        <v>16</v>
      </c>
      <c r="J4" s="112" t="s">
        <v>97</v>
      </c>
      <c r="K4" s="3" t="s">
        <v>9</v>
      </c>
      <c r="L4" s="3" t="s">
        <v>9</v>
      </c>
    </row>
    <row r="5" spans="1:15" ht="18" customHeight="1" x14ac:dyDescent="0.2">
      <c r="A5" s="47">
        <v>41639</v>
      </c>
      <c r="B5" s="48" t="s">
        <v>20</v>
      </c>
      <c r="C5" s="48" t="s">
        <v>42</v>
      </c>
      <c r="D5" s="49"/>
      <c r="E5" s="48"/>
      <c r="F5" s="48"/>
      <c r="G5" s="48"/>
      <c r="H5" s="48"/>
      <c r="I5" s="48"/>
      <c r="J5" s="48">
        <v>4</v>
      </c>
      <c r="K5" s="48"/>
      <c r="L5" s="2"/>
    </row>
    <row r="6" spans="1:15" ht="18.75" customHeight="1" x14ac:dyDescent="0.2">
      <c r="A6" s="47">
        <v>41940</v>
      </c>
      <c r="B6" s="50" t="s">
        <v>27</v>
      </c>
      <c r="C6" s="51" t="s">
        <v>60</v>
      </c>
      <c r="D6" s="52"/>
      <c r="E6" s="53"/>
      <c r="F6" s="53"/>
      <c r="G6" s="53"/>
      <c r="H6" s="53"/>
      <c r="I6" s="53"/>
      <c r="J6" s="58">
        <v>-4</v>
      </c>
      <c r="K6" s="53"/>
      <c r="L6" s="8"/>
    </row>
    <row r="7" spans="1:15" ht="18" customHeight="1" x14ac:dyDescent="0.2">
      <c r="A7" s="47"/>
      <c r="B7" s="50"/>
      <c r="C7" s="51"/>
      <c r="D7" s="54"/>
      <c r="E7" s="53"/>
      <c r="F7" s="53"/>
      <c r="G7" s="53"/>
      <c r="H7" s="53"/>
      <c r="I7" s="53"/>
      <c r="J7" s="53"/>
      <c r="K7" s="53"/>
      <c r="L7" s="8"/>
    </row>
    <row r="8" spans="1:15" ht="18" customHeight="1" x14ac:dyDescent="0.2">
      <c r="A8" s="47"/>
      <c r="B8" s="50"/>
      <c r="C8" s="51"/>
      <c r="D8" s="54"/>
      <c r="E8" s="53"/>
      <c r="F8" s="53"/>
      <c r="G8" s="53"/>
      <c r="H8" s="53"/>
      <c r="I8" s="57"/>
      <c r="J8" s="53"/>
      <c r="K8" s="53"/>
      <c r="L8" s="8"/>
    </row>
    <row r="9" spans="1:15" ht="18" customHeight="1" x14ac:dyDescent="0.2">
      <c r="A9" s="47"/>
      <c r="B9" s="50"/>
      <c r="C9" s="51"/>
      <c r="D9" s="54"/>
      <c r="E9" s="53"/>
      <c r="F9" s="53"/>
      <c r="G9" s="53"/>
      <c r="H9" s="53"/>
      <c r="I9" s="53"/>
      <c r="J9" s="53"/>
      <c r="K9" s="53"/>
      <c r="L9" s="8"/>
    </row>
    <row r="10" spans="1:15" ht="18" customHeight="1" x14ac:dyDescent="0.2">
      <c r="A10" s="47"/>
      <c r="B10" s="50"/>
      <c r="C10" s="51"/>
      <c r="D10" s="59"/>
      <c r="E10" s="53"/>
      <c r="F10" s="57"/>
      <c r="G10" s="53"/>
      <c r="H10" s="53"/>
      <c r="I10" s="53"/>
      <c r="J10" s="53"/>
      <c r="K10" s="53"/>
      <c r="L10" s="8"/>
    </row>
    <row r="11" spans="1:15" ht="18" customHeight="1" x14ac:dyDescent="0.2">
      <c r="A11" s="47"/>
      <c r="B11" s="50"/>
      <c r="C11" s="51"/>
      <c r="D11" s="49"/>
      <c r="E11" s="53"/>
      <c r="F11" s="53"/>
      <c r="G11" s="53"/>
      <c r="H11" s="53"/>
      <c r="I11" s="53"/>
      <c r="J11" s="53"/>
      <c r="K11" s="53"/>
      <c r="L11" s="8"/>
    </row>
    <row r="12" spans="1:15" ht="18" customHeight="1" x14ac:dyDescent="0.2">
      <c r="A12" s="47"/>
      <c r="B12" s="50"/>
      <c r="C12" s="50"/>
      <c r="D12" s="60"/>
      <c r="E12" s="48"/>
      <c r="F12" s="48"/>
      <c r="G12" s="48"/>
      <c r="H12" s="48"/>
      <c r="I12" s="48"/>
      <c r="J12" s="61"/>
      <c r="K12" s="48"/>
      <c r="L12" s="2"/>
    </row>
    <row r="13" spans="1:15" ht="18" customHeight="1" x14ac:dyDescent="0.2">
      <c r="A13" s="47"/>
      <c r="B13" s="62"/>
      <c r="C13" s="48"/>
      <c r="D13" s="59"/>
      <c r="E13" s="48"/>
      <c r="F13" s="48"/>
      <c r="G13" s="48"/>
      <c r="H13" s="48"/>
      <c r="I13" s="48"/>
      <c r="J13" s="63"/>
      <c r="K13" s="48"/>
      <c r="L13" s="2"/>
    </row>
    <row r="14" spans="1:15" ht="18" customHeight="1" x14ac:dyDescent="0.2">
      <c r="A14" s="47"/>
      <c r="B14" s="62"/>
      <c r="C14" s="50"/>
      <c r="D14" s="64"/>
      <c r="E14" s="48"/>
      <c r="F14" s="48"/>
      <c r="G14" s="48"/>
      <c r="H14" s="48"/>
      <c r="I14" s="63"/>
      <c r="J14" s="63"/>
      <c r="K14" s="48"/>
      <c r="L14" s="2"/>
    </row>
    <row r="15" spans="1:15" ht="18" customHeight="1" x14ac:dyDescent="0.2">
      <c r="A15" s="26"/>
      <c r="B15" s="34"/>
      <c r="C15" s="27"/>
      <c r="D15" s="33"/>
      <c r="E15" s="27"/>
      <c r="F15" s="35"/>
      <c r="G15" s="27"/>
      <c r="H15" s="27"/>
      <c r="I15" s="27"/>
      <c r="J15" s="35"/>
      <c r="K15" s="27"/>
      <c r="L15" s="2"/>
    </row>
    <row r="16" spans="1:15" ht="18" customHeight="1" x14ac:dyDescent="0.2">
      <c r="A16" s="26"/>
      <c r="B16" s="34"/>
      <c r="C16" s="27"/>
      <c r="D16" s="33"/>
      <c r="E16" s="27"/>
      <c r="F16" s="27"/>
      <c r="G16" s="27"/>
      <c r="H16" s="27"/>
      <c r="I16" s="27"/>
      <c r="J16" s="35"/>
      <c r="K16" s="27"/>
      <c r="L16" s="2"/>
    </row>
    <row r="17" spans="1:12" ht="34.5" customHeight="1" x14ac:dyDescent="0.3">
      <c r="A17" s="171" t="s">
        <v>75</v>
      </c>
      <c r="B17" s="172"/>
      <c r="C17" s="173"/>
      <c r="D17" s="89"/>
      <c r="E17" s="90"/>
      <c r="F17" s="90"/>
      <c r="G17" s="90"/>
      <c r="H17" s="90"/>
      <c r="I17" s="90"/>
      <c r="J17" s="90"/>
      <c r="K17" s="90"/>
      <c r="L17" s="90"/>
    </row>
    <row r="18" spans="1:12" s="5" customFormat="1" ht="18" customHeight="1" x14ac:dyDescent="0.2">
      <c r="A18" s="20" t="s">
        <v>84</v>
      </c>
      <c r="B18" s="21"/>
      <c r="C18" s="22" t="s">
        <v>10</v>
      </c>
      <c r="D18" s="22">
        <f>SUM(D5:D11)</f>
        <v>0</v>
      </c>
      <c r="E18" s="22">
        <f>SUM(E5:E11)</f>
        <v>0</v>
      </c>
      <c r="F18" s="22">
        <f>SUM(F5:F17)</f>
        <v>0</v>
      </c>
      <c r="G18" s="22">
        <f>SUM(G5:G11)</f>
        <v>0</v>
      </c>
      <c r="H18" s="22">
        <f>SUM(H5:H11)</f>
        <v>0</v>
      </c>
      <c r="I18" s="22">
        <f>SUM(I5:I17)</f>
        <v>0</v>
      </c>
      <c r="J18" s="22">
        <f>SUM(J5:J13)</f>
        <v>0</v>
      </c>
      <c r="K18" s="22">
        <f>SUM(K5:K11)</f>
        <v>0</v>
      </c>
      <c r="L18" s="22">
        <f>SUM(L5:L11)</f>
        <v>0</v>
      </c>
    </row>
    <row r="19" spans="1:12" ht="18" customHeight="1" x14ac:dyDescent="0.2">
      <c r="A19" s="17" t="s">
        <v>12</v>
      </c>
    </row>
    <row r="20" spans="1:12" ht="18" customHeight="1" x14ac:dyDescent="0.2"/>
    <row r="21" spans="1:12" ht="18" customHeight="1" x14ac:dyDescent="0.2"/>
    <row r="22" spans="1:12" ht="18" customHeight="1" x14ac:dyDescent="0.2"/>
    <row r="23" spans="1:12" ht="18" customHeight="1" x14ac:dyDescent="0.2"/>
    <row r="24" spans="1:12" ht="18" customHeight="1" x14ac:dyDescent="0.2"/>
    <row r="25" spans="1:12" ht="18" customHeight="1" x14ac:dyDescent="0.2"/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</sheetData>
  <mergeCells count="2">
    <mergeCell ref="A17:C17"/>
    <mergeCell ref="M2:O2"/>
  </mergeCells>
  <phoneticPr fontId="7" type="noConversion"/>
  <pageMargins left="0.75" right="0.75" top="1" bottom="1" header="0.5" footer="0.5"/>
  <pageSetup scale="85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81"/>
  <sheetViews>
    <sheetView zoomScaleNormal="100" workbookViewId="0">
      <pane ySplit="4" topLeftCell="A17" activePane="bottomLeft" state="frozen"/>
      <selection pane="bottomLeft" activeCell="A4" sqref="A4:IV4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0" customWidth="1"/>
    <col min="4" max="4" width="11.42578125" customWidth="1"/>
    <col min="8" max="8" width="6.85546875" customWidth="1"/>
    <col min="9" max="9" width="9.140625" customWidth="1"/>
    <col min="10" max="10" width="20.140625" customWidth="1"/>
    <col min="11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" t="s">
        <v>17</v>
      </c>
      <c r="M2" s="171" t="s">
        <v>75</v>
      </c>
      <c r="N2" s="172"/>
      <c r="O2" s="173"/>
    </row>
    <row r="3" spans="1:15" ht="19.5" customHeight="1" x14ac:dyDescent="0.2">
      <c r="D3" s="45"/>
      <c r="F3" s="45"/>
      <c r="I3" s="19"/>
      <c r="J3" s="19" t="s">
        <v>45</v>
      </c>
    </row>
    <row r="4" spans="1:15" ht="63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95" t="s">
        <v>6</v>
      </c>
      <c r="G4" s="3" t="s">
        <v>7</v>
      </c>
      <c r="H4" s="3" t="s">
        <v>8</v>
      </c>
      <c r="I4" s="3" t="s">
        <v>16</v>
      </c>
      <c r="J4" s="112" t="s">
        <v>97</v>
      </c>
      <c r="K4" s="3" t="s">
        <v>9</v>
      </c>
      <c r="L4" s="3" t="s">
        <v>9</v>
      </c>
    </row>
    <row r="5" spans="1:15" ht="18" customHeight="1" x14ac:dyDescent="0.2">
      <c r="A5" s="47">
        <v>41507</v>
      </c>
      <c r="B5" s="48" t="s">
        <v>18</v>
      </c>
      <c r="C5" s="48" t="s">
        <v>19</v>
      </c>
      <c r="D5" s="49">
        <v>28.76</v>
      </c>
      <c r="E5" s="48"/>
      <c r="F5" s="48"/>
      <c r="G5" s="48"/>
      <c r="H5" s="48"/>
      <c r="I5" s="48"/>
      <c r="J5" s="48"/>
      <c r="K5" s="48"/>
      <c r="L5" s="2"/>
    </row>
    <row r="6" spans="1:15" ht="18.75" customHeight="1" x14ac:dyDescent="0.2">
      <c r="A6" s="47">
        <v>41507</v>
      </c>
      <c r="B6" s="50" t="s">
        <v>20</v>
      </c>
      <c r="C6" s="67" t="s">
        <v>21</v>
      </c>
      <c r="D6" s="52">
        <v>-10</v>
      </c>
      <c r="E6" s="53"/>
      <c r="F6" s="53"/>
      <c r="G6" s="53"/>
      <c r="H6" s="53"/>
      <c r="I6" s="53"/>
      <c r="J6" s="53"/>
      <c r="K6" s="53"/>
      <c r="L6" s="8"/>
    </row>
    <row r="7" spans="1:15" ht="18" customHeight="1" x14ac:dyDescent="0.2">
      <c r="A7" s="47">
        <v>41507</v>
      </c>
      <c r="B7" s="50" t="s">
        <v>20</v>
      </c>
      <c r="C7" s="65" t="s">
        <v>23</v>
      </c>
      <c r="D7" s="54">
        <v>-5</v>
      </c>
      <c r="E7" s="53"/>
      <c r="F7" s="53"/>
      <c r="G7" s="53"/>
      <c r="H7" s="53"/>
      <c r="I7" s="53"/>
      <c r="J7" s="53"/>
      <c r="K7" s="53"/>
      <c r="L7" s="8"/>
    </row>
    <row r="8" spans="1:15" ht="18" customHeight="1" x14ac:dyDescent="0.2">
      <c r="A8" s="55">
        <v>41507</v>
      </c>
      <c r="B8" s="50" t="s">
        <v>20</v>
      </c>
      <c r="C8" s="65" t="s">
        <v>22</v>
      </c>
      <c r="D8" s="54"/>
      <c r="E8" s="53"/>
      <c r="F8" s="51"/>
      <c r="G8" s="53"/>
      <c r="H8" s="53"/>
      <c r="I8" s="53"/>
      <c r="J8" s="66">
        <v>10</v>
      </c>
      <c r="K8" s="53"/>
      <c r="L8" s="8"/>
    </row>
    <row r="9" spans="1:15" ht="18" customHeight="1" x14ac:dyDescent="0.2">
      <c r="A9" s="47">
        <v>41508</v>
      </c>
      <c r="B9" s="50" t="s">
        <v>20</v>
      </c>
      <c r="C9" s="67" t="s">
        <v>22</v>
      </c>
      <c r="D9" s="54"/>
      <c r="E9" s="53"/>
      <c r="F9" s="53"/>
      <c r="G9" s="53"/>
      <c r="H9" s="53"/>
      <c r="I9" s="68">
        <v>1</v>
      </c>
      <c r="J9" s="53"/>
      <c r="K9" s="53"/>
      <c r="L9" s="8"/>
    </row>
    <row r="10" spans="1:15" ht="18" customHeight="1" x14ac:dyDescent="0.2">
      <c r="A10" s="47">
        <v>41514</v>
      </c>
      <c r="B10" s="50" t="s">
        <v>20</v>
      </c>
      <c r="C10" s="51" t="s">
        <v>24</v>
      </c>
      <c r="D10" s="49"/>
      <c r="E10" s="53"/>
      <c r="F10" s="53"/>
      <c r="G10" s="53"/>
      <c r="H10" s="53"/>
      <c r="I10" s="56">
        <v>-1</v>
      </c>
      <c r="J10" s="53"/>
      <c r="K10" s="53"/>
      <c r="L10" s="8"/>
    </row>
    <row r="11" spans="1:15" ht="18" customHeight="1" x14ac:dyDescent="0.2">
      <c r="A11" s="47">
        <v>41527</v>
      </c>
      <c r="B11" s="50" t="s">
        <v>20</v>
      </c>
      <c r="C11" s="51" t="s">
        <v>26</v>
      </c>
      <c r="D11" s="54"/>
      <c r="E11" s="53"/>
      <c r="F11" s="53"/>
      <c r="G11" s="53"/>
      <c r="H11" s="53"/>
      <c r="I11" s="53"/>
      <c r="J11" s="58">
        <v>-2</v>
      </c>
      <c r="K11" s="53"/>
      <c r="L11" s="8"/>
    </row>
    <row r="12" spans="1:15" ht="18" customHeight="1" x14ac:dyDescent="0.2">
      <c r="A12" s="47">
        <v>41569</v>
      </c>
      <c r="B12" s="50" t="s">
        <v>27</v>
      </c>
      <c r="C12" s="51" t="s">
        <v>28</v>
      </c>
      <c r="D12" s="64">
        <v>-0.6</v>
      </c>
      <c r="E12" s="53"/>
      <c r="F12" s="57"/>
      <c r="G12" s="53"/>
      <c r="H12" s="53"/>
      <c r="I12" s="53"/>
      <c r="J12" s="53"/>
      <c r="K12" s="53"/>
      <c r="L12" s="8"/>
    </row>
    <row r="13" spans="1:15" ht="18" customHeight="1" x14ac:dyDescent="0.2">
      <c r="A13" s="47">
        <v>41569</v>
      </c>
      <c r="B13" s="50" t="s">
        <v>27</v>
      </c>
      <c r="C13" s="51" t="s">
        <v>29</v>
      </c>
      <c r="D13" s="49">
        <v>-13.2</v>
      </c>
      <c r="E13" s="53"/>
      <c r="F13" s="53"/>
      <c r="G13" s="53"/>
      <c r="H13" s="53"/>
      <c r="I13" s="53"/>
      <c r="J13" s="56"/>
      <c r="K13" s="53"/>
      <c r="L13" s="8"/>
    </row>
    <row r="14" spans="1:15" ht="18" customHeight="1" x14ac:dyDescent="0.2">
      <c r="A14" s="47">
        <v>41600</v>
      </c>
      <c r="B14" s="50" t="s">
        <v>20</v>
      </c>
      <c r="C14" s="51" t="s">
        <v>38</v>
      </c>
      <c r="D14" s="54"/>
      <c r="E14" s="53"/>
      <c r="F14" s="56"/>
      <c r="G14" s="53"/>
      <c r="H14" s="53"/>
      <c r="I14" s="53"/>
      <c r="J14" s="53">
        <v>-3</v>
      </c>
      <c r="K14" s="53"/>
      <c r="L14" s="8"/>
    </row>
    <row r="15" spans="1:15" ht="18" customHeight="1" x14ac:dyDescent="0.2">
      <c r="A15" s="47">
        <v>41631</v>
      </c>
      <c r="B15" s="50" t="s">
        <v>20</v>
      </c>
      <c r="C15" s="51" t="s">
        <v>44</v>
      </c>
      <c r="D15" s="49"/>
      <c r="E15" s="53"/>
      <c r="F15" s="57"/>
      <c r="G15" s="53"/>
      <c r="H15" s="53"/>
      <c r="I15" s="53"/>
      <c r="J15" s="53">
        <v>-3</v>
      </c>
      <c r="K15" s="53"/>
      <c r="L15" s="8"/>
    </row>
    <row r="16" spans="1:15" ht="18" customHeight="1" x14ac:dyDescent="0.2">
      <c r="A16" s="47">
        <v>41639</v>
      </c>
      <c r="B16" s="48" t="s">
        <v>20</v>
      </c>
      <c r="C16" s="53" t="s">
        <v>39</v>
      </c>
      <c r="D16" s="54"/>
      <c r="E16" s="53"/>
      <c r="F16" s="53"/>
      <c r="G16" s="53"/>
      <c r="H16" s="53"/>
      <c r="I16" s="53"/>
      <c r="J16" s="53" t="s">
        <v>40</v>
      </c>
      <c r="K16" s="53"/>
      <c r="L16" s="8"/>
    </row>
    <row r="17" spans="1:12" ht="18" customHeight="1" x14ac:dyDescent="0.2">
      <c r="A17" s="47">
        <v>41912</v>
      </c>
      <c r="B17" s="50" t="s">
        <v>20</v>
      </c>
      <c r="C17" s="51" t="s">
        <v>59</v>
      </c>
      <c r="D17" s="54"/>
      <c r="E17" s="53"/>
      <c r="F17" s="53"/>
      <c r="G17" s="53"/>
      <c r="H17" s="53"/>
      <c r="I17" s="58"/>
      <c r="J17" s="53">
        <v>-2</v>
      </c>
      <c r="K17" s="53"/>
      <c r="L17" s="8"/>
    </row>
    <row r="18" spans="1:12" ht="18" customHeight="1" x14ac:dyDescent="0.2">
      <c r="A18" s="47"/>
      <c r="B18" s="50"/>
      <c r="C18" s="51"/>
      <c r="D18" s="54"/>
      <c r="E18" s="53"/>
      <c r="F18" s="53"/>
      <c r="G18" s="53"/>
      <c r="H18" s="53"/>
      <c r="I18" s="53"/>
      <c r="J18" s="58"/>
      <c r="K18" s="53"/>
      <c r="L18" s="8"/>
    </row>
    <row r="19" spans="1:12" ht="18" customHeight="1" x14ac:dyDescent="0.2">
      <c r="A19" s="11"/>
      <c r="B19" s="37"/>
      <c r="C19" s="38"/>
      <c r="D19" s="28"/>
      <c r="E19" s="29"/>
      <c r="F19" s="29"/>
      <c r="G19" s="29"/>
      <c r="H19" s="29"/>
      <c r="I19" s="29"/>
      <c r="J19" s="46"/>
      <c r="K19" s="8"/>
      <c r="L19" s="8"/>
    </row>
    <row r="20" spans="1:12" ht="18" customHeight="1" x14ac:dyDescent="0.2">
      <c r="A20" s="11"/>
      <c r="B20" s="37"/>
      <c r="C20" s="38"/>
      <c r="D20" s="31"/>
      <c r="E20" s="29"/>
      <c r="F20" s="46"/>
      <c r="G20" s="29"/>
      <c r="H20" s="29"/>
      <c r="I20" s="29"/>
      <c r="J20" s="29"/>
      <c r="K20" s="8"/>
      <c r="L20" s="8"/>
    </row>
    <row r="21" spans="1:12" ht="18" customHeight="1" x14ac:dyDescent="0.2">
      <c r="A21" s="11"/>
      <c r="B21" s="37"/>
      <c r="C21" s="38"/>
      <c r="D21" s="31"/>
      <c r="E21" s="29"/>
      <c r="F21" s="29"/>
      <c r="G21" s="29"/>
      <c r="H21" s="29"/>
      <c r="I21" s="29"/>
      <c r="J21" s="46"/>
      <c r="K21" s="8"/>
      <c r="L21" s="8"/>
    </row>
    <row r="22" spans="1:12" ht="18" customHeight="1" x14ac:dyDescent="0.2">
      <c r="A22" s="11"/>
      <c r="B22" s="27"/>
      <c r="C22" s="29"/>
      <c r="D22" s="31"/>
      <c r="E22" s="29"/>
      <c r="F22" s="32"/>
      <c r="G22" s="29"/>
      <c r="H22" s="29"/>
      <c r="I22" s="29"/>
      <c r="J22" s="29"/>
      <c r="K22" s="8"/>
      <c r="L22" s="8"/>
    </row>
    <row r="23" spans="1:12" ht="18" customHeight="1" x14ac:dyDescent="0.2">
      <c r="A23" s="11"/>
      <c r="B23" s="27"/>
      <c r="C23" s="29"/>
      <c r="D23" s="28"/>
      <c r="E23" s="29"/>
      <c r="F23" s="32"/>
      <c r="G23" s="29"/>
      <c r="H23" s="29"/>
      <c r="I23" s="29"/>
      <c r="J23" s="29"/>
      <c r="K23" s="8"/>
      <c r="L23" s="8"/>
    </row>
    <row r="24" spans="1:12" ht="18" customHeight="1" x14ac:dyDescent="0.2">
      <c r="A24" s="11"/>
      <c r="B24" s="24"/>
      <c r="C24" s="2"/>
      <c r="D24" s="16"/>
      <c r="E24" s="2"/>
      <c r="F24" s="2"/>
      <c r="G24" s="2"/>
      <c r="H24" s="2"/>
      <c r="I24" s="2"/>
      <c r="J24" s="25"/>
      <c r="K24" s="2"/>
      <c r="L24" s="2"/>
    </row>
    <row r="25" spans="1:12" ht="34.5" customHeight="1" x14ac:dyDescent="0.3">
      <c r="A25" s="171" t="s">
        <v>75</v>
      </c>
      <c r="B25" s="172"/>
      <c r="C25" s="173"/>
      <c r="D25" s="89"/>
      <c r="E25" s="90"/>
      <c r="F25" s="90"/>
      <c r="G25" s="90"/>
      <c r="H25" s="90"/>
      <c r="I25" s="90"/>
      <c r="J25" s="90"/>
      <c r="K25" s="90"/>
      <c r="L25" s="90"/>
    </row>
    <row r="26" spans="1:12" s="5" customFormat="1" ht="18" customHeight="1" x14ac:dyDescent="0.2">
      <c r="A26" s="20" t="s">
        <v>12</v>
      </c>
      <c r="B26" s="21"/>
      <c r="C26" s="22" t="s">
        <v>10</v>
      </c>
      <c r="D26" s="23">
        <f>SUM(D5:D23)</f>
        <v>-3.9999999999997371E-2</v>
      </c>
      <c r="E26" s="22">
        <f>SUM(E5:E23)</f>
        <v>0</v>
      </c>
      <c r="F26" s="22">
        <f>SUM(F5:F25)</f>
        <v>0</v>
      </c>
      <c r="G26" s="22">
        <f>SUM(G5:G23)</f>
        <v>0</v>
      </c>
      <c r="H26" s="22">
        <f>SUM(H5:H23)</f>
        <v>0</v>
      </c>
      <c r="I26" s="22">
        <f>SUM(I5:I25)</f>
        <v>0</v>
      </c>
      <c r="J26" s="22">
        <f>SUM(J5:J23)</f>
        <v>0</v>
      </c>
      <c r="K26" s="22">
        <f>SUM(K5:K23)</f>
        <v>0</v>
      </c>
      <c r="L26" s="22">
        <f>SUM(L5:L23)</f>
        <v>0</v>
      </c>
    </row>
    <row r="27" spans="1:12" ht="18" customHeight="1" x14ac:dyDescent="0.2">
      <c r="A27" s="17" t="s">
        <v>12</v>
      </c>
    </row>
    <row r="28" spans="1:12" ht="18" customHeight="1" x14ac:dyDescent="0.25">
      <c r="A28" s="36" t="s">
        <v>25</v>
      </c>
    </row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</sheetData>
  <mergeCells count="2">
    <mergeCell ref="A25:C25"/>
    <mergeCell ref="M2:O2"/>
  </mergeCells>
  <phoneticPr fontId="7" type="noConversion"/>
  <pageMargins left="0.75" right="0.75" top="1" bottom="1" header="0.5" footer="0.5"/>
  <pageSetup scale="88"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M21"/>
  <sheetViews>
    <sheetView tabSelected="1" workbookViewId="0">
      <selection activeCell="B3" sqref="B3:H3"/>
    </sheetView>
  </sheetViews>
  <sheetFormatPr defaultRowHeight="12.75" x14ac:dyDescent="0.2"/>
  <cols>
    <col min="1" max="1" width="21.85546875" customWidth="1"/>
    <col min="2" max="2" width="11.85546875" style="12" bestFit="1" customWidth="1"/>
    <col min="3" max="3" width="10.5703125" bestFit="1" customWidth="1"/>
    <col min="7" max="12" width="12.5703125" bestFit="1" customWidth="1"/>
  </cols>
  <sheetData>
    <row r="1" spans="1:13" x14ac:dyDescent="0.2">
      <c r="A1" t="s">
        <v>0</v>
      </c>
    </row>
    <row r="2" spans="1:13" s="1" customFormat="1" ht="29.25" customHeight="1" x14ac:dyDescent="0.4">
      <c r="A2" s="10" t="str">
        <f>'H13-18'!A2</f>
        <v>Bile Esculin Azide Agar</v>
      </c>
      <c r="B2" s="13"/>
      <c r="H2" s="1" t="s">
        <v>13</v>
      </c>
      <c r="I2" s="1" t="str">
        <f>'H13-18'!E2</f>
        <v>B02-107</v>
      </c>
      <c r="K2" s="171" t="s">
        <v>75</v>
      </c>
      <c r="L2" s="172"/>
      <c r="M2" s="173"/>
    </row>
    <row r="3" spans="1:13" x14ac:dyDescent="0.2">
      <c r="B3" t="s">
        <v>14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134</v>
      </c>
    </row>
    <row r="4" spans="1:13" ht="59.25" customHeight="1" x14ac:dyDescent="0.3">
      <c r="A4" s="3" t="s">
        <v>11</v>
      </c>
      <c r="B4" s="3" t="s">
        <v>4</v>
      </c>
      <c r="C4" s="3" t="s">
        <v>5</v>
      </c>
      <c r="D4" s="95" t="s">
        <v>6</v>
      </c>
      <c r="E4" s="3" t="s">
        <v>7</v>
      </c>
      <c r="F4" s="3" t="s">
        <v>8</v>
      </c>
      <c r="G4" s="3" t="s">
        <v>16</v>
      </c>
      <c r="H4" s="112" t="s">
        <v>97</v>
      </c>
      <c r="I4" s="3" t="s">
        <v>9</v>
      </c>
      <c r="J4" s="3" t="s">
        <v>9</v>
      </c>
    </row>
    <row r="5" spans="1:13" ht="18" customHeight="1" x14ac:dyDescent="0.3">
      <c r="A5" s="6" t="str">
        <f>'H13-18'!K2</f>
        <v>H13-18</v>
      </c>
      <c r="B5" s="15">
        <f>'H13-18'!D26</f>
        <v>-3.9999999999997371E-2</v>
      </c>
      <c r="C5" s="15">
        <f>'H13-18'!E26</f>
        <v>0</v>
      </c>
      <c r="D5" s="15">
        <f>'H13-18'!F26</f>
        <v>0</v>
      </c>
      <c r="E5" s="15">
        <f>'H13-18'!G26</f>
        <v>0</v>
      </c>
      <c r="F5" s="15">
        <f>'H13-18'!H26</f>
        <v>0</v>
      </c>
      <c r="G5" s="15">
        <f>'H13-18'!I26</f>
        <v>0</v>
      </c>
      <c r="H5" s="15">
        <f>'H13-18'!J26</f>
        <v>0</v>
      </c>
      <c r="I5" s="15">
        <f>'H13-18'!K26</f>
        <v>0</v>
      </c>
      <c r="J5" s="15">
        <f>'H13-18'!L26</f>
        <v>0</v>
      </c>
      <c r="K5" s="36" t="str">
        <f>'H13-18'!A28</f>
        <v>Exp 9/17</v>
      </c>
    </row>
    <row r="6" spans="1:13" s="137" customFormat="1" ht="16.5" customHeight="1" x14ac:dyDescent="0.3">
      <c r="A6" s="150" t="str">
        <f>'J13-41'!K2</f>
        <v>J13-41</v>
      </c>
      <c r="B6" s="151">
        <f>'J13-41'!D40</f>
        <v>2.886579864025407E-15</v>
      </c>
      <c r="C6" s="152">
        <f>'J13-41'!E40</f>
        <v>0</v>
      </c>
      <c r="D6" s="169">
        <f>'J13-41'!F40</f>
        <v>4</v>
      </c>
      <c r="E6" s="152">
        <f>'J13-41'!G40</f>
        <v>0</v>
      </c>
      <c r="F6" s="152">
        <f>'J13-41'!H40</f>
        <v>0</v>
      </c>
      <c r="G6" s="152">
        <f>'J13-41'!I40</f>
        <v>0</v>
      </c>
      <c r="H6" s="152">
        <f>'J13-41'!J40</f>
        <v>0</v>
      </c>
      <c r="I6" s="152">
        <f>'J13-41'!K40</f>
        <v>0</v>
      </c>
      <c r="J6" s="152">
        <f>'J13-41'!L40</f>
        <v>0</v>
      </c>
      <c r="K6" s="170" t="str">
        <f>'J13-41'!A40</f>
        <v>Exp 11/17</v>
      </c>
    </row>
    <row r="7" spans="1:13" ht="18" customHeight="1" x14ac:dyDescent="0.3">
      <c r="A7" s="7" t="str">
        <f>'I11-04'!K2</f>
        <v>I11-04</v>
      </c>
      <c r="B7" s="42">
        <f>'I11-04'!D18</f>
        <v>0</v>
      </c>
      <c r="C7" s="43">
        <f>'I11-04'!E18</f>
        <v>0</v>
      </c>
      <c r="D7" s="43">
        <f>'I11-04'!F18</f>
        <v>0</v>
      </c>
      <c r="E7" s="43">
        <f>'I11-04'!G18</f>
        <v>0</v>
      </c>
      <c r="F7" s="43">
        <f>'I11-04'!H18</f>
        <v>0</v>
      </c>
      <c r="G7" s="43">
        <f>'I11-04'!I18</f>
        <v>0</v>
      </c>
      <c r="H7" s="43">
        <f>'I11-04'!J18</f>
        <v>0</v>
      </c>
      <c r="I7" s="43">
        <f>'I11-04'!K18</f>
        <v>0</v>
      </c>
      <c r="J7" s="43">
        <f>'I11-04'!L18</f>
        <v>0</v>
      </c>
      <c r="K7" s="36" t="str">
        <f>'I11-04'!A18</f>
        <v>Exp 10/15</v>
      </c>
    </row>
    <row r="8" spans="1:13" ht="18" customHeight="1" x14ac:dyDescent="0.3">
      <c r="A8" s="7" t="str">
        <f>'I15-37'!K2</f>
        <v>I15-37</v>
      </c>
      <c r="B8" s="42">
        <f>'I15-37'!D29</f>
        <v>0</v>
      </c>
      <c r="C8" s="43">
        <f>'I15-37'!E29</f>
        <v>0</v>
      </c>
      <c r="D8" s="43">
        <f>'I15-37'!F29</f>
        <v>0</v>
      </c>
      <c r="E8" s="43">
        <f>'I15-37'!G29</f>
        <v>0</v>
      </c>
      <c r="F8" s="43">
        <f>'I15-37'!H29</f>
        <v>0</v>
      </c>
      <c r="G8" s="43">
        <f>'I15-37'!I29</f>
        <v>0</v>
      </c>
      <c r="H8" s="43">
        <f>'I15-37'!J29</f>
        <v>0</v>
      </c>
      <c r="I8" s="43">
        <f>'I15-37'!K29</f>
        <v>0</v>
      </c>
      <c r="J8" s="43">
        <f>'I15-37'!L29</f>
        <v>0</v>
      </c>
      <c r="K8" s="36" t="str">
        <f>'I15-37'!A29</f>
        <v>Exp 10/19</v>
      </c>
    </row>
    <row r="9" spans="1:13" s="137" customFormat="1" ht="18" customHeight="1" x14ac:dyDescent="0.25">
      <c r="A9" s="155">
        <f>'160608032006'!K2</f>
        <v>160608032006</v>
      </c>
      <c r="B9" s="156">
        <f>'160608032006'!D31</f>
        <v>9.9999999999971223E-3</v>
      </c>
      <c r="C9" s="157">
        <f>'160608032006'!E31</f>
        <v>0</v>
      </c>
      <c r="D9" s="157">
        <f>'160608032006'!F31</f>
        <v>0</v>
      </c>
      <c r="E9" s="157">
        <f>'160608032006'!G31</f>
        <v>0</v>
      </c>
      <c r="F9" s="157">
        <f>'160608032006'!H31</f>
        <v>0</v>
      </c>
      <c r="G9" s="157">
        <f>'160608032006'!I31</f>
        <v>0</v>
      </c>
      <c r="H9" s="157">
        <f>'160608032006'!J31</f>
        <v>0</v>
      </c>
      <c r="I9" s="157">
        <f>'160608032006'!K31</f>
        <v>0</v>
      </c>
      <c r="J9" s="157">
        <f>'160608032006'!L31</f>
        <v>0</v>
      </c>
      <c r="K9" s="153" t="str">
        <f>'160608032006'!A31</f>
        <v>Exp 6/20</v>
      </c>
    </row>
    <row r="10" spans="1:13" s="137" customFormat="1" ht="18" customHeight="1" x14ac:dyDescent="0.25">
      <c r="A10" s="155">
        <f>'170321022103'!K2</f>
        <v>170321022103</v>
      </c>
      <c r="B10" s="156">
        <f>'170321022103'!D31</f>
        <v>0</v>
      </c>
      <c r="C10" s="157">
        <f>'170321022103'!E31</f>
        <v>0</v>
      </c>
      <c r="D10" s="157">
        <f>'170321022103'!F31</f>
        <v>0</v>
      </c>
      <c r="E10" s="157">
        <f>'170321022103'!G31</f>
        <v>2</v>
      </c>
      <c r="F10" s="157">
        <f>'170321022103'!H31</f>
        <v>0</v>
      </c>
      <c r="G10" s="157">
        <f>'170321022103'!I31</f>
        <v>0</v>
      </c>
      <c r="H10" s="157">
        <f>'170321022103'!J31</f>
        <v>0</v>
      </c>
      <c r="I10" s="157">
        <f>'170321022103'!K31</f>
        <v>0</v>
      </c>
      <c r="J10" s="157">
        <f>'170321022103'!L31</f>
        <v>0</v>
      </c>
      <c r="K10" s="153" t="str">
        <f>'170321022103'!A31</f>
        <v>Exp 3/21</v>
      </c>
    </row>
    <row r="11" spans="1:13" ht="18" customHeight="1" x14ac:dyDescent="0.25">
      <c r="A11" s="167">
        <f>'180212042202'!K2</f>
        <v>180212042202</v>
      </c>
      <c r="B11" s="119">
        <f>'180212042202'!D31</f>
        <v>22.8</v>
      </c>
      <c r="C11" s="168">
        <f>'180212042202'!E31</f>
        <v>0</v>
      </c>
      <c r="D11" s="168">
        <f>'180212042202'!F31</f>
        <v>4</v>
      </c>
      <c r="E11" s="168">
        <f>'180212042202'!G31</f>
        <v>0</v>
      </c>
      <c r="F11" s="168">
        <f>'180212042202'!H31</f>
        <v>0</v>
      </c>
      <c r="G11" s="168">
        <f>'180212042202'!I31</f>
        <v>0</v>
      </c>
      <c r="H11" s="168">
        <f>'180212042202'!J31</f>
        <v>0</v>
      </c>
      <c r="I11" s="168">
        <f>'180212042202'!K31</f>
        <v>0</v>
      </c>
      <c r="J11" s="168">
        <f>'180212042202'!L31</f>
        <v>0</v>
      </c>
      <c r="K11" s="36" t="str">
        <f>'180212042202'!A31</f>
        <v>Exp 2/22</v>
      </c>
    </row>
    <row r="12" spans="1:13" ht="18" customHeight="1" x14ac:dyDescent="0.25">
      <c r="A12" s="69"/>
      <c r="B12" s="119"/>
      <c r="C12" s="120"/>
      <c r="D12" s="120"/>
      <c r="E12" s="120"/>
      <c r="F12" s="120"/>
      <c r="G12" s="120"/>
      <c r="H12" s="120"/>
      <c r="I12" s="120"/>
      <c r="J12" s="120"/>
      <c r="K12" s="36"/>
    </row>
    <row r="13" spans="1:13" ht="18" customHeight="1" x14ac:dyDescent="0.25">
      <c r="A13" s="69"/>
      <c r="B13" s="119"/>
      <c r="C13" s="120"/>
      <c r="D13" s="120"/>
      <c r="E13" s="120"/>
      <c r="F13" s="120"/>
      <c r="G13" s="120"/>
      <c r="H13" s="120"/>
      <c r="I13" s="120"/>
      <c r="J13" s="120"/>
      <c r="K13" s="36"/>
    </row>
    <row r="14" spans="1:13" ht="18" customHeight="1" x14ac:dyDescent="0.25">
      <c r="A14" s="69"/>
      <c r="B14" s="119"/>
      <c r="C14" s="120"/>
      <c r="D14" s="120"/>
      <c r="E14" s="120"/>
      <c r="F14" s="120"/>
      <c r="G14" s="120"/>
      <c r="H14" s="120"/>
      <c r="I14" s="120"/>
      <c r="J14" s="120"/>
      <c r="K14" s="36"/>
      <c r="L14">
        <f>128.3*450</f>
        <v>57735.000000000007</v>
      </c>
    </row>
    <row r="15" spans="1:13" ht="34.5" customHeight="1" x14ac:dyDescent="0.3">
      <c r="A15" s="171" t="s">
        <v>75</v>
      </c>
      <c r="B15" s="172"/>
      <c r="C15" s="173"/>
      <c r="D15" s="89"/>
      <c r="E15" s="90"/>
      <c r="F15" s="90"/>
      <c r="G15" s="90"/>
      <c r="H15" s="90"/>
      <c r="I15" s="90"/>
      <c r="J15" s="90"/>
    </row>
    <row r="16" spans="1:13" ht="18" customHeight="1" x14ac:dyDescent="0.35">
      <c r="A16" s="9" t="s">
        <v>10</v>
      </c>
      <c r="B16" s="14">
        <f>SUM(B5:B15)</f>
        <v>22.770000000000003</v>
      </c>
      <c r="C16" s="3">
        <f t="shared" ref="C16:J16" si="0">SUM(C5:C15)</f>
        <v>0</v>
      </c>
      <c r="D16" s="3">
        <f t="shared" si="0"/>
        <v>8</v>
      </c>
      <c r="E16" s="3">
        <f t="shared" si="0"/>
        <v>2</v>
      </c>
      <c r="F16" s="3">
        <f t="shared" si="0"/>
        <v>0</v>
      </c>
      <c r="G16" s="3">
        <f t="shared" si="0"/>
        <v>0</v>
      </c>
      <c r="H16" s="3">
        <f t="shared" si="0"/>
        <v>0</v>
      </c>
      <c r="I16" s="3">
        <f t="shared" si="0"/>
        <v>0</v>
      </c>
      <c r="J16" s="3">
        <f t="shared" si="0"/>
        <v>0</v>
      </c>
    </row>
    <row r="17" spans="1:11" x14ac:dyDescent="0.2">
      <c r="B17" s="12">
        <f>B16*1000</f>
        <v>22770.000000000004</v>
      </c>
      <c r="D17">
        <f>D16*500</f>
        <v>4000</v>
      </c>
      <c r="H17">
        <f>H16*500</f>
        <v>0</v>
      </c>
      <c r="K17" s="12">
        <f>SUM(B17:J17)</f>
        <v>26770.000000000004</v>
      </c>
    </row>
    <row r="19" spans="1:11" x14ac:dyDescent="0.2">
      <c r="A19" s="137" t="s">
        <v>143</v>
      </c>
      <c r="B19" s="160">
        <v>3500</v>
      </c>
    </row>
    <row r="20" spans="1:11" x14ac:dyDescent="0.2">
      <c r="A20" s="137" t="s">
        <v>144</v>
      </c>
      <c r="B20" s="160">
        <v>8970.0000000000018</v>
      </c>
    </row>
    <row r="21" spans="1:11" x14ac:dyDescent="0.2">
      <c r="A21" s="137" t="s">
        <v>145</v>
      </c>
      <c r="B21" s="160">
        <v>5470.0000000000018</v>
      </c>
      <c r="C21" s="161" t="s">
        <v>146</v>
      </c>
      <c r="D21" s="137"/>
      <c r="E21" s="137"/>
      <c r="F21" s="137"/>
    </row>
  </sheetData>
  <mergeCells count="2">
    <mergeCell ref="K2:M2"/>
    <mergeCell ref="A15:C15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95"/>
  <sheetViews>
    <sheetView zoomScaleNormal="100" workbookViewId="0">
      <pane ySplit="5" topLeftCell="A30" activePane="bottomLeft" state="frozen"/>
      <selection pane="bottomLeft" activeCell="F40" sqref="F40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1.5703125" customWidth="1"/>
    <col min="4" max="4" width="11.42578125" customWidth="1"/>
    <col min="9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" t="s">
        <v>30</v>
      </c>
      <c r="M2" s="171" t="s">
        <v>75</v>
      </c>
      <c r="N2" s="172"/>
      <c r="O2" s="173"/>
    </row>
    <row r="3" spans="1:15" ht="19.5" customHeight="1" x14ac:dyDescent="0.2">
      <c r="D3" s="40" t="s">
        <v>57</v>
      </c>
      <c r="F3" s="115" t="s">
        <v>100</v>
      </c>
      <c r="I3" s="19"/>
      <c r="J3" s="19"/>
    </row>
    <row r="4" spans="1:15" s="137" customFormat="1" ht="19.5" customHeight="1" x14ac:dyDescent="0.2">
      <c r="D4" s="138"/>
      <c r="F4" s="140" t="s">
        <v>142</v>
      </c>
      <c r="I4" s="139"/>
      <c r="J4" s="139"/>
    </row>
    <row r="5" spans="1:15" ht="63.7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95" t="s">
        <v>6</v>
      </c>
      <c r="G5" s="3" t="s">
        <v>7</v>
      </c>
      <c r="H5" s="3" t="s">
        <v>8</v>
      </c>
      <c r="I5" s="3" t="s">
        <v>16</v>
      </c>
      <c r="J5" s="112" t="s">
        <v>97</v>
      </c>
      <c r="K5" s="3" t="s">
        <v>9</v>
      </c>
      <c r="L5" s="3" t="s">
        <v>9</v>
      </c>
    </row>
    <row r="6" spans="1:15" ht="18" customHeight="1" x14ac:dyDescent="0.2">
      <c r="A6" s="26">
        <v>41572</v>
      </c>
      <c r="B6" s="27" t="s">
        <v>32</v>
      </c>
      <c r="C6" s="27" t="s">
        <v>19</v>
      </c>
      <c r="D6" s="28">
        <v>41.7</v>
      </c>
      <c r="E6" s="37" t="s">
        <v>12</v>
      </c>
      <c r="F6" s="27"/>
      <c r="G6" s="27"/>
      <c r="H6" s="27"/>
      <c r="I6" s="27"/>
      <c r="J6" s="27"/>
      <c r="K6" s="27"/>
      <c r="L6" s="2"/>
    </row>
    <row r="7" spans="1:15" ht="18.75" customHeight="1" x14ac:dyDescent="0.2">
      <c r="A7" s="26">
        <v>41575</v>
      </c>
      <c r="B7" s="37" t="s">
        <v>20</v>
      </c>
      <c r="C7" s="65" t="s">
        <v>23</v>
      </c>
      <c r="D7" s="30">
        <v>-5</v>
      </c>
      <c r="E7" s="29"/>
      <c r="F7" s="29"/>
      <c r="G7" s="29"/>
      <c r="H7" s="29"/>
      <c r="I7" s="29"/>
      <c r="J7" s="29"/>
      <c r="K7" s="29"/>
      <c r="L7" s="8"/>
    </row>
    <row r="8" spans="1:15" ht="18" customHeight="1" x14ac:dyDescent="0.2">
      <c r="A8" s="26">
        <v>41577</v>
      </c>
      <c r="B8" s="37" t="s">
        <v>20</v>
      </c>
      <c r="C8" s="65" t="s">
        <v>22</v>
      </c>
      <c r="D8" s="31"/>
      <c r="E8" s="29"/>
      <c r="F8" s="66">
        <v>10</v>
      </c>
      <c r="G8" s="29"/>
      <c r="H8" s="29"/>
      <c r="I8" s="29"/>
      <c r="J8" s="29"/>
      <c r="K8" s="29"/>
      <c r="L8" s="8"/>
    </row>
    <row r="9" spans="1:15" ht="18" customHeight="1" x14ac:dyDescent="0.2">
      <c r="A9" s="26">
        <v>41578</v>
      </c>
      <c r="B9" s="37" t="s">
        <v>20</v>
      </c>
      <c r="C9" s="38" t="s">
        <v>33</v>
      </c>
      <c r="D9" s="31"/>
      <c r="E9" s="29"/>
      <c r="F9" s="46">
        <v>-1</v>
      </c>
      <c r="G9" s="29"/>
      <c r="H9" s="29"/>
      <c r="I9" s="32"/>
      <c r="J9" s="29"/>
      <c r="K9" s="29"/>
      <c r="L9" s="8"/>
    </row>
    <row r="10" spans="1:15" ht="18" customHeight="1" x14ac:dyDescent="0.2">
      <c r="A10" s="26">
        <v>41584</v>
      </c>
      <c r="B10" s="37" t="s">
        <v>34</v>
      </c>
      <c r="C10" s="70" t="s">
        <v>35</v>
      </c>
      <c r="D10" s="31">
        <v>-30</v>
      </c>
      <c r="E10" s="29"/>
      <c r="F10" s="29"/>
      <c r="G10" s="29"/>
      <c r="H10" s="29"/>
      <c r="I10" s="29"/>
      <c r="J10" s="29"/>
      <c r="K10" s="29"/>
      <c r="L10" s="8"/>
    </row>
    <row r="11" spans="1:15" ht="18" customHeight="1" x14ac:dyDescent="0.2">
      <c r="A11" s="26">
        <v>41597</v>
      </c>
      <c r="B11" s="37" t="s">
        <v>20</v>
      </c>
      <c r="C11" s="70" t="s">
        <v>22</v>
      </c>
      <c r="D11" s="28"/>
      <c r="E11" s="29"/>
      <c r="F11" s="29"/>
      <c r="G11" s="29"/>
      <c r="H11" s="29"/>
      <c r="I11" s="71">
        <v>3</v>
      </c>
      <c r="J11" s="29"/>
      <c r="K11" s="29"/>
      <c r="L11" s="8"/>
    </row>
    <row r="12" spans="1:15" ht="18" customHeight="1" x14ac:dyDescent="0.2">
      <c r="A12" s="26">
        <v>41597</v>
      </c>
      <c r="B12" s="37" t="s">
        <v>20</v>
      </c>
      <c r="C12" s="38" t="s">
        <v>36</v>
      </c>
      <c r="D12" s="31"/>
      <c r="E12" s="29"/>
      <c r="F12" s="29"/>
      <c r="G12" s="29"/>
      <c r="H12" s="29"/>
      <c r="I12" s="46">
        <v>-2</v>
      </c>
      <c r="J12" s="39"/>
      <c r="K12" s="29"/>
      <c r="L12" s="8"/>
    </row>
    <row r="13" spans="1:15" ht="18" customHeight="1" x14ac:dyDescent="0.2">
      <c r="A13" s="26">
        <v>41600</v>
      </c>
      <c r="B13" s="37" t="s">
        <v>20</v>
      </c>
      <c r="C13" s="72" t="s">
        <v>37</v>
      </c>
      <c r="D13" s="41">
        <v>-6.5</v>
      </c>
      <c r="E13" s="29"/>
      <c r="F13" s="29"/>
      <c r="G13" s="29"/>
      <c r="H13" s="29"/>
      <c r="I13" s="29"/>
      <c r="J13" s="29"/>
      <c r="K13" s="29"/>
      <c r="L13" s="8"/>
    </row>
    <row r="14" spans="1:15" ht="18" customHeight="1" x14ac:dyDescent="0.2">
      <c r="A14" s="26">
        <v>41638</v>
      </c>
      <c r="B14" s="37" t="s">
        <v>20</v>
      </c>
      <c r="C14" s="38" t="s">
        <v>39</v>
      </c>
      <c r="D14" s="31">
        <v>-0.3</v>
      </c>
      <c r="E14" s="29"/>
      <c r="F14" s="38" t="s">
        <v>40</v>
      </c>
      <c r="G14" s="29"/>
      <c r="H14" s="29"/>
      <c r="I14" s="38" t="s">
        <v>40</v>
      </c>
      <c r="J14" s="29"/>
      <c r="K14" s="29"/>
      <c r="L14" s="8"/>
    </row>
    <row r="15" spans="1:15" ht="18" customHeight="1" x14ac:dyDescent="0.2">
      <c r="A15" s="26">
        <v>41659</v>
      </c>
      <c r="B15" s="37" t="s">
        <v>20</v>
      </c>
      <c r="C15" s="72" t="s">
        <v>22</v>
      </c>
      <c r="D15" s="28"/>
      <c r="E15" s="29"/>
      <c r="F15" s="73">
        <v>13</v>
      </c>
      <c r="G15" s="29"/>
      <c r="H15" s="29"/>
      <c r="I15" s="29"/>
      <c r="J15" s="29"/>
      <c r="K15" s="29"/>
      <c r="L15" s="8"/>
    </row>
    <row r="16" spans="1:15" ht="18" customHeight="1" x14ac:dyDescent="0.2">
      <c r="A16" s="26">
        <v>41667</v>
      </c>
      <c r="B16" s="37" t="s">
        <v>20</v>
      </c>
      <c r="C16" s="38" t="s">
        <v>46</v>
      </c>
      <c r="D16" s="31"/>
      <c r="E16" s="29"/>
      <c r="F16" s="29">
        <v>-1</v>
      </c>
      <c r="G16" s="29"/>
      <c r="H16" s="29"/>
      <c r="I16" s="29"/>
      <c r="J16" s="29"/>
      <c r="K16" s="29"/>
      <c r="L16" s="8"/>
    </row>
    <row r="17" spans="1:12" ht="18" customHeight="1" x14ac:dyDescent="0.2">
      <c r="A17" s="26">
        <v>41716</v>
      </c>
      <c r="B17" s="37" t="s">
        <v>20</v>
      </c>
      <c r="C17" s="38" t="s">
        <v>47</v>
      </c>
      <c r="D17" s="31"/>
      <c r="E17" s="29"/>
      <c r="F17" s="29"/>
      <c r="G17" s="29"/>
      <c r="H17" s="29"/>
      <c r="I17" s="29">
        <v>-1</v>
      </c>
      <c r="J17" s="29"/>
      <c r="K17" s="29"/>
      <c r="L17" s="8"/>
    </row>
    <row r="18" spans="1:12" s="74" customFormat="1" ht="18" customHeight="1" x14ac:dyDescent="0.2">
      <c r="A18" s="26">
        <v>41719</v>
      </c>
      <c r="B18" s="37" t="s">
        <v>20</v>
      </c>
      <c r="C18" s="38" t="s">
        <v>22</v>
      </c>
      <c r="D18" s="31"/>
      <c r="E18" s="29"/>
      <c r="F18" s="29">
        <v>-2</v>
      </c>
      <c r="G18" s="29"/>
      <c r="H18" s="29"/>
      <c r="I18" s="29"/>
      <c r="J18" s="44">
        <v>2</v>
      </c>
      <c r="K18" s="29"/>
      <c r="L18" s="29"/>
    </row>
    <row r="19" spans="1:12" ht="18" customHeight="1" x14ac:dyDescent="0.2">
      <c r="A19" s="26">
        <v>41732</v>
      </c>
      <c r="B19" s="37" t="s">
        <v>20</v>
      </c>
      <c r="C19" s="38" t="s">
        <v>48</v>
      </c>
      <c r="D19" s="28"/>
      <c r="E19" s="29"/>
      <c r="F19" s="29"/>
      <c r="G19" s="29"/>
      <c r="H19" s="29"/>
      <c r="I19" s="29"/>
      <c r="J19" s="44">
        <v>-2</v>
      </c>
      <c r="K19" s="29"/>
      <c r="L19" s="8"/>
    </row>
    <row r="20" spans="1:12" ht="18" customHeight="1" x14ac:dyDescent="0.2">
      <c r="A20" s="75">
        <v>41766</v>
      </c>
      <c r="B20" s="76" t="s">
        <v>49</v>
      </c>
      <c r="C20" s="77" t="s">
        <v>50</v>
      </c>
      <c r="D20" s="78"/>
      <c r="E20" s="79"/>
      <c r="F20" s="79">
        <v>-4</v>
      </c>
      <c r="G20" s="79"/>
      <c r="H20" s="79"/>
      <c r="I20" s="79"/>
      <c r="J20" s="80"/>
      <c r="K20" s="79"/>
      <c r="L20" s="79"/>
    </row>
    <row r="21" spans="1:12" ht="18" customHeight="1" x14ac:dyDescent="0.2">
      <c r="A21" s="26">
        <v>41781</v>
      </c>
      <c r="B21" s="37" t="s">
        <v>51</v>
      </c>
      <c r="C21" s="38" t="s">
        <v>22</v>
      </c>
      <c r="D21" s="31"/>
      <c r="E21" s="29"/>
      <c r="F21" s="29"/>
      <c r="G21" s="29"/>
      <c r="H21" s="29"/>
      <c r="I21" s="29"/>
      <c r="J21" s="29">
        <v>3</v>
      </c>
      <c r="K21" s="29"/>
      <c r="L21" s="8"/>
    </row>
    <row r="22" spans="1:12" ht="18" customHeight="1" x14ac:dyDescent="0.2">
      <c r="A22" s="26">
        <v>41792</v>
      </c>
      <c r="B22" s="27" t="s">
        <v>20</v>
      </c>
      <c r="C22" s="29" t="s">
        <v>52</v>
      </c>
      <c r="D22" s="31"/>
      <c r="E22" s="29"/>
      <c r="F22" s="32">
        <v>-1</v>
      </c>
      <c r="G22" s="29"/>
      <c r="H22" s="29"/>
      <c r="I22" s="29"/>
      <c r="J22" s="29"/>
      <c r="K22" s="29"/>
      <c r="L22" s="8"/>
    </row>
    <row r="23" spans="1:12" ht="18" customHeight="1" x14ac:dyDescent="0.2">
      <c r="A23" s="26">
        <v>41795</v>
      </c>
      <c r="B23" s="27" t="s">
        <v>20</v>
      </c>
      <c r="C23" s="29" t="s">
        <v>53</v>
      </c>
      <c r="D23" s="28"/>
      <c r="E23" s="29"/>
      <c r="F23" s="32"/>
      <c r="G23" s="29"/>
      <c r="H23" s="29"/>
      <c r="I23" s="29"/>
      <c r="J23" s="29">
        <v>-3</v>
      </c>
      <c r="K23" s="29"/>
      <c r="L23" s="8"/>
    </row>
    <row r="24" spans="1:12" ht="18" customHeight="1" x14ac:dyDescent="0.2">
      <c r="A24" s="26">
        <v>41831</v>
      </c>
      <c r="B24" s="37" t="s">
        <v>54</v>
      </c>
      <c r="C24" s="38" t="s">
        <v>55</v>
      </c>
      <c r="D24" s="28"/>
      <c r="E24" s="29"/>
      <c r="F24" s="46">
        <v>-1</v>
      </c>
      <c r="G24" s="29"/>
      <c r="H24" s="29"/>
      <c r="I24" s="29"/>
      <c r="J24" s="29"/>
      <c r="K24" s="29"/>
      <c r="L24" s="8"/>
    </row>
    <row r="25" spans="1:12" ht="18" customHeight="1" x14ac:dyDescent="0.2">
      <c r="A25" s="26">
        <v>41863</v>
      </c>
      <c r="B25" s="37" t="s">
        <v>51</v>
      </c>
      <c r="C25" s="37" t="s">
        <v>56</v>
      </c>
      <c r="D25" s="33">
        <v>0.53500000000000003</v>
      </c>
      <c r="E25" s="27"/>
      <c r="F25" s="27"/>
      <c r="G25" s="27"/>
      <c r="H25" s="27"/>
      <c r="I25" s="27"/>
      <c r="J25" s="27"/>
      <c r="K25" s="27"/>
      <c r="L25" s="2"/>
    </row>
    <row r="26" spans="1:12" ht="18" customHeight="1" x14ac:dyDescent="0.2">
      <c r="A26" s="26">
        <v>41879</v>
      </c>
      <c r="B26" s="34" t="s">
        <v>20</v>
      </c>
      <c r="C26" s="27" t="s">
        <v>58</v>
      </c>
      <c r="D26" s="33"/>
      <c r="E26" s="27"/>
      <c r="F26" s="27">
        <v>-1</v>
      </c>
      <c r="G26" s="27"/>
      <c r="H26" s="27"/>
      <c r="I26" s="27"/>
      <c r="J26" s="35"/>
      <c r="K26" s="27"/>
      <c r="L26" s="2"/>
    </row>
    <row r="27" spans="1:12" ht="18" customHeight="1" x14ac:dyDescent="0.2">
      <c r="A27" s="26">
        <v>42004</v>
      </c>
      <c r="B27" s="34" t="s">
        <v>20</v>
      </c>
      <c r="C27" s="27" t="s">
        <v>39</v>
      </c>
      <c r="D27" s="33">
        <v>1.4999999999999999E-2</v>
      </c>
      <c r="E27" s="27"/>
      <c r="F27" s="37" t="s">
        <v>40</v>
      </c>
      <c r="G27" s="27"/>
      <c r="H27" s="27"/>
      <c r="I27" s="35"/>
      <c r="J27" s="35"/>
      <c r="K27" s="27"/>
      <c r="L27" s="2"/>
    </row>
    <row r="28" spans="1:12" ht="18" customHeight="1" x14ac:dyDescent="0.2">
      <c r="A28" s="26">
        <v>42090</v>
      </c>
      <c r="B28" s="34" t="s">
        <v>51</v>
      </c>
      <c r="C28" s="27" t="s">
        <v>70</v>
      </c>
      <c r="D28" s="33"/>
      <c r="E28" s="27"/>
      <c r="F28" s="35">
        <v>-2</v>
      </c>
      <c r="G28" s="27"/>
      <c r="H28" s="27"/>
      <c r="I28" s="27"/>
      <c r="J28" s="35"/>
      <c r="K28" s="27"/>
      <c r="L28" s="2"/>
    </row>
    <row r="29" spans="1:12" ht="18" customHeight="1" x14ac:dyDescent="0.2">
      <c r="A29" s="26">
        <v>42137</v>
      </c>
      <c r="B29" s="34" t="s">
        <v>51</v>
      </c>
      <c r="C29" s="27" t="s">
        <v>72</v>
      </c>
      <c r="D29" s="33"/>
      <c r="E29" s="27"/>
      <c r="F29" s="27">
        <v>-1</v>
      </c>
      <c r="G29" s="27"/>
      <c r="H29" s="27"/>
      <c r="I29" s="27"/>
      <c r="J29" s="35"/>
      <c r="K29" s="27"/>
      <c r="L29" s="2"/>
    </row>
    <row r="30" spans="1:12" ht="18" customHeight="1" x14ac:dyDescent="0.2">
      <c r="A30" s="11">
        <v>42145</v>
      </c>
      <c r="B30" s="24" t="s">
        <v>73</v>
      </c>
      <c r="C30" s="2" t="s">
        <v>74</v>
      </c>
      <c r="D30" s="16"/>
      <c r="E30" s="2"/>
      <c r="F30" s="2">
        <v>-1</v>
      </c>
      <c r="G30" s="2"/>
      <c r="H30" s="2"/>
      <c r="I30" s="2"/>
      <c r="J30" s="25"/>
      <c r="K30" s="2"/>
      <c r="L30" s="2"/>
    </row>
    <row r="31" spans="1:12" ht="18" customHeight="1" x14ac:dyDescent="0.2">
      <c r="A31" s="11">
        <v>42191</v>
      </c>
      <c r="B31" s="24" t="s">
        <v>51</v>
      </c>
      <c r="C31" s="91" t="s">
        <v>76</v>
      </c>
      <c r="D31" s="16"/>
      <c r="E31" s="2"/>
      <c r="F31" s="2">
        <v>-2</v>
      </c>
      <c r="G31" s="2"/>
      <c r="H31" s="2"/>
      <c r="I31" s="2"/>
      <c r="J31" s="25"/>
      <c r="K31" s="2"/>
      <c r="L31" s="2"/>
    </row>
    <row r="32" spans="1:12" ht="18" customHeight="1" x14ac:dyDescent="0.2">
      <c r="A32" s="11">
        <v>42219</v>
      </c>
      <c r="B32" s="24" t="s">
        <v>73</v>
      </c>
      <c r="C32" s="92" t="s">
        <v>77</v>
      </c>
      <c r="D32" s="16"/>
      <c r="E32" s="2"/>
      <c r="F32" s="90"/>
      <c r="G32" s="2"/>
      <c r="H32" s="2"/>
      <c r="I32" s="2"/>
      <c r="J32" s="25"/>
      <c r="K32" s="2"/>
      <c r="L32" s="2"/>
    </row>
    <row r="33" spans="1:12" ht="18" customHeight="1" x14ac:dyDescent="0.2">
      <c r="A33" s="105">
        <v>42307</v>
      </c>
      <c r="B33" s="106" t="s">
        <v>51</v>
      </c>
      <c r="C33" s="107" t="s">
        <v>94</v>
      </c>
      <c r="D33" s="108">
        <v>-0.45</v>
      </c>
      <c r="E33" s="109"/>
      <c r="F33" s="110" t="s">
        <v>95</v>
      </c>
      <c r="G33" s="109"/>
      <c r="H33" s="109"/>
      <c r="I33" s="109"/>
      <c r="J33" s="111"/>
      <c r="K33" s="109"/>
      <c r="L33" s="109"/>
    </row>
    <row r="34" spans="1:12" ht="18" customHeight="1" x14ac:dyDescent="0.2">
      <c r="A34" s="102">
        <v>42559</v>
      </c>
      <c r="B34" s="103" t="s">
        <v>51</v>
      </c>
      <c r="C34" s="104" t="s">
        <v>112</v>
      </c>
      <c r="D34" s="60"/>
      <c r="E34" s="48"/>
      <c r="F34" s="48">
        <v>-1</v>
      </c>
      <c r="G34" s="48"/>
      <c r="H34" s="2"/>
      <c r="I34" s="2"/>
      <c r="J34" s="25"/>
      <c r="K34" s="2"/>
      <c r="L34" s="2"/>
    </row>
    <row r="35" spans="1:12" ht="18" customHeight="1" x14ac:dyDescent="0.2">
      <c r="A35" s="102">
        <v>42577</v>
      </c>
      <c r="B35" s="103" t="s">
        <v>51</v>
      </c>
      <c r="C35" s="104" t="s">
        <v>113</v>
      </c>
      <c r="D35" s="60"/>
      <c r="E35" s="48"/>
      <c r="F35" s="48">
        <v>-1</v>
      </c>
      <c r="G35" s="48"/>
      <c r="H35" s="2"/>
      <c r="I35" s="2"/>
      <c r="J35" s="25"/>
      <c r="K35" s="2"/>
      <c r="L35" s="2"/>
    </row>
    <row r="36" spans="1:12" ht="18" customHeight="1" x14ac:dyDescent="0.2">
      <c r="A36" s="102">
        <v>42841</v>
      </c>
      <c r="B36" s="103" t="s">
        <v>91</v>
      </c>
      <c r="C36" s="104" t="s">
        <v>39</v>
      </c>
      <c r="D36" s="60"/>
      <c r="E36" s="48"/>
      <c r="F36" s="48">
        <v>-4</v>
      </c>
      <c r="G36" s="48"/>
      <c r="H36" s="2"/>
      <c r="I36" s="2"/>
      <c r="J36" s="25"/>
      <c r="K36" s="2"/>
      <c r="L36" s="2"/>
    </row>
    <row r="37" spans="1:12" s="137" customFormat="1" ht="18" customHeight="1" x14ac:dyDescent="0.2">
      <c r="A37" s="141">
        <v>43049</v>
      </c>
      <c r="B37" s="142"/>
      <c r="C37" s="143"/>
      <c r="D37" s="144"/>
      <c r="E37" s="145"/>
      <c r="F37" s="145">
        <v>4</v>
      </c>
      <c r="G37" s="145"/>
      <c r="H37" s="145"/>
      <c r="I37" s="145"/>
      <c r="J37" s="146"/>
      <c r="K37" s="145"/>
      <c r="L37" s="145"/>
    </row>
    <row r="38" spans="1:12" ht="18" customHeight="1" x14ac:dyDescent="0.2">
      <c r="A38" s="102"/>
      <c r="B38" s="103"/>
      <c r="C38" s="104"/>
      <c r="D38" s="60"/>
      <c r="E38" s="48"/>
      <c r="F38" s="48"/>
      <c r="G38" s="48"/>
      <c r="H38" s="2"/>
      <c r="I38" s="2"/>
      <c r="J38" s="25"/>
      <c r="K38" s="2"/>
      <c r="L38" s="2"/>
    </row>
    <row r="39" spans="1:12" ht="34.5" customHeight="1" x14ac:dyDescent="0.3">
      <c r="A39" s="171" t="s">
        <v>75</v>
      </c>
      <c r="B39" s="172"/>
      <c r="C39" s="173"/>
      <c r="D39" s="89"/>
      <c r="E39" s="90"/>
      <c r="F39" s="90"/>
      <c r="G39" s="90"/>
      <c r="H39" s="90"/>
      <c r="I39" s="90"/>
      <c r="J39" s="90"/>
      <c r="K39" s="90"/>
      <c r="L39" s="90"/>
    </row>
    <row r="40" spans="1:12" s="5" customFormat="1" ht="18" customHeight="1" x14ac:dyDescent="0.2">
      <c r="A40" s="20" t="s">
        <v>31</v>
      </c>
      <c r="B40" s="21"/>
      <c r="C40" s="22" t="s">
        <v>10</v>
      </c>
      <c r="D40" s="23">
        <f>SUM(D6:D38)</f>
        <v>2.886579864025407E-15</v>
      </c>
      <c r="E40" s="23">
        <f t="shared" ref="E40:L40" si="0">SUM(E6:E38)</f>
        <v>0</v>
      </c>
      <c r="F40" s="154">
        <f t="shared" si="0"/>
        <v>4</v>
      </c>
      <c r="G40" s="23">
        <f t="shared" si="0"/>
        <v>0</v>
      </c>
      <c r="H40" s="23">
        <f t="shared" si="0"/>
        <v>0</v>
      </c>
      <c r="I40" s="23">
        <f t="shared" si="0"/>
        <v>0</v>
      </c>
      <c r="J40" s="23">
        <f t="shared" si="0"/>
        <v>0</v>
      </c>
      <c r="K40" s="23">
        <f t="shared" si="0"/>
        <v>0</v>
      </c>
      <c r="L40" s="23">
        <f t="shared" si="0"/>
        <v>0</v>
      </c>
    </row>
    <row r="41" spans="1:12" ht="18" customHeight="1" x14ac:dyDescent="0.2">
      <c r="A41" s="17" t="s">
        <v>12</v>
      </c>
      <c r="F41" t="s">
        <v>122</v>
      </c>
    </row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</sheetData>
  <mergeCells count="2">
    <mergeCell ref="A39:C39"/>
    <mergeCell ref="M2:O2"/>
  </mergeCells>
  <phoneticPr fontId="7" type="noConversion"/>
  <pageMargins left="0.75" right="0.75" top="1" bottom="1" header="0.5" footer="0.5"/>
  <pageSetup scale="8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85"/>
  <sheetViews>
    <sheetView zoomScaleNormal="100" workbookViewId="0">
      <pane ySplit="4" topLeftCell="A17" activePane="bottomLeft" state="frozen"/>
      <selection pane="bottomLeft" activeCell="D31" sqref="D31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0" customWidth="1"/>
    <col min="4" max="4" width="11.42578125" customWidth="1"/>
    <col min="9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" t="s">
        <v>61</v>
      </c>
      <c r="M2" s="171" t="s">
        <v>75</v>
      </c>
      <c r="N2" s="172"/>
      <c r="O2" s="173"/>
    </row>
    <row r="3" spans="1:15" ht="19.5" customHeight="1" x14ac:dyDescent="0.2">
      <c r="D3" s="40" t="s">
        <v>68</v>
      </c>
      <c r="F3" s="40" t="s">
        <v>110</v>
      </c>
      <c r="I3" s="19" t="s">
        <v>67</v>
      </c>
      <c r="J3" s="19"/>
    </row>
    <row r="4" spans="1:15" ht="63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95" t="s">
        <v>6</v>
      </c>
      <c r="G4" s="3" t="s">
        <v>7</v>
      </c>
      <c r="H4" s="3" t="s">
        <v>8</v>
      </c>
      <c r="I4" s="3" t="s">
        <v>16</v>
      </c>
      <c r="J4" s="112" t="s">
        <v>97</v>
      </c>
      <c r="K4" s="3" t="s">
        <v>9</v>
      </c>
      <c r="L4" s="3" t="s">
        <v>9</v>
      </c>
    </row>
    <row r="5" spans="1:15" ht="18" customHeight="1" x14ac:dyDescent="0.2">
      <c r="A5" s="26" t="s">
        <v>62</v>
      </c>
      <c r="B5" s="27" t="s">
        <v>18</v>
      </c>
      <c r="C5" s="27" t="s">
        <v>19</v>
      </c>
      <c r="D5" s="28">
        <v>28.9</v>
      </c>
      <c r="E5" s="37" t="s">
        <v>12</v>
      </c>
      <c r="F5" s="27"/>
      <c r="G5" s="27"/>
      <c r="H5" s="27"/>
      <c r="I5" s="27"/>
      <c r="J5" s="27"/>
      <c r="K5" s="27"/>
      <c r="L5" s="2"/>
    </row>
    <row r="6" spans="1:15" ht="18.75" customHeight="1" x14ac:dyDescent="0.2">
      <c r="A6" s="47">
        <v>42033</v>
      </c>
      <c r="B6" s="50" t="s">
        <v>51</v>
      </c>
      <c r="C6" s="84" t="s">
        <v>64</v>
      </c>
      <c r="D6" s="52">
        <v>-20</v>
      </c>
      <c r="E6" s="53"/>
      <c r="F6" s="53"/>
      <c r="G6" s="53"/>
      <c r="H6" s="53"/>
      <c r="I6" s="53"/>
      <c r="J6" s="53"/>
      <c r="K6" s="53"/>
      <c r="L6" s="53"/>
    </row>
    <row r="7" spans="1:15" ht="18" customHeight="1" x14ac:dyDescent="0.2">
      <c r="A7" s="47">
        <v>42033</v>
      </c>
      <c r="B7" s="50" t="s">
        <v>51</v>
      </c>
      <c r="C7" s="86" t="s">
        <v>65</v>
      </c>
      <c r="D7" s="54">
        <v>-8.4</v>
      </c>
      <c r="E7" s="53"/>
      <c r="F7" s="53"/>
      <c r="G7" s="53"/>
      <c r="H7" s="53"/>
      <c r="I7" s="53"/>
      <c r="J7" s="53"/>
      <c r="K7" s="53"/>
      <c r="L7" s="53"/>
    </row>
    <row r="8" spans="1:15" ht="18" customHeight="1" x14ac:dyDescent="0.2">
      <c r="A8" s="47">
        <v>42037</v>
      </c>
      <c r="B8" s="50" t="s">
        <v>51</v>
      </c>
      <c r="C8" s="84" t="s">
        <v>66</v>
      </c>
      <c r="D8" s="54"/>
      <c r="E8" s="53"/>
      <c r="F8" s="58"/>
      <c r="G8" s="53"/>
      <c r="H8" s="53"/>
      <c r="I8" s="85">
        <v>2</v>
      </c>
      <c r="J8" s="53"/>
      <c r="K8" s="53"/>
      <c r="L8" s="53"/>
    </row>
    <row r="9" spans="1:15" ht="18" customHeight="1" x14ac:dyDescent="0.2">
      <c r="A9" s="47">
        <v>42037</v>
      </c>
      <c r="B9" s="50" t="s">
        <v>51</v>
      </c>
      <c r="C9" s="86" t="s">
        <v>22</v>
      </c>
      <c r="D9" s="54"/>
      <c r="E9" s="53"/>
      <c r="F9" s="87">
        <v>16</v>
      </c>
      <c r="G9" s="53"/>
      <c r="H9" s="53"/>
      <c r="I9" s="53"/>
      <c r="J9" s="53"/>
      <c r="K9" s="53"/>
      <c r="L9" s="53"/>
    </row>
    <row r="10" spans="1:15" ht="18" customHeight="1" x14ac:dyDescent="0.2">
      <c r="A10" s="47">
        <v>42037</v>
      </c>
      <c r="B10" s="50" t="s">
        <v>51</v>
      </c>
      <c r="C10" s="51" t="s">
        <v>69</v>
      </c>
      <c r="D10" s="49"/>
      <c r="E10" s="53"/>
      <c r="F10" s="53"/>
      <c r="G10" s="53"/>
      <c r="H10" s="53"/>
      <c r="I10" s="53">
        <v>-1</v>
      </c>
      <c r="J10" s="53"/>
      <c r="K10" s="53"/>
      <c r="L10" s="53"/>
    </row>
    <row r="11" spans="1:15" ht="18" customHeight="1" x14ac:dyDescent="0.2">
      <c r="A11" s="47">
        <v>42098</v>
      </c>
      <c r="B11" s="50" t="s">
        <v>51</v>
      </c>
      <c r="C11" s="51" t="s">
        <v>71</v>
      </c>
      <c r="D11" s="54"/>
      <c r="E11" s="53"/>
      <c r="F11" s="53"/>
      <c r="G11" s="53"/>
      <c r="H11" s="53"/>
      <c r="I11" s="58">
        <v>-1</v>
      </c>
      <c r="J11" s="81"/>
      <c r="K11" s="53"/>
      <c r="L11" s="53"/>
    </row>
    <row r="12" spans="1:15" ht="18" customHeight="1" x14ac:dyDescent="0.2">
      <c r="A12" s="11">
        <v>42219</v>
      </c>
      <c r="B12" s="24" t="s">
        <v>73</v>
      </c>
      <c r="C12" s="92" t="s">
        <v>77</v>
      </c>
      <c r="D12" s="16"/>
      <c r="E12" s="2"/>
      <c r="F12" s="90"/>
      <c r="G12" s="53"/>
      <c r="H12" s="53"/>
      <c r="I12" s="53"/>
      <c r="J12" s="53"/>
      <c r="K12" s="53"/>
      <c r="L12" s="53"/>
    </row>
    <row r="13" spans="1:15" ht="18" customHeight="1" x14ac:dyDescent="0.2">
      <c r="A13" s="47">
        <v>42248</v>
      </c>
      <c r="B13" s="50" t="s">
        <v>51</v>
      </c>
      <c r="C13" s="51" t="s">
        <v>78</v>
      </c>
      <c r="D13" s="54">
        <v>-0.5</v>
      </c>
      <c r="E13" s="53"/>
      <c r="F13" s="51">
        <v>1</v>
      </c>
      <c r="G13" s="53"/>
      <c r="H13" s="53"/>
      <c r="I13" s="51"/>
      <c r="J13" s="53"/>
      <c r="K13" s="53"/>
      <c r="L13" s="53"/>
    </row>
    <row r="14" spans="1:15" ht="18" customHeight="1" x14ac:dyDescent="0.2">
      <c r="A14" s="47">
        <v>42249</v>
      </c>
      <c r="B14" s="50" t="s">
        <v>51</v>
      </c>
      <c r="C14" s="51" t="s">
        <v>79</v>
      </c>
      <c r="D14" s="49"/>
      <c r="E14" s="53"/>
      <c r="F14" s="82">
        <v>-14</v>
      </c>
      <c r="G14" s="53"/>
      <c r="H14" s="53"/>
      <c r="I14" s="53"/>
      <c r="J14" s="53"/>
      <c r="K14" s="53">
        <v>1</v>
      </c>
      <c r="L14" s="53"/>
    </row>
    <row r="15" spans="1:15" ht="18" customHeight="1" x14ac:dyDescent="0.2">
      <c r="A15" s="47" t="s">
        <v>80</v>
      </c>
      <c r="B15" s="50" t="s">
        <v>51</v>
      </c>
      <c r="C15" s="51" t="s">
        <v>81</v>
      </c>
      <c r="D15" s="54"/>
      <c r="E15" s="53"/>
      <c r="F15" s="53"/>
      <c r="G15" s="53"/>
      <c r="H15" s="53"/>
      <c r="I15" s="53"/>
      <c r="J15" s="53"/>
      <c r="K15" s="53">
        <v>-1</v>
      </c>
      <c r="L15" s="53"/>
    </row>
    <row r="16" spans="1:15" ht="18" customHeight="1" x14ac:dyDescent="0.2">
      <c r="A16" s="105">
        <v>42307</v>
      </c>
      <c r="B16" s="106" t="s">
        <v>51</v>
      </c>
      <c r="C16" s="107" t="s">
        <v>94</v>
      </c>
      <c r="D16" s="108"/>
      <c r="E16" s="109"/>
      <c r="F16" s="114">
        <v>-1</v>
      </c>
      <c r="G16" s="109"/>
      <c r="H16" s="109"/>
      <c r="I16" s="109"/>
      <c r="J16" s="111"/>
      <c r="K16" s="109"/>
      <c r="L16" s="109"/>
    </row>
    <row r="17" spans="1:12" s="74" customFormat="1" ht="18" customHeight="1" x14ac:dyDescent="0.2">
      <c r="A17" s="47">
        <v>42329</v>
      </c>
      <c r="B17" s="50" t="s">
        <v>51</v>
      </c>
      <c r="C17" s="51" t="s">
        <v>99</v>
      </c>
      <c r="D17" s="54"/>
      <c r="E17" s="53"/>
      <c r="F17" s="53">
        <v>-1</v>
      </c>
      <c r="G17" s="53"/>
      <c r="H17" s="53"/>
      <c r="I17" s="53"/>
      <c r="J17" s="83"/>
      <c r="K17" s="53"/>
      <c r="L17" s="53"/>
    </row>
    <row r="18" spans="1:12" ht="18" customHeight="1" x14ac:dyDescent="0.2">
      <c r="A18" s="47">
        <v>42746</v>
      </c>
      <c r="B18" s="50" t="s">
        <v>118</v>
      </c>
      <c r="C18" s="51" t="s">
        <v>120</v>
      </c>
      <c r="D18" s="49"/>
      <c r="E18" s="53"/>
      <c r="F18" s="53">
        <v>-1</v>
      </c>
      <c r="G18" s="53"/>
      <c r="H18" s="53"/>
      <c r="I18" s="53"/>
      <c r="J18" s="83"/>
      <c r="K18" s="53"/>
      <c r="L18" s="53"/>
    </row>
    <row r="19" spans="1:12" ht="18" customHeight="1" x14ac:dyDescent="0.2">
      <c r="A19" s="47"/>
      <c r="B19" s="50"/>
      <c r="C19" s="51"/>
      <c r="D19" s="54"/>
      <c r="E19" s="53"/>
      <c r="F19" s="53"/>
      <c r="G19" s="53"/>
      <c r="H19" s="53"/>
      <c r="I19" s="53"/>
      <c r="J19" s="83"/>
      <c r="K19" s="53"/>
      <c r="L19" s="53"/>
    </row>
    <row r="20" spans="1:12" ht="18" customHeight="1" x14ac:dyDescent="0.2">
      <c r="A20" s="47"/>
      <c r="B20" s="50"/>
      <c r="C20" s="51"/>
      <c r="D20" s="54"/>
      <c r="E20" s="53"/>
      <c r="F20" s="53"/>
      <c r="G20" s="53"/>
      <c r="H20" s="53"/>
      <c r="I20" s="53"/>
      <c r="J20" s="53"/>
      <c r="K20" s="53"/>
      <c r="L20" s="53"/>
    </row>
    <row r="21" spans="1:12" ht="18" customHeight="1" x14ac:dyDescent="0.2">
      <c r="A21" s="47"/>
      <c r="B21" s="48"/>
      <c r="C21" s="53"/>
      <c r="D21" s="54"/>
      <c r="E21" s="53"/>
      <c r="F21" s="57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48"/>
      <c r="C22" s="53"/>
      <c r="D22" s="49"/>
      <c r="E22" s="53"/>
      <c r="F22" s="57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50"/>
      <c r="C23" s="51"/>
      <c r="D23" s="49"/>
      <c r="E23" s="53"/>
      <c r="F23" s="58"/>
      <c r="G23" s="53"/>
      <c r="H23" s="53"/>
      <c r="I23" s="53"/>
      <c r="J23" s="53"/>
      <c r="K23" s="53"/>
      <c r="L23" s="53"/>
    </row>
    <row r="24" spans="1:12" ht="18" customHeight="1" x14ac:dyDescent="0.2">
      <c r="A24" s="47"/>
      <c r="B24" s="50"/>
      <c r="C24" s="50"/>
      <c r="D24" s="60"/>
      <c r="E24" s="48"/>
      <c r="F24" s="48"/>
      <c r="G24" s="48"/>
      <c r="H24" s="48"/>
      <c r="I24" s="48"/>
      <c r="J24" s="48"/>
      <c r="K24" s="48"/>
      <c r="L24" s="48"/>
    </row>
    <row r="25" spans="1:12" ht="18" customHeight="1" x14ac:dyDescent="0.2">
      <c r="A25" s="47"/>
      <c r="B25" s="62"/>
      <c r="C25" s="48"/>
      <c r="D25" s="60"/>
      <c r="E25" s="48"/>
      <c r="F25" s="48"/>
      <c r="G25" s="48"/>
      <c r="H25" s="48"/>
      <c r="I25" s="48"/>
      <c r="J25" s="63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50"/>
      <c r="G26" s="48"/>
      <c r="H26" s="48"/>
      <c r="I26" s="63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63"/>
      <c r="G27" s="48"/>
      <c r="H27" s="48"/>
      <c r="I27" s="48"/>
      <c r="J27" s="63"/>
      <c r="K27" s="48"/>
      <c r="L27" s="48"/>
    </row>
    <row r="28" spans="1:12" ht="18" customHeight="1" x14ac:dyDescent="0.2">
      <c r="A28" s="47"/>
      <c r="B28" s="62"/>
      <c r="C28" s="48"/>
      <c r="D28" s="60"/>
      <c r="E28" s="48"/>
      <c r="F28" s="48"/>
      <c r="G28" s="48"/>
      <c r="H28" s="48"/>
      <c r="I28" s="48"/>
      <c r="J28" s="63"/>
      <c r="K28" s="48"/>
      <c r="L28" s="48"/>
    </row>
    <row r="29" spans="1:12" ht="34.5" customHeight="1" x14ac:dyDescent="0.3">
      <c r="A29" s="171" t="s">
        <v>75</v>
      </c>
      <c r="B29" s="172"/>
      <c r="C29" s="173"/>
      <c r="D29" s="89"/>
      <c r="E29" s="90"/>
      <c r="F29" s="90"/>
      <c r="G29" s="90"/>
      <c r="H29" s="90"/>
      <c r="I29" s="90"/>
      <c r="J29" s="90"/>
      <c r="K29" s="90"/>
      <c r="L29" s="90"/>
    </row>
    <row r="30" spans="1:12" s="5" customFormat="1" ht="18" customHeight="1" x14ac:dyDescent="0.2">
      <c r="A30" s="20" t="s">
        <v>63</v>
      </c>
      <c r="B30" s="21"/>
      <c r="C30" s="22" t="s">
        <v>10</v>
      </c>
      <c r="D30" s="88">
        <f>SUM(D5:D29)</f>
        <v>-1.7763568394002505E-15</v>
      </c>
      <c r="E30" s="22">
        <f>SUM(E5:E23)</f>
        <v>0</v>
      </c>
      <c r="F30" s="93">
        <f>SUM(F5:F29)</f>
        <v>0</v>
      </c>
      <c r="G30" s="22">
        <f>SUM(G5:G23)</f>
        <v>0</v>
      </c>
      <c r="H30" s="22">
        <f>SUM(H5:H23)</f>
        <v>0</v>
      </c>
      <c r="I30" s="22">
        <f>SUM(I5:I29)</f>
        <v>0</v>
      </c>
      <c r="J30" s="22">
        <f>SUM(J5:J25)</f>
        <v>0</v>
      </c>
      <c r="K30" s="22">
        <f>SUM(K5:K23)</f>
        <v>0</v>
      </c>
      <c r="L30" s="22">
        <f>SUM(L5:L23)</f>
        <v>0</v>
      </c>
    </row>
    <row r="31" spans="1:12" ht="18" customHeight="1" x14ac:dyDescent="0.2">
      <c r="A31" s="17" t="s">
        <v>12</v>
      </c>
    </row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</sheetData>
  <mergeCells count="2">
    <mergeCell ref="M2:O2"/>
    <mergeCell ref="A29:C29"/>
  </mergeCells>
  <pageMargins left="0.75" right="0.75" top="1" bottom="1" header="0.5" footer="0.5"/>
  <pageSetup scale="8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84"/>
  <sheetViews>
    <sheetView zoomScale="81" zoomScaleNormal="81" workbookViewId="0">
      <pane ySplit="4" topLeftCell="A11" activePane="bottomLeft" state="frozen"/>
      <selection pane="bottomLeft" activeCell="I33" sqref="I33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0" customWidth="1"/>
    <col min="4" max="4" width="11.42578125" customWidth="1"/>
    <col min="9" max="9" width="12.5703125" bestFit="1" customWidth="1"/>
    <col min="10" max="10" width="22.5703125" customWidth="1"/>
    <col min="11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" t="s">
        <v>82</v>
      </c>
      <c r="M2" s="171" t="s">
        <v>75</v>
      </c>
      <c r="N2" s="172"/>
      <c r="O2" s="173"/>
    </row>
    <row r="3" spans="1:15" ht="19.5" customHeight="1" x14ac:dyDescent="0.2">
      <c r="D3" s="40"/>
      <c r="F3" s="40"/>
      <c r="I3" s="19" t="s">
        <v>93</v>
      </c>
      <c r="J3" s="19" t="s">
        <v>88</v>
      </c>
    </row>
    <row r="4" spans="1:15" ht="63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95" t="s">
        <v>6</v>
      </c>
      <c r="G4" s="3" t="s">
        <v>7</v>
      </c>
      <c r="H4" s="3" t="s">
        <v>8</v>
      </c>
      <c r="I4" s="3" t="s">
        <v>16</v>
      </c>
      <c r="J4" s="112" t="s">
        <v>97</v>
      </c>
      <c r="K4" s="3" t="s">
        <v>9</v>
      </c>
      <c r="L4" s="3" t="s">
        <v>9</v>
      </c>
    </row>
    <row r="5" spans="1:15" ht="18" customHeight="1" x14ac:dyDescent="0.2">
      <c r="A5" s="26">
        <v>42264</v>
      </c>
      <c r="B5" s="27" t="s">
        <v>18</v>
      </c>
      <c r="C5" s="27" t="s">
        <v>19</v>
      </c>
      <c r="D5" s="28">
        <v>28.4</v>
      </c>
      <c r="E5" s="37" t="s">
        <v>12</v>
      </c>
      <c r="F5" s="27"/>
      <c r="G5" s="27"/>
      <c r="H5" s="27"/>
      <c r="I5" s="27"/>
      <c r="J5" s="27"/>
      <c r="K5" s="27"/>
      <c r="L5" s="2"/>
    </row>
    <row r="6" spans="1:15" ht="18.75" customHeight="1" x14ac:dyDescent="0.2">
      <c r="A6" s="47">
        <v>42265</v>
      </c>
      <c r="B6" s="50" t="s">
        <v>85</v>
      </c>
      <c r="C6" s="97" t="s">
        <v>86</v>
      </c>
      <c r="D6" s="52">
        <v>-5</v>
      </c>
      <c r="E6" s="53"/>
      <c r="F6" s="53"/>
      <c r="G6" s="53"/>
      <c r="H6" s="53"/>
      <c r="I6" s="53"/>
      <c r="J6" s="98">
        <v>10</v>
      </c>
      <c r="K6" s="53"/>
      <c r="L6" s="53"/>
    </row>
    <row r="7" spans="1:15" ht="18" customHeight="1" x14ac:dyDescent="0.2">
      <c r="A7" s="47">
        <v>42269</v>
      </c>
      <c r="B7" s="50" t="s">
        <v>51</v>
      </c>
      <c r="C7" s="84" t="s">
        <v>87</v>
      </c>
      <c r="D7" s="54">
        <v>-3.4</v>
      </c>
      <c r="E7" s="53"/>
      <c r="F7" s="53"/>
      <c r="G7" s="53"/>
      <c r="H7" s="53"/>
      <c r="I7" s="53"/>
      <c r="J7" s="53"/>
      <c r="K7" s="99">
        <v>1</v>
      </c>
      <c r="L7" s="53"/>
    </row>
    <row r="8" spans="1:15" ht="18" customHeight="1" x14ac:dyDescent="0.2">
      <c r="A8" s="47">
        <v>42269</v>
      </c>
      <c r="B8" s="50" t="s">
        <v>51</v>
      </c>
      <c r="C8" s="100" t="s">
        <v>64</v>
      </c>
      <c r="D8" s="54">
        <v>-20</v>
      </c>
      <c r="E8" s="53"/>
      <c r="F8" s="58"/>
      <c r="G8" s="53"/>
      <c r="H8" s="53"/>
      <c r="I8" s="101">
        <v>2</v>
      </c>
      <c r="J8" s="53">
        <v>-1</v>
      </c>
      <c r="K8" s="53"/>
      <c r="L8" s="53"/>
    </row>
    <row r="9" spans="1:15" ht="18" customHeight="1" x14ac:dyDescent="0.2">
      <c r="A9" s="55" t="s">
        <v>89</v>
      </c>
      <c r="B9" s="50" t="s">
        <v>51</v>
      </c>
      <c r="C9" s="51" t="s">
        <v>90</v>
      </c>
      <c r="D9" s="54"/>
      <c r="E9" s="53"/>
      <c r="F9" s="53"/>
      <c r="G9" s="53"/>
      <c r="H9" s="53"/>
      <c r="I9" s="53"/>
      <c r="J9" s="53">
        <v>-2</v>
      </c>
      <c r="K9" s="53"/>
      <c r="L9" s="53"/>
    </row>
    <row r="10" spans="1:15" ht="18" customHeight="1" x14ac:dyDescent="0.2">
      <c r="A10" s="47">
        <v>42275</v>
      </c>
      <c r="B10" s="50" t="s">
        <v>91</v>
      </c>
      <c r="C10" s="51" t="s">
        <v>92</v>
      </c>
      <c r="D10" s="49"/>
      <c r="E10" s="53"/>
      <c r="F10" s="53"/>
      <c r="G10" s="53"/>
      <c r="H10" s="53"/>
      <c r="I10" s="53"/>
      <c r="J10" s="53"/>
      <c r="K10" s="53">
        <v>-1</v>
      </c>
      <c r="L10" s="53"/>
    </row>
    <row r="11" spans="1:15" ht="18" customHeight="1" x14ac:dyDescent="0.2">
      <c r="A11" s="105">
        <v>42307</v>
      </c>
      <c r="B11" s="106" t="s">
        <v>51</v>
      </c>
      <c r="C11" s="107" t="s">
        <v>94</v>
      </c>
      <c r="D11" s="108"/>
      <c r="E11" s="109"/>
      <c r="F11" s="110"/>
      <c r="G11" s="109"/>
      <c r="H11" s="109"/>
      <c r="I11" s="110" t="s">
        <v>95</v>
      </c>
      <c r="J11" s="113"/>
      <c r="K11" s="109"/>
      <c r="L11" s="109"/>
    </row>
    <row r="12" spans="1:15" ht="18" customHeight="1" x14ac:dyDescent="0.2">
      <c r="A12" s="47">
        <v>42329</v>
      </c>
      <c r="B12" s="62" t="s">
        <v>91</v>
      </c>
      <c r="C12" s="50" t="s">
        <v>98</v>
      </c>
      <c r="D12" s="60"/>
      <c r="E12" s="48"/>
      <c r="F12" s="48"/>
      <c r="G12" s="53"/>
      <c r="H12" s="53"/>
      <c r="I12" s="53"/>
      <c r="J12" s="53">
        <v>-2</v>
      </c>
      <c r="K12" s="53"/>
      <c r="L12" s="53"/>
    </row>
    <row r="13" spans="1:15" ht="18" customHeight="1" x14ac:dyDescent="0.2">
      <c r="A13" s="47">
        <v>42415</v>
      </c>
      <c r="B13" s="50" t="s">
        <v>91</v>
      </c>
      <c r="C13" s="51" t="s">
        <v>101</v>
      </c>
      <c r="D13" s="54"/>
      <c r="E13" s="53"/>
      <c r="F13" s="51"/>
      <c r="G13" s="53"/>
      <c r="H13" s="53"/>
      <c r="I13" s="51">
        <v>-1</v>
      </c>
      <c r="J13" s="53"/>
      <c r="K13" s="53"/>
      <c r="L13" s="53"/>
    </row>
    <row r="14" spans="1:15" ht="18" customHeight="1" x14ac:dyDescent="0.2">
      <c r="A14" s="47">
        <v>42525</v>
      </c>
      <c r="B14" s="50" t="s">
        <v>51</v>
      </c>
      <c r="C14" s="51" t="s">
        <v>102</v>
      </c>
      <c r="D14" s="49"/>
      <c r="E14" s="53"/>
      <c r="F14" s="82"/>
      <c r="G14" s="53"/>
      <c r="H14" s="53"/>
      <c r="I14" s="53"/>
      <c r="J14" s="53">
        <v>-1</v>
      </c>
      <c r="K14" s="53"/>
      <c r="L14" s="53"/>
    </row>
    <row r="15" spans="1:15" ht="18" customHeight="1" x14ac:dyDescent="0.2">
      <c r="A15" s="47">
        <v>42541</v>
      </c>
      <c r="B15" s="50" t="s">
        <v>91</v>
      </c>
      <c r="C15" s="51" t="s">
        <v>109</v>
      </c>
      <c r="D15" s="54"/>
      <c r="E15" s="53"/>
      <c r="F15" s="53"/>
      <c r="G15" s="53"/>
      <c r="H15" s="53"/>
      <c r="I15" s="53"/>
      <c r="J15" s="53">
        <v>-2</v>
      </c>
      <c r="K15" s="53"/>
      <c r="L15" s="53"/>
    </row>
    <row r="16" spans="1:15" s="74" customFormat="1" ht="18" customHeight="1" x14ac:dyDescent="0.2">
      <c r="A16" s="47" t="s">
        <v>114</v>
      </c>
      <c r="B16" s="50" t="s">
        <v>115</v>
      </c>
      <c r="C16" s="51" t="s">
        <v>116</v>
      </c>
      <c r="D16" s="54"/>
      <c r="E16" s="53"/>
      <c r="F16" s="53"/>
      <c r="G16" s="53"/>
      <c r="H16" s="53"/>
      <c r="I16" s="53">
        <v>-1</v>
      </c>
      <c r="J16" s="83"/>
      <c r="K16" s="53"/>
      <c r="L16" s="53"/>
    </row>
    <row r="17" spans="1:12" ht="18" customHeight="1" x14ac:dyDescent="0.2">
      <c r="A17" s="47">
        <v>42681</v>
      </c>
      <c r="B17" s="50" t="s">
        <v>115</v>
      </c>
      <c r="C17" s="51" t="s">
        <v>117</v>
      </c>
      <c r="D17" s="49"/>
      <c r="E17" s="53"/>
      <c r="F17" s="53"/>
      <c r="G17" s="53"/>
      <c r="H17" s="53"/>
      <c r="I17" s="53"/>
      <c r="J17" s="83">
        <v>-2</v>
      </c>
      <c r="K17" s="53"/>
      <c r="L17" s="53"/>
    </row>
    <row r="18" spans="1:12" ht="18" customHeight="1" x14ac:dyDescent="0.2">
      <c r="A18" s="47"/>
      <c r="B18" s="50"/>
      <c r="C18" s="51"/>
      <c r="D18" s="54"/>
      <c r="E18" s="53"/>
      <c r="F18" s="53"/>
      <c r="G18" s="53"/>
      <c r="H18" s="53"/>
      <c r="I18" s="53"/>
      <c r="J18" s="83"/>
      <c r="K18" s="53"/>
      <c r="L18" s="53"/>
    </row>
    <row r="19" spans="1:12" ht="18" customHeight="1" x14ac:dyDescent="0.2">
      <c r="A19" s="47"/>
      <c r="B19" s="50"/>
      <c r="C19" s="51"/>
      <c r="D19" s="54"/>
      <c r="E19" s="53"/>
      <c r="F19" s="53"/>
      <c r="G19" s="53"/>
      <c r="H19" s="53"/>
      <c r="I19" s="53"/>
      <c r="J19" s="53"/>
      <c r="K19" s="53"/>
      <c r="L19" s="53"/>
    </row>
    <row r="20" spans="1:12" ht="18" customHeight="1" x14ac:dyDescent="0.2">
      <c r="A20" s="47"/>
      <c r="B20" s="48"/>
      <c r="C20" s="53"/>
      <c r="D20" s="54"/>
      <c r="E20" s="53"/>
      <c r="F20" s="57"/>
      <c r="G20" s="53"/>
      <c r="H20" s="53"/>
      <c r="I20" s="53"/>
      <c r="J20" s="53"/>
      <c r="K20" s="53"/>
      <c r="L20" s="53"/>
    </row>
    <row r="21" spans="1:12" ht="18" customHeight="1" x14ac:dyDescent="0.2">
      <c r="A21" s="47"/>
      <c r="B21" s="48"/>
      <c r="C21" s="53"/>
      <c r="D21" s="49"/>
      <c r="E21" s="53"/>
      <c r="F21" s="57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50"/>
      <c r="C22" s="51"/>
      <c r="D22" s="49"/>
      <c r="E22" s="53"/>
      <c r="F22" s="58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50"/>
      <c r="C23" s="50"/>
      <c r="D23" s="60"/>
      <c r="E23" s="48"/>
      <c r="F23" s="48"/>
      <c r="G23" s="48"/>
      <c r="H23" s="48"/>
      <c r="I23" s="48"/>
      <c r="J23" s="48"/>
      <c r="K23" s="48"/>
      <c r="L23" s="48"/>
    </row>
    <row r="24" spans="1:12" ht="18" customHeight="1" x14ac:dyDescent="0.2">
      <c r="A24" s="47"/>
      <c r="B24" s="62"/>
      <c r="C24" s="48"/>
      <c r="D24" s="60"/>
      <c r="E24" s="48"/>
      <c r="F24" s="48"/>
      <c r="G24" s="48"/>
      <c r="H24" s="48"/>
      <c r="I24" s="48"/>
      <c r="J24" s="63"/>
      <c r="K24" s="48"/>
      <c r="L24" s="48"/>
    </row>
    <row r="25" spans="1:12" ht="18" customHeight="1" x14ac:dyDescent="0.2">
      <c r="A25" s="47"/>
      <c r="B25" s="62"/>
      <c r="C25" s="48"/>
      <c r="D25" s="60"/>
      <c r="E25" s="48"/>
      <c r="F25" s="50"/>
      <c r="G25" s="48"/>
      <c r="H25" s="48"/>
      <c r="I25" s="63"/>
      <c r="J25" s="63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63"/>
      <c r="G26" s="48"/>
      <c r="H26" s="48"/>
      <c r="I26" s="48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48"/>
      <c r="G27" s="48"/>
      <c r="H27" s="48"/>
      <c r="I27" s="48"/>
      <c r="J27" s="63"/>
      <c r="K27" s="48"/>
      <c r="L27" s="48"/>
    </row>
    <row r="28" spans="1:12" ht="34.5" customHeight="1" x14ac:dyDescent="0.3">
      <c r="A28" s="171" t="s">
        <v>75</v>
      </c>
      <c r="B28" s="172"/>
      <c r="C28" s="173"/>
      <c r="D28" s="89"/>
      <c r="E28" s="90"/>
      <c r="F28" s="90"/>
      <c r="G28" s="90"/>
      <c r="H28" s="90"/>
      <c r="I28" s="90"/>
      <c r="J28" s="90"/>
      <c r="K28" s="90"/>
      <c r="L28" s="90"/>
    </row>
    <row r="29" spans="1:12" s="5" customFormat="1" ht="18" customHeight="1" x14ac:dyDescent="0.2">
      <c r="A29" s="20" t="s">
        <v>83</v>
      </c>
      <c r="B29" s="21"/>
      <c r="C29" s="22" t="s">
        <v>10</v>
      </c>
      <c r="D29" s="96">
        <f>SUM(D5:D28)</f>
        <v>0</v>
      </c>
      <c r="E29" s="22">
        <f>SUM(E5:E22)</f>
        <v>0</v>
      </c>
      <c r="F29" s="94">
        <f>SUM(F5:F28)</f>
        <v>0</v>
      </c>
      <c r="G29" s="22">
        <f>SUM(G5:G22)</f>
        <v>0</v>
      </c>
      <c r="H29" s="22">
        <f>SUM(H5:H22)</f>
        <v>0</v>
      </c>
      <c r="I29" s="22">
        <f>SUM(I5:I28)</f>
        <v>0</v>
      </c>
      <c r="J29" s="22">
        <f>SUM(J5:J24)</f>
        <v>0</v>
      </c>
      <c r="K29" s="22">
        <f>SUM(K5:K22)</f>
        <v>0</v>
      </c>
      <c r="L29" s="22">
        <f>SUM(L5:L22)</f>
        <v>0</v>
      </c>
    </row>
    <row r="30" spans="1:12" ht="18" customHeight="1" x14ac:dyDescent="0.2">
      <c r="A30" s="17" t="s">
        <v>12</v>
      </c>
    </row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</sheetData>
  <mergeCells count="2">
    <mergeCell ref="M2:O2"/>
    <mergeCell ref="A28:C28"/>
  </mergeCells>
  <pageMargins left="0.75" right="0.75" top="1" bottom="1" header="0.5" footer="0.5"/>
  <pageSetup scale="8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86"/>
  <sheetViews>
    <sheetView zoomScale="81" zoomScaleNormal="81" workbookViewId="0">
      <pane ySplit="5" topLeftCell="A24" activePane="bottomLeft" state="frozen"/>
      <selection pane="bottomLeft" activeCell="I25" sqref="I25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42.42578125" customWidth="1"/>
    <col min="4" max="4" width="11.42578125" customWidth="1"/>
    <col min="9" max="9" width="12.5703125" bestFit="1" customWidth="1"/>
    <col min="10" max="10" width="22.5703125" customWidth="1"/>
    <col min="11" max="11" width="33.5703125" bestFit="1" customWidth="1"/>
    <col min="12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16">
        <v>170321022103</v>
      </c>
      <c r="M2" s="171" t="s">
        <v>75</v>
      </c>
      <c r="N2" s="172"/>
      <c r="O2" s="173"/>
    </row>
    <row r="3" spans="1:15" ht="19.5" customHeight="1" x14ac:dyDescent="0.2">
      <c r="D3" s="18" t="s">
        <v>124</v>
      </c>
      <c r="F3" s="40"/>
      <c r="I3" s="19"/>
      <c r="J3" s="19"/>
    </row>
    <row r="4" spans="1:15" s="137" customFormat="1" ht="19.5" customHeight="1" x14ac:dyDescent="0.2">
      <c r="D4" s="147" t="s">
        <v>142</v>
      </c>
      <c r="F4" s="138"/>
      <c r="G4" s="137" t="s">
        <v>150</v>
      </c>
      <c r="I4" s="139"/>
      <c r="J4" s="139"/>
    </row>
    <row r="5" spans="1:15" ht="63.7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95" t="s">
        <v>6</v>
      </c>
      <c r="G5" s="3" t="s">
        <v>7</v>
      </c>
      <c r="H5" s="3" t="s">
        <v>8</v>
      </c>
      <c r="I5" s="3" t="s">
        <v>16</v>
      </c>
      <c r="J5" s="112" t="s">
        <v>97</v>
      </c>
      <c r="K5" s="3" t="s">
        <v>111</v>
      </c>
      <c r="L5" s="3" t="s">
        <v>9</v>
      </c>
    </row>
    <row r="6" spans="1:15" ht="18" customHeight="1" x14ac:dyDescent="0.2">
      <c r="A6" s="47">
        <v>42837</v>
      </c>
      <c r="B6" s="50" t="s">
        <v>103</v>
      </c>
      <c r="C6" s="50" t="s">
        <v>104</v>
      </c>
      <c r="D6" s="49">
        <v>33.5</v>
      </c>
      <c r="E6" s="50"/>
      <c r="F6" s="48"/>
      <c r="G6" s="48"/>
      <c r="H6" s="48"/>
      <c r="I6" s="48"/>
      <c r="J6" s="48"/>
      <c r="K6" s="48"/>
      <c r="L6" s="48"/>
    </row>
    <row r="7" spans="1:15" ht="18.75" customHeight="1" x14ac:dyDescent="0.2">
      <c r="A7" s="47">
        <v>42841</v>
      </c>
      <c r="B7" s="50" t="s">
        <v>91</v>
      </c>
      <c r="C7" s="51" t="s">
        <v>125</v>
      </c>
      <c r="D7" s="52">
        <v>-30</v>
      </c>
      <c r="E7" s="53"/>
      <c r="F7" s="53"/>
      <c r="G7" s="53"/>
      <c r="H7" s="53"/>
      <c r="I7" s="53"/>
      <c r="J7" s="53"/>
      <c r="K7" s="53"/>
      <c r="L7" s="53"/>
    </row>
    <row r="8" spans="1:15" ht="18" customHeight="1" x14ac:dyDescent="0.2">
      <c r="A8" s="122">
        <v>42841</v>
      </c>
      <c r="B8" s="114" t="s">
        <v>51</v>
      </c>
      <c r="C8" s="84" t="s">
        <v>126</v>
      </c>
      <c r="D8" s="123">
        <v>-3.5</v>
      </c>
      <c r="E8" s="99"/>
      <c r="F8" s="99"/>
      <c r="G8" s="99"/>
      <c r="H8" s="99"/>
      <c r="I8" s="99"/>
      <c r="J8" s="99"/>
      <c r="K8" s="99"/>
      <c r="L8" s="99"/>
    </row>
    <row r="9" spans="1:15" s="137" customFormat="1" ht="18" customHeight="1" x14ac:dyDescent="0.2">
      <c r="A9" s="132">
        <v>43049</v>
      </c>
      <c r="B9" s="133"/>
      <c r="C9" s="134"/>
      <c r="D9" s="158">
        <v>4</v>
      </c>
      <c r="E9" s="136"/>
      <c r="F9" s="148"/>
      <c r="G9" s="136"/>
      <c r="H9" s="136"/>
      <c r="I9" s="149"/>
      <c r="J9" s="136"/>
      <c r="K9" s="136"/>
      <c r="L9" s="136"/>
    </row>
    <row r="10" spans="1:15" ht="18" customHeight="1" x14ac:dyDescent="0.2">
      <c r="A10" s="55">
        <v>43150</v>
      </c>
      <c r="B10" s="50" t="s">
        <v>136</v>
      </c>
      <c r="C10" s="51" t="s">
        <v>149</v>
      </c>
      <c r="D10" s="54">
        <v>-4</v>
      </c>
      <c r="E10" s="53"/>
      <c r="F10" s="53"/>
      <c r="G10" s="53">
        <v>2</v>
      </c>
      <c r="H10" s="53"/>
      <c r="I10" s="53"/>
      <c r="J10" s="53"/>
      <c r="K10" s="53"/>
      <c r="L10" s="53"/>
    </row>
    <row r="11" spans="1:15" ht="18" customHeight="1" x14ac:dyDescent="0.2">
      <c r="A11" s="47"/>
      <c r="B11" s="50"/>
      <c r="C11" s="51"/>
      <c r="D11" s="49"/>
      <c r="E11" s="53"/>
      <c r="F11" s="53"/>
      <c r="G11" s="53"/>
      <c r="H11" s="53"/>
      <c r="I11" s="53"/>
      <c r="J11" s="53"/>
      <c r="K11" s="53"/>
      <c r="L11" s="53"/>
    </row>
    <row r="12" spans="1:15" ht="18" customHeight="1" x14ac:dyDescent="0.2">
      <c r="A12" s="117"/>
      <c r="B12" s="118"/>
      <c r="C12" s="104"/>
      <c r="D12" s="60"/>
      <c r="E12" s="48"/>
      <c r="F12" s="50"/>
      <c r="G12" s="48"/>
      <c r="H12" s="48"/>
      <c r="I12" s="50"/>
      <c r="J12" s="63"/>
      <c r="K12" s="48"/>
      <c r="L12" s="48"/>
    </row>
    <row r="13" spans="1:15" ht="18" customHeight="1" x14ac:dyDescent="0.2">
      <c r="A13" s="47"/>
      <c r="B13" s="62"/>
      <c r="C13" s="50"/>
      <c r="D13" s="60"/>
      <c r="E13" s="48"/>
      <c r="F13" s="48"/>
      <c r="G13" s="53"/>
      <c r="H13" s="53"/>
      <c r="I13" s="53"/>
      <c r="J13" s="53"/>
      <c r="K13" s="53"/>
      <c r="L13" s="53"/>
    </row>
    <row r="14" spans="1:15" ht="18" customHeight="1" x14ac:dyDescent="0.2">
      <c r="A14" s="47"/>
      <c r="B14" s="50"/>
      <c r="C14" s="51"/>
      <c r="D14" s="54"/>
      <c r="E14" s="53"/>
      <c r="F14" s="51"/>
      <c r="G14" s="53"/>
      <c r="H14" s="53"/>
      <c r="I14" s="51"/>
      <c r="J14" s="53"/>
      <c r="K14" s="53"/>
      <c r="L14" s="53"/>
    </row>
    <row r="15" spans="1:15" ht="18" customHeight="1" x14ac:dyDescent="0.2">
      <c r="A15" s="47"/>
      <c r="B15" s="50"/>
      <c r="C15" s="51"/>
      <c r="D15" s="49"/>
      <c r="E15" s="53"/>
      <c r="F15" s="82"/>
      <c r="G15" s="53"/>
      <c r="H15" s="53"/>
      <c r="I15" s="53"/>
      <c r="J15" s="53"/>
      <c r="K15" s="53"/>
      <c r="L15" s="53"/>
    </row>
    <row r="16" spans="1:15" ht="18" customHeight="1" x14ac:dyDescent="0.2">
      <c r="A16" s="47"/>
      <c r="B16" s="50"/>
      <c r="C16" s="51"/>
      <c r="D16" s="54"/>
      <c r="E16" s="53"/>
      <c r="F16" s="53"/>
      <c r="G16" s="53"/>
      <c r="H16" s="53"/>
      <c r="I16" s="53"/>
      <c r="J16" s="53"/>
      <c r="K16" s="53"/>
      <c r="L16" s="53"/>
    </row>
    <row r="17" spans="1:12" ht="18" customHeight="1" x14ac:dyDescent="0.2">
      <c r="A17" s="47"/>
      <c r="B17" s="50"/>
      <c r="C17" s="51"/>
      <c r="D17" s="54"/>
      <c r="E17" s="53"/>
      <c r="F17" s="53"/>
      <c r="G17" s="53"/>
      <c r="H17" s="53"/>
      <c r="I17" s="53"/>
      <c r="J17" s="53"/>
      <c r="K17" s="53"/>
      <c r="L17" s="53"/>
    </row>
    <row r="18" spans="1:12" s="74" customFormat="1" ht="18" customHeight="1" x14ac:dyDescent="0.2">
      <c r="A18" s="47"/>
      <c r="B18" s="50"/>
      <c r="C18" s="51"/>
      <c r="D18" s="54"/>
      <c r="E18" s="53"/>
      <c r="F18" s="53"/>
      <c r="G18" s="53"/>
      <c r="H18" s="53"/>
      <c r="I18" s="53"/>
      <c r="J18" s="83"/>
      <c r="K18" s="53"/>
      <c r="L18" s="53"/>
    </row>
    <row r="19" spans="1:12" ht="18" customHeight="1" x14ac:dyDescent="0.2">
      <c r="A19" s="47"/>
      <c r="B19" s="50"/>
      <c r="C19" s="51"/>
      <c r="D19" s="49"/>
      <c r="E19" s="53"/>
      <c r="F19" s="53"/>
      <c r="G19" s="53"/>
      <c r="H19" s="53"/>
      <c r="I19" s="53"/>
      <c r="J19" s="83"/>
      <c r="K19" s="53"/>
      <c r="L19" s="53"/>
    </row>
    <row r="20" spans="1:12" ht="18" customHeight="1" x14ac:dyDescent="0.2">
      <c r="A20" s="47"/>
      <c r="B20" s="50"/>
      <c r="C20" s="51"/>
      <c r="D20" s="54"/>
      <c r="E20" s="53"/>
      <c r="F20" s="53"/>
      <c r="G20" s="53"/>
      <c r="H20" s="53"/>
      <c r="I20" s="53"/>
      <c r="J20" s="83"/>
      <c r="K20" s="53"/>
      <c r="L20" s="53"/>
    </row>
    <row r="21" spans="1:12" ht="18" customHeight="1" x14ac:dyDescent="0.2">
      <c r="A21" s="47"/>
      <c r="B21" s="50"/>
      <c r="C21" s="51"/>
      <c r="D21" s="54"/>
      <c r="E21" s="53"/>
      <c r="F21" s="53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48"/>
      <c r="C22" s="53"/>
      <c r="D22" s="54"/>
      <c r="E22" s="53"/>
      <c r="F22" s="57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48"/>
      <c r="C23" s="53"/>
      <c r="D23" s="49"/>
      <c r="E23" s="53"/>
      <c r="F23" s="57"/>
      <c r="G23" s="53"/>
      <c r="H23" s="53"/>
      <c r="I23" s="53"/>
      <c r="J23" s="53"/>
      <c r="K23" s="53"/>
      <c r="L23" s="53"/>
    </row>
    <row r="24" spans="1:12" ht="18" customHeight="1" x14ac:dyDescent="0.2">
      <c r="A24" s="47"/>
      <c r="B24" s="50"/>
      <c r="C24" s="51"/>
      <c r="D24" s="49"/>
      <c r="E24" s="53"/>
      <c r="F24" s="58"/>
      <c r="G24" s="53"/>
      <c r="H24" s="53"/>
      <c r="I24" s="53"/>
      <c r="J24" s="53"/>
      <c r="K24" s="53"/>
      <c r="L24" s="53"/>
    </row>
    <row r="25" spans="1:12" ht="18" customHeight="1" x14ac:dyDescent="0.2">
      <c r="A25" s="47"/>
      <c r="B25" s="50"/>
      <c r="C25" s="50"/>
      <c r="D25" s="60"/>
      <c r="E25" s="48"/>
      <c r="F25" s="48"/>
      <c r="G25" s="48"/>
      <c r="H25" s="48"/>
      <c r="I25" s="48"/>
      <c r="J25" s="48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48"/>
      <c r="G26" s="48"/>
      <c r="H26" s="48"/>
      <c r="I26" s="48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50"/>
      <c r="G27" s="48"/>
      <c r="H27" s="48"/>
      <c r="I27" s="63"/>
      <c r="J27" s="63"/>
      <c r="K27" s="48"/>
      <c r="L27" s="48"/>
    </row>
    <row r="28" spans="1:12" ht="18" customHeight="1" x14ac:dyDescent="0.2">
      <c r="A28" s="47"/>
      <c r="B28" s="62"/>
      <c r="C28" s="48"/>
      <c r="D28" s="60"/>
      <c r="E28" s="48"/>
      <c r="F28" s="63"/>
      <c r="G28" s="48"/>
      <c r="H28" s="48"/>
      <c r="I28" s="48"/>
      <c r="J28" s="63"/>
      <c r="K28" s="48"/>
      <c r="L28" s="48"/>
    </row>
    <row r="29" spans="1:12" ht="18" customHeight="1" x14ac:dyDescent="0.2">
      <c r="A29" s="47"/>
      <c r="B29" s="62"/>
      <c r="C29" s="48"/>
      <c r="D29" s="60"/>
      <c r="E29" s="48"/>
      <c r="F29" s="48"/>
      <c r="G29" s="48"/>
      <c r="H29" s="48"/>
      <c r="I29" s="48"/>
      <c r="J29" s="63"/>
      <c r="K29" s="48"/>
      <c r="L29" s="48"/>
    </row>
    <row r="30" spans="1:12" ht="34.5" customHeight="1" x14ac:dyDescent="0.3">
      <c r="A30" s="171" t="s">
        <v>75</v>
      </c>
      <c r="B30" s="172"/>
      <c r="C30" s="173"/>
      <c r="D30" s="89"/>
      <c r="E30" s="90"/>
      <c r="F30" s="90"/>
      <c r="G30" s="90"/>
      <c r="H30" s="90"/>
      <c r="I30" s="90"/>
      <c r="J30" s="90"/>
      <c r="K30" s="90"/>
      <c r="L30" s="90"/>
    </row>
    <row r="31" spans="1:12" s="5" customFormat="1" ht="18" customHeight="1" x14ac:dyDescent="0.2">
      <c r="A31" s="20" t="s">
        <v>123</v>
      </c>
      <c r="B31" s="21"/>
      <c r="C31" s="22" t="s">
        <v>10</v>
      </c>
      <c r="D31" s="154">
        <f>SUM(D6:D30)</f>
        <v>0</v>
      </c>
      <c r="E31" s="22">
        <f>SUM(E6:E24)</f>
        <v>0</v>
      </c>
      <c r="F31" s="94">
        <f>SUM(F6:F30)</f>
        <v>0</v>
      </c>
      <c r="G31" s="22">
        <f>SUM(G6:G24)</f>
        <v>2</v>
      </c>
      <c r="H31" s="22">
        <f>SUM(H6:H24)</f>
        <v>0</v>
      </c>
      <c r="I31" s="22">
        <f>SUM(I6:I30)</f>
        <v>0</v>
      </c>
      <c r="J31" s="22">
        <f>SUM(J6:J26)</f>
        <v>0</v>
      </c>
      <c r="K31" s="22">
        <f>SUM(K6:K24)</f>
        <v>0</v>
      </c>
      <c r="L31" s="22">
        <f>SUM(L6:L24)</f>
        <v>0</v>
      </c>
    </row>
    <row r="32" spans="1:12" ht="18" customHeight="1" x14ac:dyDescent="0.2">
      <c r="A32" s="17" t="s">
        <v>12</v>
      </c>
      <c r="J32" s="121" t="s">
        <v>127</v>
      </c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</sheetData>
  <mergeCells count="2">
    <mergeCell ref="M2:O2"/>
    <mergeCell ref="A30:C30"/>
  </mergeCells>
  <pageMargins left="0.75" right="0.75" top="1" bottom="1" header="0.5" footer="0.5"/>
  <pageSetup scale="88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85"/>
  <sheetViews>
    <sheetView workbookViewId="0">
      <selection activeCell="P4" sqref="P4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20" customWidth="1"/>
    <col min="4" max="4" width="11.42578125" customWidth="1"/>
    <col min="9" max="9" width="12.5703125" bestFit="1" customWidth="1"/>
    <col min="10" max="10" width="17.85546875" customWidth="1"/>
    <col min="11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M2" s="171" t="s">
        <v>75</v>
      </c>
      <c r="N2" s="172"/>
      <c r="O2" s="173"/>
    </row>
    <row r="3" spans="1:15" ht="19.5" customHeight="1" x14ac:dyDescent="0.2">
      <c r="D3" s="40"/>
      <c r="F3" s="40"/>
      <c r="I3" s="19"/>
      <c r="J3" s="19"/>
    </row>
    <row r="4" spans="1:15" ht="63.75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95" t="s">
        <v>6</v>
      </c>
      <c r="G4" s="3" t="s">
        <v>7</v>
      </c>
      <c r="H4" s="3" t="s">
        <v>8</v>
      </c>
      <c r="I4" s="3" t="s">
        <v>16</v>
      </c>
      <c r="J4" s="112" t="s">
        <v>97</v>
      </c>
      <c r="K4" s="3" t="s">
        <v>9</v>
      </c>
      <c r="L4" s="3" t="s">
        <v>9</v>
      </c>
    </row>
    <row r="5" spans="1:15" ht="18" customHeight="1" x14ac:dyDescent="0.2">
      <c r="A5" s="47"/>
      <c r="B5" s="48"/>
      <c r="C5" s="48"/>
      <c r="D5" s="49"/>
      <c r="E5" s="50"/>
      <c r="F5" s="48"/>
      <c r="G5" s="48"/>
      <c r="H5" s="48"/>
      <c r="I5" s="48"/>
      <c r="J5" s="48"/>
      <c r="K5" s="48"/>
      <c r="L5" s="2"/>
    </row>
    <row r="6" spans="1:15" ht="18.75" customHeight="1" x14ac:dyDescent="0.2">
      <c r="A6" s="47"/>
      <c r="B6" s="50"/>
      <c r="C6" s="51"/>
      <c r="D6" s="52"/>
      <c r="E6" s="53"/>
      <c r="F6" s="53"/>
      <c r="G6" s="53"/>
      <c r="H6" s="53"/>
      <c r="I6" s="53"/>
      <c r="J6" s="53"/>
      <c r="K6" s="53"/>
      <c r="L6" s="53"/>
    </row>
    <row r="7" spans="1:15" ht="18" customHeight="1" x14ac:dyDescent="0.2">
      <c r="A7" s="47"/>
      <c r="B7" s="50"/>
      <c r="C7" s="51"/>
      <c r="D7" s="54"/>
      <c r="E7" s="53"/>
      <c r="F7" s="53"/>
      <c r="G7" s="53"/>
      <c r="H7" s="53"/>
      <c r="I7" s="53"/>
      <c r="J7" s="53"/>
      <c r="K7" s="53"/>
      <c r="L7" s="53"/>
    </row>
    <row r="8" spans="1:15" ht="18" customHeight="1" x14ac:dyDescent="0.2">
      <c r="A8" s="47"/>
      <c r="B8" s="50"/>
      <c r="C8" s="51"/>
      <c r="D8" s="54"/>
      <c r="E8" s="53"/>
      <c r="F8" s="58"/>
      <c r="G8" s="53"/>
      <c r="H8" s="53"/>
      <c r="I8" s="57"/>
      <c r="J8" s="53"/>
      <c r="K8" s="53"/>
      <c r="L8" s="53"/>
    </row>
    <row r="9" spans="1:15" ht="18" customHeight="1" x14ac:dyDescent="0.2">
      <c r="A9" s="55"/>
      <c r="B9" s="50"/>
      <c r="C9" s="51"/>
      <c r="D9" s="54"/>
      <c r="E9" s="53"/>
      <c r="F9" s="53"/>
      <c r="G9" s="53"/>
      <c r="H9" s="53"/>
      <c r="I9" s="53"/>
      <c r="J9" s="53"/>
      <c r="K9" s="53"/>
      <c r="L9" s="53"/>
    </row>
    <row r="10" spans="1:15" ht="18" customHeight="1" x14ac:dyDescent="0.2">
      <c r="A10" s="47"/>
      <c r="B10" s="50"/>
      <c r="C10" s="51"/>
      <c r="D10" s="49"/>
      <c r="E10" s="53"/>
      <c r="F10" s="53"/>
      <c r="G10" s="53"/>
      <c r="H10" s="53"/>
      <c r="I10" s="53"/>
      <c r="J10" s="53"/>
      <c r="K10" s="53"/>
      <c r="L10" s="53"/>
    </row>
    <row r="11" spans="1:15" ht="18" customHeight="1" x14ac:dyDescent="0.2">
      <c r="A11" s="47"/>
      <c r="B11" s="50"/>
      <c r="C11" s="51"/>
      <c r="D11" s="54"/>
      <c r="E11" s="53"/>
      <c r="F11" s="53"/>
      <c r="G11" s="53"/>
      <c r="H11" s="53"/>
      <c r="I11" s="58"/>
      <c r="J11" s="81"/>
      <c r="K11" s="53"/>
      <c r="L11" s="53"/>
    </row>
    <row r="12" spans="1:15" ht="18" customHeight="1" x14ac:dyDescent="0.2">
      <c r="A12" s="47"/>
      <c r="B12" s="62"/>
      <c r="C12" s="50"/>
      <c r="D12" s="60"/>
      <c r="E12" s="48"/>
      <c r="F12" s="48"/>
      <c r="G12" s="53"/>
      <c r="H12" s="53"/>
      <c r="I12" s="53"/>
      <c r="J12" s="53"/>
      <c r="K12" s="53"/>
      <c r="L12" s="53"/>
    </row>
    <row r="13" spans="1:15" ht="18" customHeight="1" x14ac:dyDescent="0.2">
      <c r="A13" s="47"/>
      <c r="B13" s="50"/>
      <c r="C13" s="51"/>
      <c r="D13" s="54"/>
      <c r="E13" s="53"/>
      <c r="F13" s="51"/>
      <c r="G13" s="53"/>
      <c r="H13" s="53"/>
      <c r="I13" s="51"/>
      <c r="J13" s="53"/>
      <c r="K13" s="53"/>
      <c r="L13" s="53"/>
    </row>
    <row r="14" spans="1:15" ht="18" customHeight="1" x14ac:dyDescent="0.2">
      <c r="A14" s="47"/>
      <c r="B14" s="50"/>
      <c r="C14" s="51"/>
      <c r="D14" s="49"/>
      <c r="E14" s="53"/>
      <c r="F14" s="82"/>
      <c r="G14" s="53"/>
      <c r="H14" s="53"/>
      <c r="I14" s="53"/>
      <c r="J14" s="53"/>
      <c r="K14" s="53"/>
      <c r="L14" s="53"/>
    </row>
    <row r="15" spans="1:15" ht="18" customHeight="1" x14ac:dyDescent="0.2">
      <c r="A15" s="47"/>
      <c r="B15" s="50"/>
      <c r="C15" s="51"/>
      <c r="D15" s="54"/>
      <c r="E15" s="53"/>
      <c r="F15" s="53"/>
      <c r="G15" s="53"/>
      <c r="H15" s="53"/>
      <c r="I15" s="53"/>
      <c r="J15" s="53"/>
      <c r="K15" s="53"/>
      <c r="L15" s="53"/>
    </row>
    <row r="16" spans="1:15" ht="18" customHeight="1" x14ac:dyDescent="0.2">
      <c r="A16" s="47"/>
      <c r="B16" s="50"/>
      <c r="C16" s="51"/>
      <c r="D16" s="54"/>
      <c r="E16" s="53"/>
      <c r="F16" s="53"/>
      <c r="G16" s="53"/>
      <c r="H16" s="53"/>
      <c r="I16" s="53"/>
      <c r="J16" s="53"/>
      <c r="K16" s="53"/>
      <c r="L16" s="53"/>
    </row>
    <row r="17" spans="1:12" s="74" customFormat="1" ht="18" customHeight="1" x14ac:dyDescent="0.2">
      <c r="A17" s="47"/>
      <c r="B17" s="50"/>
      <c r="C17" s="51"/>
      <c r="D17" s="54"/>
      <c r="E17" s="53"/>
      <c r="F17" s="53"/>
      <c r="G17" s="53"/>
      <c r="H17" s="53"/>
      <c r="I17" s="53"/>
      <c r="J17" s="83"/>
      <c r="K17" s="53"/>
      <c r="L17" s="53"/>
    </row>
    <row r="18" spans="1:12" ht="18" customHeight="1" x14ac:dyDescent="0.2">
      <c r="A18" s="47"/>
      <c r="B18" s="50"/>
      <c r="C18" s="51"/>
      <c r="D18" s="49"/>
      <c r="E18" s="53"/>
      <c r="F18" s="53"/>
      <c r="G18" s="53"/>
      <c r="H18" s="53"/>
      <c r="I18" s="53"/>
      <c r="J18" s="83"/>
      <c r="K18" s="53"/>
      <c r="L18" s="53"/>
    </row>
    <row r="19" spans="1:12" ht="18" customHeight="1" x14ac:dyDescent="0.2">
      <c r="A19" s="47"/>
      <c r="B19" s="50"/>
      <c r="C19" s="51"/>
      <c r="D19" s="54"/>
      <c r="E19" s="53"/>
      <c r="F19" s="53"/>
      <c r="G19" s="53"/>
      <c r="H19" s="53"/>
      <c r="I19" s="53"/>
      <c r="J19" s="83"/>
      <c r="K19" s="53"/>
      <c r="L19" s="53"/>
    </row>
    <row r="20" spans="1:12" ht="18" customHeight="1" x14ac:dyDescent="0.2">
      <c r="A20" s="47"/>
      <c r="B20" s="50"/>
      <c r="C20" s="51"/>
      <c r="D20" s="54"/>
      <c r="E20" s="53"/>
      <c r="F20" s="53"/>
      <c r="G20" s="53"/>
      <c r="H20" s="53"/>
      <c r="I20" s="53"/>
      <c r="J20" s="53"/>
      <c r="K20" s="53"/>
      <c r="L20" s="53"/>
    </row>
    <row r="21" spans="1:12" ht="18" customHeight="1" x14ac:dyDescent="0.2">
      <c r="A21" s="47"/>
      <c r="B21" s="48"/>
      <c r="C21" s="53"/>
      <c r="D21" s="54"/>
      <c r="E21" s="53"/>
      <c r="F21" s="57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48"/>
      <c r="C22" s="53"/>
      <c r="D22" s="49"/>
      <c r="E22" s="53"/>
      <c r="F22" s="57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50"/>
      <c r="C23" s="51"/>
      <c r="D23" s="49"/>
      <c r="E23" s="53"/>
      <c r="F23" s="58"/>
      <c r="G23" s="53"/>
      <c r="H23" s="53"/>
      <c r="I23" s="53"/>
      <c r="J23" s="53"/>
      <c r="K23" s="53"/>
      <c r="L23" s="53"/>
    </row>
    <row r="24" spans="1:12" ht="18" customHeight="1" x14ac:dyDescent="0.2">
      <c r="A24" s="47"/>
      <c r="B24" s="50"/>
      <c r="C24" s="50"/>
      <c r="D24" s="60"/>
      <c r="E24" s="48"/>
      <c r="F24" s="48"/>
      <c r="G24" s="48"/>
      <c r="H24" s="48"/>
      <c r="I24" s="48"/>
      <c r="J24" s="48"/>
      <c r="K24" s="48"/>
      <c r="L24" s="48"/>
    </row>
    <row r="25" spans="1:12" ht="18" customHeight="1" x14ac:dyDescent="0.2">
      <c r="A25" s="47"/>
      <c r="B25" s="62"/>
      <c r="C25" s="48"/>
      <c r="D25" s="60"/>
      <c r="E25" s="48"/>
      <c r="F25" s="48"/>
      <c r="G25" s="48"/>
      <c r="H25" s="48"/>
      <c r="I25" s="48"/>
      <c r="J25" s="63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50"/>
      <c r="G26" s="48"/>
      <c r="H26" s="48"/>
      <c r="I26" s="63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63"/>
      <c r="G27" s="48"/>
      <c r="H27" s="48"/>
      <c r="I27" s="48"/>
      <c r="J27" s="63"/>
      <c r="K27" s="48"/>
      <c r="L27" s="48"/>
    </row>
    <row r="28" spans="1:12" ht="18" customHeight="1" x14ac:dyDescent="0.2">
      <c r="A28" s="47"/>
      <c r="B28" s="62"/>
      <c r="C28" s="48"/>
      <c r="D28" s="60"/>
      <c r="E28" s="48"/>
      <c r="F28" s="48"/>
      <c r="G28" s="48"/>
      <c r="H28" s="48"/>
      <c r="I28" s="48"/>
      <c r="J28" s="63"/>
      <c r="K28" s="48"/>
      <c r="L28" s="48"/>
    </row>
    <row r="29" spans="1:12" ht="34.5" customHeight="1" x14ac:dyDescent="0.3">
      <c r="A29" s="171" t="s">
        <v>75</v>
      </c>
      <c r="B29" s="172"/>
      <c r="C29" s="173"/>
      <c r="D29" s="89"/>
      <c r="E29" s="90"/>
      <c r="F29" s="90"/>
      <c r="G29" s="90"/>
      <c r="H29" s="90"/>
      <c r="I29" s="90"/>
      <c r="J29" s="90"/>
      <c r="K29" s="90"/>
      <c r="L29" s="90"/>
    </row>
    <row r="30" spans="1:12" s="5" customFormat="1" ht="18" customHeight="1" x14ac:dyDescent="0.2">
      <c r="A30" s="20" t="s">
        <v>96</v>
      </c>
      <c r="B30" s="21"/>
      <c r="C30" s="22" t="s">
        <v>10</v>
      </c>
      <c r="D30" s="96">
        <f>SUM(D5:D29)</f>
        <v>0</v>
      </c>
      <c r="E30" s="22">
        <f>SUM(E5:E23)</f>
        <v>0</v>
      </c>
      <c r="F30" s="94">
        <f>SUM(F5:F29)</f>
        <v>0</v>
      </c>
      <c r="G30" s="22">
        <f>SUM(G5:G23)</f>
        <v>0</v>
      </c>
      <c r="H30" s="22">
        <f>SUM(H5:H23)</f>
        <v>0</v>
      </c>
      <c r="I30" s="22">
        <f>SUM(I5:I29)</f>
        <v>0</v>
      </c>
      <c r="J30" s="22">
        <f>SUM(J5:J25)</f>
        <v>0</v>
      </c>
      <c r="K30" s="22">
        <f>SUM(K5:K23)</f>
        <v>0</v>
      </c>
      <c r="L30" s="22">
        <f>SUM(L5:L23)</f>
        <v>0</v>
      </c>
    </row>
    <row r="31" spans="1:12" ht="18" customHeight="1" x14ac:dyDescent="0.2">
      <c r="A31" s="17" t="s">
        <v>12</v>
      </c>
    </row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</sheetData>
  <mergeCells count="2">
    <mergeCell ref="M2:O2"/>
    <mergeCell ref="A29:C2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86"/>
  <sheetViews>
    <sheetView zoomScale="82" zoomScaleNormal="82" workbookViewId="0">
      <pane ySplit="5" topLeftCell="A18" activePane="bottomLeft" state="frozen"/>
      <selection pane="bottomLeft" activeCell="G29" sqref="G29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42.42578125" customWidth="1"/>
    <col min="4" max="4" width="11.42578125" customWidth="1"/>
    <col min="9" max="9" width="12.5703125" bestFit="1" customWidth="1"/>
    <col min="10" max="10" width="22.5703125" customWidth="1"/>
    <col min="11" max="11" width="33.5703125" bestFit="1" customWidth="1"/>
    <col min="12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16">
        <v>160608032006</v>
      </c>
      <c r="M2" s="171" t="s">
        <v>75</v>
      </c>
      <c r="N2" s="172"/>
      <c r="O2" s="173"/>
    </row>
    <row r="3" spans="1:15" ht="19.5" customHeight="1" x14ac:dyDescent="0.2">
      <c r="D3" s="40"/>
      <c r="F3" s="40" t="s">
        <v>133</v>
      </c>
      <c r="I3" s="19"/>
      <c r="J3" s="19" t="s">
        <v>135</v>
      </c>
      <c r="K3" t="s">
        <v>129</v>
      </c>
    </row>
    <row r="4" spans="1:15" s="137" customFormat="1" ht="19.5" customHeight="1" x14ac:dyDescent="0.2">
      <c r="A4" s="137" t="s">
        <v>141</v>
      </c>
      <c r="D4" s="138"/>
      <c r="F4" s="138"/>
      <c r="I4" s="139"/>
      <c r="J4" s="139" t="s">
        <v>135</v>
      </c>
    </row>
    <row r="5" spans="1:15" ht="63.7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95" t="s">
        <v>6</v>
      </c>
      <c r="G5" s="3" t="s">
        <v>7</v>
      </c>
      <c r="H5" s="3" t="s">
        <v>8</v>
      </c>
      <c r="I5" s="3" t="s">
        <v>16</v>
      </c>
      <c r="J5" s="112" t="s">
        <v>134</v>
      </c>
      <c r="K5" s="3" t="s">
        <v>111</v>
      </c>
      <c r="L5" s="3" t="s">
        <v>9</v>
      </c>
    </row>
    <row r="6" spans="1:15" ht="18" customHeight="1" x14ac:dyDescent="0.2">
      <c r="A6" s="47">
        <v>42535</v>
      </c>
      <c r="B6" s="50" t="s">
        <v>103</v>
      </c>
      <c r="C6" s="50" t="s">
        <v>104</v>
      </c>
      <c r="D6" s="49">
        <v>28.31</v>
      </c>
      <c r="E6" s="50"/>
      <c r="F6" s="48"/>
      <c r="G6" s="48"/>
      <c r="H6" s="48"/>
      <c r="I6" s="48"/>
      <c r="J6" s="48"/>
      <c r="K6" s="48"/>
      <c r="L6" s="48"/>
    </row>
    <row r="7" spans="1:15" ht="18.75" customHeight="1" x14ac:dyDescent="0.2">
      <c r="A7" s="47">
        <v>42539</v>
      </c>
      <c r="B7" s="50" t="s">
        <v>51</v>
      </c>
      <c r="C7" s="51" t="s">
        <v>106</v>
      </c>
      <c r="D7" s="52">
        <v>-20.100000000000001</v>
      </c>
      <c r="E7" s="53"/>
      <c r="F7" s="53"/>
      <c r="G7" s="53"/>
      <c r="H7" s="53"/>
      <c r="I7" s="53"/>
      <c r="J7" s="53"/>
      <c r="K7" s="53"/>
      <c r="L7" s="53"/>
    </row>
    <row r="8" spans="1:15" ht="18" customHeight="1" x14ac:dyDescent="0.2">
      <c r="A8" s="47">
        <v>42539</v>
      </c>
      <c r="B8" s="50" t="s">
        <v>91</v>
      </c>
      <c r="C8" s="51" t="s">
        <v>107</v>
      </c>
      <c r="D8" s="54">
        <v>-5</v>
      </c>
      <c r="E8" s="53"/>
      <c r="F8" s="53"/>
      <c r="G8" s="53"/>
      <c r="H8" s="53"/>
      <c r="I8" s="53"/>
      <c r="J8" s="53"/>
      <c r="K8" s="53">
        <v>1</v>
      </c>
      <c r="L8" s="53"/>
    </row>
    <row r="9" spans="1:15" ht="18" customHeight="1" x14ac:dyDescent="0.2">
      <c r="A9" s="47">
        <v>42539</v>
      </c>
      <c r="B9" s="50" t="s">
        <v>91</v>
      </c>
      <c r="C9" s="51" t="s">
        <v>108</v>
      </c>
      <c r="D9" s="54">
        <v>-3.2</v>
      </c>
      <c r="E9" s="53"/>
      <c r="F9" s="58"/>
      <c r="G9" s="53"/>
      <c r="H9" s="53"/>
      <c r="I9" s="57"/>
      <c r="J9" s="53">
        <v>5</v>
      </c>
      <c r="K9" s="53"/>
      <c r="L9" s="53"/>
    </row>
    <row r="10" spans="1:15" ht="18" customHeight="1" x14ac:dyDescent="0.2">
      <c r="A10" s="55">
        <v>42727</v>
      </c>
      <c r="B10" s="50" t="s">
        <v>118</v>
      </c>
      <c r="C10" s="51" t="s">
        <v>119</v>
      </c>
      <c r="D10" s="54"/>
      <c r="E10" s="53"/>
      <c r="F10" s="53"/>
      <c r="G10" s="53"/>
      <c r="H10" s="53"/>
      <c r="I10" s="53"/>
      <c r="J10" s="53">
        <v>-2</v>
      </c>
      <c r="K10" s="53"/>
      <c r="L10" s="53"/>
    </row>
    <row r="11" spans="1:15" ht="18" customHeight="1" x14ac:dyDescent="0.2">
      <c r="A11" s="47">
        <v>42748</v>
      </c>
      <c r="B11" s="50" t="s">
        <v>115</v>
      </c>
      <c r="C11" s="51" t="s">
        <v>121</v>
      </c>
      <c r="D11" s="49"/>
      <c r="E11" s="53"/>
      <c r="F11" s="53"/>
      <c r="G11" s="53"/>
      <c r="H11" s="53"/>
      <c r="I11" s="53"/>
      <c r="J11" s="53">
        <v>-2</v>
      </c>
      <c r="K11" s="53"/>
      <c r="L11" s="53"/>
    </row>
    <row r="12" spans="1:15" ht="18" customHeight="1" x14ac:dyDescent="0.2">
      <c r="A12" s="117">
        <v>42906</v>
      </c>
      <c r="B12" s="118" t="s">
        <v>130</v>
      </c>
      <c r="C12" s="104" t="s">
        <v>131</v>
      </c>
      <c r="D12" s="60"/>
      <c r="E12" s="48"/>
      <c r="F12" s="50"/>
      <c r="G12" s="48"/>
      <c r="H12" s="48"/>
      <c r="I12" s="50"/>
      <c r="J12" s="63">
        <v>-1</v>
      </c>
      <c r="K12" s="48"/>
      <c r="L12" s="48"/>
    </row>
    <row r="13" spans="1:15" ht="31.35" customHeight="1" x14ac:dyDescent="0.2">
      <c r="A13" s="47">
        <v>42983</v>
      </c>
      <c r="B13" s="62" t="s">
        <v>130</v>
      </c>
      <c r="C13" s="50" t="s">
        <v>132</v>
      </c>
      <c r="D13" s="60"/>
      <c r="E13" s="48"/>
      <c r="F13" s="48">
        <v>1</v>
      </c>
      <c r="G13" s="53"/>
      <c r="H13" s="53"/>
      <c r="I13" s="53"/>
      <c r="J13" s="53">
        <v>9</v>
      </c>
      <c r="K13" s="53">
        <v>-1</v>
      </c>
      <c r="L13" s="53"/>
    </row>
    <row r="14" spans="1:15" ht="18" customHeight="1" x14ac:dyDescent="0.2">
      <c r="A14" s="47">
        <v>42984</v>
      </c>
      <c r="B14" s="50" t="s">
        <v>136</v>
      </c>
      <c r="C14" s="51" t="s">
        <v>137</v>
      </c>
      <c r="D14" s="54"/>
      <c r="E14" s="53"/>
      <c r="F14" s="51">
        <v>-1</v>
      </c>
      <c r="G14" s="53"/>
      <c r="H14" s="53"/>
      <c r="I14" s="51"/>
      <c r="J14" s="53"/>
      <c r="K14" s="53"/>
      <c r="L14" s="53"/>
    </row>
    <row r="15" spans="1:15" ht="18" customHeight="1" x14ac:dyDescent="0.2">
      <c r="A15" s="47">
        <v>42991</v>
      </c>
      <c r="B15" s="50" t="s">
        <v>136</v>
      </c>
      <c r="C15" s="51" t="s">
        <v>138</v>
      </c>
      <c r="D15" s="49"/>
      <c r="E15" s="53"/>
      <c r="F15" s="82"/>
      <c r="G15" s="53"/>
      <c r="H15" s="53"/>
      <c r="I15" s="53"/>
      <c r="J15" s="53">
        <v>-2</v>
      </c>
      <c r="K15" s="53"/>
      <c r="L15" s="53"/>
    </row>
    <row r="16" spans="1:15" s="124" customFormat="1" ht="18" customHeight="1" x14ac:dyDescent="0.2">
      <c r="A16" s="127">
        <v>42996</v>
      </c>
      <c r="B16" s="128" t="s">
        <v>115</v>
      </c>
      <c r="C16" s="129" t="s">
        <v>140</v>
      </c>
      <c r="D16" s="130"/>
      <c r="E16" s="131"/>
      <c r="F16" s="131"/>
      <c r="G16" s="131"/>
      <c r="H16" s="131"/>
      <c r="I16" s="131"/>
      <c r="J16" s="131"/>
      <c r="K16" s="131"/>
      <c r="L16" s="131"/>
    </row>
    <row r="17" spans="1:12" s="137" customFormat="1" ht="18" customHeight="1" x14ac:dyDescent="0.2">
      <c r="A17" s="132">
        <v>43049</v>
      </c>
      <c r="B17" s="133"/>
      <c r="C17" s="134"/>
      <c r="D17" s="135"/>
      <c r="E17" s="136"/>
      <c r="F17" s="136"/>
      <c r="G17" s="136"/>
      <c r="H17" s="136"/>
      <c r="I17" s="136"/>
      <c r="J17" s="136">
        <v>-1</v>
      </c>
      <c r="K17" s="136"/>
      <c r="L17" s="136"/>
    </row>
    <row r="18" spans="1:12" s="74" customFormat="1" ht="18" customHeight="1" x14ac:dyDescent="0.2">
      <c r="A18" s="47">
        <v>43066</v>
      </c>
      <c r="B18" s="50" t="s">
        <v>136</v>
      </c>
      <c r="C18" s="51" t="s">
        <v>147</v>
      </c>
      <c r="D18" s="54"/>
      <c r="E18" s="53"/>
      <c r="F18" s="53"/>
      <c r="G18" s="53"/>
      <c r="H18" s="53"/>
      <c r="I18" s="53"/>
      <c r="J18" s="83">
        <v>-2</v>
      </c>
      <c r="K18" s="53"/>
      <c r="L18" s="53"/>
    </row>
    <row r="19" spans="1:12" ht="18" customHeight="1" x14ac:dyDescent="0.2">
      <c r="A19" s="47">
        <v>43126</v>
      </c>
      <c r="B19" s="50" t="s">
        <v>136</v>
      </c>
      <c r="C19" s="51" t="s">
        <v>148</v>
      </c>
      <c r="D19" s="49"/>
      <c r="E19" s="53"/>
      <c r="F19" s="53"/>
      <c r="G19" s="53"/>
      <c r="H19" s="53"/>
      <c r="I19" s="53"/>
      <c r="J19" s="83">
        <v>-2</v>
      </c>
      <c r="K19" s="53"/>
      <c r="L19" s="53"/>
    </row>
    <row r="20" spans="1:12" ht="18" customHeight="1" x14ac:dyDescent="0.2">
      <c r="A20" s="47">
        <v>43214</v>
      </c>
      <c r="B20" s="50" t="s">
        <v>153</v>
      </c>
      <c r="C20" s="51" t="s">
        <v>154</v>
      </c>
      <c r="D20" s="54"/>
      <c r="E20" s="53"/>
      <c r="F20" s="53"/>
      <c r="G20" s="53"/>
      <c r="H20" s="53"/>
      <c r="I20" s="53"/>
      <c r="J20" s="83">
        <v>-2</v>
      </c>
      <c r="K20" s="53"/>
      <c r="L20" s="53"/>
    </row>
    <row r="21" spans="1:12" ht="18" customHeight="1" x14ac:dyDescent="0.2">
      <c r="A21" s="47"/>
      <c r="B21" s="50"/>
      <c r="C21" s="51"/>
      <c r="D21" s="54"/>
      <c r="E21" s="53"/>
      <c r="F21" s="53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48"/>
      <c r="C22" s="53"/>
      <c r="D22" s="54"/>
      <c r="E22" s="53"/>
      <c r="F22" s="57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48"/>
      <c r="C23" s="53"/>
      <c r="D23" s="49"/>
      <c r="E23" s="53"/>
      <c r="F23" s="57"/>
      <c r="G23" s="53"/>
      <c r="H23" s="53"/>
      <c r="I23" s="53"/>
      <c r="J23" s="53"/>
      <c r="K23" s="53"/>
      <c r="L23" s="53"/>
    </row>
    <row r="24" spans="1:12" ht="18" customHeight="1" x14ac:dyDescent="0.2">
      <c r="A24" s="47"/>
      <c r="B24" s="50"/>
      <c r="C24" s="51"/>
      <c r="D24" s="49"/>
      <c r="E24" s="53"/>
      <c r="F24" s="58"/>
      <c r="G24" s="53"/>
      <c r="H24" s="53"/>
      <c r="I24" s="53"/>
      <c r="J24" s="53"/>
      <c r="K24" s="53"/>
      <c r="L24" s="53"/>
    </row>
    <row r="25" spans="1:12" ht="18" customHeight="1" x14ac:dyDescent="0.2">
      <c r="A25" s="47"/>
      <c r="B25" s="50"/>
      <c r="C25" s="50"/>
      <c r="D25" s="60"/>
      <c r="E25" s="48"/>
      <c r="F25" s="48"/>
      <c r="G25" s="48"/>
      <c r="H25" s="48"/>
      <c r="I25" s="48"/>
      <c r="J25" s="48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48"/>
      <c r="G26" s="48"/>
      <c r="H26" s="48"/>
      <c r="I26" s="48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50"/>
      <c r="G27" s="48"/>
      <c r="H27" s="48"/>
      <c r="I27" s="63"/>
      <c r="J27" s="63"/>
      <c r="K27" s="48"/>
      <c r="L27" s="48"/>
    </row>
    <row r="28" spans="1:12" ht="18" customHeight="1" x14ac:dyDescent="0.2">
      <c r="A28" s="47"/>
      <c r="B28" s="62"/>
      <c r="C28" s="48"/>
      <c r="D28" s="60"/>
      <c r="E28" s="48"/>
      <c r="F28" s="63"/>
      <c r="G28" s="48"/>
      <c r="H28" s="48"/>
      <c r="I28" s="48"/>
      <c r="J28" s="63"/>
      <c r="K28" s="48"/>
      <c r="L28" s="48"/>
    </row>
    <row r="29" spans="1:12" ht="18" customHeight="1" x14ac:dyDescent="0.2">
      <c r="A29" s="47"/>
      <c r="B29" s="62"/>
      <c r="C29" s="48"/>
      <c r="D29" s="60"/>
      <c r="E29" s="48"/>
      <c r="F29" s="48"/>
      <c r="G29" s="48"/>
      <c r="H29" s="48"/>
      <c r="I29" s="48"/>
      <c r="J29" s="63"/>
      <c r="K29" s="48"/>
      <c r="L29" s="48"/>
    </row>
    <row r="30" spans="1:12" ht="34.5" customHeight="1" x14ac:dyDescent="0.3">
      <c r="A30" s="171" t="s">
        <v>75</v>
      </c>
      <c r="B30" s="172"/>
      <c r="C30" s="173"/>
      <c r="D30" s="89"/>
      <c r="E30" s="90"/>
      <c r="F30" s="90"/>
      <c r="G30" s="90"/>
      <c r="H30" s="90"/>
      <c r="I30" s="90"/>
      <c r="J30" s="90"/>
      <c r="K30" s="90"/>
      <c r="L30" s="90"/>
    </row>
    <row r="31" spans="1:12" s="5" customFormat="1" ht="18" customHeight="1" x14ac:dyDescent="0.2">
      <c r="A31" s="20" t="s">
        <v>105</v>
      </c>
      <c r="B31" s="21"/>
      <c r="C31" s="22" t="s">
        <v>10</v>
      </c>
      <c r="D31" s="96">
        <f>SUM(D6:D30)</f>
        <v>9.9999999999971223E-3</v>
      </c>
      <c r="E31" s="22">
        <f>SUM(E6:E24)</f>
        <v>0</v>
      </c>
      <c r="F31" s="94">
        <f>SUM(F6:F30)</f>
        <v>0</v>
      </c>
      <c r="G31" s="22">
        <f>SUM(G6:G24)</f>
        <v>0</v>
      </c>
      <c r="H31" s="22">
        <f>SUM(H6:H24)</f>
        <v>0</v>
      </c>
      <c r="I31" s="22">
        <f>SUM(I6:I30)</f>
        <v>0</v>
      </c>
      <c r="J31" s="159">
        <f>SUM(J6:J26)</f>
        <v>0</v>
      </c>
      <c r="K31" s="22">
        <f>SUM(K6:K24)</f>
        <v>0</v>
      </c>
      <c r="L31" s="22">
        <f>SUM(L6:L24)</f>
        <v>0</v>
      </c>
    </row>
    <row r="32" spans="1:12" ht="18" customHeight="1" x14ac:dyDescent="0.2">
      <c r="A32" s="17" t="s">
        <v>12</v>
      </c>
      <c r="J32" s="125" t="s">
        <v>139</v>
      </c>
      <c r="K32" s="126" t="s">
        <v>128</v>
      </c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</sheetData>
  <mergeCells count="2">
    <mergeCell ref="M2:O2"/>
    <mergeCell ref="A30:C30"/>
  </mergeCells>
  <pageMargins left="0.75" right="0.75" top="1" bottom="1" header="0.5" footer="0.5"/>
  <pageSetup scale="88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zoomScale="82" zoomScaleNormal="82" workbookViewId="0">
      <pane ySplit="5" topLeftCell="A6" activePane="bottomLeft" state="frozen"/>
      <selection pane="bottomLeft" activeCell="F10" sqref="F10"/>
    </sheetView>
  </sheetViews>
  <sheetFormatPr defaultRowHeight="12.75" x14ac:dyDescent="0.2"/>
  <cols>
    <col min="1" max="1" width="11.42578125" customWidth="1"/>
    <col min="2" max="2" width="11.85546875" bestFit="1" customWidth="1"/>
    <col min="3" max="3" width="42.42578125" customWidth="1"/>
    <col min="4" max="4" width="11.42578125" customWidth="1"/>
    <col min="9" max="9" width="12.5703125" bestFit="1" customWidth="1"/>
    <col min="10" max="10" width="22.5703125" customWidth="1"/>
    <col min="11" max="11" width="33.5703125" bestFit="1" customWidth="1"/>
    <col min="12" max="12" width="12.5703125" bestFit="1" customWidth="1"/>
  </cols>
  <sheetData>
    <row r="1" spans="1:15" ht="15" x14ac:dyDescent="0.2">
      <c r="A1" t="s">
        <v>0</v>
      </c>
      <c r="H1" s="18"/>
    </row>
    <row r="2" spans="1:15" s="1" customFormat="1" ht="29.25" customHeight="1" x14ac:dyDescent="0.4">
      <c r="A2" s="4" t="s">
        <v>15</v>
      </c>
      <c r="E2" s="1" t="s">
        <v>14</v>
      </c>
      <c r="H2" s="18" t="s">
        <v>12</v>
      </c>
      <c r="J2" s="1" t="s">
        <v>11</v>
      </c>
      <c r="K2" s="116">
        <v>180212042202</v>
      </c>
      <c r="M2" s="171" t="s">
        <v>75</v>
      </c>
      <c r="N2" s="172"/>
      <c r="O2" s="173"/>
    </row>
    <row r="3" spans="1:15" ht="19.5" customHeight="1" x14ac:dyDescent="0.2">
      <c r="D3" s="40"/>
      <c r="F3" s="40"/>
      <c r="I3" s="19"/>
      <c r="J3" s="19"/>
    </row>
    <row r="4" spans="1:15" s="126" customFormat="1" ht="19.5" customHeight="1" x14ac:dyDescent="0.2">
      <c r="D4" s="162"/>
      <c r="F4" s="162" t="s">
        <v>156</v>
      </c>
      <c r="I4" s="163"/>
      <c r="J4" s="163"/>
    </row>
    <row r="5" spans="1:15" ht="63.7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95" t="s">
        <v>6</v>
      </c>
      <c r="G5" s="3" t="s">
        <v>7</v>
      </c>
      <c r="H5" s="3" t="s">
        <v>8</v>
      </c>
      <c r="I5" s="3" t="s">
        <v>16</v>
      </c>
      <c r="J5" s="112" t="s">
        <v>134</v>
      </c>
      <c r="K5" s="3" t="s">
        <v>111</v>
      </c>
      <c r="L5" s="3" t="s">
        <v>9</v>
      </c>
    </row>
    <row r="6" spans="1:15" ht="18" customHeight="1" x14ac:dyDescent="0.2">
      <c r="A6" s="47">
        <v>43153</v>
      </c>
      <c r="B6" s="50" t="s">
        <v>103</v>
      </c>
      <c r="C6" s="50" t="s">
        <v>104</v>
      </c>
      <c r="D6" s="49">
        <v>28</v>
      </c>
      <c r="E6" s="50"/>
      <c r="F6" s="48"/>
      <c r="G6" s="48"/>
      <c r="H6" s="48"/>
      <c r="I6" s="48"/>
      <c r="J6" s="48"/>
      <c r="K6" s="48"/>
      <c r="L6" s="48"/>
    </row>
    <row r="7" spans="1:15" ht="18.75" customHeight="1" x14ac:dyDescent="0.2">
      <c r="A7" s="47">
        <v>43153</v>
      </c>
      <c r="B7" s="50" t="s">
        <v>103</v>
      </c>
      <c r="C7" s="51" t="s">
        <v>151</v>
      </c>
      <c r="D7" s="52">
        <v>-0.2</v>
      </c>
      <c r="E7" s="53"/>
      <c r="F7" s="53"/>
      <c r="G7" s="53"/>
      <c r="H7" s="53"/>
      <c r="I7" s="53"/>
      <c r="J7" s="53"/>
      <c r="K7" s="53"/>
      <c r="L7" s="53"/>
    </row>
    <row r="8" spans="1:15" ht="18" customHeight="1" x14ac:dyDescent="0.2">
      <c r="A8" s="47">
        <v>43236</v>
      </c>
      <c r="B8" s="50" t="s">
        <v>136</v>
      </c>
      <c r="C8" s="51" t="s">
        <v>155</v>
      </c>
      <c r="D8" s="54">
        <v>-5</v>
      </c>
      <c r="E8" s="53"/>
      <c r="F8" s="53">
        <v>5</v>
      </c>
      <c r="G8" s="53"/>
      <c r="H8" s="53"/>
      <c r="I8" s="53"/>
      <c r="J8" s="53"/>
      <c r="K8" s="53"/>
      <c r="L8" s="53"/>
    </row>
    <row r="9" spans="1:15" ht="18" customHeight="1" x14ac:dyDescent="0.2">
      <c r="A9" s="47">
        <v>43237</v>
      </c>
      <c r="B9" s="50" t="s">
        <v>157</v>
      </c>
      <c r="C9" s="51" t="s">
        <v>158</v>
      </c>
      <c r="D9" s="54"/>
      <c r="E9" s="53"/>
      <c r="F9" s="58">
        <v>-1</v>
      </c>
      <c r="G9" s="53"/>
      <c r="H9" s="53"/>
      <c r="I9" s="57"/>
      <c r="J9" s="53"/>
      <c r="K9" s="53"/>
      <c r="L9" s="53"/>
    </row>
    <row r="10" spans="1:15" ht="18" customHeight="1" x14ac:dyDescent="0.2">
      <c r="A10" s="55"/>
      <c r="B10" s="50"/>
      <c r="C10" s="51"/>
      <c r="D10" s="54"/>
      <c r="E10" s="53"/>
      <c r="F10" s="53"/>
      <c r="G10" s="53"/>
      <c r="H10" s="53"/>
      <c r="I10" s="53"/>
      <c r="J10" s="53"/>
      <c r="K10" s="53"/>
      <c r="L10" s="53"/>
    </row>
    <row r="11" spans="1:15" ht="18" customHeight="1" x14ac:dyDescent="0.2">
      <c r="A11" s="47"/>
      <c r="B11" s="50"/>
      <c r="C11" s="51"/>
      <c r="D11" s="49"/>
      <c r="E11" s="53"/>
      <c r="F11" s="53"/>
      <c r="G11" s="53"/>
      <c r="H11" s="53"/>
      <c r="I11" s="53"/>
      <c r="J11" s="53"/>
      <c r="K11" s="53"/>
      <c r="L11" s="53"/>
    </row>
    <row r="12" spans="1:15" ht="18" customHeight="1" x14ac:dyDescent="0.2">
      <c r="A12" s="117"/>
      <c r="B12" s="118"/>
      <c r="C12" s="104"/>
      <c r="D12" s="60"/>
      <c r="E12" s="48"/>
      <c r="F12" s="50"/>
      <c r="G12" s="48"/>
      <c r="H12" s="48"/>
      <c r="I12" s="50"/>
      <c r="J12" s="63"/>
      <c r="K12" s="48"/>
      <c r="L12" s="48"/>
    </row>
    <row r="13" spans="1:15" ht="31.35" customHeight="1" x14ac:dyDescent="0.2">
      <c r="A13" s="47"/>
      <c r="B13" s="62"/>
      <c r="C13" s="50"/>
      <c r="D13" s="60"/>
      <c r="E13" s="48"/>
      <c r="F13" s="48"/>
      <c r="G13" s="53"/>
      <c r="H13" s="53"/>
      <c r="I13" s="53"/>
      <c r="J13" s="53"/>
      <c r="K13" s="53"/>
      <c r="L13" s="53"/>
    </row>
    <row r="14" spans="1:15" ht="18" customHeight="1" x14ac:dyDescent="0.2">
      <c r="A14" s="47"/>
      <c r="B14" s="50"/>
      <c r="C14" s="51"/>
      <c r="D14" s="54"/>
      <c r="E14" s="53"/>
      <c r="F14" s="51"/>
      <c r="G14" s="53"/>
      <c r="H14" s="53"/>
      <c r="I14" s="51"/>
      <c r="J14" s="53"/>
      <c r="K14" s="53"/>
      <c r="L14" s="53"/>
    </row>
    <row r="15" spans="1:15" ht="18" customHeight="1" x14ac:dyDescent="0.2">
      <c r="A15" s="47"/>
      <c r="B15" s="50"/>
      <c r="C15" s="51"/>
      <c r="D15" s="49"/>
      <c r="E15" s="53"/>
      <c r="F15" s="82"/>
      <c r="G15" s="53"/>
      <c r="H15" s="53"/>
      <c r="I15" s="53"/>
      <c r="J15" s="53"/>
      <c r="K15" s="53"/>
      <c r="L15" s="53"/>
    </row>
    <row r="16" spans="1:15" s="126" customFormat="1" ht="18" customHeight="1" x14ac:dyDescent="0.2">
      <c r="A16" s="47"/>
      <c r="B16" s="50"/>
      <c r="C16" s="51"/>
      <c r="D16" s="54"/>
      <c r="E16" s="53"/>
      <c r="F16" s="53"/>
      <c r="G16" s="53"/>
      <c r="H16" s="53"/>
      <c r="I16" s="53"/>
      <c r="J16" s="53"/>
      <c r="K16" s="53"/>
      <c r="L16" s="53"/>
    </row>
    <row r="17" spans="1:12" s="126" customFormat="1" ht="18" customHeight="1" x14ac:dyDescent="0.2">
      <c r="A17" s="47"/>
      <c r="B17" s="50"/>
      <c r="C17" s="51"/>
      <c r="D17" s="54"/>
      <c r="E17" s="53"/>
      <c r="F17" s="53"/>
      <c r="G17" s="53"/>
      <c r="H17" s="53"/>
      <c r="I17" s="53"/>
      <c r="J17" s="53"/>
      <c r="K17" s="53"/>
      <c r="L17" s="53"/>
    </row>
    <row r="18" spans="1:12" s="74" customFormat="1" ht="18" customHeight="1" x14ac:dyDescent="0.2">
      <c r="A18" s="47"/>
      <c r="B18" s="50"/>
      <c r="C18" s="51"/>
      <c r="D18" s="54"/>
      <c r="E18" s="53"/>
      <c r="F18" s="53"/>
      <c r="G18" s="53"/>
      <c r="H18" s="53"/>
      <c r="I18" s="53"/>
      <c r="J18" s="83"/>
      <c r="K18" s="53"/>
      <c r="L18" s="53"/>
    </row>
    <row r="19" spans="1:12" ht="18" customHeight="1" x14ac:dyDescent="0.2">
      <c r="A19" s="47"/>
      <c r="B19" s="50"/>
      <c r="C19" s="51"/>
      <c r="D19" s="49"/>
      <c r="E19" s="53"/>
      <c r="F19" s="53"/>
      <c r="G19" s="53"/>
      <c r="H19" s="53"/>
      <c r="I19" s="53"/>
      <c r="J19" s="83"/>
      <c r="K19" s="53"/>
      <c r="L19" s="53"/>
    </row>
    <row r="20" spans="1:12" ht="18" customHeight="1" x14ac:dyDescent="0.2">
      <c r="A20" s="47"/>
      <c r="B20" s="50"/>
      <c r="C20" s="51"/>
      <c r="D20" s="54"/>
      <c r="E20" s="53"/>
      <c r="F20" s="53"/>
      <c r="G20" s="53"/>
      <c r="H20" s="53"/>
      <c r="I20" s="53"/>
      <c r="J20" s="83"/>
      <c r="K20" s="53"/>
      <c r="L20" s="53"/>
    </row>
    <row r="21" spans="1:12" ht="18" customHeight="1" x14ac:dyDescent="0.2">
      <c r="A21" s="47"/>
      <c r="B21" s="50"/>
      <c r="C21" s="51"/>
      <c r="D21" s="54"/>
      <c r="E21" s="53"/>
      <c r="F21" s="53"/>
      <c r="G21" s="53"/>
      <c r="H21" s="53"/>
      <c r="I21" s="53"/>
      <c r="J21" s="53"/>
      <c r="K21" s="53"/>
      <c r="L21" s="53"/>
    </row>
    <row r="22" spans="1:12" ht="18" customHeight="1" x14ac:dyDescent="0.2">
      <c r="A22" s="47"/>
      <c r="B22" s="48"/>
      <c r="C22" s="53"/>
      <c r="D22" s="54"/>
      <c r="E22" s="53"/>
      <c r="F22" s="57"/>
      <c r="G22" s="53"/>
      <c r="H22" s="53"/>
      <c r="I22" s="53"/>
      <c r="J22" s="53"/>
      <c r="K22" s="53"/>
      <c r="L22" s="53"/>
    </row>
    <row r="23" spans="1:12" ht="18" customHeight="1" x14ac:dyDescent="0.2">
      <c r="A23" s="47"/>
      <c r="B23" s="48"/>
      <c r="C23" s="53"/>
      <c r="D23" s="49"/>
      <c r="E23" s="53"/>
      <c r="F23" s="57"/>
      <c r="G23" s="53"/>
      <c r="H23" s="53"/>
      <c r="I23" s="53"/>
      <c r="J23" s="53"/>
      <c r="K23" s="53"/>
      <c r="L23" s="53"/>
    </row>
    <row r="24" spans="1:12" ht="18" customHeight="1" x14ac:dyDescent="0.2">
      <c r="A24" s="47"/>
      <c r="B24" s="50"/>
      <c r="C24" s="51"/>
      <c r="D24" s="49"/>
      <c r="E24" s="53"/>
      <c r="F24" s="58"/>
      <c r="G24" s="53"/>
      <c r="H24" s="53"/>
      <c r="I24" s="53"/>
      <c r="J24" s="53"/>
      <c r="K24" s="53"/>
      <c r="L24" s="53"/>
    </row>
    <row r="25" spans="1:12" ht="18" customHeight="1" x14ac:dyDescent="0.2">
      <c r="A25" s="47"/>
      <c r="B25" s="50"/>
      <c r="C25" s="50"/>
      <c r="D25" s="60"/>
      <c r="E25" s="48"/>
      <c r="F25" s="48"/>
      <c r="G25" s="48"/>
      <c r="H25" s="48"/>
      <c r="I25" s="48"/>
      <c r="J25" s="48"/>
      <c r="K25" s="48"/>
      <c r="L25" s="48"/>
    </row>
    <row r="26" spans="1:12" ht="18" customHeight="1" x14ac:dyDescent="0.2">
      <c r="A26" s="47"/>
      <c r="B26" s="62"/>
      <c r="C26" s="48"/>
      <c r="D26" s="60"/>
      <c r="E26" s="48"/>
      <c r="F26" s="48"/>
      <c r="G26" s="48"/>
      <c r="H26" s="48"/>
      <c r="I26" s="48"/>
      <c r="J26" s="63"/>
      <c r="K26" s="48"/>
      <c r="L26" s="48"/>
    </row>
    <row r="27" spans="1:12" ht="18" customHeight="1" x14ac:dyDescent="0.2">
      <c r="A27" s="47"/>
      <c r="B27" s="62"/>
      <c r="C27" s="48"/>
      <c r="D27" s="60"/>
      <c r="E27" s="48"/>
      <c r="F27" s="50"/>
      <c r="G27" s="48"/>
      <c r="H27" s="48"/>
      <c r="I27" s="63"/>
      <c r="J27" s="63"/>
      <c r="K27" s="48"/>
      <c r="L27" s="48"/>
    </row>
    <row r="28" spans="1:12" ht="18" customHeight="1" x14ac:dyDescent="0.2">
      <c r="A28" s="47"/>
      <c r="B28" s="62"/>
      <c r="C28" s="48"/>
      <c r="D28" s="60"/>
      <c r="E28" s="48"/>
      <c r="F28" s="63"/>
      <c r="G28" s="48"/>
      <c r="H28" s="48"/>
      <c r="I28" s="48"/>
      <c r="J28" s="63"/>
      <c r="K28" s="48"/>
      <c r="L28" s="48"/>
    </row>
    <row r="29" spans="1:12" ht="18" customHeight="1" x14ac:dyDescent="0.2">
      <c r="A29" s="47"/>
      <c r="B29" s="62"/>
      <c r="C29" s="48"/>
      <c r="D29" s="60"/>
      <c r="E29" s="48"/>
      <c r="F29" s="48"/>
      <c r="G29" s="48"/>
      <c r="H29" s="48"/>
      <c r="I29" s="48"/>
      <c r="J29" s="63"/>
      <c r="K29" s="48"/>
      <c r="L29" s="48"/>
    </row>
    <row r="30" spans="1:12" ht="34.5" customHeight="1" x14ac:dyDescent="0.3">
      <c r="A30" s="171" t="s">
        <v>75</v>
      </c>
      <c r="B30" s="172"/>
      <c r="C30" s="173"/>
      <c r="D30" s="89"/>
      <c r="E30" s="90"/>
      <c r="F30" s="90"/>
      <c r="G30" s="90"/>
      <c r="H30" s="90"/>
      <c r="I30" s="90"/>
      <c r="J30" s="90"/>
      <c r="K30" s="90"/>
      <c r="L30" s="90"/>
    </row>
    <row r="31" spans="1:12" s="5" customFormat="1" ht="18" customHeight="1" x14ac:dyDescent="0.2">
      <c r="A31" s="20" t="s">
        <v>152</v>
      </c>
      <c r="B31" s="21"/>
      <c r="C31" s="22" t="s">
        <v>10</v>
      </c>
      <c r="D31" s="96">
        <f>SUM(D6:D30)</f>
        <v>22.8</v>
      </c>
      <c r="E31" s="165">
        <f>SUM(E6:E30)</f>
        <v>0</v>
      </c>
      <c r="F31" s="166">
        <f t="shared" ref="F31:L31" si="0">SUM(F6:F30)</f>
        <v>4</v>
      </c>
      <c r="G31" s="165">
        <f t="shared" si="0"/>
        <v>0</v>
      </c>
      <c r="H31" s="166">
        <f t="shared" si="0"/>
        <v>0</v>
      </c>
      <c r="I31" s="165">
        <f t="shared" si="0"/>
        <v>0</v>
      </c>
      <c r="J31" s="166">
        <f t="shared" si="0"/>
        <v>0</v>
      </c>
      <c r="K31" s="165">
        <f t="shared" si="0"/>
        <v>0</v>
      </c>
      <c r="L31" s="166">
        <f t="shared" si="0"/>
        <v>0</v>
      </c>
    </row>
    <row r="32" spans="1:12" ht="18" customHeight="1" x14ac:dyDescent="0.2">
      <c r="A32" s="17" t="s">
        <v>12</v>
      </c>
      <c r="J32" s="164"/>
      <c r="K32" s="126"/>
    </row>
    <row r="33" spans="10:10" ht="18" customHeight="1" x14ac:dyDescent="0.2">
      <c r="J33" s="126"/>
    </row>
    <row r="34" spans="10:10" ht="18" customHeight="1" x14ac:dyDescent="0.2"/>
    <row r="35" spans="10:10" ht="18" customHeight="1" x14ac:dyDescent="0.2"/>
    <row r="36" spans="10:10" ht="18" customHeight="1" x14ac:dyDescent="0.2"/>
    <row r="37" spans="10:10" ht="18" customHeight="1" x14ac:dyDescent="0.2"/>
    <row r="38" spans="10:10" ht="18" customHeight="1" x14ac:dyDescent="0.2"/>
    <row r="39" spans="10:10" ht="18" customHeight="1" x14ac:dyDescent="0.2"/>
    <row r="40" spans="10:10" ht="18" customHeight="1" x14ac:dyDescent="0.2"/>
    <row r="41" spans="10:10" ht="18" customHeight="1" x14ac:dyDescent="0.2"/>
    <row r="42" spans="10:10" ht="18" customHeight="1" x14ac:dyDescent="0.2"/>
    <row r="43" spans="10:10" ht="18" customHeight="1" x14ac:dyDescent="0.2"/>
    <row r="44" spans="10:10" ht="18" customHeight="1" x14ac:dyDescent="0.2"/>
    <row r="45" spans="10:10" ht="18" customHeight="1" x14ac:dyDescent="0.2"/>
    <row r="46" spans="10:10" ht="18" customHeight="1" x14ac:dyDescent="0.2"/>
    <row r="47" spans="10:10" ht="18" customHeight="1" x14ac:dyDescent="0.2"/>
    <row r="48" spans="10:10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</sheetData>
  <mergeCells count="2">
    <mergeCell ref="M2:O2"/>
    <mergeCell ref="A30:C30"/>
  </mergeCells>
  <pageMargins left="0.75" right="0.75" top="1" bottom="1" header="0.5" footer="0.5"/>
  <pageSetup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I11-04</vt:lpstr>
      <vt:lpstr>H13-18</vt:lpstr>
      <vt:lpstr>Inventory Master</vt:lpstr>
      <vt:lpstr>J13-41</vt:lpstr>
      <vt:lpstr>A15-40</vt:lpstr>
      <vt:lpstr>I15-37</vt:lpstr>
      <vt:lpstr>170321022103</vt:lpstr>
      <vt:lpstr>Blank Template</vt:lpstr>
      <vt:lpstr>160608032006</vt:lpstr>
      <vt:lpstr>180212042202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2013-10-22T15:37:53Z</cp:lastPrinted>
  <dcterms:created xsi:type="dcterms:W3CDTF">2008-02-18T14:13:43Z</dcterms:created>
  <dcterms:modified xsi:type="dcterms:W3CDTF">2018-08-21T16:04:57Z</dcterms:modified>
</cp:coreProperties>
</file>