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F44CF42A-7BB7-4A32-8361-03402B9065DD}" xr6:coauthVersionLast="34" xr6:coauthVersionMax="34" xr10:uidLastSave="{00000000-0000-0000-0000-000000000000}"/>
  <bookViews>
    <workbookView xWindow="1020" yWindow="1305" windowWidth="15465" windowHeight="10920" tabRatio="829" activeTab="8" xr2:uid="{00000000-000D-0000-FFFF-FFFF00000000}"/>
  </bookViews>
  <sheets>
    <sheet name="1" sheetId="2" r:id="rId1"/>
    <sheet name="L14-25" sheetId="13" state="hidden" r:id="rId2"/>
    <sheet name="J12-60" sheetId="17" state="hidden" r:id="rId3"/>
    <sheet name="K15-19" sheetId="16" state="hidden" r:id="rId4"/>
    <sheet name="C15-31" sheetId="15" state="hidden" r:id="rId5"/>
    <sheet name="Sheet1" sheetId="21" state="hidden" r:id="rId6"/>
    <sheet name="160531032005" sheetId="20" state="hidden" r:id="rId7"/>
    <sheet name="161212012012" sheetId="23" state="hidden" r:id="rId8"/>
    <sheet name="Inventory Master" sheetId="1" r:id="rId9"/>
    <sheet name="B15-87" sheetId="14" state="hidden" r:id="rId10"/>
    <sheet name="160226022003 B16-06 3M" sheetId="18" state="hidden" r:id="rId11"/>
    <sheet name="160418012005 D16-08 3M " sheetId="19" state="hidden" r:id="rId12"/>
    <sheet name="160629012006" sheetId="22" r:id="rId13"/>
    <sheet name="170203012102" sheetId="24" r:id="rId14"/>
    <sheet name="170225012102" sheetId="25" state="hidden" r:id="rId15"/>
    <sheet name="170525042105" sheetId="26" r:id="rId16"/>
    <sheet name="170818012108" sheetId="27" state="hidden" r:id="rId17"/>
    <sheet name="171103022111 WIP" sheetId="28" state="hidden" r:id="rId18"/>
    <sheet name="171103022111" sheetId="30" r:id="rId19"/>
    <sheet name="180319022203" sheetId="31" r:id="rId20"/>
    <sheet name="180511022205" sheetId="32" r:id="rId21"/>
  </sheets>
  <externalReferences>
    <externalReference r:id="rId22"/>
  </externalReferences>
  <calcPr calcId="179021"/>
  <fileRecoveryPr autoRecover="0"/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5" i="1"/>
  <c r="M31" i="1"/>
  <c r="N12" i="1"/>
  <c r="N6" i="1"/>
  <c r="N7" i="1"/>
  <c r="N8" i="1"/>
  <c r="N9" i="1"/>
  <c r="N10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5" i="1"/>
  <c r="K65" i="22" l="1"/>
  <c r="I14" i="1"/>
  <c r="M22" i="1"/>
  <c r="A22" i="1"/>
  <c r="N40" i="32"/>
  <c r="L22" i="1"/>
  <c r="M40" i="32"/>
  <c r="K22" i="1"/>
  <c r="L40" i="32"/>
  <c r="J22" i="1" s="1"/>
  <c r="K40" i="32"/>
  <c r="I22" i="1"/>
  <c r="J40" i="32"/>
  <c r="H22" i="1"/>
  <c r="I40" i="32"/>
  <c r="G22" i="1"/>
  <c r="H40" i="32"/>
  <c r="F22" i="1" s="1"/>
  <c r="G40" i="32"/>
  <c r="E22" i="1" s="1"/>
  <c r="F40" i="32"/>
  <c r="D22" i="1"/>
  <c r="E40" i="32"/>
  <c r="C22" i="1" s="1"/>
  <c r="D40" i="32"/>
  <c r="B22" i="1"/>
  <c r="M21" i="1"/>
  <c r="A21" i="1"/>
  <c r="N40" i="31"/>
  <c r="L21" i="1"/>
  <c r="M40" i="31"/>
  <c r="K21" i="1" s="1"/>
  <c r="L40" i="31"/>
  <c r="J21" i="1"/>
  <c r="K40" i="31"/>
  <c r="I21" i="1" s="1"/>
  <c r="J40" i="31"/>
  <c r="H21" i="1"/>
  <c r="I40" i="31"/>
  <c r="G21" i="1" s="1"/>
  <c r="H40" i="31"/>
  <c r="F21" i="1"/>
  <c r="G40" i="31"/>
  <c r="E21" i="1" s="1"/>
  <c r="F40" i="31"/>
  <c r="D21" i="1"/>
  <c r="E40" i="31"/>
  <c r="C21" i="1" s="1"/>
  <c r="D40" i="31"/>
  <c r="B21" i="1"/>
  <c r="F65" i="22"/>
  <c r="D14" i="1" s="1"/>
  <c r="K74" i="14"/>
  <c r="I7" i="1"/>
  <c r="F74" i="14"/>
  <c r="D7" i="1" s="1"/>
  <c r="G74" i="14"/>
  <c r="E7" i="1"/>
  <c r="M20" i="1"/>
  <c r="A20" i="1"/>
  <c r="N40" i="30"/>
  <c r="L20" i="1"/>
  <c r="M40" i="30"/>
  <c r="K20" i="1" s="1"/>
  <c r="L40" i="30"/>
  <c r="J20" i="1"/>
  <c r="K40" i="30"/>
  <c r="I20" i="1" s="1"/>
  <c r="J40" i="30"/>
  <c r="H20" i="1"/>
  <c r="I40" i="30"/>
  <c r="G20" i="1" s="1"/>
  <c r="H40" i="30"/>
  <c r="F20" i="1"/>
  <c r="G40" i="30"/>
  <c r="E20" i="1" s="1"/>
  <c r="F40" i="30"/>
  <c r="D20" i="1"/>
  <c r="E40" i="30"/>
  <c r="C20" i="1" s="1"/>
  <c r="D40" i="30"/>
  <c r="B20" i="1"/>
  <c r="B41" i="1"/>
  <c r="E65" i="22"/>
  <c r="C14" i="1"/>
  <c r="D65" i="22"/>
  <c r="B14" i="1"/>
  <c r="M19" i="1"/>
  <c r="A19" i="1"/>
  <c r="N40" i="27"/>
  <c r="L19" i="1"/>
  <c r="M40" i="27"/>
  <c r="K19" i="1"/>
  <c r="L40" i="27"/>
  <c r="J19" i="1"/>
  <c r="K40" i="27"/>
  <c r="I19" i="1"/>
  <c r="J40" i="27"/>
  <c r="H19" i="1"/>
  <c r="I40" i="27"/>
  <c r="G19" i="1"/>
  <c r="H40" i="27"/>
  <c r="F19" i="1"/>
  <c r="G40" i="27"/>
  <c r="E19" i="1"/>
  <c r="F40" i="27"/>
  <c r="D19" i="1"/>
  <c r="E40" i="27"/>
  <c r="C19" i="1"/>
  <c r="D40" i="27"/>
  <c r="B19" i="1"/>
  <c r="M18" i="1"/>
  <c r="A18" i="1"/>
  <c r="N40" i="26"/>
  <c r="L18" i="1"/>
  <c r="M40" i="26"/>
  <c r="K18" i="1" s="1"/>
  <c r="L40" i="26"/>
  <c r="J18" i="1"/>
  <c r="K40" i="26"/>
  <c r="I18" i="1" s="1"/>
  <c r="J40" i="26"/>
  <c r="H18" i="1"/>
  <c r="I40" i="26"/>
  <c r="G18" i="1" s="1"/>
  <c r="H40" i="26"/>
  <c r="F18" i="1"/>
  <c r="G40" i="26"/>
  <c r="E18" i="1" s="1"/>
  <c r="F40" i="26"/>
  <c r="D18" i="1"/>
  <c r="E40" i="26"/>
  <c r="C18" i="1" s="1"/>
  <c r="D40" i="26"/>
  <c r="B18" i="1"/>
  <c r="D12" i="24"/>
  <c r="D40" i="24" s="1"/>
  <c r="B16" i="1" s="1"/>
  <c r="G65" i="22"/>
  <c r="E14" i="1" s="1"/>
  <c r="H65" i="22"/>
  <c r="F14" i="1"/>
  <c r="I65" i="22"/>
  <c r="G14" i="1" s="1"/>
  <c r="J65" i="22"/>
  <c r="H14" i="1"/>
  <c r="L65" i="22"/>
  <c r="J14" i="1" s="1"/>
  <c r="M65" i="22"/>
  <c r="K14" i="1"/>
  <c r="N65" i="22"/>
  <c r="L14" i="1" s="1"/>
  <c r="I74" i="14"/>
  <c r="G7" i="1"/>
  <c r="M74" i="14"/>
  <c r="K7" i="1" s="1"/>
  <c r="M17" i="1"/>
  <c r="A17" i="1"/>
  <c r="N39" i="25"/>
  <c r="L17" i="1" s="1"/>
  <c r="M39" i="25"/>
  <c r="K17" i="1"/>
  <c r="L39" i="25"/>
  <c r="J17" i="1" s="1"/>
  <c r="K39" i="25"/>
  <c r="I17" i="1"/>
  <c r="J39" i="25"/>
  <c r="H17" i="1" s="1"/>
  <c r="I39" i="25"/>
  <c r="G17" i="1"/>
  <c r="H39" i="25"/>
  <c r="F17" i="1" s="1"/>
  <c r="G39" i="25"/>
  <c r="E17" i="1"/>
  <c r="F39" i="25"/>
  <c r="D17" i="1" s="1"/>
  <c r="E39" i="25"/>
  <c r="C17" i="1"/>
  <c r="D39" i="25"/>
  <c r="B17" i="1" s="1"/>
  <c r="M16" i="1"/>
  <c r="A16" i="1"/>
  <c r="N40" i="24"/>
  <c r="L16" i="1" s="1"/>
  <c r="M40" i="24"/>
  <c r="K16" i="1"/>
  <c r="L40" i="24"/>
  <c r="J16" i="1" s="1"/>
  <c r="K40" i="24"/>
  <c r="I16" i="1"/>
  <c r="J40" i="24"/>
  <c r="H16" i="1" s="1"/>
  <c r="I40" i="24"/>
  <c r="G16" i="1"/>
  <c r="H40" i="24"/>
  <c r="F16" i="1" s="1"/>
  <c r="G40" i="24"/>
  <c r="E16" i="1"/>
  <c r="F40" i="24"/>
  <c r="D16" i="1" s="1"/>
  <c r="E40" i="24"/>
  <c r="C16" i="1"/>
  <c r="M15" i="1"/>
  <c r="A15" i="1"/>
  <c r="N39" i="23"/>
  <c r="L15" i="1"/>
  <c r="M39" i="23"/>
  <c r="K15" i="1" s="1"/>
  <c r="L39" i="23"/>
  <c r="J15" i="1"/>
  <c r="K39" i="23"/>
  <c r="I15" i="1" s="1"/>
  <c r="J39" i="23"/>
  <c r="H15" i="1"/>
  <c r="I39" i="23"/>
  <c r="G15" i="1" s="1"/>
  <c r="H39" i="23"/>
  <c r="F15" i="1"/>
  <c r="G39" i="23"/>
  <c r="E15" i="1" s="1"/>
  <c r="F39" i="23"/>
  <c r="D15" i="1"/>
  <c r="E39" i="23"/>
  <c r="C15" i="1" s="1"/>
  <c r="D39" i="23"/>
  <c r="B15" i="1"/>
  <c r="E74" i="14"/>
  <c r="C7" i="1" s="1"/>
  <c r="H74" i="14"/>
  <c r="F7" i="1"/>
  <c r="J74" i="14"/>
  <c r="H7" i="1" s="1"/>
  <c r="L74" i="14"/>
  <c r="J7" i="1"/>
  <c r="N74" i="14"/>
  <c r="L7" i="1" s="1"/>
  <c r="D74" i="14"/>
  <c r="B7" i="1"/>
  <c r="M14" i="1"/>
  <c r="A14" i="1"/>
  <c r="M13" i="1"/>
  <c r="A13" i="1"/>
  <c r="N39" i="20"/>
  <c r="L13" i="1" s="1"/>
  <c r="M39" i="20"/>
  <c r="K13" i="1"/>
  <c r="L39" i="20"/>
  <c r="J13" i="1" s="1"/>
  <c r="K39" i="20"/>
  <c r="I13" i="1"/>
  <c r="J39" i="20"/>
  <c r="H13" i="1" s="1"/>
  <c r="I39" i="20"/>
  <c r="G13" i="1"/>
  <c r="H39" i="20"/>
  <c r="F13" i="1" s="1"/>
  <c r="G39" i="20"/>
  <c r="E13" i="1"/>
  <c r="F39" i="20"/>
  <c r="D13" i="1" s="1"/>
  <c r="E39" i="20"/>
  <c r="C13" i="1"/>
  <c r="D39" i="20"/>
  <c r="B13" i="1" s="1"/>
  <c r="M12" i="1"/>
  <c r="A12" i="1"/>
  <c r="N38" i="19"/>
  <c r="L12" i="1" s="1"/>
  <c r="M38" i="19"/>
  <c r="K12" i="1"/>
  <c r="L38" i="19"/>
  <c r="J12" i="1" s="1"/>
  <c r="K38" i="19"/>
  <c r="I12" i="1"/>
  <c r="J38" i="19"/>
  <c r="H12" i="1" s="1"/>
  <c r="I38" i="19"/>
  <c r="G12" i="1"/>
  <c r="H38" i="19"/>
  <c r="F12" i="1" s="1"/>
  <c r="G38" i="19"/>
  <c r="E12" i="1"/>
  <c r="F38" i="19"/>
  <c r="D12" i="1" s="1"/>
  <c r="E38" i="19"/>
  <c r="C12" i="1"/>
  <c r="D38" i="19"/>
  <c r="M11" i="1"/>
  <c r="A11" i="1"/>
  <c r="N38" i="18"/>
  <c r="L11" i="1"/>
  <c r="M38" i="18"/>
  <c r="K11" i="1"/>
  <c r="L38" i="18"/>
  <c r="J11" i="1"/>
  <c r="K38" i="18"/>
  <c r="I11" i="1"/>
  <c r="J38" i="18"/>
  <c r="H11" i="1"/>
  <c r="I38" i="18"/>
  <c r="G11" i="1"/>
  <c r="H38" i="18"/>
  <c r="F11" i="1"/>
  <c r="G38" i="18"/>
  <c r="E11" i="1"/>
  <c r="F38" i="18"/>
  <c r="D11" i="1"/>
  <c r="E38" i="18"/>
  <c r="C11" i="1"/>
  <c r="D38" i="18"/>
  <c r="B11" i="1" s="1"/>
  <c r="M10" i="1"/>
  <c r="A10" i="1"/>
  <c r="N38" i="17"/>
  <c r="L10" i="1"/>
  <c r="M38" i="17"/>
  <c r="K10" i="1"/>
  <c r="L38" i="17"/>
  <c r="J10" i="1"/>
  <c r="K38" i="17"/>
  <c r="I10" i="1"/>
  <c r="J38" i="17"/>
  <c r="H10" i="1"/>
  <c r="I38" i="17"/>
  <c r="G10" i="1"/>
  <c r="H38" i="17"/>
  <c r="F10" i="1"/>
  <c r="G38" i="17"/>
  <c r="E10" i="1"/>
  <c r="F38" i="17"/>
  <c r="D10" i="1"/>
  <c r="E38" i="17"/>
  <c r="C10" i="1"/>
  <c r="D38" i="17"/>
  <c r="B10" i="1"/>
  <c r="M9" i="1"/>
  <c r="A9" i="1"/>
  <c r="N38" i="16"/>
  <c r="L9" i="1"/>
  <c r="M38" i="16"/>
  <c r="K9" i="1"/>
  <c r="L38" i="16"/>
  <c r="J9" i="1"/>
  <c r="K38" i="16"/>
  <c r="I9" i="1"/>
  <c r="J38" i="16"/>
  <c r="H9" i="1"/>
  <c r="I38" i="16"/>
  <c r="G9" i="1"/>
  <c r="H38" i="16"/>
  <c r="F9" i="1"/>
  <c r="G38" i="16"/>
  <c r="E9" i="1"/>
  <c r="F38" i="16"/>
  <c r="D9" i="1"/>
  <c r="E38" i="16"/>
  <c r="C9" i="1"/>
  <c r="D38" i="16"/>
  <c r="B9" i="1"/>
  <c r="N37" i="2"/>
  <c r="M37" i="2"/>
  <c r="L37" i="2"/>
  <c r="K37" i="2"/>
  <c r="J37" i="2"/>
  <c r="I37" i="2"/>
  <c r="H37" i="2"/>
  <c r="G37" i="2"/>
  <c r="F37" i="2"/>
  <c r="E37" i="2"/>
  <c r="D37" i="2"/>
  <c r="M38" i="15"/>
  <c r="K8" i="1" s="1"/>
  <c r="N38" i="15"/>
  <c r="L8" i="1"/>
  <c r="M39" i="13"/>
  <c r="K6" i="1" s="1"/>
  <c r="N39" i="13"/>
  <c r="L6" i="1"/>
  <c r="K5" i="1"/>
  <c r="L5" i="1"/>
  <c r="E39" i="13"/>
  <c r="C6" i="1"/>
  <c r="F39" i="13"/>
  <c r="D6" i="1" s="1"/>
  <c r="G39" i="13"/>
  <c r="E6" i="1"/>
  <c r="H39" i="13"/>
  <c r="F6" i="1" s="1"/>
  <c r="I39" i="13"/>
  <c r="G6" i="1"/>
  <c r="J39" i="13"/>
  <c r="H6" i="1" s="1"/>
  <c r="K39" i="13"/>
  <c r="I6" i="1" s="1"/>
  <c r="L39" i="13"/>
  <c r="J6" i="1"/>
  <c r="M8" i="1"/>
  <c r="A8" i="1"/>
  <c r="L38" i="15"/>
  <c r="J8" i="1"/>
  <c r="K38" i="15"/>
  <c r="I8" i="1" s="1"/>
  <c r="J38" i="15"/>
  <c r="H8" i="1"/>
  <c r="I38" i="15"/>
  <c r="G8" i="1" s="1"/>
  <c r="G31" i="1" s="1"/>
  <c r="G32" i="1" s="1"/>
  <c r="H38" i="15"/>
  <c r="F8" i="1"/>
  <c r="G38" i="15"/>
  <c r="E8" i="1" s="1"/>
  <c r="F38" i="15"/>
  <c r="D8" i="1"/>
  <c r="E38" i="15"/>
  <c r="C8" i="1" s="1"/>
  <c r="D38" i="15"/>
  <c r="B8" i="1"/>
  <c r="M7" i="1"/>
  <c r="A7" i="1"/>
  <c r="C5" i="1"/>
  <c r="D5" i="1"/>
  <c r="E5" i="1"/>
  <c r="F5" i="1"/>
  <c r="G5" i="1"/>
  <c r="M6" i="1"/>
  <c r="A6" i="1"/>
  <c r="D39" i="13"/>
  <c r="B6" i="1"/>
  <c r="H5" i="1"/>
  <c r="H31" i="1" s="1"/>
  <c r="H32" i="1" s="1"/>
  <c r="I5" i="1"/>
  <c r="J5" i="1"/>
  <c r="B5" i="1"/>
  <c r="M5" i="1"/>
  <c r="A5" i="1"/>
  <c r="I2" i="1"/>
  <c r="A2" i="1"/>
  <c r="N11" i="1" l="1"/>
  <c r="N31" i="1" s="1"/>
  <c r="B31" i="1"/>
  <c r="B32" i="1" s="1"/>
  <c r="D31" i="1"/>
  <c r="D32" i="1" s="1"/>
  <c r="K31" i="1"/>
  <c r="F31" i="1"/>
  <c r="C31" i="1"/>
  <c r="I31" i="1"/>
  <c r="I32" i="1" s="1"/>
  <c r="E31" i="1"/>
  <c r="J31" i="1"/>
  <c r="L31" i="1"/>
  <c r="O11" i="1" l="1"/>
  <c r="O31" i="1" s="1"/>
  <c r="M32" i="1"/>
  <c r="B42" i="1" s="1"/>
  <c r="B43" i="1" s="1"/>
</calcChain>
</file>

<file path=xl/sharedStrings.xml><?xml version="1.0" encoding="utf-8"?>
<sst xmlns="http://schemas.openxmlformats.org/spreadsheetml/2006/main" count="1081" uniqueCount="402">
  <si>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</si>
  <si>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</si>
  <si>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</si>
  <si>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</si>
  <si>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</si>
  <si>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</si>
  <si>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</si>
  <si>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</si>
  <si>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</si>
  <si>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</si>
  <si>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</si>
  <si>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</si>
  <si>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</si>
  <si>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</si>
  <si>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Brain Heart Infusion Broth</t>
  </si>
  <si>
    <t>B02-113</t>
  </si>
  <si>
    <t>Released Bulk</t>
  </si>
  <si>
    <t>SPM</t>
  </si>
  <si>
    <t>STOCK</t>
  </si>
  <si>
    <t>ok</t>
  </si>
  <si>
    <t>inv adj</t>
  </si>
  <si>
    <t>GEB</t>
  </si>
  <si>
    <t>10kg</t>
  </si>
  <si>
    <t>ANE</t>
  </si>
  <si>
    <t>Fill to stock 1x25kg</t>
  </si>
  <si>
    <t>packing</t>
  </si>
  <si>
    <t>L14-25</t>
  </si>
  <si>
    <t>Exp 1/19</t>
  </si>
  <si>
    <t>released</t>
  </si>
  <si>
    <t>Fill to stock 20x500gm</t>
  </si>
  <si>
    <t>Fill to stock 5x2kg</t>
  </si>
  <si>
    <t>Fill to stock 15x500gm MET</t>
  </si>
  <si>
    <t>Fill to stock 15x500gm MICRO***</t>
  </si>
  <si>
    <t>RPI 5351 1x25kg</t>
  </si>
  <si>
    <t>B4-6</t>
  </si>
  <si>
    <t>MET 5342 10x500gm</t>
  </si>
  <si>
    <t>J4-3</t>
  </si>
  <si>
    <t>MET 5604</t>
  </si>
  <si>
    <t>10kg repack</t>
  </si>
  <si>
    <t>G1-3</t>
  </si>
  <si>
    <t>WIS 5639</t>
  </si>
  <si>
    <t>2kg repack</t>
  </si>
  <si>
    <t>E3-1</t>
  </si>
  <si>
    <t>MET 5752</t>
  </si>
  <si>
    <t>DLR</t>
  </si>
  <si>
    <t xml:space="preserve">CULTURE 5865 4x500g </t>
  </si>
  <si>
    <t>B15-87</t>
  </si>
  <si>
    <t>Exp 3/19</t>
  </si>
  <si>
    <t>Rollover in B15-87</t>
  </si>
  <si>
    <t xml:space="preserve">Fill to stock 1x25kg </t>
  </si>
  <si>
    <t>ane</t>
  </si>
  <si>
    <t>Fill to Stock 50x500g Alpha</t>
  </si>
  <si>
    <t>Fill to stock 10x500g Microtech MS-1062-6</t>
  </si>
  <si>
    <t>RPI  5829</t>
  </si>
  <si>
    <t>NURNBERG 5925 1x500g</t>
  </si>
  <si>
    <t>Fill to stock 40x500g MET 781761</t>
  </si>
  <si>
    <t>K3-1</t>
  </si>
  <si>
    <t>J2-3</t>
  </si>
  <si>
    <t>SCI STR 5973</t>
  </si>
  <si>
    <t>C15-31</t>
  </si>
  <si>
    <t>Exp 4/19</t>
  </si>
  <si>
    <t>MICRO 6012</t>
  </si>
  <si>
    <t>FILL TO STOCK 50X10KG</t>
  </si>
  <si>
    <t>Fill to Stock 500x500g</t>
  </si>
  <si>
    <t>EG BIO 5887</t>
  </si>
  <si>
    <t>CLEV 6102</t>
  </si>
  <si>
    <t>FILL TO STOCK 1X25KG</t>
  </si>
  <si>
    <t>Fill to Stock 20x500g</t>
  </si>
  <si>
    <t>rpi 6305</t>
  </si>
  <si>
    <t>innv</t>
  </si>
  <si>
    <t>INN 6323</t>
  </si>
  <si>
    <t>QA 6397</t>
  </si>
  <si>
    <t>ST.LU 6399 2x500g</t>
  </si>
  <si>
    <t>LAKE 6412</t>
  </si>
  <si>
    <t>QA6429</t>
  </si>
  <si>
    <t>ORDERS</t>
  </si>
  <si>
    <t>FILL TO STOCK 5x100g</t>
  </si>
  <si>
    <t>FOX 6812</t>
  </si>
  <si>
    <t>SEOH 6833</t>
  </si>
  <si>
    <t>SCISTRA 6865 1x500g</t>
  </si>
  <si>
    <t>METRO 6853</t>
  </si>
  <si>
    <t xml:space="preserve">Fill to stock </t>
  </si>
  <si>
    <t>Metro 6899</t>
  </si>
  <si>
    <t>NWS 6972</t>
  </si>
  <si>
    <t>kle</t>
  </si>
  <si>
    <t>KHAN 7213</t>
  </si>
  <si>
    <t>WEBER 7280 1x500g</t>
  </si>
  <si>
    <t>FOX 7282 1x100g</t>
  </si>
  <si>
    <t>MICRO REPACKL 7396</t>
  </si>
  <si>
    <t>SEOH 7498</t>
  </si>
  <si>
    <t>KLE</t>
  </si>
  <si>
    <t>Microt 7609 relabel</t>
  </si>
  <si>
    <t>CLEV 7699</t>
  </si>
  <si>
    <t xml:space="preserve">Exp </t>
  </si>
  <si>
    <t>Caesa 7880</t>
  </si>
  <si>
    <t>500g Microtech MS-1062-6</t>
  </si>
  <si>
    <t>Metro 500g 781761</t>
  </si>
  <si>
    <t>500g Microtech               MS-1062-6</t>
  </si>
  <si>
    <t>INV 2015</t>
  </si>
  <si>
    <t xml:space="preserve">INV ADJ 2015 Alpha 100g </t>
  </si>
  <si>
    <t>Fill to stock 1x2kg</t>
  </si>
  <si>
    <t>A1</t>
  </si>
  <si>
    <t>KLe</t>
  </si>
  <si>
    <t>Scientific Strateg 8144</t>
  </si>
  <si>
    <t>FOX 8140</t>
  </si>
  <si>
    <t>RPI 8104</t>
  </si>
  <si>
    <t>K15-19</t>
  </si>
  <si>
    <t>Released bulk</t>
  </si>
  <si>
    <t>Exp 12/19</t>
  </si>
  <si>
    <t>BK6</t>
  </si>
  <si>
    <t>Fill to stock 50x10kg</t>
  </si>
  <si>
    <t>EG BIO 7980</t>
  </si>
  <si>
    <t>ALD</t>
  </si>
  <si>
    <t>SCISTRAT8316</t>
  </si>
  <si>
    <t>METOR 8362</t>
  </si>
  <si>
    <t>Shelf 6</t>
  </si>
  <si>
    <t>noble 8449</t>
  </si>
  <si>
    <t>SCI STR 8515</t>
  </si>
  <si>
    <t>micro 8545</t>
  </si>
  <si>
    <t>J12-60</t>
  </si>
  <si>
    <t>GS</t>
  </si>
  <si>
    <t>Return from 3M</t>
  </si>
  <si>
    <t>Exp 11/16</t>
  </si>
  <si>
    <t>SEOH 8650</t>
  </si>
  <si>
    <t>AML</t>
  </si>
  <si>
    <t>QA Corp 8693</t>
  </si>
  <si>
    <t>Metro 8697</t>
  </si>
  <si>
    <t>Scient strat 8740</t>
  </si>
  <si>
    <t>NWS 8931</t>
  </si>
  <si>
    <t>REPACK 2KG</t>
  </si>
  <si>
    <t>CLEV 8969</t>
  </si>
  <si>
    <t>LAKE 9007</t>
  </si>
  <si>
    <t>Exp 3/28/2020</t>
  </si>
  <si>
    <t>Fill to stock 36x500g</t>
  </si>
  <si>
    <t>37 Month Shelf life required at ship date. DO NOT SHIP TO 3M AFTER 02/2017</t>
  </si>
  <si>
    <t>deh</t>
  </si>
  <si>
    <t>Micro 9173</t>
  </si>
  <si>
    <t>DEH</t>
  </si>
  <si>
    <t>METRO 9227</t>
  </si>
  <si>
    <t>RESALE</t>
  </si>
  <si>
    <t>3M 500 G</t>
  </si>
  <si>
    <t>SIGMA</t>
  </si>
  <si>
    <t>SCI STR 9282</t>
  </si>
  <si>
    <t>3M 9303</t>
  </si>
  <si>
    <t>3M 9381</t>
  </si>
  <si>
    <t>METRO 9459</t>
  </si>
  <si>
    <t>Exp 5/28/2020</t>
  </si>
  <si>
    <t>160226022003 B16-06 3M</t>
  </si>
  <si>
    <t>160418012005 D16-08 3M</t>
  </si>
  <si>
    <t>Fill to stock 36x500g  Dash 01</t>
  </si>
  <si>
    <t>BK32</t>
  </si>
  <si>
    <t>J3-1</t>
  </si>
  <si>
    <t>IPM 9672</t>
  </si>
  <si>
    <t>EF</t>
  </si>
  <si>
    <t>Exp 5/20</t>
  </si>
  <si>
    <t>Fill to EG Bio 9314 500x500g</t>
  </si>
  <si>
    <t>Fill to eg bio 9314 50x10kg</t>
  </si>
  <si>
    <t xml:space="preserve">Fill to RPI 1X25KG </t>
  </si>
  <si>
    <t>BKWH</t>
  </si>
  <si>
    <t>EGBIO 9314</t>
  </si>
  <si>
    <t>Singles</t>
  </si>
  <si>
    <t>NWS 10025</t>
  </si>
  <si>
    <t>MICRO 9984</t>
  </si>
  <si>
    <t xml:space="preserve">MICRO 9984 </t>
  </si>
  <si>
    <t>CULTU 10015</t>
  </si>
  <si>
    <t>Sci Equip of Houston 10100</t>
  </si>
  <si>
    <t>Rollover to lot 160629012006</t>
  </si>
  <si>
    <t>Exp 6/20</t>
  </si>
  <si>
    <t>Fill to rpi 10029 1x25kg</t>
  </si>
  <si>
    <t>Fill to nam 10090  10X500G</t>
  </si>
  <si>
    <t>NAMH 10090</t>
  </si>
  <si>
    <t>SEOH 10305</t>
  </si>
  <si>
    <t xml:space="preserve">ANE </t>
  </si>
  <si>
    <t>Fill to aim 10292 10x37g</t>
  </si>
  <si>
    <t>NSA</t>
  </si>
  <si>
    <t xml:space="preserve">Metro 10380 </t>
  </si>
  <si>
    <t>SEOH 40717</t>
  </si>
  <si>
    <t>Caesa-lab 10479</t>
  </si>
  <si>
    <t>INV ADJ</t>
  </si>
  <si>
    <t>Caesa-Lab 10522</t>
  </si>
  <si>
    <t>Metro 10548</t>
  </si>
  <si>
    <t>Fill to Metro 25x500g 15048</t>
  </si>
  <si>
    <t>Presque 10640</t>
  </si>
  <si>
    <t>PRESQUE 10640</t>
  </si>
  <si>
    <t>Fill to stock 10x500g</t>
  </si>
  <si>
    <t>kh</t>
  </si>
  <si>
    <t>Discarded</t>
  </si>
  <si>
    <t>B8</t>
  </si>
  <si>
    <t>Inv. Adj.</t>
  </si>
  <si>
    <t>Cleveland 10872</t>
  </si>
  <si>
    <t>3M NOV</t>
  </si>
  <si>
    <t>Lakewood 11003</t>
  </si>
  <si>
    <t>Fill to RPI 11007 1x25kg</t>
  </si>
  <si>
    <t>Sci. Dist. 11111</t>
  </si>
  <si>
    <t>SEOH 11150</t>
  </si>
  <si>
    <t>Fill to Metro 11198 1x2kg</t>
  </si>
  <si>
    <t>Scien.Distr. 11202</t>
  </si>
  <si>
    <t>Fill to Stock 2x2kg</t>
  </si>
  <si>
    <t>Nurnberg 11231</t>
  </si>
  <si>
    <t>nws 11429</t>
  </si>
  <si>
    <t>37 Month Shelf life required at ship date. DO NOT SHIP TO 3M AFTER 06/2017</t>
  </si>
  <si>
    <t>EH</t>
  </si>
  <si>
    <t>Molecular Tox. 11488</t>
  </si>
  <si>
    <t>SEOH 11504 3x500g</t>
  </si>
  <si>
    <t>MICRO 11547</t>
  </si>
  <si>
    <t>Fill to Metro 11565 1x2kg</t>
  </si>
  <si>
    <t>INRS 11571 2x500g</t>
  </si>
  <si>
    <t>rollover to lot 161212012012</t>
  </si>
  <si>
    <t>F3-1</t>
  </si>
  <si>
    <t>Exp 12/20</t>
  </si>
  <si>
    <t>LOG10</t>
  </si>
  <si>
    <t>3m jan</t>
  </si>
  <si>
    <t>K2-4</t>
  </si>
  <si>
    <t>FILL TO EG BIO 50X10KG</t>
  </si>
  <si>
    <t>Fill to caesa 11755 12x500g</t>
  </si>
  <si>
    <t>QA Line 11790</t>
  </si>
  <si>
    <t>nsa</t>
  </si>
  <si>
    <t>fill to metro 11816 53x500g</t>
  </si>
  <si>
    <t>NSa</t>
  </si>
  <si>
    <t>SEOH 11957</t>
  </si>
  <si>
    <t>SEOH 11958</t>
  </si>
  <si>
    <t>fill to MicroT 11973 4x500g</t>
  </si>
  <si>
    <t>Fill to stock 46x500g</t>
  </si>
  <si>
    <t>SEOH 12067</t>
  </si>
  <si>
    <t xml:space="preserve">INV ADJ </t>
  </si>
  <si>
    <t>D1</t>
  </si>
  <si>
    <t>Exp 2/21</t>
  </si>
  <si>
    <t>FILL TO EG BIO 12018 300x500g</t>
  </si>
  <si>
    <t>Fox Sci. 12178</t>
  </si>
  <si>
    <t>FILL TOEG BIO 15x500g</t>
  </si>
  <si>
    <t>cleveland 18240</t>
  </si>
  <si>
    <t>SEOH 12312</t>
  </si>
  <si>
    <t>V2</t>
  </si>
  <si>
    <t>3M 12334</t>
  </si>
  <si>
    <t>Nsa</t>
  </si>
  <si>
    <t>Fill to RPI 12350 1x50kg</t>
  </si>
  <si>
    <t>Lakewood 12588</t>
  </si>
  <si>
    <t>repack to microt 12631</t>
  </si>
  <si>
    <t>Fill to stock 2x2kg</t>
  </si>
  <si>
    <t>bk 30</t>
  </si>
  <si>
    <t>SEOH 13056</t>
  </si>
  <si>
    <t>NWS 13170</t>
  </si>
  <si>
    <t>Sci. Str. 13178</t>
  </si>
  <si>
    <t>Fill to INRS 13180 1x2kg</t>
  </si>
  <si>
    <t>INRS 13285</t>
  </si>
  <si>
    <t>U8</t>
  </si>
  <si>
    <t>S3</t>
  </si>
  <si>
    <t>Inv. Adj</t>
  </si>
  <si>
    <t>Exp 5/21</t>
  </si>
  <si>
    <t>St.Louis 13319</t>
  </si>
  <si>
    <t>nsA</t>
  </si>
  <si>
    <t>EG Bio 13125 20x10kg</t>
  </si>
  <si>
    <t>AMS</t>
  </si>
  <si>
    <t>SEOH 13510 1x500g</t>
  </si>
  <si>
    <t>Nurnberg 13530</t>
  </si>
  <si>
    <t>AD</t>
  </si>
  <si>
    <t>SINGLES</t>
  </si>
  <si>
    <t>SEOH 13907</t>
  </si>
  <si>
    <t>Fill to Wisent 13918 1x25kg</t>
  </si>
  <si>
    <t>Rollover to Lot 170818012108</t>
  </si>
  <si>
    <t>Fill to micro 13983/stock 16x500g</t>
  </si>
  <si>
    <t>BK24</t>
  </si>
  <si>
    <t>25kg</t>
  </si>
  <si>
    <t>Wisent 13918</t>
  </si>
  <si>
    <t>QC Samples (top, middle, bottom)</t>
  </si>
  <si>
    <t>Exp 8/21</t>
  </si>
  <si>
    <t>BK25</t>
  </si>
  <si>
    <t>Fill to Wilkem 14114/Stock 2x10kg</t>
  </si>
  <si>
    <t>I1-4</t>
  </si>
  <si>
    <t xml:space="preserve">nsa </t>
  </si>
  <si>
    <t>Wilkem 14114</t>
  </si>
  <si>
    <t>Fill to RPI 14145 1x50kg</t>
  </si>
  <si>
    <t>mp bio 14154</t>
  </si>
  <si>
    <t>BK20</t>
  </si>
  <si>
    <t>RPI 14145</t>
  </si>
  <si>
    <t>cleveland 14198</t>
  </si>
  <si>
    <t>SEPT INV</t>
  </si>
  <si>
    <t>NSA 9/18/2017</t>
  </si>
  <si>
    <t xml:space="preserve">SEPT INV </t>
  </si>
  <si>
    <t>J1-3</t>
  </si>
  <si>
    <t>Fill to fox 14393 1x100g</t>
  </si>
  <si>
    <t>100 g</t>
  </si>
  <si>
    <t>SHELF/1</t>
  </si>
  <si>
    <t>Fox 14393</t>
  </si>
  <si>
    <t>SEOH 14519</t>
  </si>
  <si>
    <t>BioPioneer 14557</t>
  </si>
  <si>
    <t>bk1</t>
  </si>
  <si>
    <t>BKW</t>
  </si>
  <si>
    <t>ROLLOVER TO LOT 171103022111</t>
  </si>
  <si>
    <t>Loc 1/10/17</t>
  </si>
  <si>
    <t>Loc 11/10/17</t>
  </si>
  <si>
    <t>bk29</t>
  </si>
  <si>
    <t>release/bk24</t>
  </si>
  <si>
    <t>WIP</t>
  </si>
  <si>
    <t>250kg</t>
  </si>
  <si>
    <t>u8</t>
  </si>
  <si>
    <t>QB COUNT ON 11/10/17</t>
  </si>
  <si>
    <t>COUNT ON 11/10/17</t>
  </si>
  <si>
    <t>QB ADJUSTMENT ON 11/10/17</t>
  </si>
  <si>
    <t>PRODUCTION CLEARING TO BE ENTERED IN ON 11/13/17</t>
  </si>
  <si>
    <t>Rollover lot 160629012006</t>
  </si>
  <si>
    <t>Exp 11/21</t>
  </si>
  <si>
    <t>A1-4</t>
  </si>
  <si>
    <t>Nurnburg 14776</t>
  </si>
  <si>
    <t>Fill to EG Bio 14622 300x500g</t>
  </si>
  <si>
    <t>Fill to EG Bio 14622 29x10kg</t>
  </si>
  <si>
    <t>EG Bio 14622 300x500g</t>
  </si>
  <si>
    <t xml:space="preserve">Inv. Adj. </t>
  </si>
  <si>
    <t>NW Sci. 14821</t>
  </si>
  <si>
    <t>Packing</t>
  </si>
  <si>
    <t>EG Bio 14622</t>
  </si>
  <si>
    <t>Fill to EG Bio 14622 1x10kg</t>
  </si>
  <si>
    <t>PACKING</t>
  </si>
  <si>
    <t xml:space="preserve">EG Bio 14622 </t>
  </si>
  <si>
    <t>Fill to EG Bio 14622 22x10kg</t>
  </si>
  <si>
    <t>Lakewood 14966</t>
  </si>
  <si>
    <t>fill to metro 15006 4x2kg</t>
  </si>
  <si>
    <t>F2-1</t>
  </si>
  <si>
    <t>Metro 15006</t>
  </si>
  <si>
    <t>Lakewood 15118</t>
  </si>
  <si>
    <t>sci dist 15254</t>
  </si>
  <si>
    <t>BK-25</t>
  </si>
  <si>
    <t>Fill to caesa 15276 1x37g</t>
  </si>
  <si>
    <t>37 g</t>
  </si>
  <si>
    <t>SHELF/2</t>
  </si>
  <si>
    <t>Caesa 15276</t>
  </si>
  <si>
    <t>SEOH 15328</t>
  </si>
  <si>
    <t>microt 15364</t>
  </si>
  <si>
    <t>u of nb 15662</t>
  </si>
  <si>
    <t>cleveland 15692</t>
  </si>
  <si>
    <t>Fill to Log10 15682 2x2kg</t>
  </si>
  <si>
    <t>nnsa</t>
  </si>
  <si>
    <t>microt 15739</t>
  </si>
  <si>
    <t>microt 15763</t>
  </si>
  <si>
    <t>caesa 15803</t>
  </si>
  <si>
    <t>rollover to lot B15-87</t>
  </si>
  <si>
    <t>Rollover lot B15-87</t>
  </si>
  <si>
    <t>Rollover lot 170525042105</t>
  </si>
  <si>
    <t>QC Samples (2 drums)</t>
  </si>
  <si>
    <t>Exp 3/22</t>
  </si>
  <si>
    <t>Fill to RPI 1x25kg</t>
  </si>
  <si>
    <t>Fill to EG Bio 15868 10x10kg</t>
  </si>
  <si>
    <t>Fill to EG Bio 15868 125x500g</t>
  </si>
  <si>
    <t>RPI 15915</t>
  </si>
  <si>
    <t>I3/1-2-3</t>
  </si>
  <si>
    <t>SINGLE 6KG</t>
  </si>
  <si>
    <t>H3/4,5</t>
  </si>
  <si>
    <t>eg bio 15868</t>
  </si>
  <si>
    <t>ROLLOVER TO LOT 180319022203</t>
  </si>
  <si>
    <t>tr</t>
  </si>
  <si>
    <t>northwest 16177</t>
  </si>
  <si>
    <t>Fill to MP Bio 16309/Stock 16x500g</t>
  </si>
  <si>
    <t>I1</t>
  </si>
  <si>
    <t>MP Bio 16309</t>
  </si>
  <si>
    <t>Fill to Sci Strat 16422 1x2kg</t>
  </si>
  <si>
    <t xml:space="preserve">sci strat </t>
  </si>
  <si>
    <t>f2-5 f2-2</t>
  </si>
  <si>
    <t>Exp 5/22</t>
  </si>
  <si>
    <t>repack to casea 16621/stock 5x100g</t>
  </si>
  <si>
    <t>F2-6</t>
  </si>
  <si>
    <t>casea 16621</t>
  </si>
  <si>
    <t xml:space="preserve">northwest 16685 </t>
  </si>
  <si>
    <t>Fill to RPI 16866 1x25kg</t>
  </si>
  <si>
    <t>Fill to EG Bio 16862 25x10kg</t>
  </si>
  <si>
    <t>Fill to EG bio 16862 300x500g</t>
  </si>
  <si>
    <t>rpi 16866</t>
  </si>
  <si>
    <t>dependable 16927</t>
  </si>
  <si>
    <t>Egbiotech 16862</t>
  </si>
  <si>
    <t>DC</t>
  </si>
  <si>
    <t xml:space="preserve">DEPEND </t>
  </si>
  <si>
    <t>F3-4</t>
  </si>
  <si>
    <t>seoh 16990</t>
  </si>
  <si>
    <t>Cleveland 17018</t>
  </si>
  <si>
    <t>sci distr 17032</t>
  </si>
  <si>
    <t>caesa 17019</t>
  </si>
  <si>
    <t>Caesa 17019</t>
  </si>
  <si>
    <t>metro 17030</t>
  </si>
  <si>
    <t>seoh 17098</t>
  </si>
  <si>
    <t>metro 17104</t>
  </si>
  <si>
    <t>seoh 17124</t>
  </si>
  <si>
    <t>Fill to Wilkem 17129/Stock 5x2kg</t>
  </si>
  <si>
    <t>BK38</t>
  </si>
  <si>
    <t>E2-3</t>
  </si>
  <si>
    <t>wilkem 17129</t>
  </si>
  <si>
    <t>seoh 17147</t>
  </si>
  <si>
    <t>repack to caesa 17159/stock 2x50g</t>
  </si>
  <si>
    <t>50 g</t>
  </si>
  <si>
    <t>caesa 17159</t>
  </si>
  <si>
    <t>bva 17189</t>
  </si>
  <si>
    <t>Fill to stock 20x500g</t>
  </si>
  <si>
    <t>E-2</t>
  </si>
  <si>
    <t>accu 17196</t>
  </si>
  <si>
    <t>seoh 17265</t>
  </si>
  <si>
    <t>Fill to rpi 17261 1x50kg</t>
  </si>
  <si>
    <t>rpi 17261</t>
  </si>
  <si>
    <t>B02-113-E</t>
  </si>
  <si>
    <t>B02-113-A</t>
  </si>
  <si>
    <t>B02-113-C</t>
  </si>
  <si>
    <t>B02-113-N</t>
  </si>
  <si>
    <t>MS-1062-6</t>
  </si>
  <si>
    <t>B02-113-L</t>
  </si>
  <si>
    <t>B02-113-3M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</si>
</sst>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38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0"/>
      <color indexed="53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24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4"/>
      <color rgb="FFFF0000"/>
      <name val="Arial"/>
      <family val="2"/>
    </font>
    <font>
      <b/>
      <sz val="18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3" fillId="2" borderId="0" applyNumberFormat="0" applyBorder="0" applyAlignment="0" applyProtection="0"/>
  </cellStyleXfs>
  <cellXfs count="237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0" xfId="0" applyFont="1"/>
    <xf numFmtId="164" fontId="4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9" fillId="0" borderId="1" xfId="0" applyNumberFormat="1" applyFont="1" applyBorder="1" applyAlignment="1">
      <alignment horizontal="center"/>
    </xf>
    <xf numFmtId="0" fontId="10" fillId="0" borderId="0" xfId="0" applyFont="1"/>
    <xf numFmtId="0" fontId="1" fillId="0" borderId="0" xfId="0" applyFont="1" applyAlignment="1">
      <alignment horizontal="center" wrapText="1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/>
    <xf numFmtId="0" fontId="13" fillId="0" borderId="0" xfId="0" applyFont="1"/>
    <xf numFmtId="0" fontId="14" fillId="0" borderId="0" xfId="0" applyFont="1" applyAlignment="1">
      <alignment horizontal="center" wrapText="1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0" fontId="8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/>
    <xf numFmtId="14" fontId="12" fillId="0" borderId="1" xfId="0" applyNumberFormat="1" applyFont="1" applyFill="1" applyBorder="1"/>
    <xf numFmtId="0" fontId="8" fillId="0" borderId="1" xfId="0" applyFont="1" applyBorder="1" applyAlignment="1">
      <alignment horizontal="center" vertical="top"/>
    </xf>
    <xf numFmtId="0" fontId="12" fillId="3" borderId="1" xfId="0" applyFont="1" applyFill="1" applyBorder="1"/>
    <xf numFmtId="0" fontId="0" fillId="3" borderId="1" xfId="0" applyFill="1" applyBorder="1"/>
    <xf numFmtId="164" fontId="0" fillId="0" borderId="0" xfId="0" applyNumberFormat="1" applyFill="1"/>
    <xf numFmtId="0" fontId="0" fillId="4" borderId="1" xfId="0" applyFill="1" applyBorder="1"/>
    <xf numFmtId="0" fontId="12" fillId="5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12" fillId="6" borderId="1" xfId="0" applyFont="1" applyFill="1" applyBorder="1"/>
    <xf numFmtId="0" fontId="34" fillId="7" borderId="1" xfId="0" applyFont="1" applyFill="1" applyBorder="1"/>
    <xf numFmtId="0" fontId="34" fillId="6" borderId="1" xfId="0" applyFont="1" applyFill="1" applyBorder="1"/>
    <xf numFmtId="0" fontId="0" fillId="8" borderId="1" xfId="0" applyFill="1" applyBorder="1"/>
    <xf numFmtId="0" fontId="0" fillId="9" borderId="0" xfId="0" applyFill="1"/>
    <xf numFmtId="0" fontId="8" fillId="0" borderId="1" xfId="0" applyNumberFormat="1" applyFont="1" applyFill="1" applyBorder="1"/>
    <xf numFmtId="164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0" fillId="0" borderId="0" xfId="0" applyFont="1" applyFill="1"/>
    <xf numFmtId="0" fontId="12" fillId="0" borderId="0" xfId="0" applyFont="1" applyFill="1"/>
    <xf numFmtId="0" fontId="0" fillId="0" borderId="0" xfId="0" applyFill="1"/>
    <xf numFmtId="0" fontId="34" fillId="9" borderId="1" xfId="0" applyFont="1" applyFill="1" applyBorder="1"/>
    <xf numFmtId="0" fontId="4" fillId="0" borderId="1" xfId="0" applyFont="1" applyBorder="1" applyAlignment="1">
      <alignment horizontal="left"/>
    </xf>
    <xf numFmtId="0" fontId="12" fillId="8" borderId="1" xfId="0" applyFont="1" applyFill="1" applyBorder="1"/>
    <xf numFmtId="0" fontId="12" fillId="9" borderId="1" xfId="0" applyFont="1" applyFill="1" applyBorder="1"/>
    <xf numFmtId="0" fontId="12" fillId="7" borderId="1" xfId="0" applyFont="1" applyFill="1" applyBorder="1"/>
    <xf numFmtId="164" fontId="11" fillId="9" borderId="1" xfId="0" applyNumberFormat="1" applyFont="1" applyFill="1" applyBorder="1" applyAlignment="1">
      <alignment horizontal="center"/>
    </xf>
    <xf numFmtId="2" fontId="0" fillId="0" borderId="1" xfId="0" applyNumberFormat="1" applyFill="1" applyBorder="1"/>
    <xf numFmtId="14" fontId="12" fillId="9" borderId="1" xfId="0" applyNumberFormat="1" applyFont="1" applyFill="1" applyBorder="1"/>
    <xf numFmtId="0" fontId="0" fillId="9" borderId="1" xfId="0" applyFill="1" applyBorder="1"/>
    <xf numFmtId="14" fontId="0" fillId="9" borderId="1" xfId="0" applyNumberFormat="1" applyFill="1" applyBorder="1"/>
    <xf numFmtId="0" fontId="11" fillId="9" borderId="1" xfId="0" applyFont="1" applyFill="1" applyBorder="1"/>
    <xf numFmtId="164" fontId="0" fillId="9" borderId="1" xfId="0" applyNumberFormat="1" applyFill="1" applyBorder="1"/>
    <xf numFmtId="0" fontId="12" fillId="9" borderId="1" xfId="0" applyFont="1" applyFill="1" applyBorder="1" applyAlignment="1">
      <alignment vertical="top"/>
    </xf>
    <xf numFmtId="0" fontId="16" fillId="9" borderId="1" xfId="0" applyFont="1" applyFill="1" applyBorder="1"/>
    <xf numFmtId="2" fontId="0" fillId="9" borderId="1" xfId="0" applyNumberFormat="1" applyFill="1" applyBorder="1"/>
    <xf numFmtId="0" fontId="14" fillId="9" borderId="0" xfId="0" applyFont="1" applyFill="1"/>
    <xf numFmtId="0" fontId="12" fillId="4" borderId="1" xfId="0" applyFont="1" applyFill="1" applyBorder="1"/>
    <xf numFmtId="0" fontId="35" fillId="10" borderId="1" xfId="0" applyFont="1" applyFill="1" applyBorder="1"/>
    <xf numFmtId="0" fontId="12" fillId="10" borderId="1" xfId="0" applyFont="1" applyFill="1" applyBorder="1"/>
    <xf numFmtId="0" fontId="3" fillId="9" borderId="1" xfId="0" applyFont="1" applyFill="1" applyBorder="1" applyAlignment="1">
      <alignment horizontal="center" wrapText="1"/>
    </xf>
    <xf numFmtId="2" fontId="12" fillId="9" borderId="1" xfId="0" applyNumberFormat="1" applyFont="1" applyFill="1" applyBorder="1"/>
    <xf numFmtId="164" fontId="5" fillId="9" borderId="1" xfId="0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3" fillId="11" borderId="1" xfId="0" applyFont="1" applyFill="1" applyBorder="1" applyAlignment="1">
      <alignment horizontal="center" wrapText="1"/>
    </xf>
    <xf numFmtId="0" fontId="2" fillId="0" borderId="0" xfId="0" applyFont="1" applyFill="1"/>
    <xf numFmtId="0" fontId="14" fillId="0" borderId="0" xfId="0" applyFont="1" applyFill="1"/>
    <xf numFmtId="2" fontId="12" fillId="0" borderId="1" xfId="0" applyNumberFormat="1" applyFont="1" applyFill="1" applyBorder="1"/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5" fillId="9" borderId="1" xfId="0" applyFont="1" applyFill="1" applyBorder="1"/>
    <xf numFmtId="0" fontId="3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9" borderId="1" xfId="0" applyNumberFormat="1" applyFill="1" applyBorder="1"/>
    <xf numFmtId="164" fontId="0" fillId="9" borderId="0" xfId="0" applyNumberFormat="1" applyFill="1"/>
    <xf numFmtId="0" fontId="10" fillId="0" borderId="1" xfId="0" applyFont="1" applyBorder="1" applyAlignment="1">
      <alignment horizontal="center" wrapText="1"/>
    </xf>
    <xf numFmtId="2" fontId="0" fillId="6" borderId="1" xfId="0" applyNumberFormat="1" applyFill="1" applyBorder="1"/>
    <xf numFmtId="14" fontId="12" fillId="7" borderId="1" xfId="0" applyNumberFormat="1" applyFont="1" applyFill="1" applyBorder="1"/>
    <xf numFmtId="14" fontId="12" fillId="6" borderId="1" xfId="0" applyNumberFormat="1" applyFont="1" applyFill="1" applyBorder="1"/>
    <xf numFmtId="14" fontId="0" fillId="6" borderId="1" xfId="0" applyNumberFormat="1" applyFill="1" applyBorder="1"/>
    <xf numFmtId="0" fontId="14" fillId="12" borderId="0" xfId="0" applyFont="1" applyFill="1"/>
    <xf numFmtId="164" fontId="0" fillId="9" borderId="0" xfId="0" applyNumberFormat="1" applyFill="1" applyAlignment="1">
      <alignment horizontal="center"/>
    </xf>
    <xf numFmtId="0" fontId="2" fillId="9" borderId="0" xfId="0" applyFont="1" applyFill="1"/>
    <xf numFmtId="0" fontId="15" fillId="9" borderId="1" xfId="0" applyFont="1" applyFill="1" applyBorder="1"/>
    <xf numFmtId="1" fontId="2" fillId="0" borderId="0" xfId="0" applyNumberFormat="1" applyFont="1" applyAlignment="1">
      <alignment horizontal="left"/>
    </xf>
    <xf numFmtId="0" fontId="12" fillId="9" borderId="1" xfId="0" applyFont="1" applyFill="1" applyBorder="1" applyAlignment="1">
      <alignment horizontal="center"/>
    </xf>
    <xf numFmtId="1" fontId="17" fillId="0" borderId="1" xfId="0" applyNumberFormat="1" applyFont="1" applyBorder="1" applyAlignment="1">
      <alignment horizontal="left"/>
    </xf>
    <xf numFmtId="0" fontId="37" fillId="6" borderId="0" xfId="0" applyFont="1" applyFill="1"/>
    <xf numFmtId="0" fontId="0" fillId="6" borderId="0" xfId="0" applyFill="1"/>
    <xf numFmtId="164" fontId="0" fillId="6" borderId="0" xfId="0" applyNumberFormat="1" applyFill="1" applyAlignment="1">
      <alignment horizontal="center"/>
    </xf>
    <xf numFmtId="1" fontId="2" fillId="0" borderId="0" xfId="0" applyNumberFormat="1" applyFont="1"/>
    <xf numFmtId="0" fontId="18" fillId="9" borderId="0" xfId="0" applyFont="1" applyFill="1" applyAlignment="1">
      <alignment horizontal="center"/>
    </xf>
    <xf numFmtId="0" fontId="12" fillId="11" borderId="0" xfId="0" applyFont="1" applyFill="1"/>
    <xf numFmtId="14" fontId="0" fillId="5" borderId="1" xfId="0" applyNumberFormat="1" applyFill="1" applyBorder="1"/>
    <xf numFmtId="14" fontId="12" fillId="5" borderId="1" xfId="0" applyNumberFormat="1" applyFont="1" applyFill="1" applyBorder="1"/>
    <xf numFmtId="0" fontId="0" fillId="5" borderId="0" xfId="0" applyFill="1"/>
    <xf numFmtId="2" fontId="0" fillId="5" borderId="1" xfId="0" applyNumberFormat="1" applyFill="1" applyBorder="1"/>
    <xf numFmtId="164" fontId="33" fillId="2" borderId="1" xfId="2" applyNumberFormat="1" applyBorder="1" applyAlignment="1">
      <alignment horizontal="center"/>
    </xf>
    <xf numFmtId="14" fontId="0" fillId="11" borderId="1" xfId="0" applyNumberFormat="1" applyFill="1" applyBorder="1"/>
    <xf numFmtId="14" fontId="12" fillId="11" borderId="1" xfId="0" applyNumberFormat="1" applyFont="1" applyFill="1" applyBorder="1"/>
    <xf numFmtId="2" fontId="0" fillId="11" borderId="1" xfId="0" applyNumberFormat="1" applyFill="1" applyBorder="1"/>
    <xf numFmtId="0" fontId="0" fillId="11" borderId="0" xfId="0" applyFill="1"/>
    <xf numFmtId="0" fontId="12" fillId="11" borderId="1" xfId="0" applyFont="1" applyFill="1" applyBorder="1"/>
    <xf numFmtId="164" fontId="11" fillId="11" borderId="1" xfId="0" applyNumberFormat="1" applyFont="1" applyFill="1" applyBorder="1" applyAlignment="1">
      <alignment horizontal="center"/>
    </xf>
    <xf numFmtId="0" fontId="0" fillId="11" borderId="1" xfId="0" applyFill="1" applyBorder="1"/>
    <xf numFmtId="164" fontId="11" fillId="6" borderId="1" xfId="0" applyNumberFormat="1" applyFont="1" applyFill="1" applyBorder="1" applyAlignment="1">
      <alignment horizontal="center"/>
    </xf>
    <xf numFmtId="0" fontId="11" fillId="6" borderId="1" xfId="0" applyFont="1" applyFill="1" applyBorder="1"/>
    <xf numFmtId="164" fontId="0" fillId="9" borderId="1" xfId="0" applyNumberFormat="1" applyFill="1" applyBorder="1" applyAlignment="1">
      <alignment horizontal="center"/>
    </xf>
    <xf numFmtId="0" fontId="12" fillId="13" borderId="0" xfId="0" applyFont="1" applyFill="1"/>
    <xf numFmtId="14" fontId="0" fillId="13" borderId="1" xfId="0" applyNumberFormat="1" applyFill="1" applyBorder="1"/>
    <xf numFmtId="14" fontId="12" fillId="13" borderId="1" xfId="0" applyNumberFormat="1" applyFont="1" applyFill="1" applyBorder="1"/>
    <xf numFmtId="0" fontId="0" fillId="13" borderId="0" xfId="0" applyFill="1"/>
    <xf numFmtId="0" fontId="12" fillId="13" borderId="1" xfId="0" applyFont="1" applyFill="1" applyBorder="1"/>
    <xf numFmtId="164" fontId="11" fillId="13" borderId="1" xfId="0" applyNumberFormat="1" applyFont="1" applyFill="1" applyBorder="1" applyAlignment="1">
      <alignment horizontal="center"/>
    </xf>
    <xf numFmtId="0" fontId="0" fillId="13" borderId="1" xfId="0" applyFill="1" applyBorder="1"/>
    <xf numFmtId="0" fontId="12" fillId="13" borderId="0" xfId="0" applyFont="1" applyFill="1" applyAlignment="1">
      <alignment horizontal="center"/>
    </xf>
    <xf numFmtId="0" fontId="12" fillId="13" borderId="1" xfId="0" applyFont="1" applyFill="1" applyBorder="1" applyAlignment="1">
      <alignment vertical="top"/>
    </xf>
    <xf numFmtId="0" fontId="11" fillId="13" borderId="1" xfId="0" applyFont="1" applyFill="1" applyBorder="1"/>
    <xf numFmtId="0" fontId="19" fillId="0" borderId="0" xfId="0" applyFont="1"/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164" fontId="21" fillId="0" borderId="0" xfId="0" applyNumberFormat="1" applyFont="1" applyAlignment="1">
      <alignment horizontal="center"/>
    </xf>
    <xf numFmtId="0" fontId="19" fillId="0" borderId="0" xfId="0" applyFont="1" applyAlignment="1">
      <alignment horizontal="center" wrapText="1"/>
    </xf>
    <xf numFmtId="1" fontId="21" fillId="0" borderId="0" xfId="0" applyNumberFormat="1" applyFont="1"/>
    <xf numFmtId="0" fontId="22" fillId="0" borderId="0" xfId="0" applyFont="1" applyAlignment="1">
      <alignment horizontal="center" wrapText="1"/>
    </xf>
    <xf numFmtId="0" fontId="22" fillId="0" borderId="0" xfId="0" applyFont="1"/>
    <xf numFmtId="0" fontId="23" fillId="0" borderId="1" xfId="0" applyFont="1" applyBorder="1" applyAlignment="1">
      <alignment horizontal="center"/>
    </xf>
    <xf numFmtId="0" fontId="23" fillId="9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164" fontId="24" fillId="0" borderId="1" xfId="0" applyNumberFormat="1" applyFont="1" applyBorder="1" applyAlignment="1">
      <alignment horizontal="center"/>
    </xf>
    <xf numFmtId="0" fontId="25" fillId="9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 wrapText="1"/>
    </xf>
    <xf numFmtId="14" fontId="19" fillId="9" borderId="1" xfId="0" applyNumberFormat="1" applyFont="1" applyFill="1" applyBorder="1" applyAlignment="1">
      <alignment horizontal="center"/>
    </xf>
    <xf numFmtId="0" fontId="27" fillId="9" borderId="1" xfId="0" applyFont="1" applyFill="1" applyBorder="1" applyAlignment="1">
      <alignment horizontal="center"/>
    </xf>
    <xf numFmtId="164" fontId="19" fillId="9" borderId="0" xfId="0" applyNumberFormat="1" applyFont="1" applyFill="1" applyAlignment="1">
      <alignment horizontal="center"/>
    </xf>
    <xf numFmtId="0" fontId="19" fillId="9" borderId="1" xfId="0" applyFont="1" applyFill="1" applyBorder="1"/>
    <xf numFmtId="0" fontId="27" fillId="9" borderId="1" xfId="0" applyFont="1" applyFill="1" applyBorder="1"/>
    <xf numFmtId="0" fontId="19" fillId="0" borderId="1" xfId="0" applyFont="1" applyFill="1" applyBorder="1"/>
    <xf numFmtId="14" fontId="27" fillId="9" borderId="1" xfId="0" applyNumberFormat="1" applyFont="1" applyFill="1" applyBorder="1"/>
    <xf numFmtId="164" fontId="28" fillId="9" borderId="1" xfId="0" applyNumberFormat="1" applyFont="1" applyFill="1" applyBorder="1" applyAlignment="1">
      <alignment horizontal="center"/>
    </xf>
    <xf numFmtId="14" fontId="19" fillId="9" borderId="1" xfId="0" applyNumberFormat="1" applyFont="1" applyFill="1" applyBorder="1"/>
    <xf numFmtId="0" fontId="28" fillId="9" borderId="1" xfId="0" applyFont="1" applyFill="1" applyBorder="1"/>
    <xf numFmtId="0" fontId="27" fillId="6" borderId="1" xfId="0" applyFont="1" applyFill="1" applyBorder="1"/>
    <xf numFmtId="0" fontId="19" fillId="9" borderId="0" xfId="0" applyFont="1" applyFill="1"/>
    <xf numFmtId="164" fontId="19" fillId="9" borderId="1" xfId="0" applyNumberFormat="1" applyFont="1" applyFill="1" applyBorder="1"/>
    <xf numFmtId="0" fontId="34" fillId="9" borderId="1" xfId="0" applyFont="1" applyFill="1" applyBorder="1"/>
    <xf numFmtId="0" fontId="27" fillId="9" borderId="1" xfId="0" applyFont="1" applyFill="1" applyBorder="1" applyAlignment="1">
      <alignment vertical="top"/>
    </xf>
    <xf numFmtId="1" fontId="28" fillId="9" borderId="1" xfId="0" applyNumberFormat="1" applyFont="1" applyFill="1" applyBorder="1" applyAlignment="1">
      <alignment horizontal="center"/>
    </xf>
    <xf numFmtId="1" fontId="19" fillId="9" borderId="1" xfId="0" applyNumberFormat="1" applyFont="1" applyFill="1" applyBorder="1"/>
    <xf numFmtId="1" fontId="29" fillId="9" borderId="1" xfId="0" applyNumberFormat="1" applyFont="1" applyFill="1" applyBorder="1"/>
    <xf numFmtId="1" fontId="27" fillId="9" borderId="1" xfId="0" applyNumberFormat="1" applyFont="1" applyFill="1" applyBorder="1"/>
    <xf numFmtId="1" fontId="28" fillId="9" borderId="1" xfId="0" applyNumberFormat="1" applyFont="1" applyFill="1" applyBorder="1"/>
    <xf numFmtId="14" fontId="19" fillId="0" borderId="1" xfId="0" applyNumberFormat="1" applyFont="1" applyFill="1" applyBorder="1"/>
    <xf numFmtId="14" fontId="27" fillId="0" borderId="1" xfId="0" applyNumberFormat="1" applyFont="1" applyFill="1" applyBorder="1"/>
    <xf numFmtId="1" fontId="19" fillId="0" borderId="1" xfId="0" applyNumberFormat="1" applyFont="1" applyFill="1" applyBorder="1"/>
    <xf numFmtId="14" fontId="19" fillId="5" borderId="1" xfId="0" applyNumberFormat="1" applyFont="1" applyFill="1" applyBorder="1"/>
    <xf numFmtId="14" fontId="27" fillId="5" borderId="1" xfId="0" applyNumberFormat="1" applyFont="1" applyFill="1" applyBorder="1"/>
    <xf numFmtId="1" fontId="19" fillId="5" borderId="1" xfId="0" applyNumberFormat="1" applyFont="1" applyFill="1" applyBorder="1"/>
    <xf numFmtId="1" fontId="27" fillId="5" borderId="1" xfId="0" applyNumberFormat="1" applyFont="1" applyFill="1" applyBorder="1"/>
    <xf numFmtId="0" fontId="19" fillId="5" borderId="0" xfId="0" applyFont="1" applyFill="1"/>
    <xf numFmtId="1" fontId="27" fillId="0" borderId="1" xfId="0" applyNumberFormat="1" applyFont="1" applyFill="1" applyBorder="1"/>
    <xf numFmtId="0" fontId="19" fillId="0" borderId="0" xfId="0" applyFont="1" applyFill="1"/>
    <xf numFmtId="14" fontId="19" fillId="11" borderId="1" xfId="0" applyNumberFormat="1" applyFont="1" applyFill="1" applyBorder="1"/>
    <xf numFmtId="14" fontId="27" fillId="11" borderId="1" xfId="0" applyNumberFormat="1" applyFont="1" applyFill="1" applyBorder="1"/>
    <xf numFmtId="1" fontId="19" fillId="11" borderId="1" xfId="0" applyNumberFormat="1" applyFont="1" applyFill="1" applyBorder="1"/>
    <xf numFmtId="1" fontId="27" fillId="11" borderId="1" xfId="0" applyNumberFormat="1" applyFont="1" applyFill="1" applyBorder="1"/>
    <xf numFmtId="0" fontId="19" fillId="11" borderId="0" xfId="0" applyFont="1" applyFill="1"/>
    <xf numFmtId="14" fontId="19" fillId="13" borderId="1" xfId="0" applyNumberFormat="1" applyFont="1" applyFill="1" applyBorder="1"/>
    <xf numFmtId="14" fontId="27" fillId="13" borderId="1" xfId="0" applyNumberFormat="1" applyFont="1" applyFill="1" applyBorder="1"/>
    <xf numFmtId="1" fontId="19" fillId="13" borderId="1" xfId="0" applyNumberFormat="1" applyFont="1" applyFill="1" applyBorder="1"/>
    <xf numFmtId="1" fontId="27" fillId="13" borderId="1" xfId="0" applyNumberFormat="1" applyFont="1" applyFill="1" applyBorder="1"/>
    <xf numFmtId="0" fontId="19" fillId="13" borderId="0" xfId="0" applyFont="1" applyFill="1"/>
    <xf numFmtId="0" fontId="30" fillId="0" borderId="1" xfId="0" applyFont="1" applyBorder="1" applyAlignment="1">
      <alignment vertical="top"/>
    </xf>
    <xf numFmtId="0" fontId="30" fillId="0" borderId="1" xfId="0" applyFont="1" applyBorder="1" applyAlignment="1">
      <alignment horizontal="center" vertical="top"/>
    </xf>
    <xf numFmtId="0" fontId="31" fillId="0" borderId="1" xfId="0" applyFont="1" applyBorder="1" applyAlignment="1">
      <alignment horizontal="center" vertical="center"/>
    </xf>
    <xf numFmtId="164" fontId="31" fillId="11" borderId="1" xfId="0" applyNumberFormat="1" applyFont="1" applyFill="1" applyBorder="1" applyAlignment="1">
      <alignment horizontal="center" vertical="center"/>
    </xf>
    <xf numFmtId="164" fontId="31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13" borderId="0" xfId="0" applyFont="1" applyFill="1"/>
    <xf numFmtId="0" fontId="19" fillId="0" borderId="0" xfId="0" applyFont="1" applyAlignment="1"/>
    <xf numFmtId="164" fontId="18" fillId="0" borderId="1" xfId="0" applyNumberFormat="1" applyFont="1" applyBorder="1" applyAlignment="1">
      <alignment horizontal="center"/>
    </xf>
    <xf numFmtId="14" fontId="19" fillId="14" borderId="1" xfId="0" applyNumberFormat="1" applyFont="1" applyFill="1" applyBorder="1"/>
    <xf numFmtId="14" fontId="12" fillId="14" borderId="1" xfId="0" applyNumberFormat="1" applyFont="1" applyFill="1" applyBorder="1"/>
    <xf numFmtId="1" fontId="19" fillId="14" borderId="1" xfId="0" applyNumberFormat="1" applyFont="1" applyFill="1" applyBorder="1"/>
    <xf numFmtId="1" fontId="27" fillId="14" borderId="1" xfId="0" applyNumberFormat="1" applyFont="1" applyFill="1" applyBorder="1"/>
    <xf numFmtId="0" fontId="19" fillId="14" borderId="0" xfId="0" applyFont="1" applyFill="1"/>
    <xf numFmtId="0" fontId="22" fillId="14" borderId="0" xfId="0" applyFont="1" applyFill="1"/>
    <xf numFmtId="164" fontId="18" fillId="14" borderId="1" xfId="0" applyNumberFormat="1" applyFont="1" applyFill="1" applyBorder="1" applyAlignment="1">
      <alignment horizontal="center"/>
    </xf>
    <xf numFmtId="0" fontId="23" fillId="14" borderId="1" xfId="0" applyFont="1" applyFill="1" applyBorder="1" applyAlignment="1">
      <alignment horizontal="center"/>
    </xf>
    <xf numFmtId="14" fontId="0" fillId="14" borderId="1" xfId="0" applyNumberFormat="1" applyFill="1" applyBorder="1"/>
    <xf numFmtId="0" fontId="12" fillId="14" borderId="1" xfId="0" applyFont="1" applyFill="1" applyBorder="1" applyAlignment="1">
      <alignment vertical="top"/>
    </xf>
    <xf numFmtId="0" fontId="12" fillId="14" borderId="1" xfId="0" applyFont="1" applyFill="1" applyBorder="1"/>
    <xf numFmtId="164" fontId="11" fillId="14" borderId="1" xfId="0" applyNumberFormat="1" applyFont="1" applyFill="1" applyBorder="1" applyAlignment="1">
      <alignment horizontal="center"/>
    </xf>
    <xf numFmtId="0" fontId="0" fillId="14" borderId="1" xfId="0" applyFill="1" applyBorder="1"/>
    <xf numFmtId="0" fontId="11" fillId="14" borderId="1" xfId="0" applyFont="1" applyFill="1" applyBorder="1"/>
    <xf numFmtId="0" fontId="0" fillId="14" borderId="0" xfId="0" applyFill="1"/>
    <xf numFmtId="0" fontId="14" fillId="14" borderId="0" xfId="0" applyFont="1" applyFill="1"/>
    <xf numFmtId="164" fontId="14" fillId="14" borderId="0" xfId="0" applyNumberFormat="1" applyFont="1" applyFill="1" applyAlignment="1">
      <alignment horizontal="center"/>
    </xf>
    <xf numFmtId="0" fontId="18" fillId="14" borderId="0" xfId="0" applyFont="1" applyFill="1" applyAlignment="1">
      <alignment horizontal="center"/>
    </xf>
    <xf numFmtId="164" fontId="0" fillId="14" borderId="1" xfId="0" applyNumberFormat="1" applyFill="1" applyBorder="1"/>
    <xf numFmtId="0" fontId="34" fillId="14" borderId="1" xfId="0" applyFont="1" applyFill="1" applyBorder="1"/>
    <xf numFmtId="0" fontId="14" fillId="14" borderId="0" xfId="0" applyFont="1" applyFill="1" applyAlignment="1">
      <alignment horizontal="center"/>
    </xf>
    <xf numFmtId="0" fontId="18" fillId="14" borderId="1" xfId="0" applyFont="1" applyFill="1" applyBorder="1" applyAlignment="1">
      <alignment horizontal="center"/>
    </xf>
    <xf numFmtId="0" fontId="14" fillId="14" borderId="0" xfId="0" applyFont="1" applyFill="1" applyAlignment="1">
      <alignment horizontal="center" wrapText="1"/>
    </xf>
    <xf numFmtId="2" fontId="0" fillId="14" borderId="1" xfId="0" applyNumberFormat="1" applyFill="1" applyBorder="1"/>
    <xf numFmtId="0" fontId="4" fillId="14" borderId="1" xfId="0" applyFont="1" applyFill="1" applyBorder="1" applyAlignment="1">
      <alignment horizontal="left"/>
    </xf>
    <xf numFmtId="164" fontId="9" fillId="14" borderId="1" xfId="0" applyNumberFormat="1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10" fillId="14" borderId="0" xfId="0" applyFont="1" applyFill="1"/>
    <xf numFmtId="164" fontId="5" fillId="14" borderId="1" xfId="0" applyNumberFormat="1" applyFont="1" applyFill="1" applyBorder="1" applyAlignment="1">
      <alignment horizontal="center" vertical="center"/>
    </xf>
    <xf numFmtId="1" fontId="17" fillId="14" borderId="1" xfId="0" applyNumberFormat="1" applyFont="1" applyFill="1" applyBorder="1" applyAlignment="1">
      <alignment horizontal="left"/>
    </xf>
    <xf numFmtId="164" fontId="31" fillId="14" borderId="1" xfId="0" applyNumberFormat="1" applyFont="1" applyFill="1" applyBorder="1" applyAlignment="1">
      <alignment horizontal="center" vertical="center"/>
    </xf>
    <xf numFmtId="165" fontId="32" fillId="14" borderId="0" xfId="1" applyNumberFormat="1" applyFont="1" applyFill="1"/>
    <xf numFmtId="43" fontId="32" fillId="14" borderId="0" xfId="1" applyFont="1" applyFill="1"/>
    <xf numFmtId="1" fontId="0" fillId="14" borderId="0" xfId="0" applyNumberFormat="1" applyFill="1"/>
    <xf numFmtId="0" fontId="12" fillId="14" borderId="0" xfId="0" applyFont="1" applyFill="1"/>
    <xf numFmtId="164" fontId="4" fillId="14" borderId="1" xfId="0" applyNumberFormat="1" applyFont="1" applyFill="1" applyBorder="1" applyAlignment="1">
      <alignment horizontal="center"/>
    </xf>
    <xf numFmtId="0" fontId="14" fillId="9" borderId="0" xfId="0" applyFont="1" applyFill="1" applyAlignment="1">
      <alignment horizontal="center" wrapText="1"/>
    </xf>
    <xf numFmtId="164" fontId="14" fillId="9" borderId="0" xfId="0" applyNumberFormat="1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2" fontId="0" fillId="9" borderId="1" xfId="0" applyNumberFormat="1" applyFill="1" applyBorder="1" applyAlignment="1">
      <alignment horizontal="center"/>
    </xf>
    <xf numFmtId="1" fontId="12" fillId="0" borderId="1" xfId="0" applyNumberFormat="1" applyFont="1" applyFill="1" applyBorder="1"/>
    <xf numFmtId="164" fontId="34" fillId="9" borderId="1" xfId="0" applyNumberFormat="1" applyFont="1" applyFill="1" applyBorder="1" applyAlignment="1">
      <alignment horizontal="center"/>
    </xf>
    <xf numFmtId="0" fontId="12" fillId="0" borderId="0" xfId="0" applyFont="1"/>
    <xf numFmtId="0" fontId="3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14" borderId="2" xfId="0" applyFont="1" applyFill="1" applyBorder="1" applyAlignment="1">
      <alignment horizontal="center" wrapText="1"/>
    </xf>
    <xf numFmtId="0" fontId="3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Inventory%2011-10-17\INVENTORY%20RECONCILIATION%2011-10-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2">
          <cell r="G82">
            <v>495560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N92"/>
  <sheetViews>
    <sheetView zoomScale="60" zoomScaleNormal="60" workbookViewId="0">
      <selection activeCell="L41" sqref="L41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3" customWidth="1"/>
    <col min="4" max="4" width="17.5703125" style="9" customWidth="1"/>
    <col min="5" max="5" width="10.140625" customWidth="1"/>
    <col min="6" max="6" width="12.85546875" customWidth="1"/>
    <col min="7" max="7" width="11.140625" customWidth="1"/>
    <col min="8" max="8" width="11.85546875" customWidth="1"/>
    <col min="9" max="9" width="28.42578125" customWidth="1"/>
    <col min="10" max="12" width="12.5703125" bestFit="1" customWidth="1"/>
    <col min="13" max="13" width="16.140625" customWidth="1"/>
    <col min="14" max="14" width="15.42578125" customWidth="1"/>
  </cols>
  <sheetData>
    <row r="1" spans="1:14" x14ac:dyDescent="0.2">
      <c r="A1" t="s">
        <v>0</v>
      </c>
    </row>
    <row r="2" spans="1:14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J2" s="1" t="s">
        <v>11</v>
      </c>
      <c r="K2" s="1">
        <v>1</v>
      </c>
    </row>
    <row r="3" spans="1:14" s="22" customFormat="1" ht="21" customHeight="1" x14ac:dyDescent="0.2">
      <c r="A3" s="21"/>
      <c r="D3" s="23"/>
      <c r="F3" s="63"/>
    </row>
    <row r="4" spans="1:14" ht="54" customHeight="1" x14ac:dyDescent="0.3">
      <c r="A4" s="2" t="s">
        <v>1</v>
      </c>
      <c r="B4" s="2" t="s">
        <v>2</v>
      </c>
      <c r="C4" s="2" t="s">
        <v>3</v>
      </c>
      <c r="D4" s="8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67" t="s">
        <v>97</v>
      </c>
      <c r="J4" s="2" t="s">
        <v>22</v>
      </c>
      <c r="K4" s="82" t="s">
        <v>96</v>
      </c>
      <c r="L4" s="2" t="s">
        <v>9</v>
      </c>
      <c r="M4" s="2" t="s">
        <v>9</v>
      </c>
      <c r="N4" s="2" t="s">
        <v>9</v>
      </c>
    </row>
    <row r="5" spans="1:14" ht="18" customHeight="1" x14ac:dyDescent="0.2">
      <c r="A5" s="75"/>
      <c r="B5" s="76"/>
      <c r="C5" s="76"/>
      <c r="D5" s="81"/>
      <c r="E5" s="56"/>
      <c r="F5" s="56"/>
      <c r="G5" s="56"/>
      <c r="H5" s="56"/>
      <c r="I5" s="56"/>
      <c r="J5" s="56"/>
      <c r="K5" s="56"/>
      <c r="L5" s="56"/>
      <c r="M5" s="56"/>
      <c r="N5" s="56"/>
    </row>
    <row r="6" spans="1:14" ht="18" customHeight="1" x14ac:dyDescent="0.2">
      <c r="A6" s="55"/>
      <c r="B6" s="51"/>
      <c r="C6" s="51"/>
      <c r="D6" s="53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ht="18" customHeight="1" x14ac:dyDescent="0.2">
      <c r="A7" s="57"/>
      <c r="B7" s="51"/>
      <c r="C7" s="51"/>
      <c r="D7" s="53"/>
      <c r="E7" s="56"/>
      <c r="F7" s="56"/>
      <c r="G7" s="56"/>
      <c r="H7" s="56"/>
      <c r="I7" s="56"/>
      <c r="J7" s="56"/>
      <c r="K7" s="56"/>
      <c r="L7" s="56"/>
      <c r="M7" s="56"/>
      <c r="N7" s="56"/>
    </row>
    <row r="8" spans="1:14" ht="18" customHeight="1" x14ac:dyDescent="0.2">
      <c r="A8" s="57"/>
      <c r="B8" s="51"/>
      <c r="C8" s="51"/>
      <c r="D8" s="53"/>
      <c r="E8" s="56"/>
      <c r="F8" s="56"/>
      <c r="G8" s="56"/>
      <c r="H8" s="56"/>
      <c r="I8" s="58"/>
      <c r="J8" s="58"/>
      <c r="K8" s="56"/>
      <c r="L8" s="56"/>
      <c r="M8" s="56"/>
      <c r="N8" s="56"/>
    </row>
    <row r="9" spans="1:14" ht="18" customHeight="1" x14ac:dyDescent="0.2">
      <c r="A9" s="57"/>
      <c r="B9" s="51"/>
      <c r="C9" s="51"/>
      <c r="D9" s="53"/>
      <c r="E9" s="56"/>
      <c r="F9" s="51"/>
      <c r="G9" s="56"/>
      <c r="H9" s="56"/>
      <c r="I9" s="56"/>
      <c r="J9" s="56"/>
      <c r="K9" s="51"/>
      <c r="L9" s="56"/>
      <c r="M9" s="56"/>
      <c r="N9" s="56"/>
    </row>
    <row r="10" spans="1:14" ht="18" customHeight="1" x14ac:dyDescent="0.2">
      <c r="A10" s="57"/>
      <c r="B10" s="51"/>
      <c r="C10" s="77"/>
      <c r="D10" s="53"/>
      <c r="E10" s="56"/>
      <c r="F10" s="41"/>
      <c r="G10" s="56"/>
      <c r="H10" s="56"/>
      <c r="I10" s="56"/>
      <c r="J10" s="56"/>
      <c r="K10" s="56"/>
      <c r="L10" s="56"/>
      <c r="M10" s="56"/>
      <c r="N10" s="56"/>
    </row>
    <row r="11" spans="1:14" ht="18" customHeight="1" x14ac:dyDescent="0.2">
      <c r="A11" s="57"/>
      <c r="B11" s="51"/>
      <c r="C11" s="51"/>
      <c r="D11" s="53"/>
      <c r="E11" s="56"/>
      <c r="F11" s="58"/>
      <c r="G11" s="56"/>
      <c r="H11" s="56"/>
      <c r="I11" s="58"/>
      <c r="J11" s="58"/>
      <c r="K11" s="56"/>
      <c r="L11" s="56"/>
      <c r="M11" s="56"/>
      <c r="N11" s="56"/>
    </row>
    <row r="12" spans="1:14" ht="18" customHeight="1" x14ac:dyDescent="0.2">
      <c r="A12" s="57"/>
      <c r="B12" s="51"/>
      <c r="C12" s="51"/>
      <c r="D12" s="53"/>
      <c r="E12" s="56"/>
      <c r="F12" s="56"/>
      <c r="G12" s="56"/>
      <c r="H12" s="56"/>
      <c r="I12" s="56"/>
      <c r="J12" s="56"/>
      <c r="K12" s="56"/>
      <c r="L12" s="56"/>
      <c r="M12" s="56"/>
      <c r="N12" s="56"/>
    </row>
    <row r="13" spans="1:14" ht="18" customHeight="1" x14ac:dyDescent="0.2">
      <c r="A13" s="57"/>
      <c r="B13" s="51"/>
      <c r="C13" s="51"/>
      <c r="D13" s="53"/>
      <c r="E13" s="59"/>
      <c r="F13" s="48"/>
      <c r="G13" s="56"/>
      <c r="H13" s="56"/>
      <c r="I13" s="56"/>
      <c r="J13" s="56"/>
      <c r="K13" s="56"/>
      <c r="L13" s="56"/>
      <c r="M13" s="56"/>
      <c r="N13" s="56"/>
    </row>
    <row r="14" spans="1:14" ht="18" customHeight="1" x14ac:dyDescent="0.2">
      <c r="A14" s="57"/>
      <c r="B14" s="51"/>
      <c r="C14" s="51"/>
      <c r="D14" s="53"/>
      <c r="E14" s="56"/>
      <c r="F14" s="56"/>
      <c r="G14" s="56"/>
      <c r="H14" s="56"/>
      <c r="I14" s="58"/>
      <c r="J14" s="58"/>
      <c r="K14" s="56"/>
      <c r="L14" s="48"/>
      <c r="M14" s="48"/>
      <c r="N14" s="48"/>
    </row>
    <row r="15" spans="1:14" ht="18" customHeight="1" x14ac:dyDescent="0.2">
      <c r="A15" s="57"/>
      <c r="B15" s="60"/>
      <c r="C15" s="51"/>
      <c r="D15" s="53"/>
      <c r="E15" s="56"/>
      <c r="F15" s="58"/>
      <c r="G15" s="56"/>
      <c r="H15" s="56"/>
      <c r="I15" s="56"/>
      <c r="J15" s="56"/>
      <c r="K15" s="56"/>
      <c r="L15" s="56"/>
      <c r="M15" s="56"/>
      <c r="N15" s="56"/>
    </row>
    <row r="16" spans="1:14" ht="18" customHeight="1" x14ac:dyDescent="0.2">
      <c r="A16" s="57"/>
      <c r="B16" s="60"/>
      <c r="C16" s="51"/>
      <c r="D16" s="53"/>
      <c r="E16" s="56"/>
      <c r="F16" s="58"/>
      <c r="G16" s="58"/>
      <c r="H16" s="56"/>
      <c r="I16" s="56"/>
      <c r="J16" s="56"/>
      <c r="K16" s="56"/>
      <c r="L16" s="56"/>
      <c r="M16" s="56"/>
      <c r="N16" s="56"/>
    </row>
    <row r="17" spans="1:14" ht="18" customHeight="1" x14ac:dyDescent="0.2">
      <c r="A17" s="57"/>
      <c r="B17" s="60"/>
      <c r="C17" s="51"/>
      <c r="D17" s="53"/>
      <c r="E17" s="56"/>
      <c r="F17" s="58"/>
      <c r="G17" s="58"/>
      <c r="H17" s="56"/>
      <c r="I17" s="56"/>
      <c r="J17" s="56"/>
      <c r="K17" s="56"/>
      <c r="L17" s="56"/>
      <c r="M17" s="56"/>
      <c r="N17" s="56"/>
    </row>
    <row r="18" spans="1:14" ht="18" customHeight="1" x14ac:dyDescent="0.2">
      <c r="A18" s="57"/>
      <c r="B18" s="60"/>
      <c r="C18" s="51"/>
      <c r="D18" s="53"/>
      <c r="E18" s="56"/>
      <c r="F18" s="58"/>
      <c r="G18" s="51"/>
      <c r="H18" s="56"/>
      <c r="I18" s="56"/>
      <c r="J18" s="56"/>
      <c r="K18" s="56"/>
      <c r="L18" s="56"/>
      <c r="M18" s="56"/>
      <c r="N18" s="56"/>
    </row>
    <row r="19" spans="1:14" ht="18" customHeight="1" x14ac:dyDescent="0.2">
      <c r="A19" s="57"/>
      <c r="B19" s="60"/>
      <c r="C19" s="51"/>
      <c r="D19" s="53"/>
      <c r="E19" s="56"/>
      <c r="F19" s="61"/>
      <c r="G19" s="56"/>
      <c r="H19" s="56"/>
      <c r="I19" s="56"/>
      <c r="J19" s="56"/>
      <c r="K19" s="56"/>
      <c r="L19" s="56"/>
      <c r="M19" s="56"/>
      <c r="N19" s="56"/>
    </row>
    <row r="20" spans="1:14" ht="18" customHeight="1" x14ac:dyDescent="0.2">
      <c r="A20" s="57"/>
      <c r="B20" s="60"/>
      <c r="C20" s="51"/>
      <c r="D20" s="53"/>
      <c r="E20" s="56"/>
      <c r="F20" s="58"/>
      <c r="G20" s="56"/>
      <c r="H20" s="56"/>
      <c r="I20" s="56"/>
      <c r="J20" s="56"/>
      <c r="K20" s="56"/>
      <c r="L20" s="56"/>
      <c r="M20" s="56"/>
      <c r="N20" s="56"/>
    </row>
    <row r="21" spans="1:14" ht="18" customHeight="1" x14ac:dyDescent="0.2">
      <c r="A21" s="57"/>
      <c r="B21" s="60"/>
      <c r="C21" s="51"/>
      <c r="D21" s="53"/>
      <c r="E21" s="56"/>
      <c r="F21" s="58"/>
      <c r="G21" s="56"/>
      <c r="H21" s="56"/>
      <c r="I21" s="56"/>
      <c r="J21" s="56"/>
      <c r="K21" s="56"/>
      <c r="L21" s="56"/>
      <c r="M21" s="56"/>
      <c r="N21" s="56"/>
    </row>
    <row r="22" spans="1:14" ht="18" customHeight="1" x14ac:dyDescent="0.2">
      <c r="A22" s="57"/>
      <c r="B22" s="60"/>
      <c r="C22" s="51"/>
      <c r="D22" s="53"/>
      <c r="E22" s="56"/>
      <c r="F22" s="58"/>
      <c r="G22" s="56"/>
      <c r="H22" s="56"/>
      <c r="I22" s="58"/>
      <c r="J22" s="58"/>
      <c r="K22" s="56"/>
      <c r="L22" s="56"/>
      <c r="M22" s="56"/>
      <c r="N22" s="56"/>
    </row>
    <row r="23" spans="1:14" ht="18" customHeight="1" x14ac:dyDescent="0.2">
      <c r="A23" s="57"/>
      <c r="B23" s="60"/>
      <c r="C23" s="51"/>
      <c r="D23" s="53"/>
      <c r="E23" s="56"/>
      <c r="F23" s="58"/>
      <c r="G23" s="56"/>
      <c r="H23" s="56"/>
      <c r="I23" s="58"/>
      <c r="J23" s="58"/>
      <c r="K23" s="56"/>
      <c r="L23" s="56"/>
      <c r="M23" s="56"/>
      <c r="N23" s="56"/>
    </row>
    <row r="24" spans="1:14" ht="18" customHeight="1" x14ac:dyDescent="0.2">
      <c r="A24" s="57"/>
      <c r="B24" s="60"/>
      <c r="C24" s="51"/>
      <c r="D24" s="53"/>
      <c r="E24" s="56"/>
      <c r="F24" s="58"/>
      <c r="G24" s="56"/>
      <c r="H24" s="56"/>
      <c r="I24" s="56"/>
      <c r="J24" s="56"/>
      <c r="K24" s="56"/>
      <c r="L24" s="56"/>
      <c r="M24" s="56"/>
      <c r="N24" s="56"/>
    </row>
    <row r="25" spans="1:14" ht="18" customHeight="1" x14ac:dyDescent="0.2">
      <c r="A25" s="57"/>
      <c r="B25" s="55"/>
      <c r="C25" s="55"/>
      <c r="D25" s="62"/>
      <c r="E25" s="57"/>
      <c r="F25" s="57"/>
      <c r="G25" s="57"/>
      <c r="H25" s="57"/>
      <c r="I25" s="57"/>
      <c r="J25" s="57"/>
      <c r="K25" s="62"/>
      <c r="L25" s="57"/>
      <c r="M25" s="57"/>
      <c r="N25" s="57"/>
    </row>
    <row r="26" spans="1:14" ht="18" customHeight="1" x14ac:dyDescent="0.2">
      <c r="A26" s="57"/>
      <c r="B26" s="55"/>
      <c r="C26" s="55"/>
      <c r="D26" s="62"/>
      <c r="E26" s="57"/>
      <c r="F26" s="62"/>
      <c r="G26" s="57"/>
      <c r="H26" s="57"/>
      <c r="I26" s="57"/>
      <c r="J26" s="57"/>
      <c r="K26" s="62"/>
      <c r="L26" s="57"/>
      <c r="M26" s="57"/>
      <c r="N26" s="57"/>
    </row>
    <row r="27" spans="1:14" ht="18" customHeight="1" x14ac:dyDescent="0.2">
      <c r="A27" s="57"/>
      <c r="B27" s="55"/>
      <c r="C27" s="55"/>
      <c r="D27" s="62"/>
      <c r="E27" s="57"/>
      <c r="F27" s="62"/>
      <c r="G27" s="57"/>
      <c r="H27" s="57"/>
      <c r="I27" s="57"/>
      <c r="J27" s="57"/>
      <c r="K27" s="62"/>
      <c r="L27" s="57"/>
      <c r="M27" s="57"/>
      <c r="N27" s="57"/>
    </row>
    <row r="28" spans="1:14" ht="18" customHeight="1" x14ac:dyDescent="0.2">
      <c r="A28" s="57"/>
      <c r="B28" s="55"/>
      <c r="C28" s="55"/>
      <c r="D28" s="57"/>
      <c r="E28" s="57"/>
      <c r="F28" s="62"/>
      <c r="G28" s="57"/>
      <c r="H28" s="57"/>
      <c r="I28" s="57"/>
      <c r="J28" s="57"/>
      <c r="K28" s="62"/>
      <c r="L28" s="57"/>
      <c r="M28" s="57"/>
      <c r="N28" s="57"/>
    </row>
    <row r="29" spans="1:14" ht="18" customHeight="1" x14ac:dyDescent="0.2">
      <c r="A29" s="57"/>
      <c r="B29" s="55"/>
      <c r="C29" s="55"/>
      <c r="D29" s="57"/>
      <c r="E29" s="57"/>
      <c r="F29" s="62"/>
      <c r="G29" s="57"/>
      <c r="H29" s="57"/>
      <c r="I29" s="57"/>
      <c r="J29" s="57"/>
      <c r="K29" s="62"/>
      <c r="L29" s="57"/>
      <c r="M29" s="57"/>
      <c r="N29" s="57"/>
    </row>
    <row r="30" spans="1:14" ht="18" customHeight="1" x14ac:dyDescent="0.2">
      <c r="A30" s="57"/>
      <c r="B30" s="55"/>
      <c r="C30" s="55"/>
      <c r="D30" s="62"/>
      <c r="E30" s="57"/>
      <c r="F30" s="62"/>
      <c r="G30" s="57"/>
      <c r="H30" s="57"/>
      <c r="I30" s="57"/>
      <c r="J30" s="57"/>
      <c r="K30" s="62"/>
      <c r="L30" s="57"/>
      <c r="M30" s="57"/>
      <c r="N30" s="57"/>
    </row>
    <row r="31" spans="1:14" ht="18" customHeight="1" x14ac:dyDescent="0.2">
      <c r="A31" s="57"/>
      <c r="B31" s="55"/>
      <c r="C31" s="55"/>
      <c r="D31" s="57"/>
      <c r="E31" s="57"/>
      <c r="F31" s="62"/>
      <c r="G31" s="57"/>
      <c r="H31" s="57"/>
      <c r="I31" s="57"/>
      <c r="J31" s="57"/>
      <c r="K31" s="62"/>
      <c r="L31" s="57"/>
      <c r="M31" s="57"/>
      <c r="N31" s="57"/>
    </row>
    <row r="32" spans="1:14" ht="18" customHeight="1" x14ac:dyDescent="0.2">
      <c r="A32" s="57"/>
      <c r="B32" s="55"/>
      <c r="C32" s="55"/>
      <c r="D32" s="57"/>
      <c r="E32" s="57"/>
      <c r="F32" s="62"/>
      <c r="G32" s="57"/>
      <c r="H32" s="57"/>
      <c r="I32" s="57"/>
      <c r="J32" s="57"/>
      <c r="K32" s="62"/>
      <c r="L32" s="57"/>
      <c r="M32" s="57"/>
      <c r="N32" s="57"/>
    </row>
    <row r="33" spans="1:14" ht="18" customHeight="1" x14ac:dyDescent="0.2">
      <c r="A33" s="57"/>
      <c r="B33" s="55"/>
      <c r="C33" s="55"/>
      <c r="D33" s="57"/>
      <c r="E33" s="57"/>
      <c r="F33" s="62"/>
      <c r="G33" s="57"/>
      <c r="H33" s="57"/>
      <c r="I33" s="57"/>
      <c r="J33" s="57"/>
      <c r="K33" s="62"/>
      <c r="L33" s="57"/>
      <c r="M33" s="57"/>
      <c r="N33" s="57"/>
    </row>
    <row r="34" spans="1:14" ht="18" customHeight="1" x14ac:dyDescent="0.2">
      <c r="A34" s="57"/>
      <c r="B34" s="57"/>
      <c r="C34" s="55"/>
      <c r="D34" s="57"/>
      <c r="E34" s="57"/>
      <c r="F34" s="62"/>
      <c r="G34" s="57"/>
      <c r="H34" s="57"/>
      <c r="I34" s="57"/>
      <c r="J34" s="57"/>
      <c r="K34" s="62"/>
      <c r="L34" s="57"/>
      <c r="M34" s="57"/>
      <c r="N34" s="57"/>
    </row>
    <row r="35" spans="1:14" ht="18" customHeight="1" x14ac:dyDescent="0.2">
      <c r="A35" s="57"/>
      <c r="B35" s="57"/>
      <c r="C35" s="55"/>
      <c r="D35" s="57"/>
      <c r="E35" s="57"/>
      <c r="F35" s="62"/>
      <c r="G35" s="57"/>
      <c r="H35" s="57"/>
      <c r="I35" s="57"/>
      <c r="J35" s="57"/>
      <c r="K35" s="62"/>
      <c r="L35" s="57"/>
      <c r="M35" s="57"/>
      <c r="N35" s="57"/>
    </row>
    <row r="36" spans="1:14" ht="18" customHeight="1" x14ac:dyDescent="0.2">
      <c r="A36" s="57"/>
      <c r="B36" s="57"/>
      <c r="C36" s="55"/>
      <c r="D36" s="57"/>
      <c r="E36" s="57"/>
      <c r="F36" s="62"/>
      <c r="G36" s="57"/>
      <c r="H36" s="57"/>
      <c r="I36" s="57"/>
      <c r="J36" s="57"/>
      <c r="K36" s="62"/>
      <c r="L36" s="57"/>
      <c r="M36" s="57"/>
      <c r="N36" s="57"/>
    </row>
    <row r="37" spans="1:14" s="4" customFormat="1" ht="18" customHeight="1" x14ac:dyDescent="0.2">
      <c r="A37" s="24" t="s">
        <v>93</v>
      </c>
      <c r="B37" s="29"/>
      <c r="C37" s="25" t="s">
        <v>10</v>
      </c>
      <c r="D37" s="26">
        <f t="shared" ref="D37:N37" si="0">SUM(D5:D36)</f>
        <v>0</v>
      </c>
      <c r="E37" s="26">
        <f t="shared" si="0"/>
        <v>0</v>
      </c>
      <c r="F37" s="26">
        <f t="shared" si="0"/>
        <v>0</v>
      </c>
      <c r="G37" s="26">
        <f t="shared" si="0"/>
        <v>0</v>
      </c>
      <c r="H37" s="26">
        <f t="shared" si="0"/>
        <v>0</v>
      </c>
      <c r="I37" s="26">
        <f t="shared" si="0"/>
        <v>0</v>
      </c>
      <c r="J37" s="26">
        <f t="shared" si="0"/>
        <v>0</v>
      </c>
      <c r="K37" s="26">
        <f t="shared" si="0"/>
        <v>0</v>
      </c>
      <c r="L37" s="26">
        <f t="shared" si="0"/>
        <v>0</v>
      </c>
      <c r="M37" s="26">
        <f t="shared" si="0"/>
        <v>0</v>
      </c>
      <c r="N37" s="26">
        <f t="shared" si="0"/>
        <v>0</v>
      </c>
    </row>
    <row r="38" spans="1:14" ht="18" customHeight="1" x14ac:dyDescent="0.25">
      <c r="F38" s="78"/>
      <c r="G38" s="79"/>
      <c r="H38" s="79"/>
      <c r="I38" s="79"/>
      <c r="J38" s="79"/>
      <c r="K38" s="79"/>
      <c r="L38" s="79"/>
      <c r="M38" s="79"/>
    </row>
    <row r="39" spans="1:14" ht="18" customHeight="1" x14ac:dyDescent="0.2"/>
    <row r="40" spans="1:14" ht="18" customHeight="1" x14ac:dyDescent="0.2"/>
    <row r="41" spans="1:14" ht="18" customHeight="1" x14ac:dyDescent="0.2"/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</sheetData>
  <phoneticPr fontId="7" type="noConversion"/>
  <pageMargins left="0.75" right="0.75" top="1" bottom="1" header="0.5" footer="0.5"/>
  <pageSetup scale="6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FF"/>
  </sheetPr>
  <dimension ref="A1:N129"/>
  <sheetViews>
    <sheetView zoomScale="80" zoomScaleNormal="80" workbookViewId="0">
      <pane ySplit="5" topLeftCell="A61" activePane="bottomLeft" state="frozen"/>
      <selection pane="bottomLeft" activeCell="K73" sqref="K73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40.85546875" customWidth="1"/>
    <col min="4" max="4" width="17.5703125" style="9" customWidth="1"/>
    <col min="5" max="5" width="10.140625" customWidth="1"/>
    <col min="6" max="6" width="19.85546875" customWidth="1"/>
    <col min="7" max="7" width="11.140625" customWidth="1"/>
    <col min="8" max="8" width="11.85546875" customWidth="1"/>
    <col min="9" max="9" width="23" style="47" customWidth="1"/>
    <col min="10" max="12" width="12.5703125" bestFit="1" customWidth="1"/>
    <col min="13" max="13" width="12" customWidth="1"/>
    <col min="14" max="14" width="14" customWidth="1"/>
  </cols>
  <sheetData>
    <row r="1" spans="1:14" x14ac:dyDescent="0.2">
      <c r="A1" t="s">
        <v>0</v>
      </c>
    </row>
    <row r="2" spans="1:14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I2" s="72"/>
      <c r="J2" s="1" t="s">
        <v>11</v>
      </c>
      <c r="K2" s="1" t="s">
        <v>46</v>
      </c>
    </row>
    <row r="3" spans="1:14" s="22" customFormat="1" ht="21" customHeight="1" x14ac:dyDescent="0.2">
      <c r="A3" s="21"/>
      <c r="D3" s="23"/>
      <c r="F3" s="87" t="s">
        <v>187</v>
      </c>
      <c r="I3" s="73" t="s">
        <v>57</v>
      </c>
      <c r="K3" s="22" t="s">
        <v>245</v>
      </c>
      <c r="L3" s="22" t="s">
        <v>56</v>
      </c>
      <c r="M3" s="87" t="s">
        <v>115</v>
      </c>
    </row>
    <row r="4" spans="1:14" s="204" customFormat="1" ht="21" customHeight="1" x14ac:dyDescent="0.2">
      <c r="A4" s="211"/>
      <c r="D4" s="205"/>
      <c r="F4" s="204" t="s">
        <v>295</v>
      </c>
    </row>
    <row r="5" spans="1:14" ht="54" customHeight="1" x14ac:dyDescent="0.3">
      <c r="A5" s="2" t="s">
        <v>1</v>
      </c>
      <c r="B5" s="2" t="s">
        <v>2</v>
      </c>
      <c r="C5" s="2" t="s">
        <v>3</v>
      </c>
      <c r="D5" s="8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71" t="s">
        <v>95</v>
      </c>
      <c r="J5" s="2" t="s">
        <v>22</v>
      </c>
      <c r="K5" s="82" t="s">
        <v>96</v>
      </c>
      <c r="L5" s="2" t="s">
        <v>9</v>
      </c>
      <c r="M5" s="2" t="s">
        <v>9</v>
      </c>
      <c r="N5" s="2" t="s">
        <v>9</v>
      </c>
    </row>
    <row r="6" spans="1:14" ht="18" customHeight="1" x14ac:dyDescent="0.2">
      <c r="A6" s="17">
        <v>42065</v>
      </c>
      <c r="B6" s="18" t="s">
        <v>21</v>
      </c>
      <c r="C6" s="18" t="s">
        <v>16</v>
      </c>
      <c r="D6" s="32">
        <v>100.4</v>
      </c>
      <c r="E6" s="16"/>
      <c r="F6" s="16"/>
      <c r="G6" s="16"/>
      <c r="H6" s="16"/>
      <c r="I6" s="27"/>
      <c r="J6" s="16"/>
      <c r="K6" s="16"/>
      <c r="L6" s="16"/>
      <c r="M6" s="56"/>
      <c r="N6" s="16"/>
    </row>
    <row r="7" spans="1:14" ht="18" customHeight="1" x14ac:dyDescent="0.2">
      <c r="A7" s="55">
        <v>42066</v>
      </c>
      <c r="B7" s="51" t="s">
        <v>23</v>
      </c>
      <c r="C7" s="50" t="s">
        <v>49</v>
      </c>
      <c r="D7" s="53">
        <v>-25</v>
      </c>
      <c r="E7" s="56"/>
      <c r="F7" s="56"/>
      <c r="G7" s="56"/>
      <c r="H7" s="56"/>
      <c r="I7" s="27"/>
      <c r="J7" s="56"/>
      <c r="K7" s="56"/>
      <c r="L7" s="56"/>
      <c r="M7" s="56"/>
      <c r="N7" s="40">
        <v>1</v>
      </c>
    </row>
    <row r="8" spans="1:14" ht="18" customHeight="1" x14ac:dyDescent="0.2">
      <c r="A8" s="57">
        <v>42066</v>
      </c>
      <c r="B8" s="51" t="s">
        <v>23</v>
      </c>
      <c r="C8" s="37" t="s">
        <v>49</v>
      </c>
      <c r="D8" s="53">
        <v>-25</v>
      </c>
      <c r="E8" s="56"/>
      <c r="F8" s="56"/>
      <c r="G8" s="56"/>
      <c r="H8" s="56"/>
      <c r="I8" s="27"/>
      <c r="J8" s="56"/>
      <c r="K8" s="56"/>
      <c r="L8" s="56"/>
      <c r="M8" s="56"/>
      <c r="N8" s="36">
        <v>1</v>
      </c>
    </row>
    <row r="9" spans="1:14" ht="18" customHeight="1" x14ac:dyDescent="0.2">
      <c r="A9" s="57">
        <v>42066</v>
      </c>
      <c r="B9" s="51" t="s">
        <v>50</v>
      </c>
      <c r="C9" s="51" t="s">
        <v>51</v>
      </c>
      <c r="D9" s="53">
        <v>-25</v>
      </c>
      <c r="E9" s="56"/>
      <c r="F9" s="56">
        <v>50</v>
      </c>
      <c r="G9" s="56"/>
      <c r="H9" s="56"/>
      <c r="I9" s="27"/>
      <c r="J9" s="58"/>
      <c r="K9" s="56"/>
      <c r="L9" s="56"/>
      <c r="M9" s="56"/>
      <c r="N9" s="56"/>
    </row>
    <row r="10" spans="1:14" ht="18" customHeight="1" x14ac:dyDescent="0.2">
      <c r="A10" s="57">
        <v>42066</v>
      </c>
      <c r="B10" s="51" t="s">
        <v>23</v>
      </c>
      <c r="C10" s="34" t="s">
        <v>55</v>
      </c>
      <c r="D10" s="53">
        <v>-20</v>
      </c>
      <c r="E10" s="56"/>
      <c r="F10" s="51"/>
      <c r="G10" s="56"/>
      <c r="H10" s="56"/>
      <c r="I10" s="27"/>
      <c r="J10" s="56"/>
      <c r="K10" s="35">
        <v>40</v>
      </c>
      <c r="L10" s="35"/>
      <c r="M10" s="56"/>
      <c r="N10" s="51"/>
    </row>
    <row r="11" spans="1:14" ht="18" customHeight="1" x14ac:dyDescent="0.2">
      <c r="A11" s="57">
        <v>42066</v>
      </c>
      <c r="B11" s="51" t="s">
        <v>23</v>
      </c>
      <c r="C11" s="51" t="s">
        <v>52</v>
      </c>
      <c r="D11" s="53">
        <v>-5.4</v>
      </c>
      <c r="E11" s="56"/>
      <c r="F11" s="41"/>
      <c r="G11" s="56"/>
      <c r="H11" s="56"/>
      <c r="I11" s="27">
        <v>10</v>
      </c>
      <c r="J11" s="56"/>
      <c r="K11" s="56"/>
      <c r="L11" s="56"/>
      <c r="M11" s="56"/>
      <c r="N11" s="56"/>
    </row>
    <row r="12" spans="1:14" ht="18" customHeight="1" x14ac:dyDescent="0.2">
      <c r="A12" s="57">
        <v>42066</v>
      </c>
      <c r="B12" s="51" t="s">
        <v>23</v>
      </c>
      <c r="C12" s="51" t="s">
        <v>53</v>
      </c>
      <c r="D12" s="53"/>
      <c r="E12" s="56"/>
      <c r="F12" s="58"/>
      <c r="G12" s="56"/>
      <c r="H12" s="56"/>
      <c r="I12" s="27"/>
      <c r="J12" s="58"/>
      <c r="K12" s="56"/>
      <c r="L12" s="56"/>
      <c r="M12" s="56"/>
      <c r="N12" s="56">
        <v>-1</v>
      </c>
    </row>
    <row r="13" spans="1:14" ht="18" customHeight="1" x14ac:dyDescent="0.2">
      <c r="A13" s="57">
        <v>42067</v>
      </c>
      <c r="B13" s="51" t="s">
        <v>44</v>
      </c>
      <c r="C13" s="51" t="s">
        <v>54</v>
      </c>
      <c r="D13" s="53"/>
      <c r="E13" s="56"/>
      <c r="F13" s="56">
        <v>-1</v>
      </c>
      <c r="G13" s="56"/>
      <c r="H13" s="56"/>
      <c r="I13" s="27"/>
      <c r="J13" s="56"/>
      <c r="K13" s="56"/>
      <c r="L13" s="56"/>
      <c r="M13" s="56"/>
      <c r="N13" s="56"/>
    </row>
    <row r="14" spans="1:14" ht="18" customHeight="1" x14ac:dyDescent="0.2">
      <c r="A14" s="57">
        <v>42115</v>
      </c>
      <c r="B14" s="51" t="s">
        <v>23</v>
      </c>
      <c r="C14" s="51" t="s">
        <v>70</v>
      </c>
      <c r="D14" s="53"/>
      <c r="E14" s="59"/>
      <c r="F14" s="48">
        <v>-2</v>
      </c>
      <c r="G14" s="56"/>
      <c r="H14" s="56"/>
      <c r="I14" s="27"/>
      <c r="J14" s="56"/>
      <c r="K14" s="56"/>
      <c r="L14" s="56"/>
      <c r="M14" s="56"/>
      <c r="N14" s="56"/>
    </row>
    <row r="15" spans="1:14" ht="18" customHeight="1" x14ac:dyDescent="0.2">
      <c r="A15" s="19">
        <v>42121</v>
      </c>
      <c r="B15" s="55" t="s">
        <v>44</v>
      </c>
      <c r="C15" s="55" t="s">
        <v>72</v>
      </c>
      <c r="D15" s="62"/>
      <c r="E15" s="57"/>
      <c r="F15" s="62">
        <v>-2</v>
      </c>
      <c r="G15" s="57"/>
      <c r="H15" s="57"/>
      <c r="I15" s="19"/>
      <c r="J15" s="57"/>
      <c r="K15" s="57"/>
      <c r="L15" s="57"/>
      <c r="M15" s="57"/>
      <c r="N15" s="62"/>
    </row>
    <row r="16" spans="1:14" ht="18" customHeight="1" x14ac:dyDescent="0.2">
      <c r="A16" s="57">
        <v>42122</v>
      </c>
      <c r="B16" s="60" t="s">
        <v>23</v>
      </c>
      <c r="C16" s="51" t="s">
        <v>75</v>
      </c>
      <c r="D16" s="53"/>
      <c r="E16" s="56"/>
      <c r="F16" s="58">
        <v>-3</v>
      </c>
      <c r="G16" s="56"/>
      <c r="H16" s="56"/>
      <c r="I16" s="27"/>
      <c r="J16" s="56"/>
      <c r="K16" s="56"/>
      <c r="L16" s="56"/>
      <c r="M16" s="56"/>
      <c r="N16" s="56"/>
    </row>
    <row r="17" spans="1:14" ht="18" customHeight="1" x14ac:dyDescent="0.2">
      <c r="A17" s="57">
        <v>42158</v>
      </c>
      <c r="B17" s="60" t="s">
        <v>44</v>
      </c>
      <c r="C17" s="51" t="s">
        <v>76</v>
      </c>
      <c r="D17" s="53"/>
      <c r="E17" s="56"/>
      <c r="F17" s="58">
        <v>-1</v>
      </c>
      <c r="G17" s="58"/>
      <c r="H17" s="56"/>
      <c r="I17" s="27"/>
      <c r="J17" s="56"/>
      <c r="K17" s="56"/>
      <c r="L17" s="56"/>
      <c r="M17" s="56">
        <v>5</v>
      </c>
      <c r="N17" s="56"/>
    </row>
    <row r="18" spans="1:14" ht="18" customHeight="1" x14ac:dyDescent="0.2">
      <c r="A18" s="57">
        <v>42166</v>
      </c>
      <c r="B18" s="60" t="s">
        <v>23</v>
      </c>
      <c r="C18" s="51" t="s">
        <v>77</v>
      </c>
      <c r="D18" s="53"/>
      <c r="E18" s="56"/>
      <c r="F18" s="58"/>
      <c r="G18" s="58"/>
      <c r="H18" s="56"/>
      <c r="I18" s="27"/>
      <c r="J18" s="56"/>
      <c r="K18" s="56"/>
      <c r="L18" s="56"/>
      <c r="M18" s="56">
        <v>-1</v>
      </c>
      <c r="N18" s="56"/>
    </row>
    <row r="19" spans="1:14" ht="18" customHeight="1" x14ac:dyDescent="0.2">
      <c r="A19" s="57">
        <v>42170</v>
      </c>
      <c r="B19" s="60" t="s">
        <v>23</v>
      </c>
      <c r="C19" s="51" t="s">
        <v>78</v>
      </c>
      <c r="D19" s="53"/>
      <c r="E19" s="56"/>
      <c r="F19" s="58">
        <v>-1</v>
      </c>
      <c r="G19" s="51"/>
      <c r="H19" s="56"/>
      <c r="I19" s="27"/>
      <c r="J19" s="56"/>
      <c r="K19" s="56"/>
      <c r="L19" s="56"/>
      <c r="M19" s="56"/>
      <c r="N19" s="56"/>
    </row>
    <row r="20" spans="1:14" ht="18" customHeight="1" x14ac:dyDescent="0.2">
      <c r="A20" s="57">
        <v>42172</v>
      </c>
      <c r="B20" s="60" t="s">
        <v>44</v>
      </c>
      <c r="C20" s="51" t="s">
        <v>79</v>
      </c>
      <c r="D20" s="53"/>
      <c r="E20" s="56"/>
      <c r="F20" s="61">
        <v>-1</v>
      </c>
      <c r="G20" s="56"/>
      <c r="H20" s="56"/>
      <c r="I20" s="27"/>
      <c r="J20" s="56"/>
      <c r="K20" s="56"/>
      <c r="L20" s="56"/>
      <c r="M20" s="56"/>
      <c r="N20" s="56"/>
    </row>
    <row r="21" spans="1:14" ht="18" customHeight="1" x14ac:dyDescent="0.2">
      <c r="A21" s="57">
        <v>42174</v>
      </c>
      <c r="B21" s="60" t="s">
        <v>23</v>
      </c>
      <c r="C21" s="51" t="s">
        <v>80</v>
      </c>
      <c r="D21" s="53"/>
      <c r="E21" s="56"/>
      <c r="F21" s="58"/>
      <c r="G21" s="56"/>
      <c r="H21" s="56"/>
      <c r="I21" s="27"/>
      <c r="J21" s="56"/>
      <c r="K21" s="56">
        <v>-1</v>
      </c>
      <c r="L21" s="56"/>
      <c r="M21" s="56"/>
      <c r="N21" s="56"/>
    </row>
    <row r="22" spans="1:14" ht="18" customHeight="1" x14ac:dyDescent="0.2">
      <c r="A22" s="57">
        <v>42177</v>
      </c>
      <c r="B22" s="60" t="s">
        <v>44</v>
      </c>
      <c r="C22" s="51" t="s">
        <v>81</v>
      </c>
      <c r="D22" s="53"/>
      <c r="E22" s="56"/>
      <c r="F22" s="58"/>
      <c r="G22" s="56"/>
      <c r="H22" s="56"/>
      <c r="I22" s="27"/>
      <c r="J22" s="56"/>
      <c r="K22" s="56">
        <v>5</v>
      </c>
      <c r="L22" s="56"/>
      <c r="M22" s="56"/>
      <c r="N22" s="56"/>
    </row>
    <row r="23" spans="1:14" ht="18" customHeight="1" x14ac:dyDescent="0.2">
      <c r="A23" s="57">
        <v>42179</v>
      </c>
      <c r="B23" s="60" t="s">
        <v>23</v>
      </c>
      <c r="C23" s="51" t="s">
        <v>82</v>
      </c>
      <c r="D23" s="53"/>
      <c r="E23" s="56"/>
      <c r="F23" s="58"/>
      <c r="G23" s="56"/>
      <c r="H23" s="56"/>
      <c r="I23" s="27"/>
      <c r="J23" s="58"/>
      <c r="K23" s="56">
        <v>-5</v>
      </c>
      <c r="L23" s="56"/>
      <c r="M23" s="56"/>
      <c r="N23" s="56"/>
    </row>
    <row r="24" spans="1:14" ht="18" customHeight="1" x14ac:dyDescent="0.2">
      <c r="A24" s="57">
        <v>42185</v>
      </c>
      <c r="B24" s="60" t="s">
        <v>23</v>
      </c>
      <c r="C24" s="51" t="s">
        <v>83</v>
      </c>
      <c r="D24" s="53"/>
      <c r="E24" s="56"/>
      <c r="F24" s="58">
        <v>-1</v>
      </c>
      <c r="G24" s="56"/>
      <c r="H24" s="56"/>
      <c r="I24" s="27"/>
      <c r="J24" s="58"/>
      <c r="K24" s="56"/>
      <c r="L24" s="56"/>
      <c r="M24" s="56"/>
      <c r="N24" s="56"/>
    </row>
    <row r="25" spans="1:14" ht="18" customHeight="1" x14ac:dyDescent="0.2">
      <c r="A25" s="57">
        <v>42216</v>
      </c>
      <c r="B25" s="60" t="s">
        <v>44</v>
      </c>
      <c r="C25" s="51" t="s">
        <v>86</v>
      </c>
      <c r="D25" s="53"/>
      <c r="E25" s="56"/>
      <c r="F25" s="58">
        <v>-1</v>
      </c>
      <c r="G25" s="56"/>
      <c r="H25" s="56"/>
      <c r="I25" s="27"/>
      <c r="J25" s="56"/>
      <c r="K25" s="56"/>
      <c r="L25" s="56"/>
      <c r="M25" s="56"/>
      <c r="N25" s="56"/>
    </row>
    <row r="26" spans="1:14" ht="18" customHeight="1" x14ac:dyDescent="0.2">
      <c r="A26" s="57">
        <v>42216</v>
      </c>
      <c r="B26" s="57" t="s">
        <v>44</v>
      </c>
      <c r="C26" s="55" t="s">
        <v>87</v>
      </c>
      <c r="D26" s="57"/>
      <c r="E26" s="57"/>
      <c r="F26" s="57"/>
      <c r="G26" s="57"/>
      <c r="H26" s="57"/>
      <c r="I26" s="28"/>
      <c r="J26" s="57"/>
      <c r="K26" s="57"/>
      <c r="L26" s="57"/>
      <c r="M26" s="80">
        <v>-1</v>
      </c>
      <c r="N26" s="62"/>
    </row>
    <row r="27" spans="1:14" ht="18" customHeight="1" x14ac:dyDescent="0.2">
      <c r="A27" s="19">
        <v>42243</v>
      </c>
      <c r="B27" s="55" t="s">
        <v>23</v>
      </c>
      <c r="C27" s="55" t="s">
        <v>89</v>
      </c>
      <c r="D27" s="62"/>
      <c r="E27" s="57"/>
      <c r="F27" s="62">
        <v>-1</v>
      </c>
      <c r="G27" s="57"/>
      <c r="H27" s="57"/>
      <c r="I27" s="28"/>
      <c r="J27" s="57"/>
      <c r="K27" s="57"/>
      <c r="L27" s="57"/>
      <c r="M27" s="57"/>
      <c r="N27" s="62"/>
    </row>
    <row r="28" spans="1:14" ht="18" customHeight="1" x14ac:dyDescent="0.2">
      <c r="A28" s="19">
        <v>42265</v>
      </c>
      <c r="B28" s="55" t="s">
        <v>90</v>
      </c>
      <c r="C28" s="55" t="s">
        <v>91</v>
      </c>
      <c r="D28" s="62"/>
      <c r="E28" s="57"/>
      <c r="F28" s="57"/>
      <c r="G28" s="57"/>
      <c r="H28" s="57"/>
      <c r="I28" s="74">
        <v>-3</v>
      </c>
      <c r="J28" s="57"/>
      <c r="K28" s="57"/>
      <c r="L28" s="57"/>
      <c r="M28" s="57"/>
      <c r="N28" s="62"/>
    </row>
    <row r="29" spans="1:14" ht="18" customHeight="1" x14ac:dyDescent="0.2">
      <c r="A29" s="19">
        <v>42265</v>
      </c>
      <c r="B29" s="55" t="s">
        <v>23</v>
      </c>
      <c r="C29" s="55" t="s">
        <v>92</v>
      </c>
      <c r="D29" s="57"/>
      <c r="E29" s="57"/>
      <c r="F29" s="80">
        <v>-1</v>
      </c>
      <c r="G29" s="57"/>
      <c r="H29" s="57"/>
      <c r="I29" s="74"/>
      <c r="J29" s="57"/>
      <c r="K29" s="57"/>
      <c r="L29" s="57"/>
      <c r="M29" s="57"/>
      <c r="N29" s="62"/>
    </row>
    <row r="30" spans="1:14" ht="18" customHeight="1" x14ac:dyDescent="0.2">
      <c r="A30" s="19">
        <v>42286</v>
      </c>
      <c r="B30" s="55" t="s">
        <v>90</v>
      </c>
      <c r="C30" s="55" t="s">
        <v>94</v>
      </c>
      <c r="D30" s="57"/>
      <c r="E30" s="57"/>
      <c r="F30" s="80">
        <v>-2</v>
      </c>
      <c r="G30" s="57"/>
      <c r="H30" s="57"/>
      <c r="I30" s="74"/>
      <c r="J30" s="57"/>
      <c r="K30" s="57"/>
      <c r="L30" s="57"/>
      <c r="M30" s="57"/>
      <c r="N30" s="62"/>
    </row>
    <row r="31" spans="1:14" ht="18" customHeight="1" x14ac:dyDescent="0.2">
      <c r="A31" s="19">
        <v>42306</v>
      </c>
      <c r="B31" s="55" t="s">
        <v>23</v>
      </c>
      <c r="C31" s="55" t="s">
        <v>98</v>
      </c>
      <c r="D31" s="62"/>
      <c r="E31" s="57"/>
      <c r="F31" s="62">
        <v>-6</v>
      </c>
      <c r="G31" s="57"/>
      <c r="H31" s="57"/>
      <c r="I31" s="85"/>
      <c r="J31" s="57"/>
      <c r="K31" s="86"/>
      <c r="L31" s="57"/>
      <c r="M31" s="57"/>
      <c r="N31" s="83"/>
    </row>
    <row r="32" spans="1:14" ht="18" customHeight="1" x14ac:dyDescent="0.2">
      <c r="A32" s="19">
        <v>42306</v>
      </c>
      <c r="B32" s="55" t="s">
        <v>23</v>
      </c>
      <c r="C32" s="84" t="s">
        <v>99</v>
      </c>
      <c r="D32" s="62"/>
      <c r="E32" s="57"/>
      <c r="F32" s="57"/>
      <c r="G32" s="57"/>
      <c r="H32" s="57"/>
      <c r="I32" s="28"/>
      <c r="J32" s="57"/>
      <c r="K32" s="57"/>
      <c r="L32" s="57"/>
      <c r="M32" s="84" t="s">
        <v>19</v>
      </c>
      <c r="N32" s="62"/>
    </row>
    <row r="33" spans="1:14" ht="18" customHeight="1" x14ac:dyDescent="0.2">
      <c r="A33" s="19">
        <v>42312</v>
      </c>
      <c r="B33" s="55" t="s">
        <v>23</v>
      </c>
      <c r="C33" s="55" t="s">
        <v>100</v>
      </c>
      <c r="D33" s="57"/>
      <c r="E33" s="57"/>
      <c r="F33" s="62">
        <v>-4</v>
      </c>
      <c r="G33" s="57"/>
      <c r="H33" s="57"/>
      <c r="I33" s="74"/>
      <c r="J33" s="57"/>
      <c r="K33" s="57"/>
      <c r="L33" s="57"/>
      <c r="M33" s="57"/>
      <c r="N33" s="62"/>
    </row>
    <row r="34" spans="1:14" ht="18" customHeight="1" x14ac:dyDescent="0.2">
      <c r="A34" s="19">
        <v>42317</v>
      </c>
      <c r="B34" s="55" t="s">
        <v>102</v>
      </c>
      <c r="C34" s="55" t="s">
        <v>103</v>
      </c>
      <c r="D34" s="57"/>
      <c r="E34" s="57"/>
      <c r="F34" s="62">
        <v>-1</v>
      </c>
      <c r="G34" s="57"/>
      <c r="H34" s="57"/>
      <c r="I34" s="74"/>
      <c r="J34" s="57"/>
      <c r="K34" s="57"/>
      <c r="L34" s="57"/>
      <c r="M34" s="57"/>
      <c r="N34" s="62"/>
    </row>
    <row r="35" spans="1:14" ht="18" customHeight="1" x14ac:dyDescent="0.2">
      <c r="A35" s="19">
        <v>42317</v>
      </c>
      <c r="B35" s="57" t="s">
        <v>90</v>
      </c>
      <c r="C35" s="55" t="s">
        <v>104</v>
      </c>
      <c r="D35" s="57"/>
      <c r="E35" s="57"/>
      <c r="F35" s="57"/>
      <c r="G35" s="57"/>
      <c r="H35" s="57"/>
      <c r="I35" s="28"/>
      <c r="J35" s="57"/>
      <c r="K35" s="57"/>
      <c r="L35" s="57"/>
      <c r="M35" s="62">
        <v>-1</v>
      </c>
      <c r="N35" s="62"/>
    </row>
    <row r="36" spans="1:14" ht="18" customHeight="1" x14ac:dyDescent="0.2">
      <c r="A36" s="19">
        <v>42320</v>
      </c>
      <c r="B36" s="55" t="s">
        <v>23</v>
      </c>
      <c r="C36" s="55" t="s">
        <v>105</v>
      </c>
      <c r="D36" s="57"/>
      <c r="E36" s="57"/>
      <c r="F36" s="57"/>
      <c r="G36" s="57"/>
      <c r="H36" s="57"/>
      <c r="I36" s="28"/>
      <c r="J36" s="57"/>
      <c r="K36" s="57"/>
      <c r="L36" s="57"/>
      <c r="M36" s="57"/>
      <c r="N36" s="62">
        <v>-1</v>
      </c>
    </row>
    <row r="37" spans="1:14" ht="18" customHeight="1" x14ac:dyDescent="0.2">
      <c r="A37" s="19">
        <v>42352</v>
      </c>
      <c r="B37" s="19" t="s">
        <v>23</v>
      </c>
      <c r="C37" s="28" t="s">
        <v>114</v>
      </c>
      <c r="D37" s="57"/>
      <c r="E37" s="57"/>
      <c r="F37" s="57"/>
      <c r="G37" s="57"/>
      <c r="H37" s="57"/>
      <c r="I37" s="28"/>
      <c r="J37" s="57"/>
      <c r="K37" s="62">
        <v>-3</v>
      </c>
      <c r="L37" s="57"/>
      <c r="M37" s="57"/>
      <c r="N37" s="62"/>
    </row>
    <row r="38" spans="1:14" ht="18" customHeight="1" x14ac:dyDescent="0.2">
      <c r="A38" s="19">
        <v>42357</v>
      </c>
      <c r="B38" s="28" t="s">
        <v>50</v>
      </c>
      <c r="C38" s="28" t="s">
        <v>116</v>
      </c>
      <c r="D38" s="19"/>
      <c r="E38" s="19"/>
      <c r="F38" s="54">
        <v>-1</v>
      </c>
      <c r="G38" s="19"/>
      <c r="H38" s="19"/>
      <c r="I38" s="28"/>
      <c r="J38" s="19"/>
      <c r="K38" s="54"/>
      <c r="L38" s="19"/>
      <c r="M38" s="57"/>
      <c r="N38" s="54"/>
    </row>
    <row r="39" spans="1:14" ht="18" customHeight="1" x14ac:dyDescent="0.2">
      <c r="A39" s="19">
        <v>42367</v>
      </c>
      <c r="B39" s="28" t="s">
        <v>23</v>
      </c>
      <c r="C39" s="28" t="s">
        <v>117</v>
      </c>
      <c r="D39" s="19"/>
      <c r="E39" s="19"/>
      <c r="F39" s="54">
        <v>-1</v>
      </c>
      <c r="G39" s="19"/>
      <c r="H39" s="19"/>
      <c r="I39" s="28"/>
      <c r="J39" s="19"/>
      <c r="K39" s="54"/>
      <c r="L39" s="19"/>
      <c r="M39" s="57"/>
      <c r="N39" s="54"/>
    </row>
    <row r="40" spans="1:14" ht="18" customHeight="1" x14ac:dyDescent="0.2">
      <c r="A40" s="19">
        <v>42383</v>
      </c>
      <c r="B40" s="28" t="s">
        <v>23</v>
      </c>
      <c r="C40" s="28" t="s">
        <v>123</v>
      </c>
      <c r="D40" s="19"/>
      <c r="E40" s="19"/>
      <c r="F40" s="54">
        <v>-3</v>
      </c>
      <c r="G40" s="19"/>
      <c r="H40" s="19"/>
      <c r="I40" s="28"/>
      <c r="J40" s="19"/>
      <c r="K40" s="54"/>
      <c r="L40" s="19"/>
      <c r="M40" s="57"/>
      <c r="N40" s="54"/>
    </row>
    <row r="41" spans="1:14" ht="18" customHeight="1" x14ac:dyDescent="0.2">
      <c r="A41" s="19">
        <v>42388</v>
      </c>
      <c r="B41" s="28" t="s">
        <v>124</v>
      </c>
      <c r="C41" s="28" t="s">
        <v>125</v>
      </c>
      <c r="D41" s="19"/>
      <c r="E41" s="19"/>
      <c r="F41" s="54">
        <v>-1</v>
      </c>
      <c r="G41" s="19"/>
      <c r="H41" s="19"/>
      <c r="I41" s="28"/>
      <c r="J41" s="19"/>
      <c r="K41" s="54"/>
      <c r="L41" s="19"/>
      <c r="M41" s="57"/>
      <c r="N41" s="54"/>
    </row>
    <row r="42" spans="1:14" ht="18" customHeight="1" x14ac:dyDescent="0.2">
      <c r="A42" s="19">
        <v>42396</v>
      </c>
      <c r="B42" s="28" t="s">
        <v>124</v>
      </c>
      <c r="C42" s="28" t="s">
        <v>127</v>
      </c>
      <c r="D42" s="19"/>
      <c r="E42" s="19"/>
      <c r="F42" s="54">
        <v>-1</v>
      </c>
      <c r="G42" s="19"/>
      <c r="H42" s="19"/>
      <c r="I42" s="28"/>
      <c r="J42" s="19"/>
      <c r="K42" s="54"/>
      <c r="L42" s="19"/>
      <c r="M42" s="57"/>
      <c r="N42" s="54"/>
    </row>
    <row r="43" spans="1:14" ht="18" customHeight="1" x14ac:dyDescent="0.2">
      <c r="A43" s="19">
        <v>42397</v>
      </c>
      <c r="B43" s="28" t="s">
        <v>84</v>
      </c>
      <c r="C43" s="28" t="s">
        <v>126</v>
      </c>
      <c r="D43" s="19"/>
      <c r="E43" s="19"/>
      <c r="F43" s="54"/>
      <c r="G43" s="19"/>
      <c r="H43" s="19"/>
      <c r="I43" s="28"/>
      <c r="J43" s="19"/>
      <c r="K43" s="54">
        <v>-8</v>
      </c>
      <c r="L43" s="19"/>
      <c r="M43" s="57"/>
      <c r="N43" s="54"/>
    </row>
    <row r="44" spans="1:14" ht="18" customHeight="1" x14ac:dyDescent="0.2">
      <c r="A44" s="19">
        <v>42412</v>
      </c>
      <c r="B44" s="28" t="s">
        <v>124</v>
      </c>
      <c r="C44" s="28" t="s">
        <v>128</v>
      </c>
      <c r="D44" s="19"/>
      <c r="E44" s="19"/>
      <c r="F44" s="54">
        <v>-1</v>
      </c>
      <c r="G44" s="19"/>
      <c r="H44" s="19"/>
      <c r="I44" s="28"/>
      <c r="J44" s="19"/>
      <c r="K44" s="54"/>
      <c r="L44" s="19"/>
      <c r="M44" s="57"/>
      <c r="N44" s="54"/>
    </row>
    <row r="45" spans="1:14" ht="18" customHeight="1" x14ac:dyDescent="0.2">
      <c r="A45" s="19">
        <v>42416</v>
      </c>
      <c r="B45" s="28" t="s">
        <v>23</v>
      </c>
      <c r="C45" s="28" t="s">
        <v>129</v>
      </c>
      <c r="D45" s="19"/>
      <c r="E45" s="19"/>
      <c r="F45" s="54">
        <v>-4</v>
      </c>
      <c r="G45" s="19"/>
      <c r="H45" s="19"/>
      <c r="I45" s="28"/>
      <c r="J45" s="19"/>
      <c r="K45" s="54"/>
      <c r="L45" s="19"/>
      <c r="M45" s="57"/>
      <c r="N45" s="54"/>
    </row>
    <row r="46" spans="1:14" ht="18" customHeight="1" x14ac:dyDescent="0.2">
      <c r="A46" s="19">
        <v>42417</v>
      </c>
      <c r="B46" s="28" t="s">
        <v>23</v>
      </c>
      <c r="C46" s="28" t="s">
        <v>130</v>
      </c>
      <c r="D46" s="19"/>
      <c r="E46" s="19"/>
      <c r="F46" s="54">
        <v>-1</v>
      </c>
      <c r="G46" s="19"/>
      <c r="H46" s="19"/>
      <c r="I46" s="28"/>
      <c r="J46" s="19"/>
      <c r="K46" s="54"/>
      <c r="L46" s="19"/>
      <c r="M46" s="57"/>
      <c r="N46" s="54"/>
    </row>
    <row r="47" spans="1:14" ht="18" customHeight="1" x14ac:dyDescent="0.2">
      <c r="A47" s="19">
        <v>42438</v>
      </c>
      <c r="B47" s="28" t="s">
        <v>135</v>
      </c>
      <c r="C47" s="28" t="s">
        <v>136</v>
      </c>
      <c r="D47" s="19"/>
      <c r="E47" s="19"/>
      <c r="F47" s="54">
        <v>-1</v>
      </c>
      <c r="G47" s="19"/>
      <c r="H47" s="19"/>
      <c r="I47" s="28"/>
      <c r="J47" s="19"/>
      <c r="K47" s="54"/>
      <c r="L47" s="19"/>
      <c r="M47" s="57"/>
      <c r="N47" s="54"/>
    </row>
    <row r="48" spans="1:14" ht="18" customHeight="1" x14ac:dyDescent="0.2">
      <c r="A48" s="19">
        <v>42444</v>
      </c>
      <c r="B48" s="28" t="s">
        <v>137</v>
      </c>
      <c r="C48" s="28" t="s">
        <v>138</v>
      </c>
      <c r="D48" s="19"/>
      <c r="E48" s="19"/>
      <c r="F48" s="54">
        <v>-4</v>
      </c>
      <c r="G48" s="19"/>
      <c r="H48" s="19"/>
      <c r="I48" s="28"/>
      <c r="J48" s="19"/>
      <c r="K48" s="54"/>
      <c r="L48" s="19"/>
      <c r="M48" s="57"/>
      <c r="N48" s="54"/>
    </row>
    <row r="49" spans="1:14" ht="18" customHeight="1" x14ac:dyDescent="0.2">
      <c r="A49" s="19">
        <v>42451</v>
      </c>
      <c r="B49" s="28" t="s">
        <v>23</v>
      </c>
      <c r="C49" s="28" t="s">
        <v>138</v>
      </c>
      <c r="D49" s="19"/>
      <c r="E49" s="19"/>
      <c r="F49" s="54"/>
      <c r="G49" s="19"/>
      <c r="H49" s="19"/>
      <c r="I49" s="28"/>
      <c r="J49" s="19"/>
      <c r="K49" s="54">
        <v>-10</v>
      </c>
      <c r="L49" s="19"/>
      <c r="M49" s="57"/>
      <c r="N49" s="54"/>
    </row>
    <row r="50" spans="1:14" ht="18" customHeight="1" x14ac:dyDescent="0.2">
      <c r="A50" s="19">
        <v>42471</v>
      </c>
      <c r="B50" s="28" t="s">
        <v>23</v>
      </c>
      <c r="C50" s="28" t="s">
        <v>145</v>
      </c>
      <c r="D50" s="19"/>
      <c r="E50" s="19"/>
      <c r="F50" s="54"/>
      <c r="G50" s="19"/>
      <c r="H50" s="19"/>
      <c r="I50" s="28"/>
      <c r="J50" s="19"/>
      <c r="K50" s="54">
        <v>-4</v>
      </c>
      <c r="L50" s="19"/>
      <c r="M50" s="57"/>
      <c r="N50" s="54"/>
    </row>
    <row r="51" spans="1:14" ht="18" customHeight="1" x14ac:dyDescent="0.2">
      <c r="A51" s="19">
        <v>42495</v>
      </c>
      <c r="B51" s="28" t="s">
        <v>124</v>
      </c>
      <c r="C51" s="28" t="s">
        <v>152</v>
      </c>
      <c r="D51" s="19"/>
      <c r="E51" s="19"/>
      <c r="F51" s="54">
        <v>-1</v>
      </c>
      <c r="G51" s="19"/>
      <c r="H51" s="19"/>
      <c r="I51" s="28"/>
      <c r="J51" s="19"/>
      <c r="K51" s="54"/>
      <c r="L51" s="19"/>
      <c r="M51" s="57"/>
      <c r="N51" s="54"/>
    </row>
    <row r="52" spans="1:14" ht="18" customHeight="1" x14ac:dyDescent="0.2">
      <c r="A52" s="19">
        <v>42538</v>
      </c>
      <c r="B52" s="28" t="s">
        <v>124</v>
      </c>
      <c r="C52" s="28" t="s">
        <v>161</v>
      </c>
      <c r="D52" s="19"/>
      <c r="E52" s="19"/>
      <c r="F52" s="54">
        <v>-1</v>
      </c>
      <c r="G52" s="19"/>
      <c r="H52" s="19"/>
      <c r="I52" s="28"/>
      <c r="J52" s="19"/>
      <c r="K52" s="54"/>
      <c r="L52" s="19"/>
      <c r="M52" s="57"/>
      <c r="N52" s="54"/>
    </row>
    <row r="53" spans="1:14" ht="18" customHeight="1" x14ac:dyDescent="0.2">
      <c r="A53" s="19">
        <v>42541</v>
      </c>
      <c r="B53" s="28" t="s">
        <v>23</v>
      </c>
      <c r="C53" s="28" t="s">
        <v>162</v>
      </c>
      <c r="D53" s="19"/>
      <c r="E53" s="19"/>
      <c r="F53" s="54"/>
      <c r="G53" s="19"/>
      <c r="H53" s="19"/>
      <c r="I53" s="54">
        <v>-1</v>
      </c>
      <c r="J53" s="19"/>
      <c r="K53" s="54"/>
      <c r="L53" s="19"/>
      <c r="M53" s="57"/>
      <c r="N53" s="54"/>
    </row>
    <row r="54" spans="1:14" ht="18" customHeight="1" x14ac:dyDescent="0.2">
      <c r="A54" s="19">
        <v>42551</v>
      </c>
      <c r="B54" s="28" t="s">
        <v>137</v>
      </c>
      <c r="C54" s="28" t="s">
        <v>165</v>
      </c>
      <c r="D54" s="19"/>
      <c r="E54" s="19"/>
      <c r="F54" s="54">
        <v>-1</v>
      </c>
      <c r="G54" s="19"/>
      <c r="H54" s="19"/>
      <c r="I54" s="54"/>
      <c r="J54" s="19"/>
      <c r="K54" s="54"/>
      <c r="L54" s="19"/>
      <c r="M54" s="57"/>
      <c r="N54" s="54"/>
    </row>
    <row r="55" spans="1:14" ht="18" customHeight="1" x14ac:dyDescent="0.2">
      <c r="A55" s="19">
        <v>42585</v>
      </c>
      <c r="B55" s="28" t="s">
        <v>174</v>
      </c>
      <c r="C55" s="28" t="s">
        <v>175</v>
      </c>
      <c r="D55" s="19"/>
      <c r="E55" s="19"/>
      <c r="F55" s="54">
        <v>-1</v>
      </c>
      <c r="G55" s="19"/>
      <c r="H55" s="19"/>
      <c r="I55" s="54"/>
      <c r="J55" s="19"/>
      <c r="K55" s="54">
        <v>-6</v>
      </c>
      <c r="L55" s="19"/>
      <c r="M55" s="57"/>
      <c r="N55" s="54"/>
    </row>
    <row r="56" spans="1:14" ht="18" customHeight="1" x14ac:dyDescent="0.2">
      <c r="A56" s="19">
        <v>42605</v>
      </c>
      <c r="B56" s="28" t="s">
        <v>174</v>
      </c>
      <c r="C56" s="28" t="s">
        <v>180</v>
      </c>
      <c r="D56" s="19"/>
      <c r="E56" s="19"/>
      <c r="F56" s="54"/>
      <c r="G56" s="19"/>
      <c r="H56" s="19"/>
      <c r="I56" s="54"/>
      <c r="J56" s="19"/>
      <c r="K56" s="54">
        <v>-8</v>
      </c>
      <c r="L56" s="19"/>
      <c r="M56" s="57"/>
      <c r="N56" s="54"/>
    </row>
    <row r="57" spans="1:14" ht="18" customHeight="1" x14ac:dyDescent="0.2">
      <c r="A57" s="19">
        <v>42620</v>
      </c>
      <c r="B57" s="28" t="s">
        <v>23</v>
      </c>
      <c r="C57" s="28" t="s">
        <v>183</v>
      </c>
      <c r="D57" s="19"/>
      <c r="E57" s="19"/>
      <c r="F57" s="54"/>
      <c r="G57" s="19"/>
      <c r="H57" s="19"/>
      <c r="I57" s="54">
        <v>-1</v>
      </c>
      <c r="J57" s="19"/>
      <c r="K57" s="54"/>
      <c r="L57" s="19"/>
      <c r="M57" s="57"/>
      <c r="N57" s="54"/>
    </row>
    <row r="58" spans="1:14" ht="18" customHeight="1" x14ac:dyDescent="0.2">
      <c r="A58" s="19">
        <v>42637</v>
      </c>
      <c r="B58" s="28" t="s">
        <v>112</v>
      </c>
      <c r="C58" s="28" t="s">
        <v>188</v>
      </c>
      <c r="D58" s="19"/>
      <c r="E58" s="19"/>
      <c r="F58" s="54">
        <v>5</v>
      </c>
      <c r="G58" s="19"/>
      <c r="H58" s="19"/>
      <c r="I58" s="54"/>
      <c r="J58" s="19"/>
      <c r="K58" s="54"/>
      <c r="L58" s="19"/>
      <c r="M58" s="57"/>
      <c r="N58" s="54"/>
    </row>
    <row r="59" spans="1:14" ht="18" customHeight="1" x14ac:dyDescent="0.2">
      <c r="A59" s="19">
        <v>42643</v>
      </c>
      <c r="B59" s="28" t="s">
        <v>174</v>
      </c>
      <c r="C59" s="28" t="s">
        <v>189</v>
      </c>
      <c r="D59" s="19"/>
      <c r="E59" s="19"/>
      <c r="F59" s="54">
        <v>-1</v>
      </c>
      <c r="G59" s="19"/>
      <c r="H59" s="19"/>
      <c r="I59" s="54"/>
      <c r="J59" s="19"/>
      <c r="K59" s="54"/>
      <c r="L59" s="19"/>
      <c r="M59" s="57"/>
      <c r="N59" s="54"/>
    </row>
    <row r="60" spans="1:14" ht="18" customHeight="1" x14ac:dyDescent="0.2">
      <c r="A60" s="19">
        <v>42657</v>
      </c>
      <c r="B60" s="28" t="s">
        <v>124</v>
      </c>
      <c r="C60" s="28" t="s">
        <v>191</v>
      </c>
      <c r="D60" s="19"/>
      <c r="E60" s="19"/>
      <c r="F60" s="54">
        <v>-1</v>
      </c>
      <c r="G60" s="19"/>
      <c r="H60" s="19"/>
      <c r="I60" s="54"/>
      <c r="J60" s="19"/>
      <c r="K60" s="54"/>
      <c r="L60" s="19"/>
      <c r="M60" s="57"/>
      <c r="N60" s="54"/>
    </row>
    <row r="61" spans="1:14" ht="18" customHeight="1" x14ac:dyDescent="0.2">
      <c r="A61" s="19">
        <v>42669</v>
      </c>
      <c r="B61" s="28" t="s">
        <v>124</v>
      </c>
      <c r="C61" s="28" t="s">
        <v>193</v>
      </c>
      <c r="D61" s="19"/>
      <c r="E61" s="19"/>
      <c r="F61" s="54">
        <v>-1</v>
      </c>
      <c r="G61" s="19"/>
      <c r="H61" s="19"/>
      <c r="I61" s="54"/>
      <c r="J61" s="19"/>
      <c r="K61" s="54"/>
      <c r="L61" s="19"/>
      <c r="M61" s="57"/>
      <c r="N61" s="54"/>
    </row>
    <row r="62" spans="1:14" ht="18" customHeight="1" x14ac:dyDescent="0.2">
      <c r="A62" s="19">
        <v>42671</v>
      </c>
      <c r="B62" s="28" t="s">
        <v>124</v>
      </c>
      <c r="C62" s="28" t="s">
        <v>194</v>
      </c>
      <c r="D62" s="19"/>
      <c r="E62" s="19"/>
      <c r="F62" s="54">
        <v>-1</v>
      </c>
      <c r="G62" s="19"/>
      <c r="H62" s="19"/>
      <c r="I62" s="54"/>
      <c r="J62" s="19"/>
      <c r="K62" s="54"/>
      <c r="L62" s="19"/>
      <c r="M62" s="57"/>
      <c r="N62" s="54"/>
    </row>
    <row r="63" spans="1:14" ht="18" customHeight="1" x14ac:dyDescent="0.2">
      <c r="A63" s="19">
        <v>42681</v>
      </c>
      <c r="B63" s="28" t="s">
        <v>124</v>
      </c>
      <c r="C63" s="28" t="s">
        <v>198</v>
      </c>
      <c r="D63" s="19"/>
      <c r="E63" s="19"/>
      <c r="F63" s="54">
        <v>-1</v>
      </c>
      <c r="G63" s="19"/>
      <c r="H63" s="19"/>
      <c r="I63" s="54"/>
      <c r="J63" s="19"/>
      <c r="K63" s="54"/>
      <c r="L63" s="19"/>
      <c r="M63" s="57"/>
      <c r="N63" s="54"/>
    </row>
    <row r="64" spans="1:14" ht="18" customHeight="1" x14ac:dyDescent="0.2">
      <c r="A64" s="19">
        <v>42713</v>
      </c>
      <c r="B64" s="28" t="s">
        <v>23</v>
      </c>
      <c r="C64" s="28" t="s">
        <v>204</v>
      </c>
      <c r="D64" s="19"/>
      <c r="E64" s="19"/>
      <c r="F64" s="54"/>
      <c r="G64" s="19"/>
      <c r="H64" s="19"/>
      <c r="I64" s="54">
        <v>-4</v>
      </c>
      <c r="J64" s="19"/>
      <c r="K64" s="54"/>
      <c r="L64" s="19"/>
      <c r="M64" s="57"/>
      <c r="N64" s="54"/>
    </row>
    <row r="65" spans="1:14" ht="18" customHeight="1" x14ac:dyDescent="0.2">
      <c r="A65" s="19">
        <v>42781</v>
      </c>
      <c r="B65" s="28" t="s">
        <v>201</v>
      </c>
      <c r="C65" s="28" t="s">
        <v>228</v>
      </c>
      <c r="D65" s="19"/>
      <c r="E65" s="19"/>
      <c r="F65" s="54"/>
      <c r="G65" s="19"/>
      <c r="H65" s="19"/>
      <c r="I65" s="54"/>
      <c r="J65" s="19"/>
      <c r="K65" s="54"/>
      <c r="L65" s="19"/>
      <c r="M65" s="57"/>
      <c r="N65" s="54"/>
    </row>
    <row r="66" spans="1:14" ht="18" customHeight="1" x14ac:dyDescent="0.2">
      <c r="A66" s="19"/>
      <c r="B66" s="28"/>
      <c r="C66" s="28"/>
      <c r="D66" s="19"/>
      <c r="E66" s="19"/>
      <c r="F66" s="54"/>
      <c r="G66" s="19"/>
      <c r="H66" s="19"/>
      <c r="I66" s="54"/>
      <c r="J66" s="19"/>
      <c r="K66" s="54"/>
      <c r="L66" s="19"/>
      <c r="M66" s="57"/>
      <c r="N66" s="54"/>
    </row>
    <row r="67" spans="1:14" s="102" customFormat="1" ht="18" customHeight="1" x14ac:dyDescent="0.2">
      <c r="A67" s="100">
        <v>42896</v>
      </c>
      <c r="B67" s="101" t="s">
        <v>201</v>
      </c>
      <c r="C67" s="101" t="s">
        <v>188</v>
      </c>
      <c r="D67" s="100"/>
      <c r="E67" s="100"/>
      <c r="F67" s="103"/>
      <c r="G67" s="100"/>
      <c r="H67" s="100"/>
      <c r="I67" s="103">
        <v>-1</v>
      </c>
      <c r="J67" s="100"/>
      <c r="K67" s="103">
        <v>12</v>
      </c>
      <c r="L67" s="100"/>
      <c r="M67" s="103">
        <v>-2</v>
      </c>
      <c r="N67" s="103"/>
    </row>
    <row r="68" spans="1:14" s="102" customFormat="1" ht="18" customHeight="1" x14ac:dyDescent="0.2">
      <c r="A68" s="100"/>
      <c r="B68" s="101"/>
      <c r="C68" s="101"/>
      <c r="D68" s="100"/>
      <c r="E68" s="100"/>
      <c r="F68" s="103"/>
      <c r="G68" s="100"/>
      <c r="H68" s="100"/>
      <c r="I68" s="103"/>
      <c r="J68" s="100"/>
      <c r="K68" s="103"/>
      <c r="L68" s="100"/>
      <c r="M68" s="103"/>
      <c r="N68" s="103"/>
    </row>
    <row r="69" spans="1:14" s="108" customFormat="1" ht="18" customHeight="1" x14ac:dyDescent="0.2">
      <c r="A69" s="105">
        <v>42996</v>
      </c>
      <c r="B69" s="106" t="s">
        <v>216</v>
      </c>
      <c r="C69" s="106" t="s">
        <v>276</v>
      </c>
      <c r="D69" s="105"/>
      <c r="E69" s="105"/>
      <c r="F69" s="107"/>
      <c r="G69" s="105"/>
      <c r="H69" s="105"/>
      <c r="I69" s="107"/>
      <c r="J69" s="105"/>
      <c r="K69" s="107">
        <v>-12</v>
      </c>
      <c r="L69" s="105"/>
      <c r="M69" s="107"/>
      <c r="N69" s="107"/>
    </row>
    <row r="70" spans="1:14" s="203" customFormat="1" ht="18" customHeight="1" x14ac:dyDescent="0.2">
      <c r="A70" s="197"/>
      <c r="B70" s="190"/>
      <c r="C70" s="190"/>
      <c r="D70" s="197"/>
      <c r="E70" s="197"/>
      <c r="F70" s="212"/>
      <c r="G70" s="197"/>
      <c r="H70" s="197"/>
      <c r="I70" s="212"/>
      <c r="J70" s="197"/>
      <c r="K70" s="212"/>
      <c r="L70" s="197"/>
      <c r="M70" s="212"/>
      <c r="N70" s="212"/>
    </row>
    <row r="71" spans="1:14" s="41" customFormat="1" ht="18" customHeight="1" x14ac:dyDescent="0.2">
      <c r="A71" s="57">
        <v>43059</v>
      </c>
      <c r="B71" s="55" t="s">
        <v>201</v>
      </c>
      <c r="C71" s="55" t="s">
        <v>307</v>
      </c>
      <c r="D71" s="57"/>
      <c r="E71" s="57"/>
      <c r="F71" s="62"/>
      <c r="G71" s="57"/>
      <c r="H71" s="57"/>
      <c r="I71" s="62"/>
      <c r="J71" s="57"/>
      <c r="K71" s="62">
        <v>12</v>
      </c>
      <c r="L71" s="57"/>
      <c r="M71" s="62"/>
      <c r="N71" s="62"/>
    </row>
    <row r="72" spans="1:14" s="95" customFormat="1" ht="18" customHeight="1" x14ac:dyDescent="0.2">
      <c r="A72" s="86">
        <v>43178</v>
      </c>
      <c r="B72" s="85" t="s">
        <v>216</v>
      </c>
      <c r="C72" s="85" t="s">
        <v>335</v>
      </c>
      <c r="D72" s="86"/>
      <c r="E72" s="86"/>
      <c r="F72" s="83"/>
      <c r="G72" s="86"/>
      <c r="H72" s="86"/>
      <c r="I72" s="83"/>
      <c r="J72" s="86"/>
      <c r="K72" s="83">
        <v>-12</v>
      </c>
      <c r="L72" s="86"/>
      <c r="M72" s="83"/>
      <c r="N72" s="83"/>
    </row>
    <row r="73" spans="1:14" s="41" customFormat="1" ht="18" customHeight="1" x14ac:dyDescent="0.2">
      <c r="A73" s="57"/>
      <c r="B73" s="55"/>
      <c r="C73" s="55"/>
      <c r="D73" s="57"/>
      <c r="E73" s="57"/>
      <c r="F73" s="62"/>
      <c r="G73" s="57"/>
      <c r="H73" s="57"/>
      <c r="I73" s="62"/>
      <c r="J73" s="57"/>
      <c r="K73" s="62"/>
      <c r="L73" s="57"/>
      <c r="M73" s="62"/>
      <c r="N73" s="62"/>
    </row>
    <row r="74" spans="1:14" s="4" customFormat="1" ht="18" customHeight="1" x14ac:dyDescent="0.2">
      <c r="A74" s="24" t="s">
        <v>47</v>
      </c>
      <c r="B74" s="29"/>
      <c r="C74" s="25" t="s">
        <v>10</v>
      </c>
      <c r="D74" s="26">
        <f>SUM(D6:D57)</f>
        <v>0</v>
      </c>
      <c r="E74" s="26">
        <f>SUM(E6:E57)</f>
        <v>0</v>
      </c>
      <c r="F74" s="26">
        <f>SUM(F6:F73)</f>
        <v>0</v>
      </c>
      <c r="G74" s="26">
        <f>SUM(G6:G73)</f>
        <v>0</v>
      </c>
      <c r="H74" s="26">
        <f t="shared" ref="H74:N74" si="0">SUM(H6:H57)</f>
        <v>0</v>
      </c>
      <c r="I74" s="26">
        <f>SUM(I6:I67)</f>
        <v>0</v>
      </c>
      <c r="J74" s="26">
        <f t="shared" si="0"/>
        <v>0</v>
      </c>
      <c r="K74" s="26">
        <f>SUM(K6:K73)</f>
        <v>0</v>
      </c>
      <c r="L74" s="26">
        <f t="shared" si="0"/>
        <v>0</v>
      </c>
      <c r="M74" s="26">
        <f>SUM(M6:M67)</f>
        <v>0</v>
      </c>
      <c r="N74" s="26">
        <f t="shared" si="0"/>
        <v>0</v>
      </c>
    </row>
    <row r="75" spans="1:14" ht="18" customHeight="1" x14ac:dyDescent="0.25">
      <c r="F75" s="232"/>
      <c r="G75" s="233"/>
      <c r="H75" s="233"/>
      <c r="I75" s="233"/>
      <c r="J75" s="233"/>
      <c r="K75" s="233"/>
      <c r="L75" s="233"/>
      <c r="M75" s="233"/>
    </row>
    <row r="76" spans="1:14" ht="18" customHeight="1" x14ac:dyDescent="0.2">
      <c r="K76" s="99"/>
      <c r="M76" s="99"/>
    </row>
    <row r="77" spans="1:14" ht="18" customHeight="1" x14ac:dyDescent="0.2"/>
    <row r="78" spans="1:14" ht="18" customHeight="1" x14ac:dyDescent="0.2"/>
    <row r="79" spans="1:14" ht="18" customHeight="1" x14ac:dyDescent="0.2"/>
    <row r="80" spans="1:14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</sheetData>
  <mergeCells count="1">
    <mergeCell ref="F75:M75"/>
  </mergeCells>
  <pageMargins left="0.75" right="0.75" top="1" bottom="1" header="0.5" footer="0.5"/>
  <pageSetup scale="62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N93"/>
  <sheetViews>
    <sheetView zoomScale="90" zoomScaleNormal="90" workbookViewId="0">
      <pane ySplit="4" topLeftCell="A31" activePane="bottomLeft" state="frozen"/>
      <selection pane="bottomLeft" activeCell="D33" sqref="D33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4.85546875" customWidth="1"/>
    <col min="4" max="4" width="17.5703125" style="9" customWidth="1"/>
    <col min="5" max="5" width="10.140625" customWidth="1"/>
    <col min="6" max="6" width="12.85546875" customWidth="1"/>
    <col min="7" max="7" width="11.140625" customWidth="1"/>
    <col min="8" max="8" width="11.85546875" customWidth="1"/>
    <col min="9" max="10" width="12.5703125" bestFit="1" customWidth="1"/>
    <col min="11" max="11" width="39" bestFit="1" customWidth="1"/>
    <col min="12" max="12" width="12.5703125" bestFit="1" customWidth="1"/>
    <col min="13" max="13" width="14.5703125" customWidth="1"/>
    <col min="14" max="14" width="16.85546875" customWidth="1"/>
  </cols>
  <sheetData>
    <row r="1" spans="1:14" x14ac:dyDescent="0.2">
      <c r="A1" t="s">
        <v>0</v>
      </c>
    </row>
    <row r="2" spans="1:14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J2" s="1" t="s">
        <v>11</v>
      </c>
      <c r="K2" s="91" t="s">
        <v>147</v>
      </c>
    </row>
    <row r="3" spans="1:14" s="22" customFormat="1" ht="21" customHeight="1" x14ac:dyDescent="0.2">
      <c r="A3" s="21"/>
      <c r="D3" s="23" t="s">
        <v>139</v>
      </c>
      <c r="F3" s="63"/>
      <c r="L3" s="22" t="s">
        <v>141</v>
      </c>
    </row>
    <row r="4" spans="1:14" ht="54" customHeight="1" x14ac:dyDescent="0.3">
      <c r="A4" s="2" t="s">
        <v>1</v>
      </c>
      <c r="B4" s="2" t="s">
        <v>2</v>
      </c>
      <c r="C4" s="2" t="s">
        <v>3</v>
      </c>
      <c r="D4" s="8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67" t="s">
        <v>95</v>
      </c>
      <c r="J4" s="2" t="s">
        <v>22</v>
      </c>
      <c r="K4" s="82" t="s">
        <v>96</v>
      </c>
      <c r="L4" s="2" t="s">
        <v>140</v>
      </c>
      <c r="M4" s="2" t="s">
        <v>9</v>
      </c>
      <c r="N4" s="2" t="s">
        <v>9</v>
      </c>
    </row>
    <row r="5" spans="1:14" ht="18" customHeight="1" x14ac:dyDescent="0.2">
      <c r="A5" s="75">
        <v>42433</v>
      </c>
      <c r="B5" s="92" t="s">
        <v>21</v>
      </c>
      <c r="C5" s="92" t="s">
        <v>16</v>
      </c>
      <c r="D5" s="88">
        <v>20.309999999999999</v>
      </c>
      <c r="E5" s="56"/>
      <c r="F5" s="56"/>
      <c r="G5" s="56"/>
      <c r="H5" s="56"/>
      <c r="I5" s="51"/>
      <c r="J5" s="56"/>
      <c r="K5" s="56"/>
      <c r="L5" s="56"/>
      <c r="M5" s="16"/>
      <c r="N5" s="16"/>
    </row>
    <row r="6" spans="1:14" ht="18" customHeight="1" x14ac:dyDescent="0.2">
      <c r="A6" s="55">
        <v>42434</v>
      </c>
      <c r="B6" s="51" t="s">
        <v>23</v>
      </c>
      <c r="C6" s="51" t="s">
        <v>133</v>
      </c>
      <c r="D6" s="53">
        <v>-18.7</v>
      </c>
      <c r="E6" s="56"/>
      <c r="F6" s="56"/>
      <c r="G6" s="56"/>
      <c r="H6" s="56"/>
      <c r="I6" s="51"/>
      <c r="J6" s="56"/>
      <c r="K6" s="56"/>
      <c r="L6" s="56">
        <v>36</v>
      </c>
      <c r="M6" s="56"/>
      <c r="N6" s="56"/>
    </row>
    <row r="7" spans="1:14" ht="18" customHeight="1" x14ac:dyDescent="0.2">
      <c r="A7" s="57">
        <v>42452</v>
      </c>
      <c r="B7" s="51" t="s">
        <v>23</v>
      </c>
      <c r="C7" s="51" t="s">
        <v>143</v>
      </c>
      <c r="D7" s="53"/>
      <c r="E7" s="56"/>
      <c r="F7" s="56"/>
      <c r="G7" s="56"/>
      <c r="H7" s="56"/>
      <c r="I7" s="51"/>
      <c r="J7" s="56"/>
      <c r="K7" s="56"/>
      <c r="L7" s="56">
        <v>-12</v>
      </c>
      <c r="M7" s="56"/>
      <c r="N7" s="56"/>
    </row>
    <row r="8" spans="1:14" ht="18" customHeight="1" x14ac:dyDescent="0.2">
      <c r="A8" s="57">
        <v>42461</v>
      </c>
      <c r="B8" s="51" t="s">
        <v>23</v>
      </c>
      <c r="C8" s="51" t="s">
        <v>144</v>
      </c>
      <c r="D8" s="53"/>
      <c r="E8" s="56"/>
      <c r="F8" s="56"/>
      <c r="G8" s="56"/>
      <c r="H8" s="56"/>
      <c r="I8" s="51"/>
      <c r="J8" s="58"/>
      <c r="K8" s="56"/>
      <c r="L8" s="56">
        <v>-12</v>
      </c>
      <c r="M8" s="56"/>
      <c r="N8" s="56"/>
    </row>
    <row r="9" spans="1:14" ht="18" customHeight="1" x14ac:dyDescent="0.2">
      <c r="A9" s="57">
        <v>42625</v>
      </c>
      <c r="B9" s="51" t="s">
        <v>185</v>
      </c>
      <c r="C9" s="51" t="s">
        <v>186</v>
      </c>
      <c r="D9" s="53">
        <v>-1.6</v>
      </c>
      <c r="E9" s="56"/>
      <c r="F9" s="51"/>
      <c r="G9" s="56"/>
      <c r="H9" s="56"/>
      <c r="I9" s="51"/>
      <c r="J9" s="56"/>
      <c r="K9" s="51"/>
      <c r="L9" s="56"/>
      <c r="M9" s="56"/>
      <c r="N9" s="56"/>
    </row>
    <row r="10" spans="1:14" ht="18" customHeight="1" x14ac:dyDescent="0.2">
      <c r="A10" s="57">
        <v>42643</v>
      </c>
      <c r="B10" s="51" t="s">
        <v>23</v>
      </c>
      <c r="C10" s="51" t="s">
        <v>190</v>
      </c>
      <c r="D10" s="53"/>
      <c r="E10" s="56"/>
      <c r="F10" s="41"/>
      <c r="G10" s="56"/>
      <c r="H10" s="56"/>
      <c r="I10" s="51"/>
      <c r="J10" s="56"/>
      <c r="K10" s="56"/>
      <c r="L10" s="56">
        <v>-12</v>
      </c>
      <c r="M10" s="56"/>
      <c r="N10" s="56"/>
    </row>
    <row r="11" spans="1:14" ht="18" customHeight="1" x14ac:dyDescent="0.2">
      <c r="A11" s="57"/>
      <c r="B11" s="51"/>
      <c r="C11" s="51"/>
      <c r="D11" s="53"/>
      <c r="E11" s="56"/>
      <c r="F11" s="58"/>
      <c r="G11" s="56"/>
      <c r="H11" s="56"/>
      <c r="I11" s="51"/>
      <c r="J11" s="58"/>
      <c r="K11" s="56"/>
      <c r="L11" s="56"/>
      <c r="M11" s="56"/>
      <c r="N11" s="56"/>
    </row>
    <row r="12" spans="1:14" ht="18" customHeight="1" x14ac:dyDescent="0.2">
      <c r="A12" s="55"/>
      <c r="B12" s="51"/>
      <c r="C12" s="51"/>
      <c r="D12" s="53"/>
      <c r="E12" s="56"/>
      <c r="F12" s="56"/>
      <c r="G12" s="56"/>
      <c r="H12" s="56"/>
      <c r="I12" s="51"/>
      <c r="J12" s="56"/>
      <c r="K12" s="56"/>
      <c r="L12" s="56"/>
      <c r="M12" s="56"/>
      <c r="N12" s="56"/>
    </row>
    <row r="13" spans="1:14" ht="18" customHeight="1" x14ac:dyDescent="0.2">
      <c r="A13" s="57"/>
      <c r="B13" s="55"/>
      <c r="C13" s="55"/>
      <c r="D13" s="53"/>
      <c r="E13" s="59"/>
      <c r="F13" s="48"/>
      <c r="G13" s="56"/>
      <c r="H13" s="56"/>
      <c r="I13" s="51"/>
      <c r="J13" s="56"/>
      <c r="K13" s="56"/>
      <c r="L13" s="56"/>
      <c r="M13" s="56"/>
      <c r="N13" s="56"/>
    </row>
    <row r="14" spans="1:14" ht="18" customHeight="1" x14ac:dyDescent="0.2">
      <c r="A14" s="57"/>
      <c r="B14" s="51"/>
      <c r="C14" s="51"/>
      <c r="D14" s="53"/>
      <c r="E14" s="56"/>
      <c r="F14" s="56"/>
      <c r="G14" s="56"/>
      <c r="H14" s="56"/>
      <c r="I14" s="51"/>
      <c r="J14" s="58"/>
      <c r="K14" s="56"/>
      <c r="L14" s="48"/>
      <c r="M14" s="48"/>
      <c r="N14" s="48"/>
    </row>
    <row r="15" spans="1:14" ht="18" customHeight="1" x14ac:dyDescent="0.2">
      <c r="A15" s="57"/>
      <c r="B15" s="60"/>
      <c r="C15" s="51"/>
      <c r="D15" s="53"/>
      <c r="E15" s="56"/>
      <c r="F15" s="58"/>
      <c r="G15" s="56"/>
      <c r="H15" s="56"/>
      <c r="I15" s="51"/>
      <c r="J15" s="56"/>
      <c r="K15" s="56"/>
      <c r="L15" s="56"/>
      <c r="M15" s="56"/>
      <c r="N15" s="56"/>
    </row>
    <row r="16" spans="1:14" ht="18" customHeight="1" x14ac:dyDescent="0.2">
      <c r="A16" s="57"/>
      <c r="B16" s="60"/>
      <c r="C16" s="51"/>
      <c r="D16" s="53"/>
      <c r="E16" s="56"/>
      <c r="F16" s="58"/>
      <c r="G16" s="58"/>
      <c r="H16" s="56"/>
      <c r="I16" s="51"/>
      <c r="J16" s="56"/>
      <c r="K16" s="56"/>
      <c r="L16" s="56"/>
      <c r="M16" s="56"/>
      <c r="N16" s="56"/>
    </row>
    <row r="17" spans="1:14" ht="18" customHeight="1" x14ac:dyDescent="0.2">
      <c r="A17" s="57"/>
      <c r="B17" s="60"/>
      <c r="C17" s="51"/>
      <c r="D17" s="53"/>
      <c r="E17" s="56"/>
      <c r="F17" s="58"/>
      <c r="G17" s="58"/>
      <c r="H17" s="56"/>
      <c r="I17" s="51"/>
      <c r="J17" s="56"/>
      <c r="K17" s="56"/>
      <c r="L17" s="56"/>
      <c r="M17" s="56"/>
      <c r="N17" s="56"/>
    </row>
    <row r="18" spans="1:14" ht="18" customHeight="1" x14ac:dyDescent="0.2">
      <c r="A18" s="57"/>
      <c r="B18" s="60"/>
      <c r="C18" s="51"/>
      <c r="D18" s="53"/>
      <c r="E18" s="56"/>
      <c r="F18" s="58"/>
      <c r="G18" s="51"/>
      <c r="H18" s="56"/>
      <c r="I18" s="51"/>
      <c r="J18" s="56"/>
      <c r="K18" s="56"/>
      <c r="L18" s="56"/>
      <c r="M18" s="56"/>
      <c r="N18" s="56"/>
    </row>
    <row r="19" spans="1:14" ht="18" customHeight="1" x14ac:dyDescent="0.2">
      <c r="A19" s="57"/>
      <c r="B19" s="60"/>
      <c r="C19" s="51"/>
      <c r="D19" s="53"/>
      <c r="E19" s="56"/>
      <c r="F19" s="61"/>
      <c r="G19" s="56"/>
      <c r="H19" s="56"/>
      <c r="I19" s="51"/>
      <c r="J19" s="56"/>
      <c r="K19" s="56"/>
      <c r="L19" s="56"/>
      <c r="M19" s="56"/>
      <c r="N19" s="56"/>
    </row>
    <row r="20" spans="1:14" ht="18" customHeight="1" x14ac:dyDescent="0.2">
      <c r="A20" s="57"/>
      <c r="B20" s="60"/>
      <c r="C20" s="51"/>
      <c r="D20" s="53"/>
      <c r="E20" s="56"/>
      <c r="F20" s="58"/>
      <c r="G20" s="56"/>
      <c r="H20" s="56"/>
      <c r="I20" s="51"/>
      <c r="J20" s="56"/>
      <c r="K20" s="56"/>
      <c r="L20" s="56"/>
      <c r="M20" s="56"/>
      <c r="N20" s="56"/>
    </row>
    <row r="21" spans="1:14" ht="18" customHeight="1" x14ac:dyDescent="0.2">
      <c r="A21" s="57"/>
      <c r="B21" s="60"/>
      <c r="C21" s="51"/>
      <c r="D21" s="53"/>
      <c r="E21" s="56"/>
      <c r="F21" s="58"/>
      <c r="G21" s="56"/>
      <c r="H21" s="56"/>
      <c r="I21" s="51"/>
      <c r="J21" s="56"/>
      <c r="K21" s="56"/>
      <c r="L21" s="56"/>
      <c r="M21" s="56"/>
      <c r="N21" s="56"/>
    </row>
    <row r="22" spans="1:14" ht="18" customHeight="1" x14ac:dyDescent="0.2">
      <c r="A22" s="57"/>
      <c r="B22" s="60"/>
      <c r="C22" s="51"/>
      <c r="D22" s="53"/>
      <c r="E22" s="56"/>
      <c r="F22" s="58"/>
      <c r="G22" s="56"/>
      <c r="H22" s="56"/>
      <c r="I22" s="51"/>
      <c r="J22" s="58"/>
      <c r="K22" s="56"/>
      <c r="L22" s="56"/>
      <c r="M22" s="56"/>
      <c r="N22" s="56"/>
    </row>
    <row r="23" spans="1:14" ht="18" customHeight="1" x14ac:dyDescent="0.2">
      <c r="A23" s="57"/>
      <c r="B23" s="60"/>
      <c r="C23" s="51"/>
      <c r="D23" s="53"/>
      <c r="E23" s="56"/>
      <c r="F23" s="58"/>
      <c r="G23" s="56"/>
      <c r="H23" s="56"/>
      <c r="I23" s="51"/>
      <c r="J23" s="58"/>
      <c r="K23" s="56"/>
      <c r="L23" s="56"/>
      <c r="M23" s="56"/>
      <c r="N23" s="56"/>
    </row>
    <row r="24" spans="1:14" ht="18" customHeight="1" x14ac:dyDescent="0.2">
      <c r="A24" s="57"/>
      <c r="B24" s="60"/>
      <c r="C24" s="51"/>
      <c r="D24" s="53"/>
      <c r="E24" s="56"/>
      <c r="F24" s="58"/>
      <c r="G24" s="56"/>
      <c r="H24" s="56"/>
      <c r="I24" s="51"/>
      <c r="J24" s="56"/>
      <c r="K24" s="56"/>
      <c r="L24" s="56"/>
      <c r="M24" s="56"/>
      <c r="N24" s="56"/>
    </row>
    <row r="25" spans="1:14" ht="18" customHeight="1" x14ac:dyDescent="0.2">
      <c r="A25" s="57"/>
      <c r="B25" s="57"/>
      <c r="C25" s="55"/>
      <c r="D25" s="57"/>
      <c r="E25" s="57"/>
      <c r="F25" s="57"/>
      <c r="G25" s="57"/>
      <c r="H25" s="57"/>
      <c r="I25" s="55"/>
      <c r="J25" s="57"/>
      <c r="K25" s="62"/>
      <c r="L25" s="57"/>
      <c r="M25" s="57"/>
      <c r="N25" s="57"/>
    </row>
    <row r="26" spans="1:14" ht="18" customHeight="1" x14ac:dyDescent="0.2">
      <c r="A26" s="19"/>
      <c r="B26" s="55"/>
      <c r="C26" s="55"/>
      <c r="D26" s="62"/>
      <c r="E26" s="57"/>
      <c r="F26" s="62"/>
      <c r="G26" s="57"/>
      <c r="H26" s="57"/>
      <c r="I26" s="55"/>
      <c r="J26" s="57"/>
      <c r="K26" s="62"/>
      <c r="L26" s="57"/>
      <c r="M26" s="57"/>
      <c r="N26" s="57"/>
    </row>
    <row r="27" spans="1:14" ht="18" customHeight="1" x14ac:dyDescent="0.2">
      <c r="A27" s="19"/>
      <c r="B27" s="55"/>
      <c r="C27" s="55"/>
      <c r="D27" s="62"/>
      <c r="E27" s="57"/>
      <c r="F27" s="57"/>
      <c r="G27" s="57"/>
      <c r="H27" s="57"/>
      <c r="I27" s="55"/>
      <c r="J27" s="57"/>
      <c r="K27" s="62"/>
      <c r="L27" s="57"/>
      <c r="M27" s="57"/>
      <c r="N27" s="57"/>
    </row>
    <row r="28" spans="1:14" ht="18" customHeight="1" x14ac:dyDescent="0.2">
      <c r="A28" s="19"/>
      <c r="B28" s="55"/>
      <c r="C28" s="55"/>
      <c r="D28" s="57"/>
      <c r="E28" s="57"/>
      <c r="F28" s="57"/>
      <c r="G28" s="57"/>
      <c r="H28" s="57"/>
      <c r="I28" s="68"/>
      <c r="J28" s="57"/>
      <c r="K28" s="62"/>
      <c r="L28" s="57"/>
      <c r="M28" s="57"/>
      <c r="N28" s="57"/>
    </row>
    <row r="29" spans="1:14" ht="18" customHeight="1" x14ac:dyDescent="0.2">
      <c r="A29" s="19"/>
      <c r="B29" s="55"/>
      <c r="C29" s="55"/>
      <c r="D29" s="57"/>
      <c r="E29" s="57"/>
      <c r="F29" s="57"/>
      <c r="G29" s="57"/>
      <c r="H29" s="57"/>
      <c r="I29" s="68"/>
      <c r="J29" s="57"/>
      <c r="K29" s="62"/>
      <c r="L29" s="57"/>
      <c r="M29" s="57"/>
      <c r="N29" s="57"/>
    </row>
    <row r="30" spans="1:14" ht="18" customHeight="1" x14ac:dyDescent="0.2">
      <c r="A30" s="19"/>
      <c r="B30" s="55"/>
      <c r="C30" s="55"/>
      <c r="D30" s="62"/>
      <c r="E30" s="57"/>
      <c r="F30" s="62"/>
      <c r="G30" s="57"/>
      <c r="H30" s="57"/>
      <c r="I30" s="55"/>
      <c r="J30" s="57"/>
      <c r="K30" s="62"/>
      <c r="L30" s="57"/>
      <c r="M30" s="57"/>
      <c r="N30" s="57"/>
    </row>
    <row r="31" spans="1:14" ht="18" customHeight="1" x14ac:dyDescent="0.2">
      <c r="A31" s="19"/>
      <c r="B31" s="55"/>
      <c r="C31" s="55"/>
      <c r="D31" s="62"/>
      <c r="E31" s="57"/>
      <c r="F31" s="57"/>
      <c r="G31" s="57"/>
      <c r="H31" s="57"/>
      <c r="I31" s="55"/>
      <c r="J31" s="57"/>
      <c r="K31" s="62"/>
      <c r="L31" s="57"/>
      <c r="M31" s="57"/>
      <c r="N31" s="57"/>
    </row>
    <row r="32" spans="1:14" ht="18" customHeight="1" x14ac:dyDescent="0.2">
      <c r="A32" s="19"/>
      <c r="B32" s="55"/>
      <c r="C32" s="55"/>
      <c r="D32" s="57"/>
      <c r="E32" s="57"/>
      <c r="F32" s="57"/>
      <c r="G32" s="57"/>
      <c r="H32" s="57"/>
      <c r="I32" s="68"/>
      <c r="J32" s="57"/>
      <c r="K32" s="62"/>
      <c r="L32" s="57"/>
      <c r="M32" s="57"/>
      <c r="N32" s="57"/>
    </row>
    <row r="33" spans="1:14" ht="18" customHeight="1" x14ac:dyDescent="0.2">
      <c r="A33" s="19"/>
      <c r="B33" s="55"/>
      <c r="C33" s="55"/>
      <c r="D33" s="57"/>
      <c r="E33" s="57"/>
      <c r="F33" s="57"/>
      <c r="G33" s="57"/>
      <c r="H33" s="57"/>
      <c r="I33" s="68"/>
      <c r="J33" s="57"/>
      <c r="K33" s="62"/>
      <c r="L33" s="57"/>
      <c r="M33" s="57"/>
      <c r="N33" s="57"/>
    </row>
    <row r="34" spans="1:14" ht="18" customHeight="1" x14ac:dyDescent="0.2">
      <c r="A34" s="19"/>
      <c r="B34" s="57"/>
      <c r="C34" s="55"/>
      <c r="D34" s="57"/>
      <c r="E34" s="57"/>
      <c r="F34" s="57"/>
      <c r="G34" s="57"/>
      <c r="H34" s="57"/>
      <c r="I34" s="55"/>
      <c r="J34" s="57"/>
      <c r="K34" s="62"/>
      <c r="L34" s="57"/>
      <c r="M34" s="57"/>
      <c r="N34" s="57"/>
    </row>
    <row r="35" spans="1:14" ht="18" customHeight="1" x14ac:dyDescent="0.2">
      <c r="A35" s="19"/>
      <c r="B35" s="57"/>
      <c r="C35" s="55"/>
      <c r="D35" s="57"/>
      <c r="E35" s="57"/>
      <c r="F35" s="57"/>
      <c r="G35" s="57"/>
      <c r="H35" s="57"/>
      <c r="I35" s="55"/>
      <c r="J35" s="57"/>
      <c r="K35" s="62"/>
      <c r="L35" s="57"/>
      <c r="M35" s="57"/>
      <c r="N35" s="57"/>
    </row>
    <row r="36" spans="1:14" ht="18" customHeight="1" x14ac:dyDescent="0.2">
      <c r="A36" s="19"/>
      <c r="B36" s="19"/>
      <c r="C36" s="28"/>
      <c r="D36" s="57"/>
      <c r="E36" s="57"/>
      <c r="F36" s="57"/>
      <c r="G36" s="57"/>
      <c r="H36" s="57"/>
      <c r="I36" s="55"/>
      <c r="J36" s="57"/>
      <c r="K36" s="62"/>
      <c r="L36" s="57"/>
      <c r="M36" s="57"/>
      <c r="N36" s="57"/>
    </row>
    <row r="37" spans="1:14" ht="18" customHeight="1" x14ac:dyDescent="0.2">
      <c r="A37" s="19"/>
      <c r="B37" s="19"/>
      <c r="C37" s="28"/>
      <c r="D37" s="19"/>
      <c r="E37" s="19"/>
      <c r="F37" s="19"/>
      <c r="G37" s="19"/>
      <c r="H37" s="19"/>
      <c r="I37" s="55"/>
      <c r="J37" s="19"/>
      <c r="K37" s="54"/>
      <c r="L37" s="19"/>
      <c r="M37" s="19"/>
      <c r="N37" s="19"/>
    </row>
    <row r="38" spans="1:14" s="4" customFormat="1" ht="18" customHeight="1" x14ac:dyDescent="0.2">
      <c r="A38" s="24" t="s">
        <v>132</v>
      </c>
      <c r="B38" s="29"/>
      <c r="C38" s="25" t="s">
        <v>10</v>
      </c>
      <c r="D38" s="26">
        <f>SUM(D5:D37)</f>
        <v>9.9999999999993427E-3</v>
      </c>
      <c r="E38" s="26">
        <f t="shared" ref="E38:L38" si="0">SUM(E5:E37)</f>
        <v>0</v>
      </c>
      <c r="F38" s="26">
        <f t="shared" si="0"/>
        <v>0</v>
      </c>
      <c r="G38" s="26">
        <f t="shared" si="0"/>
        <v>0</v>
      </c>
      <c r="H38" s="26">
        <f t="shared" si="0"/>
        <v>0</v>
      </c>
      <c r="I38" s="69">
        <f t="shared" si="0"/>
        <v>0</v>
      </c>
      <c r="J38" s="26">
        <f t="shared" si="0"/>
        <v>0</v>
      </c>
      <c r="K38" s="26">
        <f t="shared" si="0"/>
        <v>0</v>
      </c>
      <c r="L38" s="26">
        <f t="shared" si="0"/>
        <v>0</v>
      </c>
      <c r="M38" s="26">
        <f>SUM(M5:M37)</f>
        <v>0</v>
      </c>
      <c r="N38" s="26">
        <f>SUM(N5:N37)</f>
        <v>0</v>
      </c>
    </row>
    <row r="39" spans="1:14" ht="18" customHeight="1" x14ac:dyDescent="0.25">
      <c r="F39" s="232"/>
      <c r="G39" s="233"/>
      <c r="H39" s="233"/>
      <c r="I39" s="233"/>
      <c r="J39" s="233"/>
      <c r="K39" s="233"/>
      <c r="L39" s="233"/>
      <c r="M39" s="233"/>
    </row>
    <row r="40" spans="1:14" ht="39" customHeight="1" x14ac:dyDescent="0.35">
      <c r="A40" s="94" t="s">
        <v>134</v>
      </c>
      <c r="B40" s="95"/>
      <c r="C40" s="95"/>
      <c r="D40" s="96"/>
      <c r="E40" s="95"/>
      <c r="F40" s="95"/>
      <c r="G40" s="95"/>
      <c r="H40" s="95"/>
      <c r="I40" s="95"/>
    </row>
    <row r="41" spans="1:14" ht="18" customHeight="1" x14ac:dyDescent="0.2"/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">
    <mergeCell ref="F39:M39"/>
  </mergeCells>
  <pageMargins left="0.75" right="0.75" top="1" bottom="1" header="0.5" footer="0.5"/>
  <pageSetup scale="6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  <pageSetUpPr fitToPage="1"/>
  </sheetPr>
  <dimension ref="A1:N93"/>
  <sheetViews>
    <sheetView zoomScale="80" zoomScaleNormal="80" workbookViewId="0">
      <pane ySplit="4" topLeftCell="A36" activePane="bottomLeft" state="frozen"/>
      <selection pane="bottomLeft" activeCell="D10" sqref="D10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4.85546875" customWidth="1"/>
    <col min="4" max="4" width="17.5703125" style="9" customWidth="1"/>
    <col min="5" max="5" width="10.140625" customWidth="1"/>
    <col min="6" max="6" width="12.85546875" customWidth="1"/>
    <col min="7" max="7" width="11.140625" customWidth="1"/>
    <col min="8" max="8" width="11.85546875" customWidth="1"/>
    <col min="9" max="10" width="12.5703125" bestFit="1" customWidth="1"/>
    <col min="11" max="11" width="39" bestFit="1" customWidth="1"/>
    <col min="12" max="12" width="12.5703125" bestFit="1" customWidth="1"/>
    <col min="13" max="13" width="14.5703125" customWidth="1"/>
    <col min="14" max="14" width="16.85546875" customWidth="1"/>
  </cols>
  <sheetData>
    <row r="1" spans="1:14" x14ac:dyDescent="0.2">
      <c r="A1" t="s">
        <v>0</v>
      </c>
    </row>
    <row r="2" spans="1:14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J2" s="1" t="s">
        <v>11</v>
      </c>
      <c r="K2" s="91" t="s">
        <v>148</v>
      </c>
    </row>
    <row r="3" spans="1:14" s="22" customFormat="1" ht="21" customHeight="1" x14ac:dyDescent="0.2">
      <c r="A3" s="21"/>
      <c r="D3" s="23" t="s">
        <v>150</v>
      </c>
      <c r="F3" s="63"/>
      <c r="L3" s="22" t="s">
        <v>212</v>
      </c>
    </row>
    <row r="4" spans="1:14" ht="54" customHeight="1" x14ac:dyDescent="0.3">
      <c r="A4" s="2" t="s">
        <v>1</v>
      </c>
      <c r="B4" s="2" t="s">
        <v>2</v>
      </c>
      <c r="C4" s="2" t="s">
        <v>3</v>
      </c>
      <c r="D4" s="8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67" t="s">
        <v>95</v>
      </c>
      <c r="J4" s="2" t="s">
        <v>22</v>
      </c>
      <c r="K4" s="82" t="s">
        <v>96</v>
      </c>
      <c r="L4" s="2" t="s">
        <v>140</v>
      </c>
      <c r="M4" s="2" t="s">
        <v>9</v>
      </c>
      <c r="N4" s="2" t="s">
        <v>9</v>
      </c>
    </row>
    <row r="5" spans="1:14" ht="18" customHeight="1" x14ac:dyDescent="0.2">
      <c r="A5" s="75">
        <v>42486</v>
      </c>
      <c r="B5" s="92" t="s">
        <v>21</v>
      </c>
      <c r="C5" s="92" t="s">
        <v>16</v>
      </c>
      <c r="D5" s="88">
        <v>20.2</v>
      </c>
      <c r="E5" s="56"/>
      <c r="F5" s="56"/>
      <c r="G5" s="56"/>
      <c r="H5" s="56"/>
      <c r="I5" s="51"/>
      <c r="J5" s="56"/>
      <c r="K5" s="56"/>
      <c r="L5" s="56"/>
      <c r="M5" s="16"/>
      <c r="N5" s="16"/>
    </row>
    <row r="6" spans="1:14" ht="18" customHeight="1" x14ac:dyDescent="0.2">
      <c r="A6" s="55">
        <v>42488</v>
      </c>
      <c r="B6" s="51" t="s">
        <v>23</v>
      </c>
      <c r="C6" s="51" t="s">
        <v>149</v>
      </c>
      <c r="D6" s="53">
        <v>-18.8</v>
      </c>
      <c r="E6" s="56"/>
      <c r="F6" s="56"/>
      <c r="G6" s="56"/>
      <c r="H6" s="56"/>
      <c r="I6" s="51"/>
      <c r="J6" s="56"/>
      <c r="K6" s="56"/>
      <c r="L6" s="56">
        <v>36</v>
      </c>
      <c r="M6" s="56"/>
      <c r="N6" s="56"/>
    </row>
    <row r="7" spans="1:14" ht="18" customHeight="1" x14ac:dyDescent="0.2">
      <c r="A7" s="57">
        <v>42734</v>
      </c>
      <c r="B7" s="51" t="s">
        <v>50</v>
      </c>
      <c r="C7" s="51" t="s">
        <v>211</v>
      </c>
      <c r="D7" s="53"/>
      <c r="E7" s="56"/>
      <c r="F7" s="56"/>
      <c r="G7" s="56"/>
      <c r="H7" s="56"/>
      <c r="I7" s="51"/>
      <c r="J7" s="56"/>
      <c r="K7" s="56"/>
      <c r="L7" s="56">
        <v>-12</v>
      </c>
      <c r="M7" s="56"/>
      <c r="N7" s="56"/>
    </row>
    <row r="8" spans="1:14" ht="18" customHeight="1" x14ac:dyDescent="0.2">
      <c r="A8" s="57">
        <v>42796</v>
      </c>
      <c r="B8" s="51" t="s">
        <v>23</v>
      </c>
      <c r="C8" s="51" t="s">
        <v>233</v>
      </c>
      <c r="D8" s="53"/>
      <c r="E8" s="56"/>
      <c r="F8" s="56"/>
      <c r="G8" s="56"/>
      <c r="H8" s="56"/>
      <c r="I8" s="51"/>
      <c r="J8" s="58"/>
      <c r="K8" s="56"/>
      <c r="L8" s="56">
        <v>-12</v>
      </c>
      <c r="M8" s="56"/>
      <c r="N8" s="56"/>
    </row>
    <row r="9" spans="1:14" s="108" customFormat="1" ht="18" customHeight="1" x14ac:dyDescent="0.2">
      <c r="A9" s="105">
        <v>42942</v>
      </c>
      <c r="B9" s="109" t="s">
        <v>255</v>
      </c>
      <c r="C9" s="109" t="s">
        <v>178</v>
      </c>
      <c r="D9" s="110">
        <v>-1.4</v>
      </c>
      <c r="E9" s="111"/>
      <c r="F9" s="109"/>
      <c r="G9" s="111"/>
      <c r="H9" s="111"/>
      <c r="I9" s="109"/>
      <c r="J9" s="111"/>
      <c r="K9" s="109"/>
      <c r="L9" s="111">
        <v>-12</v>
      </c>
      <c r="M9" s="111"/>
      <c r="N9" s="111"/>
    </row>
    <row r="10" spans="1:14" ht="18" customHeight="1" x14ac:dyDescent="0.2">
      <c r="A10" s="57"/>
      <c r="B10" s="51"/>
      <c r="C10" s="51"/>
      <c r="D10" s="53"/>
      <c r="E10" s="56"/>
      <c r="F10" s="41"/>
      <c r="G10" s="56"/>
      <c r="H10" s="56"/>
      <c r="I10" s="51"/>
      <c r="J10" s="56"/>
      <c r="K10" s="56"/>
      <c r="L10" s="56"/>
      <c r="M10" s="56"/>
      <c r="N10" s="56"/>
    </row>
    <row r="11" spans="1:14" ht="18" customHeight="1" x14ac:dyDescent="0.2">
      <c r="A11" s="57"/>
      <c r="B11" s="51"/>
      <c r="C11" s="51"/>
      <c r="D11" s="53"/>
      <c r="E11" s="56"/>
      <c r="F11" s="58"/>
      <c r="G11" s="56"/>
      <c r="H11" s="56"/>
      <c r="I11" s="51"/>
      <c r="J11" s="58"/>
      <c r="K11" s="56"/>
      <c r="L11" s="56"/>
      <c r="M11" s="56"/>
      <c r="N11" s="56"/>
    </row>
    <row r="12" spans="1:14" ht="18" customHeight="1" x14ac:dyDescent="0.2">
      <c r="A12" s="55"/>
      <c r="B12" s="51"/>
      <c r="C12" s="51"/>
      <c r="D12" s="53"/>
      <c r="E12" s="56"/>
      <c r="F12" s="56"/>
      <c r="G12" s="56"/>
      <c r="H12" s="56"/>
      <c r="I12" s="51"/>
      <c r="J12" s="56"/>
      <c r="K12" s="56"/>
      <c r="L12" s="56"/>
      <c r="M12" s="56"/>
      <c r="N12" s="56"/>
    </row>
    <row r="13" spans="1:14" ht="18" customHeight="1" x14ac:dyDescent="0.2">
      <c r="A13" s="57"/>
      <c r="B13" s="55"/>
      <c r="C13" s="55"/>
      <c r="D13" s="53"/>
      <c r="E13" s="59"/>
      <c r="F13" s="48"/>
      <c r="G13" s="56"/>
      <c r="H13" s="56"/>
      <c r="I13" s="51"/>
      <c r="J13" s="56"/>
      <c r="K13" s="56"/>
      <c r="L13" s="56"/>
      <c r="M13" s="56"/>
      <c r="N13" s="56"/>
    </row>
    <row r="14" spans="1:14" ht="18" customHeight="1" x14ac:dyDescent="0.2">
      <c r="A14" s="57"/>
      <c r="B14" s="51"/>
      <c r="C14" s="51"/>
      <c r="D14" s="53"/>
      <c r="E14" s="56"/>
      <c r="F14" s="56"/>
      <c r="G14" s="56"/>
      <c r="H14" s="56"/>
      <c r="I14" s="51"/>
      <c r="J14" s="58"/>
      <c r="K14" s="56"/>
      <c r="L14" s="48"/>
      <c r="M14" s="48"/>
      <c r="N14" s="48"/>
    </row>
    <row r="15" spans="1:14" ht="18" customHeight="1" x14ac:dyDescent="0.2">
      <c r="A15" s="57"/>
      <c r="B15" s="60"/>
      <c r="C15" s="51"/>
      <c r="D15" s="53"/>
      <c r="E15" s="56"/>
      <c r="F15" s="58"/>
      <c r="G15" s="56"/>
      <c r="H15" s="56"/>
      <c r="I15" s="51"/>
      <c r="J15" s="56"/>
      <c r="K15" s="56"/>
      <c r="L15" s="56"/>
      <c r="M15" s="56"/>
      <c r="N15" s="56"/>
    </row>
    <row r="16" spans="1:14" ht="18" customHeight="1" x14ac:dyDescent="0.2">
      <c r="A16" s="57"/>
      <c r="B16" s="60"/>
      <c r="C16" s="51"/>
      <c r="D16" s="53"/>
      <c r="E16" s="56"/>
      <c r="F16" s="58"/>
      <c r="G16" s="58"/>
      <c r="H16" s="56"/>
      <c r="I16" s="51"/>
      <c r="J16" s="56"/>
      <c r="K16" s="56"/>
      <c r="L16" s="56"/>
      <c r="M16" s="56"/>
      <c r="N16" s="56"/>
    </row>
    <row r="17" spans="1:14" ht="18" customHeight="1" x14ac:dyDescent="0.2">
      <c r="A17" s="57"/>
      <c r="B17" s="60"/>
      <c r="C17" s="51"/>
      <c r="D17" s="53"/>
      <c r="E17" s="56"/>
      <c r="F17" s="58"/>
      <c r="G17" s="58"/>
      <c r="H17" s="56"/>
      <c r="I17" s="51"/>
      <c r="J17" s="56"/>
      <c r="K17" s="56"/>
      <c r="L17" s="56"/>
      <c r="M17" s="56"/>
      <c r="N17" s="56"/>
    </row>
    <row r="18" spans="1:14" ht="18" customHeight="1" x14ac:dyDescent="0.2">
      <c r="A18" s="57"/>
      <c r="B18" s="60"/>
      <c r="C18" s="51"/>
      <c r="D18" s="53"/>
      <c r="E18" s="56"/>
      <c r="F18" s="58"/>
      <c r="G18" s="51"/>
      <c r="H18" s="56"/>
      <c r="I18" s="51"/>
      <c r="J18" s="56"/>
      <c r="K18" s="56"/>
      <c r="L18" s="56"/>
      <c r="M18" s="56"/>
      <c r="N18" s="56"/>
    </row>
    <row r="19" spans="1:14" ht="18" customHeight="1" x14ac:dyDescent="0.2">
      <c r="A19" s="57"/>
      <c r="B19" s="60"/>
      <c r="C19" s="51"/>
      <c r="D19" s="53"/>
      <c r="E19" s="56"/>
      <c r="F19" s="61"/>
      <c r="G19" s="56"/>
      <c r="H19" s="56"/>
      <c r="I19" s="51"/>
      <c r="J19" s="56"/>
      <c r="K19" s="56"/>
      <c r="L19" s="56"/>
      <c r="M19" s="56"/>
      <c r="N19" s="56"/>
    </row>
    <row r="20" spans="1:14" ht="18" customHeight="1" x14ac:dyDescent="0.2">
      <c r="A20" s="57"/>
      <c r="B20" s="60"/>
      <c r="C20" s="51"/>
      <c r="D20" s="53"/>
      <c r="E20" s="56"/>
      <c r="F20" s="58"/>
      <c r="G20" s="56"/>
      <c r="H20" s="56"/>
      <c r="I20" s="51"/>
      <c r="J20" s="56"/>
      <c r="K20" s="56"/>
      <c r="L20" s="56"/>
      <c r="M20" s="56"/>
      <c r="N20" s="56"/>
    </row>
    <row r="21" spans="1:14" ht="18" customHeight="1" x14ac:dyDescent="0.2">
      <c r="A21" s="57"/>
      <c r="B21" s="60"/>
      <c r="C21" s="51"/>
      <c r="D21" s="53"/>
      <c r="E21" s="56"/>
      <c r="F21" s="58"/>
      <c r="G21" s="56"/>
      <c r="H21" s="56"/>
      <c r="I21" s="51"/>
      <c r="J21" s="56"/>
      <c r="K21" s="56"/>
      <c r="L21" s="56"/>
      <c r="M21" s="56"/>
      <c r="N21" s="56"/>
    </row>
    <row r="22" spans="1:14" ht="18" customHeight="1" x14ac:dyDescent="0.2">
      <c r="A22" s="57"/>
      <c r="B22" s="60"/>
      <c r="C22" s="51"/>
      <c r="D22" s="53"/>
      <c r="E22" s="56"/>
      <c r="F22" s="58"/>
      <c r="G22" s="56"/>
      <c r="H22" s="56"/>
      <c r="I22" s="51"/>
      <c r="J22" s="58"/>
      <c r="K22" s="56"/>
      <c r="L22" s="56"/>
      <c r="M22" s="56"/>
      <c r="N22" s="56"/>
    </row>
    <row r="23" spans="1:14" ht="18" customHeight="1" x14ac:dyDescent="0.2">
      <c r="A23" s="57"/>
      <c r="B23" s="60"/>
      <c r="C23" s="51"/>
      <c r="D23" s="53"/>
      <c r="E23" s="56"/>
      <c r="F23" s="58"/>
      <c r="G23" s="56"/>
      <c r="H23" s="56"/>
      <c r="I23" s="51"/>
      <c r="J23" s="58"/>
      <c r="K23" s="56"/>
      <c r="L23" s="56"/>
      <c r="M23" s="56"/>
      <c r="N23" s="56"/>
    </row>
    <row r="24" spans="1:14" ht="18" customHeight="1" x14ac:dyDescent="0.2">
      <c r="A24" s="57"/>
      <c r="B24" s="60"/>
      <c r="C24" s="51"/>
      <c r="D24" s="53"/>
      <c r="E24" s="56"/>
      <c r="F24" s="58"/>
      <c r="G24" s="56"/>
      <c r="H24" s="56"/>
      <c r="I24" s="51"/>
      <c r="J24" s="56"/>
      <c r="K24" s="56"/>
      <c r="L24" s="56"/>
      <c r="M24" s="56"/>
      <c r="N24" s="56"/>
    </row>
    <row r="25" spans="1:14" ht="18" customHeight="1" x14ac:dyDescent="0.2">
      <c r="A25" s="57"/>
      <c r="B25" s="57"/>
      <c r="C25" s="55"/>
      <c r="D25" s="57"/>
      <c r="E25" s="57"/>
      <c r="F25" s="57"/>
      <c r="G25" s="57"/>
      <c r="H25" s="57"/>
      <c r="I25" s="55"/>
      <c r="J25" s="57"/>
      <c r="K25" s="62"/>
      <c r="L25" s="57"/>
      <c r="M25" s="57"/>
      <c r="N25" s="57"/>
    </row>
    <row r="26" spans="1:14" ht="18" customHeight="1" x14ac:dyDescent="0.2">
      <c r="A26" s="19"/>
      <c r="B26" s="55"/>
      <c r="C26" s="55"/>
      <c r="D26" s="62"/>
      <c r="E26" s="57"/>
      <c r="F26" s="62"/>
      <c r="G26" s="57"/>
      <c r="H26" s="57"/>
      <c r="I26" s="55"/>
      <c r="J26" s="57"/>
      <c r="K26" s="62"/>
      <c r="L26" s="57"/>
      <c r="M26" s="57"/>
      <c r="N26" s="57"/>
    </row>
    <row r="27" spans="1:14" ht="18" customHeight="1" x14ac:dyDescent="0.2">
      <c r="A27" s="19"/>
      <c r="B27" s="55"/>
      <c r="C27" s="55"/>
      <c r="D27" s="62"/>
      <c r="E27" s="57"/>
      <c r="F27" s="57"/>
      <c r="G27" s="57"/>
      <c r="H27" s="57"/>
      <c r="I27" s="55"/>
      <c r="J27" s="57"/>
      <c r="K27" s="62"/>
      <c r="L27" s="57"/>
      <c r="M27" s="57"/>
      <c r="N27" s="57"/>
    </row>
    <row r="28" spans="1:14" ht="18" customHeight="1" x14ac:dyDescent="0.2">
      <c r="A28" s="19"/>
      <c r="B28" s="55"/>
      <c r="C28" s="55"/>
      <c r="D28" s="57"/>
      <c r="E28" s="57"/>
      <c r="F28" s="57"/>
      <c r="G28" s="57"/>
      <c r="H28" s="57"/>
      <c r="I28" s="68"/>
      <c r="J28" s="57"/>
      <c r="K28" s="62"/>
      <c r="L28" s="57"/>
      <c r="M28" s="57"/>
      <c r="N28" s="57"/>
    </row>
    <row r="29" spans="1:14" ht="18" customHeight="1" x14ac:dyDescent="0.2">
      <c r="A29" s="19"/>
      <c r="B29" s="55"/>
      <c r="C29" s="55"/>
      <c r="D29" s="57"/>
      <c r="E29" s="57"/>
      <c r="F29" s="57"/>
      <c r="G29" s="57"/>
      <c r="H29" s="57"/>
      <c r="I29" s="68"/>
      <c r="J29" s="57"/>
      <c r="K29" s="62"/>
      <c r="L29" s="57"/>
      <c r="M29" s="57"/>
      <c r="N29" s="57"/>
    </row>
    <row r="30" spans="1:14" ht="18" customHeight="1" x14ac:dyDescent="0.2">
      <c r="A30" s="19"/>
      <c r="B30" s="55"/>
      <c r="C30" s="55"/>
      <c r="D30" s="62"/>
      <c r="E30" s="57"/>
      <c r="F30" s="62"/>
      <c r="G30" s="57"/>
      <c r="H30" s="57"/>
      <c r="I30" s="55"/>
      <c r="J30" s="57"/>
      <c r="K30" s="62"/>
      <c r="L30" s="57"/>
      <c r="M30" s="57"/>
      <c r="N30" s="57"/>
    </row>
    <row r="31" spans="1:14" ht="18" customHeight="1" x14ac:dyDescent="0.2">
      <c r="A31" s="19"/>
      <c r="B31" s="55"/>
      <c r="C31" s="55"/>
      <c r="D31" s="62"/>
      <c r="E31" s="57"/>
      <c r="F31" s="57"/>
      <c r="G31" s="57"/>
      <c r="H31" s="57"/>
      <c r="I31" s="55"/>
      <c r="J31" s="57"/>
      <c r="K31" s="62"/>
      <c r="L31" s="57"/>
      <c r="M31" s="57"/>
      <c r="N31" s="57"/>
    </row>
    <row r="32" spans="1:14" ht="18" customHeight="1" x14ac:dyDescent="0.2">
      <c r="A32" s="19"/>
      <c r="B32" s="55"/>
      <c r="C32" s="55"/>
      <c r="D32" s="57"/>
      <c r="E32" s="57"/>
      <c r="F32" s="57"/>
      <c r="G32" s="57"/>
      <c r="H32" s="57"/>
      <c r="I32" s="68"/>
      <c r="J32" s="57"/>
      <c r="K32" s="62"/>
      <c r="L32" s="57"/>
      <c r="M32" s="57"/>
      <c r="N32" s="57"/>
    </row>
    <row r="33" spans="1:14" ht="18" customHeight="1" x14ac:dyDescent="0.2">
      <c r="A33" s="19"/>
      <c r="B33" s="55"/>
      <c r="C33" s="55"/>
      <c r="D33" s="57"/>
      <c r="E33" s="57"/>
      <c r="F33" s="57"/>
      <c r="G33" s="57"/>
      <c r="H33" s="57"/>
      <c r="I33" s="68"/>
      <c r="J33" s="57"/>
      <c r="K33" s="62"/>
      <c r="L33" s="57"/>
      <c r="M33" s="57"/>
      <c r="N33" s="57"/>
    </row>
    <row r="34" spans="1:14" ht="18" customHeight="1" x14ac:dyDescent="0.2">
      <c r="A34" s="19"/>
      <c r="B34" s="57"/>
      <c r="C34" s="55"/>
      <c r="D34" s="57"/>
      <c r="E34" s="57"/>
      <c r="F34" s="57"/>
      <c r="G34" s="57"/>
      <c r="H34" s="57"/>
      <c r="I34" s="55"/>
      <c r="J34" s="57"/>
      <c r="K34" s="62"/>
      <c r="L34" s="57"/>
      <c r="M34" s="57"/>
      <c r="N34" s="57"/>
    </row>
    <row r="35" spans="1:14" ht="18" customHeight="1" x14ac:dyDescent="0.2">
      <c r="A35" s="19"/>
      <c r="B35" s="57"/>
      <c r="C35" s="55"/>
      <c r="D35" s="57"/>
      <c r="E35" s="57"/>
      <c r="F35" s="57"/>
      <c r="G35" s="57"/>
      <c r="H35" s="57"/>
      <c r="I35" s="55"/>
      <c r="J35" s="57"/>
      <c r="K35" s="62"/>
      <c r="L35" s="57"/>
      <c r="M35" s="57"/>
      <c r="N35" s="57"/>
    </row>
    <row r="36" spans="1:14" ht="18" customHeight="1" x14ac:dyDescent="0.2">
      <c r="A36" s="19"/>
      <c r="B36" s="19"/>
      <c r="C36" s="28"/>
      <c r="D36" s="57"/>
      <c r="E36" s="57"/>
      <c r="F36" s="57"/>
      <c r="G36" s="57"/>
      <c r="H36" s="57"/>
      <c r="I36" s="55"/>
      <c r="J36" s="57"/>
      <c r="K36" s="62"/>
      <c r="L36" s="57"/>
      <c r="M36" s="57"/>
      <c r="N36" s="57"/>
    </row>
    <row r="37" spans="1:14" ht="18" customHeight="1" x14ac:dyDescent="0.2">
      <c r="A37" s="19"/>
      <c r="B37" s="19"/>
      <c r="C37" s="28"/>
      <c r="D37" s="19"/>
      <c r="E37" s="19"/>
      <c r="F37" s="19"/>
      <c r="G37" s="19"/>
      <c r="H37" s="19"/>
      <c r="I37" s="55"/>
      <c r="J37" s="19"/>
      <c r="K37" s="54"/>
      <c r="L37" s="19"/>
      <c r="M37" s="19"/>
      <c r="N37" s="19"/>
    </row>
    <row r="38" spans="1:14" s="4" customFormat="1" ht="18" customHeight="1" x14ac:dyDescent="0.2">
      <c r="A38" s="24" t="s">
        <v>146</v>
      </c>
      <c r="B38" s="29"/>
      <c r="C38" s="25" t="s">
        <v>10</v>
      </c>
      <c r="D38" s="26">
        <f>SUM(D5:D37)</f>
        <v>0</v>
      </c>
      <c r="E38" s="26">
        <f t="shared" ref="E38:L38" si="0">SUM(E5:E37)</f>
        <v>0</v>
      </c>
      <c r="F38" s="26">
        <f t="shared" si="0"/>
        <v>0</v>
      </c>
      <c r="G38" s="26">
        <f t="shared" si="0"/>
        <v>0</v>
      </c>
      <c r="H38" s="26">
        <f t="shared" si="0"/>
        <v>0</v>
      </c>
      <c r="I38" s="69">
        <f t="shared" si="0"/>
        <v>0</v>
      </c>
      <c r="J38" s="26">
        <f t="shared" si="0"/>
        <v>0</v>
      </c>
      <c r="K38" s="26">
        <f t="shared" si="0"/>
        <v>0</v>
      </c>
      <c r="L38" s="26">
        <f t="shared" si="0"/>
        <v>0</v>
      </c>
      <c r="M38" s="26">
        <f>SUM(M5:M37)</f>
        <v>0</v>
      </c>
      <c r="N38" s="26">
        <f>SUM(N5:N37)</f>
        <v>0</v>
      </c>
    </row>
    <row r="39" spans="1:14" ht="18" customHeight="1" x14ac:dyDescent="0.25">
      <c r="F39" s="232"/>
      <c r="G39" s="233"/>
      <c r="H39" s="233"/>
      <c r="I39" s="233"/>
      <c r="J39" s="233"/>
      <c r="K39" s="233"/>
      <c r="L39" s="233"/>
      <c r="M39" s="233"/>
    </row>
    <row r="40" spans="1:14" ht="39" customHeight="1" x14ac:dyDescent="0.35">
      <c r="A40" s="94" t="s">
        <v>200</v>
      </c>
      <c r="B40" s="95"/>
      <c r="C40" s="95"/>
      <c r="D40" s="96"/>
      <c r="E40" s="95"/>
      <c r="F40" s="95"/>
      <c r="G40" s="95"/>
      <c r="H40" s="95"/>
      <c r="I40" s="95"/>
      <c r="J40" s="41"/>
    </row>
    <row r="41" spans="1:14" ht="18" customHeight="1" x14ac:dyDescent="0.35">
      <c r="A41" s="94"/>
      <c r="B41" s="95"/>
      <c r="C41" s="95"/>
      <c r="D41" s="96"/>
      <c r="E41" s="95"/>
      <c r="F41" s="95"/>
      <c r="G41" s="95"/>
      <c r="H41" s="95"/>
      <c r="I41" s="95"/>
    </row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">
    <mergeCell ref="F39:M39"/>
  </mergeCells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FF"/>
  </sheetPr>
  <dimension ref="A1:N120"/>
  <sheetViews>
    <sheetView zoomScale="80" zoomScaleNormal="80" workbookViewId="0">
      <pane ySplit="5" topLeftCell="A51" activePane="bottomLeft" state="frozen"/>
      <selection pane="bottomLeft" activeCell="D71" sqref="D71"/>
    </sheetView>
  </sheetViews>
  <sheetFormatPr defaultColWidth="8.7109375" defaultRowHeight="12.75" x14ac:dyDescent="0.2"/>
  <cols>
    <col min="1" max="1" width="11.140625" style="125" customWidth="1"/>
    <col min="2" max="2" width="11.85546875" style="125" bestFit="1" customWidth="1"/>
    <col min="3" max="3" width="34.85546875" style="125" customWidth="1"/>
    <col min="4" max="4" width="17.5703125" style="126" customWidth="1"/>
    <col min="5" max="5" width="10.140625" style="125" customWidth="1"/>
    <col min="6" max="6" width="12.85546875" style="125" customWidth="1"/>
    <col min="7" max="7" width="11.140625" style="125" customWidth="1"/>
    <col min="8" max="8" width="11.85546875" style="125" customWidth="1"/>
    <col min="9" max="10" width="12.5703125" style="125" bestFit="1" customWidth="1"/>
    <col min="11" max="11" width="35.5703125" style="125" bestFit="1" customWidth="1"/>
    <col min="12" max="12" width="12.5703125" style="125" bestFit="1" customWidth="1"/>
    <col min="13" max="13" width="14.5703125" style="125" customWidth="1"/>
    <col min="14" max="14" width="16.85546875" style="125" customWidth="1"/>
    <col min="15" max="16384" width="8.7109375" style="125"/>
  </cols>
  <sheetData>
    <row r="1" spans="1:14" x14ac:dyDescent="0.2">
      <c r="A1" s="125" t="s">
        <v>0</v>
      </c>
    </row>
    <row r="2" spans="1:14" s="128" customFormat="1" ht="29.25" customHeight="1" x14ac:dyDescent="0.4">
      <c r="A2" s="127" t="s">
        <v>14</v>
      </c>
      <c r="D2" s="129"/>
      <c r="E2" s="128" t="s">
        <v>15</v>
      </c>
      <c r="H2" s="130" t="s">
        <v>12</v>
      </c>
      <c r="J2" s="128" t="s">
        <v>11</v>
      </c>
      <c r="K2" s="131">
        <v>160629012006</v>
      </c>
    </row>
    <row r="3" spans="1:14" s="133" customFormat="1" ht="21" customHeight="1" x14ac:dyDescent="0.25">
      <c r="A3" s="132"/>
      <c r="D3" s="188" t="s">
        <v>286</v>
      </c>
      <c r="E3" s="134" t="s">
        <v>282</v>
      </c>
      <c r="F3" s="135" t="s">
        <v>246</v>
      </c>
      <c r="G3" s="134" t="s">
        <v>208</v>
      </c>
      <c r="K3" s="133" t="s">
        <v>225</v>
      </c>
    </row>
    <row r="4" spans="1:14" s="194" customFormat="1" ht="21" customHeight="1" x14ac:dyDescent="0.25">
      <c r="A4" s="234" t="s">
        <v>289</v>
      </c>
      <c r="B4" s="234"/>
      <c r="D4" s="195"/>
      <c r="E4" s="196"/>
      <c r="F4" s="210" t="s">
        <v>246</v>
      </c>
      <c r="G4" s="196"/>
      <c r="K4" s="204" t="s">
        <v>225</v>
      </c>
    </row>
    <row r="5" spans="1:14" ht="54" customHeight="1" x14ac:dyDescent="0.3">
      <c r="A5" s="136" t="s">
        <v>1</v>
      </c>
      <c r="B5" s="136" t="s">
        <v>2</v>
      </c>
      <c r="C5" s="136" t="s">
        <v>3</v>
      </c>
      <c r="D5" s="137" t="s">
        <v>4</v>
      </c>
      <c r="E5" s="136" t="s">
        <v>281</v>
      </c>
      <c r="F5" s="136" t="s">
        <v>6</v>
      </c>
      <c r="G5" s="136" t="s">
        <v>7</v>
      </c>
      <c r="H5" s="136" t="s">
        <v>8</v>
      </c>
      <c r="I5" s="138" t="s">
        <v>95</v>
      </c>
      <c r="J5" s="136" t="s">
        <v>22</v>
      </c>
      <c r="K5" s="139" t="s">
        <v>96</v>
      </c>
      <c r="L5" s="136" t="s">
        <v>9</v>
      </c>
      <c r="M5" s="136" t="s">
        <v>9</v>
      </c>
      <c r="N5" s="136" t="s">
        <v>9</v>
      </c>
    </row>
    <row r="6" spans="1:14" ht="18" customHeight="1" x14ac:dyDescent="0.2">
      <c r="A6" s="140">
        <v>42559</v>
      </c>
      <c r="B6" s="141" t="s">
        <v>153</v>
      </c>
      <c r="C6" s="141" t="s">
        <v>107</v>
      </c>
      <c r="D6" s="142">
        <v>145.6</v>
      </c>
      <c r="E6" s="143"/>
      <c r="F6" s="143"/>
      <c r="G6" s="143"/>
      <c r="H6" s="143"/>
      <c r="I6" s="144"/>
      <c r="J6" s="143"/>
      <c r="K6" s="143"/>
      <c r="L6" s="143"/>
      <c r="M6" s="145"/>
      <c r="N6" s="145"/>
    </row>
    <row r="7" spans="1:14" ht="18" customHeight="1" x14ac:dyDescent="0.2">
      <c r="A7" s="140">
        <v>42559</v>
      </c>
      <c r="B7" s="141" t="s">
        <v>23</v>
      </c>
      <c r="C7" s="141" t="s">
        <v>168</v>
      </c>
      <c r="D7" s="142">
        <v>-25.3</v>
      </c>
      <c r="E7" s="143"/>
      <c r="F7" s="143"/>
      <c r="G7" s="143"/>
      <c r="H7" s="143"/>
      <c r="I7" s="144"/>
      <c r="J7" s="143"/>
      <c r="K7" s="143"/>
      <c r="L7" s="143"/>
      <c r="M7" s="145"/>
      <c r="N7" s="145"/>
    </row>
    <row r="8" spans="1:14" ht="18" customHeight="1" x14ac:dyDescent="0.2">
      <c r="A8" s="146">
        <v>42566</v>
      </c>
      <c r="B8" s="144" t="s">
        <v>23</v>
      </c>
      <c r="C8" s="144" t="s">
        <v>169</v>
      </c>
      <c r="D8" s="147">
        <v>-5.0999999999999996</v>
      </c>
      <c r="E8" s="143"/>
      <c r="F8" s="143">
        <v>10</v>
      </c>
      <c r="G8" s="143"/>
      <c r="H8" s="143"/>
      <c r="I8" s="144"/>
      <c r="J8" s="143"/>
      <c r="K8" s="143"/>
      <c r="L8" s="143"/>
      <c r="M8" s="143"/>
      <c r="N8" s="143"/>
    </row>
    <row r="9" spans="1:14" ht="18" customHeight="1" x14ac:dyDescent="0.2">
      <c r="A9" s="146">
        <v>42573</v>
      </c>
      <c r="B9" s="144" t="s">
        <v>23</v>
      </c>
      <c r="C9" s="144" t="s">
        <v>170</v>
      </c>
      <c r="D9" s="147"/>
      <c r="E9" s="143"/>
      <c r="F9" s="143">
        <v>-10</v>
      </c>
      <c r="G9" s="143"/>
      <c r="H9" s="143"/>
      <c r="I9" s="144"/>
      <c r="J9" s="143"/>
      <c r="K9" s="143"/>
      <c r="L9" s="143"/>
      <c r="M9" s="143"/>
      <c r="N9" s="143"/>
    </row>
    <row r="10" spans="1:14" ht="18" customHeight="1" x14ac:dyDescent="0.2">
      <c r="A10" s="148">
        <v>42583</v>
      </c>
      <c r="B10" s="144" t="s">
        <v>172</v>
      </c>
      <c r="C10" s="144" t="s">
        <v>173</v>
      </c>
      <c r="D10" s="147">
        <v>-0.38</v>
      </c>
      <c r="E10" s="143"/>
      <c r="F10" s="143"/>
      <c r="G10" s="143"/>
      <c r="H10" s="143"/>
      <c r="I10" s="144"/>
      <c r="J10" s="149"/>
      <c r="K10" s="143"/>
      <c r="L10" s="143"/>
      <c r="M10" s="143"/>
      <c r="N10" s="143"/>
    </row>
    <row r="11" spans="1:14" ht="18" customHeight="1" x14ac:dyDescent="0.2">
      <c r="A11" s="146">
        <v>42605</v>
      </c>
      <c r="B11" s="144" t="s">
        <v>23</v>
      </c>
      <c r="C11" s="144" t="s">
        <v>181</v>
      </c>
      <c r="D11" s="147">
        <v>-12.5</v>
      </c>
      <c r="E11" s="143"/>
      <c r="F11" s="143"/>
      <c r="G11" s="143"/>
      <c r="H11" s="143"/>
      <c r="I11" s="144"/>
      <c r="J11" s="143"/>
      <c r="K11" s="143"/>
      <c r="L11" s="143"/>
      <c r="M11" s="143"/>
      <c r="N11" s="143"/>
    </row>
    <row r="12" spans="1:14" ht="18" customHeight="1" x14ac:dyDescent="0.2">
      <c r="A12" s="148">
        <v>42623</v>
      </c>
      <c r="B12" s="144" t="s">
        <v>23</v>
      </c>
      <c r="C12" s="150" t="s">
        <v>184</v>
      </c>
      <c r="D12" s="147">
        <v>-5</v>
      </c>
      <c r="E12" s="143"/>
      <c r="F12" s="151">
        <v>10</v>
      </c>
      <c r="G12" s="143"/>
      <c r="H12" s="143"/>
      <c r="I12" s="144"/>
      <c r="J12" s="143"/>
      <c r="K12" s="143"/>
      <c r="L12" s="143"/>
      <c r="M12" s="143"/>
      <c r="N12" s="143"/>
    </row>
    <row r="13" spans="1:14" ht="18" customHeight="1" x14ac:dyDescent="0.2">
      <c r="A13" s="148">
        <v>42660</v>
      </c>
      <c r="B13" s="144" t="s">
        <v>174</v>
      </c>
      <c r="C13" s="144" t="s">
        <v>192</v>
      </c>
      <c r="D13" s="147">
        <v>-25</v>
      </c>
      <c r="E13" s="143"/>
      <c r="F13" s="149"/>
      <c r="G13" s="143"/>
      <c r="H13" s="143"/>
      <c r="I13" s="144"/>
      <c r="J13" s="149"/>
      <c r="K13" s="143"/>
      <c r="L13" s="143"/>
      <c r="M13" s="143"/>
      <c r="N13" s="143"/>
    </row>
    <row r="14" spans="1:14" ht="18" customHeight="1" x14ac:dyDescent="0.2">
      <c r="A14" s="146">
        <v>42676</v>
      </c>
      <c r="B14" s="144" t="s">
        <v>174</v>
      </c>
      <c r="C14" s="144" t="s">
        <v>195</v>
      </c>
      <c r="D14" s="147">
        <v>-2.1</v>
      </c>
      <c r="E14" s="143"/>
      <c r="F14" s="143"/>
      <c r="G14" s="143"/>
      <c r="H14" s="143"/>
      <c r="I14" s="144"/>
      <c r="J14" s="143"/>
      <c r="K14" s="143"/>
      <c r="L14" s="143"/>
      <c r="M14" s="143"/>
      <c r="N14" s="143"/>
    </row>
    <row r="15" spans="1:14" ht="18" customHeight="1" x14ac:dyDescent="0.2">
      <c r="A15" s="148">
        <v>42677</v>
      </c>
      <c r="B15" s="146" t="s">
        <v>174</v>
      </c>
      <c r="C15" s="146" t="s">
        <v>196</v>
      </c>
      <c r="D15" s="147"/>
      <c r="E15" s="152"/>
      <c r="F15" s="153">
        <v>-1</v>
      </c>
      <c r="G15" s="143"/>
      <c r="H15" s="143"/>
      <c r="I15" s="144"/>
      <c r="J15" s="143"/>
      <c r="K15" s="143"/>
      <c r="L15" s="143"/>
      <c r="M15" s="143"/>
      <c r="N15" s="143"/>
    </row>
    <row r="16" spans="1:14" ht="18" customHeight="1" x14ac:dyDescent="0.2">
      <c r="A16" s="148">
        <v>42677</v>
      </c>
      <c r="B16" s="144" t="s">
        <v>174</v>
      </c>
      <c r="C16" s="144" t="s">
        <v>197</v>
      </c>
      <c r="D16" s="147">
        <v>-4</v>
      </c>
      <c r="E16" s="143"/>
      <c r="F16" s="143"/>
      <c r="G16" s="143"/>
      <c r="H16" s="143"/>
      <c r="I16" s="144"/>
      <c r="J16" s="149"/>
      <c r="K16" s="143"/>
      <c r="L16" s="153"/>
      <c r="M16" s="153"/>
      <c r="N16" s="153"/>
    </row>
    <row r="17" spans="1:14" ht="18" customHeight="1" x14ac:dyDescent="0.2">
      <c r="A17" s="148">
        <v>42703</v>
      </c>
      <c r="B17" s="154" t="s">
        <v>23</v>
      </c>
      <c r="C17" s="144" t="s">
        <v>199</v>
      </c>
      <c r="D17" s="147"/>
      <c r="E17" s="143"/>
      <c r="F17" s="149">
        <v>-1</v>
      </c>
      <c r="G17" s="143"/>
      <c r="H17" s="143"/>
      <c r="I17" s="144"/>
      <c r="J17" s="143"/>
      <c r="K17" s="143"/>
      <c r="L17" s="143"/>
      <c r="M17" s="143"/>
      <c r="N17" s="143"/>
    </row>
    <row r="18" spans="1:14" ht="18" customHeight="1" x14ac:dyDescent="0.2">
      <c r="A18" s="148">
        <v>42709</v>
      </c>
      <c r="B18" s="154" t="s">
        <v>201</v>
      </c>
      <c r="C18" s="144" t="s">
        <v>202</v>
      </c>
      <c r="D18" s="147"/>
      <c r="E18" s="143"/>
      <c r="F18" s="149">
        <v>-1</v>
      </c>
      <c r="G18" s="149"/>
      <c r="H18" s="143"/>
      <c r="I18" s="144"/>
      <c r="J18" s="143"/>
      <c r="K18" s="143"/>
      <c r="L18" s="143"/>
      <c r="M18" s="143"/>
      <c r="N18" s="143"/>
    </row>
    <row r="19" spans="1:14" ht="18" customHeight="1" x14ac:dyDescent="0.2">
      <c r="A19" s="148">
        <v>42710</v>
      </c>
      <c r="B19" s="154" t="s">
        <v>201</v>
      </c>
      <c r="C19" s="144" t="s">
        <v>203</v>
      </c>
      <c r="D19" s="147"/>
      <c r="E19" s="143"/>
      <c r="F19" s="149">
        <v>-3</v>
      </c>
      <c r="G19" s="149"/>
      <c r="H19" s="143"/>
      <c r="I19" s="144"/>
      <c r="J19" s="143"/>
      <c r="K19" s="143"/>
      <c r="L19" s="143"/>
      <c r="M19" s="143"/>
      <c r="N19" s="143"/>
    </row>
    <row r="20" spans="1:14" ht="18" customHeight="1" x14ac:dyDescent="0.2">
      <c r="A20" s="148">
        <v>42716</v>
      </c>
      <c r="B20" s="154" t="s">
        <v>201</v>
      </c>
      <c r="C20" s="144" t="s">
        <v>205</v>
      </c>
      <c r="D20" s="147">
        <v>-4</v>
      </c>
      <c r="E20" s="143"/>
      <c r="F20" s="149"/>
      <c r="G20" s="144"/>
      <c r="H20" s="143"/>
      <c r="I20" s="144"/>
      <c r="J20" s="143"/>
      <c r="K20" s="143"/>
      <c r="L20" s="143"/>
      <c r="M20" s="143"/>
      <c r="N20" s="143"/>
    </row>
    <row r="21" spans="1:14" ht="18" customHeight="1" x14ac:dyDescent="0.2">
      <c r="A21" s="148">
        <v>42717</v>
      </c>
      <c r="B21" s="154" t="s">
        <v>201</v>
      </c>
      <c r="C21" s="144" t="s">
        <v>206</v>
      </c>
      <c r="D21" s="155"/>
      <c r="E21" s="156"/>
      <c r="F21" s="157">
        <v>-2</v>
      </c>
      <c r="G21" s="156"/>
      <c r="H21" s="156"/>
      <c r="I21" s="158"/>
      <c r="J21" s="156"/>
      <c r="K21" s="156"/>
      <c r="L21" s="156"/>
      <c r="M21" s="156"/>
      <c r="N21" s="156"/>
    </row>
    <row r="22" spans="1:14" ht="18" customHeight="1" x14ac:dyDescent="0.2">
      <c r="A22" s="148">
        <v>42718</v>
      </c>
      <c r="B22" s="154" t="s">
        <v>50</v>
      </c>
      <c r="C22" s="144" t="s">
        <v>207</v>
      </c>
      <c r="D22" s="155">
        <v>-4.0599999999999996</v>
      </c>
      <c r="E22" s="156"/>
      <c r="F22" s="159"/>
      <c r="G22" s="156"/>
      <c r="H22" s="156"/>
      <c r="I22" s="158"/>
      <c r="J22" s="156"/>
      <c r="K22" s="156"/>
      <c r="L22" s="156"/>
      <c r="M22" s="156"/>
      <c r="N22" s="156"/>
    </row>
    <row r="23" spans="1:14" ht="18" customHeight="1" x14ac:dyDescent="0.2">
      <c r="A23" s="148">
        <v>42719</v>
      </c>
      <c r="B23" s="154" t="s">
        <v>50</v>
      </c>
      <c r="C23" s="144" t="s">
        <v>20</v>
      </c>
      <c r="D23" s="155"/>
      <c r="E23" s="156"/>
      <c r="F23" s="158">
        <v>1</v>
      </c>
      <c r="G23" s="156">
        <v>1</v>
      </c>
      <c r="H23" s="156"/>
      <c r="I23" s="158"/>
      <c r="J23" s="156"/>
      <c r="K23" s="156"/>
      <c r="L23" s="156"/>
      <c r="M23" s="156"/>
      <c r="N23" s="156"/>
    </row>
    <row r="24" spans="1:14" ht="18" customHeight="1" x14ac:dyDescent="0.2">
      <c r="A24" s="148">
        <v>42733</v>
      </c>
      <c r="B24" s="154" t="s">
        <v>23</v>
      </c>
      <c r="C24" s="144" t="s">
        <v>210</v>
      </c>
      <c r="D24" s="155"/>
      <c r="E24" s="156"/>
      <c r="F24" s="159"/>
      <c r="G24" s="156">
        <v>-1</v>
      </c>
      <c r="H24" s="156"/>
      <c r="I24" s="158"/>
      <c r="J24" s="159"/>
      <c r="K24" s="156"/>
      <c r="L24" s="156"/>
      <c r="M24" s="156"/>
      <c r="N24" s="156"/>
    </row>
    <row r="25" spans="1:14" ht="18" customHeight="1" x14ac:dyDescent="0.2">
      <c r="A25" s="148">
        <v>42740</v>
      </c>
      <c r="B25" s="154" t="s">
        <v>174</v>
      </c>
      <c r="C25" s="144" t="s">
        <v>214</v>
      </c>
      <c r="D25" s="155">
        <v>-6.2</v>
      </c>
      <c r="E25" s="156"/>
      <c r="F25" s="159"/>
      <c r="G25" s="156"/>
      <c r="H25" s="156"/>
      <c r="I25" s="158"/>
      <c r="J25" s="159"/>
      <c r="K25" s="156"/>
      <c r="L25" s="156"/>
      <c r="M25" s="156"/>
      <c r="N25" s="156"/>
    </row>
    <row r="26" spans="1:14" ht="18" customHeight="1" x14ac:dyDescent="0.2">
      <c r="A26" s="148">
        <v>42744</v>
      </c>
      <c r="B26" s="154" t="s">
        <v>201</v>
      </c>
      <c r="C26" s="144" t="s">
        <v>215</v>
      </c>
      <c r="D26" s="155"/>
      <c r="E26" s="156"/>
      <c r="F26" s="159">
        <v>-1</v>
      </c>
      <c r="G26" s="156"/>
      <c r="H26" s="156"/>
      <c r="I26" s="158"/>
      <c r="J26" s="156"/>
      <c r="K26" s="156"/>
      <c r="L26" s="156"/>
      <c r="M26" s="156"/>
      <c r="N26" s="156"/>
    </row>
    <row r="27" spans="1:14" ht="18" customHeight="1" x14ac:dyDescent="0.2">
      <c r="A27" s="148">
        <v>42380</v>
      </c>
      <c r="B27" s="148" t="s">
        <v>216</v>
      </c>
      <c r="C27" s="146" t="s">
        <v>217</v>
      </c>
      <c r="D27" s="156">
        <v>-27</v>
      </c>
      <c r="E27" s="156"/>
      <c r="F27" s="156"/>
      <c r="G27" s="156"/>
      <c r="H27" s="156"/>
      <c r="I27" s="158"/>
      <c r="J27" s="156"/>
      <c r="K27" s="156"/>
      <c r="L27" s="156"/>
      <c r="M27" s="156"/>
      <c r="N27" s="156"/>
    </row>
    <row r="28" spans="1:14" ht="18" customHeight="1" x14ac:dyDescent="0.2">
      <c r="A28" s="160">
        <v>42758</v>
      </c>
      <c r="B28" s="146" t="s">
        <v>218</v>
      </c>
      <c r="C28" s="146" t="s">
        <v>219</v>
      </c>
      <c r="D28" s="156"/>
      <c r="E28" s="156"/>
      <c r="F28" s="156">
        <v>-1</v>
      </c>
      <c r="G28" s="156"/>
      <c r="H28" s="156"/>
      <c r="I28" s="158"/>
      <c r="J28" s="156"/>
      <c r="K28" s="156"/>
      <c r="L28" s="156"/>
      <c r="M28" s="156"/>
      <c r="N28" s="156"/>
    </row>
    <row r="29" spans="1:14" ht="18" customHeight="1" x14ac:dyDescent="0.2">
      <c r="A29" s="160">
        <v>42758</v>
      </c>
      <c r="B29" s="146" t="s">
        <v>174</v>
      </c>
      <c r="C29" s="146" t="s">
        <v>220</v>
      </c>
      <c r="D29" s="156"/>
      <c r="E29" s="156"/>
      <c r="F29" s="156">
        <v>-1</v>
      </c>
      <c r="G29" s="156"/>
      <c r="H29" s="156"/>
      <c r="I29" s="158"/>
      <c r="J29" s="156"/>
      <c r="K29" s="156"/>
      <c r="L29" s="156"/>
      <c r="M29" s="156"/>
      <c r="N29" s="156"/>
    </row>
    <row r="30" spans="1:14" ht="18" customHeight="1" x14ac:dyDescent="0.2">
      <c r="A30" s="160">
        <v>42759</v>
      </c>
      <c r="B30" s="146" t="s">
        <v>218</v>
      </c>
      <c r="C30" s="146" t="s">
        <v>221</v>
      </c>
      <c r="D30" s="156">
        <v>-2</v>
      </c>
      <c r="E30" s="156"/>
      <c r="F30" s="156"/>
      <c r="G30" s="156"/>
      <c r="H30" s="156"/>
      <c r="I30" s="158"/>
      <c r="J30" s="156"/>
      <c r="K30" s="156"/>
      <c r="L30" s="156"/>
      <c r="M30" s="156"/>
      <c r="N30" s="156"/>
    </row>
    <row r="31" spans="1:14" ht="18" customHeight="1" x14ac:dyDescent="0.2">
      <c r="A31" s="160">
        <v>42760</v>
      </c>
      <c r="B31" s="146" t="s">
        <v>50</v>
      </c>
      <c r="C31" s="146" t="s">
        <v>222</v>
      </c>
      <c r="D31" s="156">
        <v>-23</v>
      </c>
      <c r="E31" s="156"/>
      <c r="F31" s="156">
        <v>23</v>
      </c>
      <c r="G31" s="156"/>
      <c r="H31" s="156"/>
      <c r="I31" s="158"/>
      <c r="J31" s="156"/>
      <c r="K31" s="156"/>
      <c r="L31" s="156"/>
      <c r="M31" s="156"/>
      <c r="N31" s="156"/>
    </row>
    <row r="32" spans="1:14" ht="18" customHeight="1" x14ac:dyDescent="0.2">
      <c r="A32" s="160">
        <v>42775</v>
      </c>
      <c r="B32" s="146" t="s">
        <v>201</v>
      </c>
      <c r="C32" s="146" t="s">
        <v>223</v>
      </c>
      <c r="D32" s="156"/>
      <c r="E32" s="156"/>
      <c r="F32" s="156">
        <v>-3</v>
      </c>
      <c r="G32" s="156"/>
      <c r="H32" s="156"/>
      <c r="I32" s="158"/>
      <c r="J32" s="156"/>
      <c r="K32" s="156"/>
      <c r="L32" s="156"/>
      <c r="M32" s="156"/>
      <c r="N32" s="156"/>
    </row>
    <row r="33" spans="1:14" ht="18" customHeight="1" x14ac:dyDescent="0.2">
      <c r="A33" s="160">
        <v>42775</v>
      </c>
      <c r="B33" s="146" t="s">
        <v>172</v>
      </c>
      <c r="C33" s="146" t="s">
        <v>224</v>
      </c>
      <c r="D33" s="156"/>
      <c r="E33" s="156"/>
      <c r="F33" s="156">
        <v>-4</v>
      </c>
      <c r="G33" s="156"/>
      <c r="H33" s="156"/>
      <c r="I33" s="158"/>
      <c r="J33" s="156"/>
      <c r="K33" s="156">
        <v>15</v>
      </c>
      <c r="L33" s="156"/>
      <c r="M33" s="156"/>
      <c r="N33" s="156"/>
    </row>
    <row r="34" spans="1:14" ht="18" customHeight="1" x14ac:dyDescent="0.2">
      <c r="A34" s="160">
        <v>42794</v>
      </c>
      <c r="B34" s="146" t="s">
        <v>50</v>
      </c>
      <c r="C34" s="146" t="s">
        <v>230</v>
      </c>
      <c r="D34" s="156"/>
      <c r="E34" s="156"/>
      <c r="F34" s="156">
        <v>-1</v>
      </c>
      <c r="G34" s="156"/>
      <c r="H34" s="156"/>
      <c r="I34" s="158"/>
      <c r="J34" s="156"/>
      <c r="K34" s="156"/>
      <c r="L34" s="156"/>
      <c r="M34" s="156"/>
      <c r="N34" s="156"/>
    </row>
    <row r="35" spans="1:14" ht="18" customHeight="1" x14ac:dyDescent="0.2">
      <c r="A35" s="160">
        <v>42794</v>
      </c>
      <c r="B35" s="146" t="s">
        <v>218</v>
      </c>
      <c r="C35" s="146" t="s">
        <v>231</v>
      </c>
      <c r="D35" s="156"/>
      <c r="E35" s="156"/>
      <c r="F35" s="156">
        <v>-8</v>
      </c>
      <c r="G35" s="156"/>
      <c r="H35" s="156"/>
      <c r="I35" s="158"/>
      <c r="J35" s="156"/>
      <c r="K35" s="156"/>
      <c r="L35" s="156"/>
      <c r="M35" s="156"/>
      <c r="N35" s="156"/>
    </row>
    <row r="36" spans="1:14" ht="18" customHeight="1" x14ac:dyDescent="0.2">
      <c r="A36" s="160">
        <v>42822</v>
      </c>
      <c r="B36" s="146" t="s">
        <v>174</v>
      </c>
      <c r="C36" s="146" t="s">
        <v>236</v>
      </c>
      <c r="D36" s="156"/>
      <c r="E36" s="156"/>
      <c r="F36" s="156">
        <v>-2</v>
      </c>
      <c r="G36" s="156"/>
      <c r="H36" s="156"/>
      <c r="I36" s="158"/>
      <c r="J36" s="156"/>
      <c r="K36" s="156"/>
      <c r="L36" s="156"/>
      <c r="M36" s="156"/>
      <c r="N36" s="156"/>
    </row>
    <row r="37" spans="1:14" ht="18" customHeight="1" x14ac:dyDescent="0.2">
      <c r="A37" s="160">
        <v>42825</v>
      </c>
      <c r="B37" s="148" t="s">
        <v>174</v>
      </c>
      <c r="C37" s="146" t="s">
        <v>237</v>
      </c>
      <c r="D37" s="156"/>
      <c r="E37" s="156"/>
      <c r="F37" s="156">
        <v>-4</v>
      </c>
      <c r="G37" s="156"/>
      <c r="H37" s="156"/>
      <c r="I37" s="158"/>
      <c r="J37" s="156"/>
      <c r="K37" s="156"/>
      <c r="L37" s="156"/>
      <c r="M37" s="156"/>
      <c r="N37" s="156"/>
    </row>
    <row r="38" spans="1:14" ht="18" customHeight="1" x14ac:dyDescent="0.2">
      <c r="A38" s="160">
        <v>42858</v>
      </c>
      <c r="B38" s="160" t="s">
        <v>112</v>
      </c>
      <c r="C38" s="161" t="s">
        <v>178</v>
      </c>
      <c r="D38" s="156"/>
      <c r="E38" s="156"/>
      <c r="F38" s="156">
        <v>4</v>
      </c>
      <c r="G38" s="156"/>
      <c r="H38" s="156"/>
      <c r="I38" s="158"/>
      <c r="J38" s="156"/>
      <c r="K38" s="156"/>
      <c r="L38" s="156"/>
      <c r="M38" s="156"/>
      <c r="N38" s="156"/>
    </row>
    <row r="39" spans="1:14" ht="18" customHeight="1" x14ac:dyDescent="0.2">
      <c r="A39" s="160">
        <v>42871</v>
      </c>
      <c r="B39" s="160" t="s">
        <v>124</v>
      </c>
      <c r="C39" s="161" t="s">
        <v>240</v>
      </c>
      <c r="D39" s="156"/>
      <c r="E39" s="156"/>
      <c r="F39" s="156">
        <v>-1</v>
      </c>
      <c r="G39" s="156"/>
      <c r="H39" s="156"/>
      <c r="I39" s="158"/>
      <c r="J39" s="156"/>
      <c r="K39" s="156"/>
      <c r="L39" s="156"/>
      <c r="M39" s="156"/>
      <c r="N39" s="156"/>
    </row>
    <row r="40" spans="1:14" ht="18" customHeight="1" x14ac:dyDescent="0.2">
      <c r="A40" s="160">
        <v>42879</v>
      </c>
      <c r="B40" s="160" t="s">
        <v>124</v>
      </c>
      <c r="C40" s="161" t="s">
        <v>241</v>
      </c>
      <c r="D40" s="156"/>
      <c r="E40" s="156"/>
      <c r="F40" s="156">
        <v>-1</v>
      </c>
      <c r="G40" s="156"/>
      <c r="H40" s="156"/>
      <c r="I40" s="158"/>
      <c r="J40" s="156"/>
      <c r="K40" s="156"/>
      <c r="L40" s="156"/>
      <c r="M40" s="156"/>
      <c r="N40" s="156"/>
    </row>
    <row r="41" spans="1:14" ht="18" customHeight="1" x14ac:dyDescent="0.2">
      <c r="A41" s="160">
        <v>42880</v>
      </c>
      <c r="B41" s="160" t="s">
        <v>124</v>
      </c>
      <c r="C41" s="161" t="s">
        <v>242</v>
      </c>
      <c r="D41" s="156"/>
      <c r="E41" s="156"/>
      <c r="F41" s="156">
        <v>-1</v>
      </c>
      <c r="G41" s="156"/>
      <c r="H41" s="156"/>
      <c r="I41" s="158"/>
      <c r="J41" s="156"/>
      <c r="K41" s="156"/>
      <c r="L41" s="156"/>
      <c r="M41" s="156"/>
      <c r="N41" s="156"/>
    </row>
    <row r="42" spans="1:14" ht="18" customHeight="1" x14ac:dyDescent="0.2">
      <c r="A42" s="160">
        <v>42893</v>
      </c>
      <c r="B42" s="160" t="s">
        <v>218</v>
      </c>
      <c r="C42" s="161" t="s">
        <v>244</v>
      </c>
      <c r="D42" s="162"/>
      <c r="E42" s="162"/>
      <c r="F42" s="162">
        <v>-1</v>
      </c>
      <c r="G42" s="162"/>
      <c r="H42" s="162"/>
      <c r="I42" s="158"/>
      <c r="J42" s="162"/>
      <c r="K42" s="162"/>
      <c r="L42" s="162"/>
      <c r="M42" s="162"/>
      <c r="N42" s="162"/>
    </row>
    <row r="43" spans="1:14" s="167" customFormat="1" ht="18" customHeight="1" x14ac:dyDescent="0.2">
      <c r="A43" s="163">
        <v>42896</v>
      </c>
      <c r="B43" s="164" t="s">
        <v>201</v>
      </c>
      <c r="C43" s="164" t="s">
        <v>247</v>
      </c>
      <c r="D43" s="165">
        <v>4</v>
      </c>
      <c r="E43" s="165"/>
      <c r="F43" s="165">
        <v>10</v>
      </c>
      <c r="G43" s="165"/>
      <c r="H43" s="165"/>
      <c r="I43" s="166"/>
      <c r="J43" s="165"/>
      <c r="K43" s="165"/>
      <c r="L43" s="165"/>
      <c r="M43" s="165"/>
      <c r="N43" s="165"/>
    </row>
    <row r="44" spans="1:14" s="169" customFormat="1" ht="18" customHeight="1" x14ac:dyDescent="0.2">
      <c r="A44" s="160">
        <v>42900</v>
      </c>
      <c r="B44" s="161" t="s">
        <v>174</v>
      </c>
      <c r="C44" s="161" t="s">
        <v>249</v>
      </c>
      <c r="D44" s="162"/>
      <c r="E44" s="162"/>
      <c r="F44" s="162">
        <v>-1</v>
      </c>
      <c r="G44" s="162"/>
      <c r="H44" s="162"/>
      <c r="I44" s="168"/>
      <c r="J44" s="162"/>
      <c r="K44" s="162"/>
      <c r="L44" s="162"/>
      <c r="M44" s="162"/>
      <c r="N44" s="162"/>
    </row>
    <row r="45" spans="1:14" s="169" customFormat="1" ht="18" customHeight="1" x14ac:dyDescent="0.2">
      <c r="A45" s="160">
        <v>42921</v>
      </c>
      <c r="B45" s="161" t="s">
        <v>124</v>
      </c>
      <c r="C45" s="161" t="s">
        <v>254</v>
      </c>
      <c r="D45" s="162"/>
      <c r="E45" s="162"/>
      <c r="F45" s="162">
        <v>-1</v>
      </c>
      <c r="G45" s="162"/>
      <c r="H45" s="162"/>
      <c r="I45" s="168"/>
      <c r="J45" s="162"/>
      <c r="K45" s="162"/>
      <c r="L45" s="162"/>
      <c r="M45" s="162"/>
      <c r="N45" s="162"/>
    </row>
    <row r="46" spans="1:14" s="174" customFormat="1" ht="18" customHeight="1" x14ac:dyDescent="0.2">
      <c r="A46" s="170"/>
      <c r="B46" s="171"/>
      <c r="C46" s="171"/>
      <c r="D46" s="172"/>
      <c r="E46" s="172"/>
      <c r="F46" s="172"/>
      <c r="G46" s="172"/>
      <c r="H46" s="172"/>
      <c r="I46" s="173"/>
      <c r="J46" s="172"/>
      <c r="K46" s="172"/>
      <c r="L46" s="172"/>
      <c r="M46" s="172"/>
      <c r="N46" s="172"/>
    </row>
    <row r="47" spans="1:14" s="169" customFormat="1" ht="18" customHeight="1" x14ac:dyDescent="0.2">
      <c r="A47" s="160">
        <v>42958</v>
      </c>
      <c r="B47" s="161" t="s">
        <v>216</v>
      </c>
      <c r="C47" s="161" t="s">
        <v>257</v>
      </c>
      <c r="D47" s="162"/>
      <c r="E47" s="162"/>
      <c r="F47" s="162">
        <v>-1</v>
      </c>
      <c r="G47" s="162"/>
      <c r="H47" s="162"/>
      <c r="I47" s="168"/>
      <c r="J47" s="162"/>
      <c r="K47" s="162"/>
      <c r="L47" s="162"/>
      <c r="M47" s="162"/>
      <c r="N47" s="162"/>
    </row>
    <row r="48" spans="1:14" s="169" customFormat="1" ht="18" customHeight="1" x14ac:dyDescent="0.2">
      <c r="A48" s="160">
        <v>42992</v>
      </c>
      <c r="B48" s="161" t="s">
        <v>216</v>
      </c>
      <c r="C48" s="161" t="s">
        <v>275</v>
      </c>
      <c r="D48" s="162"/>
      <c r="E48" s="162"/>
      <c r="F48" s="162">
        <v>-1</v>
      </c>
      <c r="G48" s="162"/>
      <c r="H48" s="162"/>
      <c r="I48" s="168"/>
      <c r="J48" s="162"/>
      <c r="K48" s="162"/>
      <c r="L48" s="162"/>
      <c r="M48" s="162"/>
      <c r="N48" s="162"/>
    </row>
    <row r="49" spans="1:14" s="179" customFormat="1" ht="18" customHeight="1" x14ac:dyDescent="0.2">
      <c r="A49" s="175">
        <v>42996</v>
      </c>
      <c r="B49" s="176" t="s">
        <v>174</v>
      </c>
      <c r="C49" s="176" t="s">
        <v>278</v>
      </c>
      <c r="D49" s="177"/>
      <c r="E49" s="177"/>
      <c r="F49" s="177"/>
      <c r="G49" s="177"/>
      <c r="H49" s="177"/>
      <c r="I49" s="178"/>
      <c r="J49" s="177"/>
      <c r="K49" s="177"/>
      <c r="L49" s="177"/>
      <c r="M49" s="177"/>
      <c r="N49" s="177"/>
    </row>
    <row r="50" spans="1:14" s="169" customFormat="1" ht="18" customHeight="1" x14ac:dyDescent="0.2">
      <c r="A50" s="160">
        <v>43014</v>
      </c>
      <c r="B50" s="161" t="s">
        <v>216</v>
      </c>
      <c r="C50" s="161" t="s">
        <v>280</v>
      </c>
      <c r="D50" s="162">
        <v>-0.2</v>
      </c>
      <c r="E50" s="162">
        <v>1</v>
      </c>
      <c r="F50" s="162"/>
      <c r="G50" s="162"/>
      <c r="H50" s="162"/>
      <c r="I50" s="168"/>
      <c r="J50" s="162"/>
      <c r="K50" s="162"/>
      <c r="L50" s="162"/>
      <c r="M50" s="162"/>
      <c r="N50" s="162"/>
    </row>
    <row r="51" spans="1:14" s="169" customFormat="1" ht="18" customHeight="1" x14ac:dyDescent="0.2">
      <c r="A51" s="160">
        <v>43018</v>
      </c>
      <c r="B51" s="28" t="s">
        <v>201</v>
      </c>
      <c r="C51" s="28" t="s">
        <v>283</v>
      </c>
      <c r="D51" s="162"/>
      <c r="E51" s="162">
        <v>-1</v>
      </c>
      <c r="F51" s="162"/>
      <c r="G51" s="162"/>
      <c r="H51" s="162"/>
      <c r="I51" s="168"/>
      <c r="J51" s="162"/>
      <c r="K51" s="162"/>
      <c r="L51" s="162"/>
      <c r="M51" s="162"/>
      <c r="N51" s="162"/>
    </row>
    <row r="52" spans="1:14" s="169" customFormat="1" ht="18" customHeight="1" x14ac:dyDescent="0.2">
      <c r="A52" s="160">
        <v>43028</v>
      </c>
      <c r="B52" s="28" t="s">
        <v>201</v>
      </c>
      <c r="C52" s="28" t="s">
        <v>284</v>
      </c>
      <c r="D52" s="162"/>
      <c r="E52" s="162"/>
      <c r="F52" s="162">
        <v>-3</v>
      </c>
      <c r="G52" s="162"/>
      <c r="H52" s="162"/>
      <c r="I52" s="168"/>
      <c r="J52" s="162"/>
      <c r="K52" s="162"/>
      <c r="L52" s="162"/>
      <c r="M52" s="162"/>
      <c r="N52" s="162"/>
    </row>
    <row r="53" spans="1:14" s="169" customFormat="1" ht="18" customHeight="1" x14ac:dyDescent="0.2">
      <c r="A53" s="160">
        <v>43033</v>
      </c>
      <c r="B53" s="28" t="s">
        <v>201</v>
      </c>
      <c r="C53" s="28" t="s">
        <v>285</v>
      </c>
      <c r="D53" s="162"/>
      <c r="E53" s="162"/>
      <c r="F53" s="162">
        <v>-1</v>
      </c>
      <c r="G53" s="162"/>
      <c r="H53" s="162"/>
      <c r="I53" s="168"/>
      <c r="J53" s="162"/>
      <c r="K53" s="162"/>
      <c r="L53" s="162"/>
      <c r="M53" s="162"/>
      <c r="N53" s="162"/>
    </row>
    <row r="54" spans="1:14" s="169" customFormat="1" ht="18" customHeight="1" x14ac:dyDescent="0.2">
      <c r="A54" s="160">
        <v>43047</v>
      </c>
      <c r="B54" s="28" t="s">
        <v>174</v>
      </c>
      <c r="C54" s="28" t="s">
        <v>224</v>
      </c>
      <c r="D54" s="162">
        <v>-0.5</v>
      </c>
      <c r="E54" s="162"/>
      <c r="F54" s="162"/>
      <c r="G54" s="162"/>
      <c r="H54" s="162"/>
      <c r="I54" s="168"/>
      <c r="J54" s="162"/>
      <c r="K54" s="162"/>
      <c r="L54" s="162"/>
      <c r="M54" s="162"/>
      <c r="N54" s="162"/>
    </row>
    <row r="55" spans="1:14" s="169" customFormat="1" ht="18" customHeight="1" x14ac:dyDescent="0.2">
      <c r="A55" s="160">
        <v>43047</v>
      </c>
      <c r="B55" s="28" t="s">
        <v>174</v>
      </c>
      <c r="C55" s="28" t="s">
        <v>288</v>
      </c>
      <c r="D55" s="162">
        <v>-3.37</v>
      </c>
      <c r="E55" s="162"/>
      <c r="F55" s="162"/>
      <c r="G55" s="162"/>
      <c r="H55" s="162"/>
      <c r="I55" s="168"/>
      <c r="J55" s="162"/>
      <c r="K55" s="162"/>
      <c r="L55" s="162"/>
      <c r="M55" s="162"/>
      <c r="N55" s="162"/>
    </row>
    <row r="56" spans="1:14" s="193" customFormat="1" ht="18" customHeight="1" x14ac:dyDescent="0.2">
      <c r="A56" s="189">
        <v>43049</v>
      </c>
      <c r="B56" s="190"/>
      <c r="C56" s="190"/>
      <c r="D56" s="191"/>
      <c r="E56" s="191"/>
      <c r="F56" s="191"/>
      <c r="G56" s="191"/>
      <c r="H56" s="191"/>
      <c r="I56" s="192"/>
      <c r="J56" s="191"/>
      <c r="K56" s="191"/>
      <c r="L56" s="191"/>
      <c r="M56" s="191"/>
      <c r="N56" s="191"/>
    </row>
    <row r="57" spans="1:14" s="169" customFormat="1" ht="18" customHeight="1" x14ac:dyDescent="0.2">
      <c r="A57" s="160">
        <v>43055</v>
      </c>
      <c r="B57" s="28" t="s">
        <v>201</v>
      </c>
      <c r="C57" s="28" t="s">
        <v>303</v>
      </c>
      <c r="D57" s="162"/>
      <c r="E57" s="162"/>
      <c r="F57" s="162">
        <v>-1</v>
      </c>
      <c r="G57" s="162"/>
      <c r="H57" s="162"/>
      <c r="I57" s="168"/>
      <c r="J57" s="162"/>
      <c r="K57" s="162"/>
      <c r="L57" s="162"/>
      <c r="M57" s="162"/>
      <c r="N57" s="162"/>
    </row>
    <row r="58" spans="1:14" s="46" customFormat="1" ht="18" customHeight="1" x14ac:dyDescent="0.2">
      <c r="A58" s="28">
        <v>43059</v>
      </c>
      <c r="B58" s="28" t="s">
        <v>201</v>
      </c>
      <c r="C58" s="28" t="s">
        <v>308</v>
      </c>
      <c r="D58" s="229"/>
      <c r="E58" s="229"/>
      <c r="F58" s="229">
        <v>-1</v>
      </c>
      <c r="G58" s="229"/>
      <c r="H58" s="229"/>
      <c r="I58" s="229"/>
      <c r="J58" s="229"/>
      <c r="K58" s="229"/>
      <c r="L58" s="229"/>
      <c r="M58" s="229"/>
      <c r="N58" s="229"/>
    </row>
    <row r="59" spans="1:14" s="46" customFormat="1" ht="18" customHeight="1" x14ac:dyDescent="0.2">
      <c r="A59" s="28">
        <v>43112</v>
      </c>
      <c r="B59" s="28" t="s">
        <v>216</v>
      </c>
      <c r="C59" s="28" t="s">
        <v>320</v>
      </c>
      <c r="D59" s="229"/>
      <c r="E59" s="229"/>
      <c r="F59" s="229">
        <v>-1</v>
      </c>
      <c r="G59" s="229"/>
      <c r="H59" s="229"/>
      <c r="I59" s="229"/>
      <c r="J59" s="229"/>
      <c r="K59" s="229"/>
      <c r="L59" s="229"/>
      <c r="M59" s="229"/>
      <c r="N59" s="229"/>
    </row>
    <row r="60" spans="1:14" s="46" customFormat="1" ht="18" customHeight="1" x14ac:dyDescent="0.2">
      <c r="A60" s="28">
        <v>43306</v>
      </c>
      <c r="B60" s="28" t="s">
        <v>216</v>
      </c>
      <c r="C60" s="28" t="s">
        <v>376</v>
      </c>
      <c r="D60" s="229"/>
      <c r="E60" s="229"/>
      <c r="F60" s="229"/>
      <c r="G60" s="229"/>
      <c r="H60" s="229"/>
      <c r="I60" s="229"/>
      <c r="J60" s="229"/>
      <c r="K60" s="229">
        <v>-5</v>
      </c>
      <c r="L60" s="229"/>
      <c r="M60" s="229"/>
      <c r="N60" s="229"/>
    </row>
    <row r="61" spans="1:14" s="46" customFormat="1" ht="18" customHeight="1" x14ac:dyDescent="0.2">
      <c r="A61" s="28">
        <v>43313</v>
      </c>
      <c r="B61" s="28" t="s">
        <v>216</v>
      </c>
      <c r="C61" s="28" t="s">
        <v>378</v>
      </c>
      <c r="D61" s="229"/>
      <c r="E61" s="229"/>
      <c r="F61" s="229"/>
      <c r="G61" s="229"/>
      <c r="H61" s="229"/>
      <c r="I61" s="229"/>
      <c r="J61" s="229"/>
      <c r="K61" s="229">
        <v>-10</v>
      </c>
      <c r="L61" s="229"/>
      <c r="M61" s="229"/>
      <c r="N61" s="229"/>
    </row>
    <row r="62" spans="1:14" s="46" customFormat="1" ht="18" customHeight="1" x14ac:dyDescent="0.2">
      <c r="A62" s="28"/>
      <c r="B62" s="28"/>
      <c r="C62" s="28"/>
      <c r="D62" s="229"/>
      <c r="E62" s="229"/>
      <c r="F62" s="229"/>
      <c r="G62" s="229"/>
      <c r="H62" s="229"/>
      <c r="I62" s="229"/>
      <c r="J62" s="229"/>
      <c r="K62" s="229"/>
      <c r="L62" s="229"/>
      <c r="M62" s="229"/>
      <c r="N62" s="229"/>
    </row>
    <row r="63" spans="1:14" s="46" customFormat="1" ht="18" customHeight="1" x14ac:dyDescent="0.2">
      <c r="A63" s="28"/>
      <c r="B63" s="28"/>
      <c r="C63" s="28"/>
      <c r="D63" s="229"/>
      <c r="E63" s="229"/>
      <c r="F63" s="229"/>
      <c r="G63" s="229"/>
      <c r="H63" s="229"/>
      <c r="I63" s="229"/>
      <c r="J63" s="229"/>
      <c r="K63" s="229"/>
      <c r="L63" s="229"/>
      <c r="M63" s="229"/>
      <c r="N63" s="229"/>
    </row>
    <row r="64" spans="1:14" s="46" customFormat="1" ht="18" customHeight="1" x14ac:dyDescent="0.2">
      <c r="A64" s="28"/>
      <c r="B64" s="28"/>
      <c r="C64" s="28"/>
      <c r="D64" s="229"/>
      <c r="E64" s="229"/>
      <c r="F64" s="229"/>
      <c r="G64" s="229"/>
      <c r="H64" s="229"/>
      <c r="I64" s="229"/>
      <c r="J64" s="229"/>
      <c r="K64" s="229"/>
      <c r="L64" s="229"/>
      <c r="M64" s="229"/>
      <c r="N64" s="229"/>
    </row>
    <row r="65" spans="1:14" s="185" customFormat="1" ht="18" customHeight="1" x14ac:dyDescent="0.2">
      <c r="A65" s="180" t="s">
        <v>167</v>
      </c>
      <c r="B65" s="181"/>
      <c r="C65" s="182" t="s">
        <v>10</v>
      </c>
      <c r="D65" s="183">
        <f>SUM(D6:D55)</f>
        <v>-0.10999999999999233</v>
      </c>
      <c r="E65" s="184">
        <f>SUM(E6:E55)</f>
        <v>0</v>
      </c>
      <c r="F65" s="219">
        <f>SUM(F6:F59)</f>
        <v>0</v>
      </c>
      <c r="G65" s="184">
        <f t="shared" ref="G65:N65" si="0">SUM(G6:G47)</f>
        <v>0</v>
      </c>
      <c r="H65" s="184">
        <f t="shared" si="0"/>
        <v>0</v>
      </c>
      <c r="I65" s="184">
        <f t="shared" si="0"/>
        <v>0</v>
      </c>
      <c r="J65" s="184">
        <f t="shared" si="0"/>
        <v>0</v>
      </c>
      <c r="K65" s="219">
        <f>SUM(K6:K64)</f>
        <v>0</v>
      </c>
      <c r="L65" s="184">
        <f t="shared" si="0"/>
        <v>0</v>
      </c>
      <c r="M65" s="184">
        <f t="shared" si="0"/>
        <v>0</v>
      </c>
      <c r="N65" s="184">
        <f t="shared" si="0"/>
        <v>0</v>
      </c>
    </row>
    <row r="66" spans="1:14" ht="18" customHeight="1" x14ac:dyDescent="0.2">
      <c r="F66" s="186"/>
      <c r="G66" s="187"/>
      <c r="H66" s="187"/>
      <c r="I66" s="187"/>
      <c r="J66" s="187"/>
      <c r="K66" s="186"/>
      <c r="L66" s="187"/>
      <c r="M66" s="187"/>
    </row>
    <row r="67" spans="1:14" ht="18" customHeight="1" x14ac:dyDescent="0.2"/>
    <row r="68" spans="1:14" ht="18" customHeight="1" x14ac:dyDescent="0.2"/>
    <row r="69" spans="1:14" ht="18" customHeight="1" x14ac:dyDescent="0.2"/>
    <row r="70" spans="1:14" ht="18" customHeight="1" x14ac:dyDescent="0.2"/>
    <row r="71" spans="1:14" ht="18" customHeight="1" x14ac:dyDescent="0.2"/>
    <row r="72" spans="1:14" ht="18" customHeight="1" x14ac:dyDescent="0.2"/>
    <row r="73" spans="1:14" ht="18" customHeight="1" x14ac:dyDescent="0.2"/>
    <row r="74" spans="1:14" ht="18" customHeight="1" x14ac:dyDescent="0.2"/>
    <row r="75" spans="1:14" ht="18" customHeight="1" x14ac:dyDescent="0.2"/>
    <row r="76" spans="1:14" ht="18" customHeight="1" x14ac:dyDescent="0.2"/>
    <row r="77" spans="1:14" ht="18" customHeight="1" x14ac:dyDescent="0.2"/>
    <row r="78" spans="1:14" ht="18" customHeight="1" x14ac:dyDescent="0.2"/>
    <row r="79" spans="1:14" ht="18" customHeight="1" x14ac:dyDescent="0.2"/>
    <row r="80" spans="1:14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</sheetData>
  <mergeCells count="1">
    <mergeCell ref="A4:B4"/>
  </mergeCells>
  <pageMargins left="0.75" right="0.75" top="1" bottom="1" header="0.5" footer="0.5"/>
  <pageSetup scale="6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FF"/>
    <pageSetUpPr fitToPage="1"/>
  </sheetPr>
  <dimension ref="A1:N95"/>
  <sheetViews>
    <sheetView zoomScale="80" zoomScaleNormal="80" workbookViewId="0">
      <pane ySplit="5" topLeftCell="A24" activePane="bottomLeft" state="frozen"/>
      <selection pane="bottomLeft" activeCell="F32" sqref="F32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4.85546875" customWidth="1"/>
    <col min="4" max="4" width="17.5703125" style="9" customWidth="1"/>
    <col min="5" max="5" width="10.140625" customWidth="1"/>
    <col min="6" max="6" width="16.28515625" customWidth="1"/>
    <col min="7" max="7" width="11.140625" customWidth="1"/>
    <col min="8" max="8" width="11.85546875" customWidth="1"/>
    <col min="9" max="10" width="12.5703125" bestFit="1" customWidth="1"/>
    <col min="11" max="11" width="35.5703125" bestFit="1" customWidth="1"/>
    <col min="12" max="12" width="12.5703125" bestFit="1" customWidth="1"/>
    <col min="13" max="13" width="14.5703125" customWidth="1"/>
    <col min="14" max="14" width="16.85546875" customWidth="1"/>
  </cols>
  <sheetData>
    <row r="1" spans="1:14" x14ac:dyDescent="0.2">
      <c r="A1" t="s">
        <v>0</v>
      </c>
    </row>
    <row r="2" spans="1:14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J2" s="1" t="s">
        <v>11</v>
      </c>
      <c r="K2" s="97">
        <v>170203012102</v>
      </c>
    </row>
    <row r="3" spans="1:14" s="22" customFormat="1" ht="21" customHeight="1" x14ac:dyDescent="0.25">
      <c r="A3" s="21"/>
      <c r="D3" s="23" t="s">
        <v>239</v>
      </c>
      <c r="F3" s="98" t="s">
        <v>232</v>
      </c>
      <c r="I3" s="22" t="s">
        <v>279</v>
      </c>
    </row>
    <row r="4" spans="1:14" s="204" customFormat="1" ht="21" customHeight="1" x14ac:dyDescent="0.25">
      <c r="A4" s="234" t="s">
        <v>290</v>
      </c>
      <c r="B4" s="234"/>
      <c r="D4" s="205"/>
      <c r="F4" s="206" t="s">
        <v>232</v>
      </c>
      <c r="I4" s="204" t="s">
        <v>279</v>
      </c>
    </row>
    <row r="5" spans="1:14" ht="54" customHeight="1" x14ac:dyDescent="0.3">
      <c r="A5" s="2" t="s">
        <v>1</v>
      </c>
      <c r="B5" s="2" t="s">
        <v>2</v>
      </c>
      <c r="C5" s="2" t="s">
        <v>3</v>
      </c>
      <c r="D5" s="8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67" t="s">
        <v>95</v>
      </c>
      <c r="J5" s="2" t="s">
        <v>22</v>
      </c>
      <c r="K5" s="82" t="s">
        <v>96</v>
      </c>
      <c r="L5" s="2" t="s">
        <v>9</v>
      </c>
      <c r="M5" s="2" t="s">
        <v>9</v>
      </c>
      <c r="N5" s="2" t="s">
        <v>9</v>
      </c>
    </row>
    <row r="6" spans="1:14" ht="18" customHeight="1" x14ac:dyDescent="0.2">
      <c r="A6" s="75">
        <v>42775</v>
      </c>
      <c r="B6" s="92" t="s">
        <v>153</v>
      </c>
      <c r="C6" s="92" t="s">
        <v>107</v>
      </c>
      <c r="D6" s="88">
        <v>249.3</v>
      </c>
      <c r="E6" s="56"/>
      <c r="F6" s="56"/>
      <c r="G6" s="56"/>
      <c r="H6" s="56"/>
      <c r="I6" s="51"/>
      <c r="J6" s="56"/>
      <c r="K6" s="56"/>
      <c r="L6" s="56"/>
      <c r="M6" s="56"/>
      <c r="N6" s="56"/>
    </row>
    <row r="7" spans="1:14" ht="18" customHeight="1" x14ac:dyDescent="0.2">
      <c r="A7" s="75">
        <v>42776</v>
      </c>
      <c r="B7" s="92" t="s">
        <v>23</v>
      </c>
      <c r="C7" s="92" t="s">
        <v>227</v>
      </c>
      <c r="D7" s="88">
        <v>-152</v>
      </c>
      <c r="E7" s="56"/>
      <c r="F7" s="56"/>
      <c r="G7" s="56"/>
      <c r="H7" s="56"/>
      <c r="I7" s="51"/>
      <c r="J7" s="56"/>
      <c r="K7" s="56"/>
      <c r="L7" s="56"/>
      <c r="M7" s="56"/>
      <c r="N7" s="56"/>
    </row>
    <row r="8" spans="1:14" ht="18" customHeight="1" x14ac:dyDescent="0.2">
      <c r="A8" s="55">
        <v>42793</v>
      </c>
      <c r="B8" s="51" t="s">
        <v>23</v>
      </c>
      <c r="C8" s="51" t="s">
        <v>229</v>
      </c>
      <c r="D8" s="53">
        <v>-7.5</v>
      </c>
      <c r="E8" s="56"/>
      <c r="F8" s="56">
        <v>15</v>
      </c>
      <c r="G8" s="56"/>
      <c r="H8" s="56"/>
      <c r="I8" s="51"/>
      <c r="J8" s="56"/>
      <c r="K8" s="56"/>
      <c r="L8" s="56"/>
      <c r="M8" s="56"/>
      <c r="N8" s="56"/>
    </row>
    <row r="9" spans="1:14" ht="18" customHeight="1" x14ac:dyDescent="0.2">
      <c r="A9" s="55">
        <v>42797</v>
      </c>
      <c r="B9" s="51" t="s">
        <v>234</v>
      </c>
      <c r="C9" s="51" t="s">
        <v>235</v>
      </c>
      <c r="D9" s="53">
        <v>-51</v>
      </c>
      <c r="E9" s="56"/>
      <c r="F9" s="56"/>
      <c r="G9" s="56"/>
      <c r="H9" s="56"/>
      <c r="I9" s="51"/>
      <c r="J9" s="56"/>
      <c r="K9" s="56"/>
      <c r="L9" s="56"/>
      <c r="M9" s="56"/>
      <c r="N9" s="56"/>
    </row>
    <row r="10" spans="1:14" ht="18" customHeight="1" x14ac:dyDescent="0.2">
      <c r="A10" s="57">
        <v>42837</v>
      </c>
      <c r="B10" s="51" t="s">
        <v>23</v>
      </c>
      <c r="C10" s="51" t="s">
        <v>238</v>
      </c>
      <c r="D10" s="53">
        <v>-4</v>
      </c>
      <c r="E10" s="56"/>
      <c r="F10" s="56"/>
      <c r="G10" s="56"/>
      <c r="H10" s="56"/>
      <c r="I10" s="51"/>
      <c r="J10" s="58"/>
      <c r="K10" s="56"/>
      <c r="L10" s="56"/>
      <c r="M10" s="56"/>
      <c r="N10" s="56"/>
    </row>
    <row r="11" spans="1:14" ht="18" customHeight="1" x14ac:dyDescent="0.2">
      <c r="A11" s="55">
        <v>42880</v>
      </c>
      <c r="B11" s="51" t="s">
        <v>174</v>
      </c>
      <c r="C11" s="51" t="s">
        <v>243</v>
      </c>
      <c r="D11" s="53">
        <v>-2.1</v>
      </c>
      <c r="E11" s="56"/>
      <c r="F11" s="56"/>
      <c r="G11" s="56"/>
      <c r="H11" s="56"/>
      <c r="I11" s="51"/>
      <c r="J11" s="56"/>
      <c r="K11" s="56"/>
      <c r="L11" s="56"/>
      <c r="M11" s="56"/>
      <c r="N11" s="56"/>
    </row>
    <row r="12" spans="1:14" s="102" customFormat="1" ht="18" customHeight="1" x14ac:dyDescent="0.25">
      <c r="A12" s="100">
        <v>42897</v>
      </c>
      <c r="B12" s="34" t="s">
        <v>90</v>
      </c>
      <c r="C12" s="34" t="s">
        <v>178</v>
      </c>
      <c r="D12" s="104">
        <f>8.5-32.7</f>
        <v>-24.200000000000003</v>
      </c>
      <c r="E12" s="35"/>
      <c r="G12" s="35"/>
      <c r="H12" s="35"/>
      <c r="I12" s="34"/>
      <c r="J12" s="35"/>
      <c r="K12" s="35"/>
      <c r="L12" s="35"/>
      <c r="M12" s="35"/>
      <c r="N12" s="35"/>
    </row>
    <row r="13" spans="1:14" ht="18" customHeight="1" x14ac:dyDescent="0.2">
      <c r="A13" s="57">
        <v>42916</v>
      </c>
      <c r="B13" s="51" t="s">
        <v>252</v>
      </c>
      <c r="C13" s="51" t="s">
        <v>253</v>
      </c>
      <c r="D13" s="53"/>
      <c r="E13" s="56"/>
      <c r="F13" s="58">
        <v>-1</v>
      </c>
      <c r="G13" s="56"/>
      <c r="H13" s="56"/>
      <c r="I13" s="51"/>
      <c r="J13" s="58"/>
      <c r="K13" s="56"/>
      <c r="L13" s="56"/>
      <c r="M13" s="56"/>
      <c r="N13" s="56"/>
    </row>
    <row r="14" spans="1:14" s="108" customFormat="1" ht="18" customHeight="1" x14ac:dyDescent="0.2">
      <c r="A14" s="106"/>
      <c r="B14" s="109"/>
      <c r="C14" s="109"/>
      <c r="D14" s="110"/>
      <c r="E14" s="111"/>
      <c r="F14" s="111"/>
      <c r="G14" s="111"/>
      <c r="H14" s="111"/>
      <c r="I14" s="109"/>
      <c r="J14" s="111"/>
      <c r="K14" s="111"/>
      <c r="L14" s="111"/>
      <c r="M14" s="111"/>
      <c r="N14" s="111"/>
    </row>
    <row r="15" spans="1:14" ht="18" customHeight="1" x14ac:dyDescent="0.2">
      <c r="A15" s="57">
        <v>42969</v>
      </c>
      <c r="B15" s="55" t="s">
        <v>216</v>
      </c>
      <c r="C15" s="55" t="s">
        <v>260</v>
      </c>
      <c r="D15" s="53">
        <v>-8.3000000000000007</v>
      </c>
      <c r="E15" s="59"/>
      <c r="F15" s="48"/>
      <c r="G15" s="56"/>
      <c r="H15" s="56"/>
      <c r="I15" s="51">
        <v>15</v>
      </c>
      <c r="J15" s="56"/>
      <c r="K15" s="56"/>
      <c r="L15" s="56"/>
      <c r="M15" s="56"/>
      <c r="N15" s="56"/>
    </row>
    <row r="16" spans="1:14" ht="18" customHeight="1" x14ac:dyDescent="0.2">
      <c r="A16" s="57">
        <v>42989</v>
      </c>
      <c r="B16" s="51" t="s">
        <v>216</v>
      </c>
      <c r="C16" s="51" t="s">
        <v>272</v>
      </c>
      <c r="D16" s="53"/>
      <c r="E16" s="56"/>
      <c r="F16" s="56">
        <v>-2</v>
      </c>
      <c r="G16" s="56"/>
      <c r="H16" s="56"/>
      <c r="I16" s="51"/>
      <c r="J16" s="58"/>
      <c r="K16" s="56"/>
      <c r="L16" s="48"/>
      <c r="M16" s="48"/>
      <c r="N16" s="48"/>
    </row>
    <row r="17" spans="1:14" s="118" customFormat="1" ht="18" customHeight="1" x14ac:dyDescent="0.2">
      <c r="A17" s="116">
        <v>42996</v>
      </c>
      <c r="B17" s="123" t="s">
        <v>174</v>
      </c>
      <c r="C17" s="119" t="s">
        <v>276</v>
      </c>
      <c r="D17" s="120"/>
      <c r="E17" s="121"/>
      <c r="F17" s="124"/>
      <c r="G17" s="121"/>
      <c r="H17" s="121"/>
      <c r="I17" s="119">
        <v>-2</v>
      </c>
      <c r="J17" s="121"/>
      <c r="K17" s="121"/>
      <c r="L17" s="121"/>
      <c r="M17" s="121"/>
      <c r="N17" s="121"/>
    </row>
    <row r="18" spans="1:14" s="203" customFormat="1" ht="18" customHeight="1" x14ac:dyDescent="0.2">
      <c r="A18" s="197"/>
      <c r="B18" s="198"/>
      <c r="C18" s="199"/>
      <c r="D18" s="200">
        <v>-0.2</v>
      </c>
      <c r="E18" s="201"/>
      <c r="F18" s="202"/>
      <c r="G18" s="202"/>
      <c r="H18" s="201"/>
      <c r="I18" s="199">
        <v>1</v>
      </c>
      <c r="J18" s="201"/>
      <c r="K18" s="201"/>
      <c r="L18" s="201"/>
      <c r="M18" s="201"/>
      <c r="N18" s="201"/>
    </row>
    <row r="19" spans="1:14" ht="18" customHeight="1" x14ac:dyDescent="0.2">
      <c r="A19" s="57">
        <v>43075</v>
      </c>
      <c r="B19" s="60" t="s">
        <v>201</v>
      </c>
      <c r="C19" s="51" t="s">
        <v>315</v>
      </c>
      <c r="D19" s="53"/>
      <c r="E19" s="56"/>
      <c r="F19" s="58">
        <v>-2</v>
      </c>
      <c r="G19" s="58"/>
      <c r="H19" s="56"/>
      <c r="I19" s="51"/>
      <c r="J19" s="56"/>
      <c r="K19" s="56"/>
      <c r="L19" s="56"/>
      <c r="M19" s="56"/>
      <c r="N19" s="56"/>
    </row>
    <row r="20" spans="1:14" ht="18" customHeight="1" x14ac:dyDescent="0.2">
      <c r="A20" s="57">
        <v>43090</v>
      </c>
      <c r="B20" s="60" t="s">
        <v>201</v>
      </c>
      <c r="C20" s="51" t="s">
        <v>319</v>
      </c>
      <c r="D20" s="53"/>
      <c r="E20" s="56"/>
      <c r="F20" s="58">
        <v>-2</v>
      </c>
      <c r="G20" s="51"/>
      <c r="H20" s="56"/>
      <c r="I20" s="51"/>
      <c r="J20" s="56"/>
      <c r="K20" s="56"/>
      <c r="L20" s="56"/>
      <c r="M20" s="56"/>
      <c r="N20" s="56"/>
    </row>
    <row r="21" spans="1:14" ht="18" customHeight="1" x14ac:dyDescent="0.2">
      <c r="A21" s="57">
        <v>43123</v>
      </c>
      <c r="B21" s="60" t="s">
        <v>216</v>
      </c>
      <c r="C21" s="51" t="s">
        <v>326</v>
      </c>
      <c r="D21" s="53"/>
      <c r="E21" s="56"/>
      <c r="F21" s="61">
        <v>-1</v>
      </c>
      <c r="G21" s="56"/>
      <c r="H21" s="56"/>
      <c r="I21" s="51"/>
      <c r="J21" s="56"/>
      <c r="K21" s="56"/>
      <c r="L21" s="56"/>
      <c r="M21" s="56"/>
      <c r="N21" s="56"/>
    </row>
    <row r="22" spans="1:14" ht="18" customHeight="1" x14ac:dyDescent="0.2">
      <c r="A22" s="57">
        <v>43126</v>
      </c>
      <c r="B22" s="60" t="s">
        <v>216</v>
      </c>
      <c r="C22" s="51" t="s">
        <v>327</v>
      </c>
      <c r="D22" s="53"/>
      <c r="E22" s="56"/>
      <c r="F22" s="58"/>
      <c r="G22" s="56"/>
      <c r="H22" s="56"/>
      <c r="I22" s="51">
        <v>-3</v>
      </c>
      <c r="J22" s="56"/>
      <c r="K22" s="56"/>
      <c r="L22" s="56"/>
      <c r="M22" s="56"/>
      <c r="N22" s="56"/>
    </row>
    <row r="23" spans="1:14" ht="18" customHeight="1" x14ac:dyDescent="0.2">
      <c r="A23" s="57">
        <v>43154</v>
      </c>
      <c r="B23" s="60" t="s">
        <v>216</v>
      </c>
      <c r="C23" s="51" t="s">
        <v>328</v>
      </c>
      <c r="D23" s="53"/>
      <c r="E23" s="56"/>
      <c r="F23" s="51">
        <v>-1</v>
      </c>
      <c r="G23" s="56"/>
      <c r="H23" s="56"/>
      <c r="I23" s="51"/>
      <c r="J23" s="56"/>
      <c r="K23" s="56"/>
      <c r="L23" s="56"/>
      <c r="M23" s="56"/>
      <c r="N23" s="56"/>
    </row>
    <row r="24" spans="1:14" ht="18" customHeight="1" x14ac:dyDescent="0.2">
      <c r="A24" s="57">
        <v>43154</v>
      </c>
      <c r="B24" s="60" t="s">
        <v>216</v>
      </c>
      <c r="C24" s="51" t="s">
        <v>329</v>
      </c>
      <c r="D24" s="53"/>
      <c r="E24" s="56"/>
      <c r="F24" s="58">
        <v>-1</v>
      </c>
      <c r="G24" s="56"/>
      <c r="H24" s="56"/>
      <c r="I24" s="51"/>
      <c r="J24" s="58"/>
      <c r="K24" s="56"/>
      <c r="L24" s="56"/>
      <c r="M24" s="56"/>
      <c r="N24" s="56"/>
    </row>
    <row r="25" spans="1:14" ht="18" customHeight="1" x14ac:dyDescent="0.2">
      <c r="A25" s="57">
        <v>43159</v>
      </c>
      <c r="B25" s="60" t="s">
        <v>331</v>
      </c>
      <c r="C25" s="51" t="s">
        <v>332</v>
      </c>
      <c r="D25" s="53"/>
      <c r="E25" s="56"/>
      <c r="F25" s="58"/>
      <c r="G25" s="56"/>
      <c r="H25" s="56"/>
      <c r="I25" s="51">
        <v>-4</v>
      </c>
      <c r="J25" s="58"/>
      <c r="K25" s="56"/>
      <c r="L25" s="56"/>
      <c r="M25" s="56"/>
      <c r="N25" s="56"/>
    </row>
    <row r="26" spans="1:14" ht="18" customHeight="1" x14ac:dyDescent="0.2">
      <c r="A26" s="57">
        <v>43161</v>
      </c>
      <c r="B26" s="60" t="s">
        <v>216</v>
      </c>
      <c r="C26" s="51" t="s">
        <v>333</v>
      </c>
      <c r="D26" s="53"/>
      <c r="E26" s="56"/>
      <c r="F26" s="58"/>
      <c r="G26" s="56"/>
      <c r="H26" s="56"/>
      <c r="I26" s="51">
        <v>-4</v>
      </c>
      <c r="J26" s="56"/>
      <c r="K26" s="56"/>
      <c r="L26" s="56"/>
      <c r="M26" s="56"/>
      <c r="N26" s="56"/>
    </row>
    <row r="27" spans="1:14" ht="18" customHeight="1" x14ac:dyDescent="0.2">
      <c r="A27" s="57">
        <v>43167</v>
      </c>
      <c r="B27" s="57" t="s">
        <v>216</v>
      </c>
      <c r="C27" s="55" t="s">
        <v>334</v>
      </c>
      <c r="D27" s="57"/>
      <c r="E27" s="57"/>
      <c r="F27" s="58">
        <v>-1</v>
      </c>
      <c r="G27" s="57"/>
      <c r="H27" s="57"/>
      <c r="I27" s="55"/>
      <c r="J27" s="57"/>
      <c r="K27" s="62"/>
      <c r="L27" s="57"/>
      <c r="M27" s="57"/>
      <c r="N27" s="57"/>
    </row>
    <row r="28" spans="1:14" ht="18" customHeight="1" x14ac:dyDescent="0.2">
      <c r="A28" s="57">
        <v>43210</v>
      </c>
      <c r="B28" s="55" t="s">
        <v>349</v>
      </c>
      <c r="C28" s="55" t="s">
        <v>350</v>
      </c>
      <c r="D28" s="62"/>
      <c r="E28" s="57"/>
      <c r="F28" s="58">
        <v>-1</v>
      </c>
      <c r="G28" s="57"/>
      <c r="H28" s="57"/>
      <c r="I28" s="55"/>
      <c r="J28" s="57"/>
      <c r="K28" s="62"/>
      <c r="L28" s="57"/>
      <c r="M28" s="57"/>
      <c r="N28" s="57"/>
    </row>
    <row r="29" spans="1:14" ht="18" customHeight="1" x14ac:dyDescent="0.2">
      <c r="A29" s="57">
        <v>43263</v>
      </c>
      <c r="B29" s="55" t="s">
        <v>216</v>
      </c>
      <c r="C29" s="55" t="s">
        <v>361</v>
      </c>
      <c r="D29" s="62"/>
      <c r="E29" s="57"/>
      <c r="F29" s="58">
        <v>-1</v>
      </c>
      <c r="G29" s="57"/>
      <c r="H29" s="57"/>
      <c r="I29" s="55"/>
      <c r="J29" s="57"/>
      <c r="K29" s="62"/>
      <c r="L29" s="57"/>
      <c r="M29" s="57"/>
      <c r="N29" s="57"/>
    </row>
    <row r="30" spans="1:14" ht="18" customHeight="1" x14ac:dyDescent="0.2">
      <c r="A30" s="57">
        <v>43306</v>
      </c>
      <c r="B30" s="55" t="s">
        <v>216</v>
      </c>
      <c r="C30" s="55" t="s">
        <v>373</v>
      </c>
      <c r="D30" s="57"/>
      <c r="E30" s="57"/>
      <c r="F30" s="58">
        <v>-1</v>
      </c>
      <c r="G30" s="57"/>
      <c r="H30" s="57"/>
      <c r="I30" s="68"/>
      <c r="J30" s="57"/>
      <c r="K30" s="62"/>
      <c r="L30" s="57"/>
      <c r="M30" s="57"/>
      <c r="N30" s="57"/>
    </row>
    <row r="31" spans="1:14" ht="18" customHeight="1" x14ac:dyDescent="0.2">
      <c r="A31" s="57">
        <v>43318</v>
      </c>
      <c r="B31" s="55" t="s">
        <v>216</v>
      </c>
      <c r="C31" s="55" t="s">
        <v>384</v>
      </c>
      <c r="D31" s="57"/>
      <c r="E31" s="57"/>
      <c r="F31" s="58">
        <v>-1</v>
      </c>
      <c r="G31" s="57"/>
      <c r="H31" s="57"/>
      <c r="I31" s="68"/>
      <c r="J31" s="57"/>
      <c r="K31" s="62"/>
      <c r="L31" s="57"/>
      <c r="M31" s="57"/>
      <c r="N31" s="57"/>
    </row>
    <row r="32" spans="1:14" ht="18" customHeight="1" x14ac:dyDescent="0.2">
      <c r="A32" s="57"/>
      <c r="B32" s="55"/>
      <c r="C32" s="55"/>
      <c r="D32" s="62"/>
      <c r="E32" s="57"/>
      <c r="F32" s="58"/>
      <c r="G32" s="57"/>
      <c r="H32" s="57"/>
      <c r="I32" s="55"/>
      <c r="J32" s="57"/>
      <c r="K32" s="62"/>
      <c r="L32" s="57"/>
      <c r="M32" s="57"/>
      <c r="N32" s="57"/>
    </row>
    <row r="33" spans="1:14" ht="18" customHeight="1" x14ac:dyDescent="0.2">
      <c r="A33" s="57"/>
      <c r="B33" s="55"/>
      <c r="C33" s="55"/>
      <c r="D33" s="62"/>
      <c r="E33" s="57"/>
      <c r="F33" s="58"/>
      <c r="G33" s="57"/>
      <c r="H33" s="57"/>
      <c r="I33" s="55"/>
      <c r="J33" s="57"/>
      <c r="K33" s="62"/>
      <c r="L33" s="57"/>
      <c r="M33" s="57"/>
      <c r="N33" s="57"/>
    </row>
    <row r="34" spans="1:14" ht="18" customHeight="1" x14ac:dyDescent="0.2">
      <c r="A34" s="57"/>
      <c r="B34" s="55"/>
      <c r="C34" s="55"/>
      <c r="D34" s="57"/>
      <c r="E34" s="57"/>
      <c r="F34" s="58"/>
      <c r="G34" s="57"/>
      <c r="H34" s="57"/>
      <c r="I34" s="68"/>
      <c r="J34" s="57"/>
      <c r="K34" s="62"/>
      <c r="L34" s="57"/>
      <c r="M34" s="57"/>
      <c r="N34" s="57"/>
    </row>
    <row r="35" spans="1:14" ht="18" customHeight="1" x14ac:dyDescent="0.2">
      <c r="A35" s="57"/>
      <c r="B35" s="55"/>
      <c r="C35" s="55"/>
      <c r="D35" s="57"/>
      <c r="E35" s="57"/>
      <c r="F35" s="57"/>
      <c r="G35" s="57"/>
      <c r="H35" s="57"/>
      <c r="I35" s="68"/>
      <c r="J35" s="57"/>
      <c r="K35" s="62"/>
      <c r="L35" s="57"/>
      <c r="M35" s="57"/>
      <c r="N35" s="57"/>
    </row>
    <row r="36" spans="1:14" ht="18" customHeight="1" x14ac:dyDescent="0.2">
      <c r="A36" s="57"/>
      <c r="B36" s="57"/>
      <c r="C36" s="55"/>
      <c r="D36" s="57"/>
      <c r="E36" s="57"/>
      <c r="F36" s="57"/>
      <c r="G36" s="57"/>
      <c r="H36" s="57"/>
      <c r="I36" s="55"/>
      <c r="J36" s="57"/>
      <c r="K36" s="62"/>
      <c r="L36" s="57"/>
      <c r="M36" s="57"/>
      <c r="N36" s="57"/>
    </row>
    <row r="37" spans="1:14" ht="18" customHeight="1" x14ac:dyDescent="0.2">
      <c r="A37" s="57"/>
      <c r="B37" s="57"/>
      <c r="C37" s="55"/>
      <c r="D37" s="57"/>
      <c r="E37" s="57"/>
      <c r="F37" s="57"/>
      <c r="G37" s="57"/>
      <c r="H37" s="57"/>
      <c r="I37" s="55"/>
      <c r="J37" s="57"/>
      <c r="K37" s="62"/>
      <c r="L37" s="57"/>
      <c r="M37" s="57"/>
      <c r="N37" s="57"/>
    </row>
    <row r="38" spans="1:14" ht="18" customHeight="1" x14ac:dyDescent="0.2">
      <c r="A38" s="57"/>
      <c r="B38" s="57"/>
      <c r="C38" s="55"/>
      <c r="D38" s="57"/>
      <c r="E38" s="57"/>
      <c r="F38" s="57"/>
      <c r="G38" s="57"/>
      <c r="H38" s="57"/>
      <c r="I38" s="55"/>
      <c r="J38" s="57"/>
      <c r="K38" s="62"/>
      <c r="L38" s="57"/>
      <c r="M38" s="57"/>
      <c r="N38" s="57"/>
    </row>
    <row r="39" spans="1:14" ht="18" customHeight="1" x14ac:dyDescent="0.2">
      <c r="A39" s="57"/>
      <c r="B39" s="57"/>
      <c r="C39" s="55"/>
      <c r="D39" s="57"/>
      <c r="E39" s="57"/>
      <c r="F39" s="57"/>
      <c r="G39" s="57"/>
      <c r="H39" s="57"/>
      <c r="I39" s="55"/>
      <c r="J39" s="57"/>
      <c r="K39" s="62"/>
      <c r="L39" s="57"/>
      <c r="M39" s="57"/>
      <c r="N39" s="57"/>
    </row>
    <row r="40" spans="1:14" s="4" customFormat="1" ht="18" customHeight="1" x14ac:dyDescent="0.2">
      <c r="A40" s="24" t="s">
        <v>226</v>
      </c>
      <c r="B40" s="29"/>
      <c r="C40" s="25" t="s">
        <v>10</v>
      </c>
      <c r="D40" s="26">
        <f>SUM(D6:D39)</f>
        <v>6.3837823915946501E-15</v>
      </c>
      <c r="E40" s="26">
        <f t="shared" ref="E40:L40" si="0">SUM(E6:E39)</f>
        <v>0</v>
      </c>
      <c r="F40" s="217">
        <f t="shared" si="0"/>
        <v>0</v>
      </c>
      <c r="G40" s="26">
        <f t="shared" si="0"/>
        <v>0</v>
      </c>
      <c r="H40" s="26">
        <f t="shared" si="0"/>
        <v>0</v>
      </c>
      <c r="I40" s="217">
        <f t="shared" si="0"/>
        <v>3</v>
      </c>
      <c r="J40" s="26">
        <f t="shared" si="0"/>
        <v>0</v>
      </c>
      <c r="K40" s="26">
        <f t="shared" si="0"/>
        <v>0</v>
      </c>
      <c r="L40" s="26">
        <f t="shared" si="0"/>
        <v>0</v>
      </c>
      <c r="M40" s="26">
        <f>SUM(M6:M39)</f>
        <v>0</v>
      </c>
      <c r="N40" s="26">
        <f>SUM(N6:N39)</f>
        <v>0</v>
      </c>
    </row>
    <row r="41" spans="1:14" ht="18" customHeight="1" x14ac:dyDescent="0.25">
      <c r="F41" s="232"/>
      <c r="G41" s="233"/>
      <c r="H41" s="233"/>
      <c r="I41" s="233"/>
      <c r="J41" s="233"/>
      <c r="K41" s="233"/>
      <c r="L41" s="233"/>
      <c r="M41" s="233"/>
    </row>
    <row r="42" spans="1:14" ht="18" customHeight="1" x14ac:dyDescent="0.2">
      <c r="F42" s="115" t="s">
        <v>277</v>
      </c>
      <c r="I42" s="115" t="s">
        <v>277</v>
      </c>
    </row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</sheetData>
  <mergeCells count="2">
    <mergeCell ref="F41:M41"/>
    <mergeCell ref="A4:B4"/>
  </mergeCells>
  <pageMargins left="0.75" right="0.75" top="1" bottom="1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N94"/>
  <sheetViews>
    <sheetView zoomScale="80" zoomScaleNormal="80" workbookViewId="0">
      <pane ySplit="4" topLeftCell="A29" activePane="bottomLeft" state="frozen"/>
      <selection pane="bottomLeft" activeCell="D10" sqref="D10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4.85546875" customWidth="1"/>
    <col min="4" max="4" width="17.5703125" style="9" customWidth="1"/>
    <col min="5" max="5" width="10.140625" customWidth="1"/>
    <col min="6" max="6" width="12.85546875" customWidth="1"/>
    <col min="7" max="7" width="11.140625" customWidth="1"/>
    <col min="8" max="8" width="11.85546875" customWidth="1"/>
    <col min="9" max="10" width="12.5703125" bestFit="1" customWidth="1"/>
    <col min="11" max="11" width="35.5703125" bestFit="1" customWidth="1"/>
    <col min="12" max="12" width="12.5703125" bestFit="1" customWidth="1"/>
    <col min="13" max="13" width="14.5703125" customWidth="1"/>
    <col min="14" max="14" width="16.85546875" customWidth="1"/>
  </cols>
  <sheetData>
    <row r="1" spans="1:14" x14ac:dyDescent="0.2">
      <c r="A1" t="s">
        <v>0</v>
      </c>
    </row>
    <row r="2" spans="1:14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J2" s="1" t="s">
        <v>11</v>
      </c>
      <c r="K2" s="97">
        <v>170225012102</v>
      </c>
    </row>
    <row r="3" spans="1:14" s="22" customFormat="1" ht="21" customHeight="1" x14ac:dyDescent="0.25">
      <c r="A3" s="21"/>
      <c r="D3" s="23"/>
      <c r="F3" s="98"/>
    </row>
    <row r="4" spans="1:14" ht="54" customHeight="1" x14ac:dyDescent="0.3">
      <c r="A4" s="2" t="s">
        <v>1</v>
      </c>
      <c r="B4" s="2" t="s">
        <v>2</v>
      </c>
      <c r="C4" s="2" t="s">
        <v>3</v>
      </c>
      <c r="D4" s="8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67" t="s">
        <v>95</v>
      </c>
      <c r="J4" s="2" t="s">
        <v>22</v>
      </c>
      <c r="K4" s="82" t="s">
        <v>96</v>
      </c>
      <c r="L4" s="2" t="s">
        <v>9</v>
      </c>
      <c r="M4" s="2" t="s">
        <v>9</v>
      </c>
      <c r="N4" s="2" t="s">
        <v>9</v>
      </c>
    </row>
    <row r="5" spans="1:14" ht="18" customHeight="1" x14ac:dyDescent="0.2">
      <c r="A5" s="75">
        <v>42801</v>
      </c>
      <c r="B5" s="92" t="s">
        <v>153</v>
      </c>
      <c r="C5" s="92" t="s">
        <v>107</v>
      </c>
      <c r="D5" s="88">
        <v>499.93</v>
      </c>
      <c r="E5" s="56"/>
      <c r="F5" s="56"/>
      <c r="G5" s="56"/>
      <c r="H5" s="56"/>
      <c r="I5" s="51"/>
      <c r="J5" s="56"/>
      <c r="K5" s="56"/>
      <c r="L5" s="56"/>
      <c r="M5" s="56"/>
      <c r="N5" s="56"/>
    </row>
    <row r="6" spans="1:14" ht="18" customHeight="1" x14ac:dyDescent="0.2">
      <c r="A6" s="75">
        <v>42802</v>
      </c>
      <c r="B6" s="92" t="s">
        <v>23</v>
      </c>
      <c r="C6" s="92" t="s">
        <v>62</v>
      </c>
      <c r="D6" s="88">
        <v>-499.9</v>
      </c>
      <c r="E6" s="56"/>
      <c r="F6" s="56"/>
      <c r="G6" s="56"/>
      <c r="H6" s="56"/>
      <c r="I6" s="51"/>
      <c r="J6" s="56"/>
      <c r="K6" s="56"/>
      <c r="L6" s="56"/>
      <c r="M6" s="56"/>
      <c r="N6" s="56"/>
    </row>
    <row r="7" spans="1:14" ht="18" customHeight="1" x14ac:dyDescent="0.2">
      <c r="A7" s="55"/>
      <c r="B7" s="51"/>
      <c r="C7" s="51"/>
      <c r="D7" s="53"/>
      <c r="E7" s="56"/>
      <c r="F7" s="56"/>
      <c r="G7" s="56"/>
      <c r="H7" s="56"/>
      <c r="I7" s="51"/>
      <c r="J7" s="56"/>
      <c r="K7" s="56"/>
      <c r="L7" s="56"/>
      <c r="M7" s="56"/>
      <c r="N7" s="56"/>
    </row>
    <row r="8" spans="1:14" ht="18" customHeight="1" x14ac:dyDescent="0.2">
      <c r="A8" s="55"/>
      <c r="B8" s="51"/>
      <c r="C8" s="51"/>
      <c r="D8" s="53"/>
      <c r="E8" s="56"/>
      <c r="F8" s="56"/>
      <c r="G8" s="56"/>
      <c r="H8" s="56"/>
      <c r="I8" s="51"/>
      <c r="J8" s="56"/>
      <c r="K8" s="56"/>
      <c r="L8" s="56"/>
      <c r="M8" s="56"/>
      <c r="N8" s="56"/>
    </row>
    <row r="9" spans="1:14" ht="18" customHeight="1" x14ac:dyDescent="0.2">
      <c r="A9" s="57"/>
      <c r="B9" s="51"/>
      <c r="C9" s="51"/>
      <c r="D9" s="53"/>
      <c r="E9" s="56"/>
      <c r="F9" s="56"/>
      <c r="G9" s="56"/>
      <c r="H9" s="56"/>
      <c r="I9" s="51"/>
      <c r="J9" s="58"/>
      <c r="K9" s="56"/>
      <c r="L9" s="56"/>
      <c r="M9" s="56"/>
      <c r="N9" s="56"/>
    </row>
    <row r="10" spans="1:14" ht="18" customHeight="1" x14ac:dyDescent="0.2">
      <c r="A10" s="55"/>
      <c r="B10" s="51"/>
      <c r="C10" s="51"/>
      <c r="D10" s="53"/>
      <c r="E10" s="56"/>
      <c r="F10" s="56"/>
      <c r="G10" s="56"/>
      <c r="H10" s="56"/>
      <c r="I10" s="51"/>
      <c r="J10" s="56"/>
      <c r="K10" s="56"/>
      <c r="L10" s="56"/>
      <c r="M10" s="56"/>
      <c r="N10" s="56"/>
    </row>
    <row r="11" spans="1:14" ht="18" customHeight="1" x14ac:dyDescent="0.2">
      <c r="A11" s="57"/>
      <c r="B11" s="51"/>
      <c r="C11" s="51"/>
      <c r="D11" s="53"/>
      <c r="E11" s="56"/>
      <c r="F11" s="41"/>
      <c r="G11" s="56"/>
      <c r="H11" s="56"/>
      <c r="I11" s="51"/>
      <c r="J11" s="56"/>
      <c r="K11" s="56"/>
      <c r="L11" s="56"/>
      <c r="M11" s="56"/>
      <c r="N11" s="56"/>
    </row>
    <row r="12" spans="1:14" ht="18" customHeight="1" x14ac:dyDescent="0.2">
      <c r="A12" s="57"/>
      <c r="B12" s="51"/>
      <c r="C12" s="51"/>
      <c r="D12" s="53"/>
      <c r="E12" s="56"/>
      <c r="F12" s="58"/>
      <c r="G12" s="56"/>
      <c r="H12" s="56"/>
      <c r="I12" s="51"/>
      <c r="J12" s="58"/>
      <c r="K12" s="56"/>
      <c r="L12" s="56"/>
      <c r="M12" s="56"/>
      <c r="N12" s="56"/>
    </row>
    <row r="13" spans="1:14" ht="18" customHeight="1" x14ac:dyDescent="0.2">
      <c r="A13" s="55"/>
      <c r="B13" s="51"/>
      <c r="C13" s="51"/>
      <c r="D13" s="53"/>
      <c r="E13" s="56"/>
      <c r="F13" s="56"/>
      <c r="G13" s="56"/>
      <c r="H13" s="56"/>
      <c r="I13" s="51"/>
      <c r="J13" s="56"/>
      <c r="K13" s="56"/>
      <c r="L13" s="56"/>
      <c r="M13" s="56"/>
      <c r="N13" s="56"/>
    </row>
    <row r="14" spans="1:14" ht="18" customHeight="1" x14ac:dyDescent="0.2">
      <c r="A14" s="57"/>
      <c r="B14" s="55"/>
      <c r="C14" s="55"/>
      <c r="D14" s="53"/>
      <c r="E14" s="59"/>
      <c r="F14" s="48"/>
      <c r="G14" s="56"/>
      <c r="H14" s="56"/>
      <c r="I14" s="51"/>
      <c r="J14" s="56"/>
      <c r="K14" s="56"/>
      <c r="L14" s="56"/>
      <c r="M14" s="56"/>
      <c r="N14" s="56"/>
    </row>
    <row r="15" spans="1:14" ht="18" customHeight="1" x14ac:dyDescent="0.2">
      <c r="A15" s="57"/>
      <c r="B15" s="51"/>
      <c r="C15" s="51"/>
      <c r="D15" s="53"/>
      <c r="E15" s="56"/>
      <c r="F15" s="56"/>
      <c r="G15" s="56"/>
      <c r="H15" s="56"/>
      <c r="I15" s="51"/>
      <c r="J15" s="58"/>
      <c r="K15" s="56"/>
      <c r="L15" s="48"/>
      <c r="M15" s="48"/>
      <c r="N15" s="48"/>
    </row>
    <row r="16" spans="1:14" ht="18" customHeight="1" x14ac:dyDescent="0.2">
      <c r="A16" s="57"/>
      <c r="B16" s="60"/>
      <c r="C16" s="51"/>
      <c r="D16" s="53"/>
      <c r="E16" s="56"/>
      <c r="F16" s="58"/>
      <c r="G16" s="56"/>
      <c r="H16" s="56"/>
      <c r="I16" s="51"/>
      <c r="J16" s="56"/>
      <c r="K16" s="56"/>
      <c r="L16" s="56"/>
      <c r="M16" s="56"/>
      <c r="N16" s="56"/>
    </row>
    <row r="17" spans="1:14" ht="18" customHeight="1" x14ac:dyDescent="0.2">
      <c r="A17" s="57"/>
      <c r="B17" s="60"/>
      <c r="C17" s="51"/>
      <c r="D17" s="53"/>
      <c r="E17" s="56"/>
      <c r="F17" s="58"/>
      <c r="G17" s="58"/>
      <c r="H17" s="56"/>
      <c r="I17" s="51"/>
      <c r="J17" s="56"/>
      <c r="K17" s="56"/>
      <c r="L17" s="56"/>
      <c r="M17" s="56"/>
      <c r="N17" s="56"/>
    </row>
    <row r="18" spans="1:14" ht="18" customHeight="1" x14ac:dyDescent="0.2">
      <c r="A18" s="57"/>
      <c r="B18" s="60"/>
      <c r="C18" s="51"/>
      <c r="D18" s="53"/>
      <c r="E18" s="56"/>
      <c r="F18" s="58"/>
      <c r="G18" s="58"/>
      <c r="H18" s="56"/>
      <c r="I18" s="51"/>
      <c r="J18" s="56"/>
      <c r="K18" s="56"/>
      <c r="L18" s="56"/>
      <c r="M18" s="56"/>
      <c r="N18" s="56"/>
    </row>
    <row r="19" spans="1:14" ht="18" customHeight="1" x14ac:dyDescent="0.2">
      <c r="A19" s="57"/>
      <c r="B19" s="60"/>
      <c r="C19" s="51"/>
      <c r="D19" s="53"/>
      <c r="E19" s="56"/>
      <c r="F19" s="58"/>
      <c r="G19" s="51"/>
      <c r="H19" s="56"/>
      <c r="I19" s="51"/>
      <c r="J19" s="56"/>
      <c r="K19" s="56"/>
      <c r="L19" s="56"/>
      <c r="M19" s="56"/>
      <c r="N19" s="56"/>
    </row>
    <row r="20" spans="1:14" ht="18" customHeight="1" x14ac:dyDescent="0.2">
      <c r="A20" s="57"/>
      <c r="B20" s="60"/>
      <c r="C20" s="51"/>
      <c r="D20" s="53"/>
      <c r="E20" s="56"/>
      <c r="F20" s="61"/>
      <c r="G20" s="56"/>
      <c r="H20" s="56"/>
      <c r="I20" s="51"/>
      <c r="J20" s="56"/>
      <c r="K20" s="56"/>
      <c r="L20" s="56"/>
      <c r="M20" s="56"/>
      <c r="N20" s="56"/>
    </row>
    <row r="21" spans="1:14" ht="18" customHeight="1" x14ac:dyDescent="0.2">
      <c r="A21" s="57"/>
      <c r="B21" s="60"/>
      <c r="C21" s="51"/>
      <c r="D21" s="53"/>
      <c r="E21" s="56"/>
      <c r="F21" s="58"/>
      <c r="G21" s="56"/>
      <c r="H21" s="56"/>
      <c r="I21" s="51"/>
      <c r="J21" s="56"/>
      <c r="K21" s="56"/>
      <c r="L21" s="56"/>
      <c r="M21" s="56"/>
      <c r="N21" s="56"/>
    </row>
    <row r="22" spans="1:14" ht="18" customHeight="1" x14ac:dyDescent="0.2">
      <c r="A22" s="57"/>
      <c r="B22" s="60"/>
      <c r="C22" s="51"/>
      <c r="D22" s="53"/>
      <c r="E22" s="56"/>
      <c r="F22" s="51"/>
      <c r="G22" s="56"/>
      <c r="H22" s="56"/>
      <c r="I22" s="51"/>
      <c r="J22" s="56"/>
      <c r="K22" s="56"/>
      <c r="L22" s="56"/>
      <c r="M22" s="56"/>
      <c r="N22" s="56"/>
    </row>
    <row r="23" spans="1:14" ht="18" customHeight="1" x14ac:dyDescent="0.2">
      <c r="A23" s="57"/>
      <c r="B23" s="60"/>
      <c r="C23" s="51"/>
      <c r="D23" s="53"/>
      <c r="E23" s="56"/>
      <c r="F23" s="58"/>
      <c r="G23" s="56"/>
      <c r="H23" s="56"/>
      <c r="I23" s="51"/>
      <c r="J23" s="58"/>
      <c r="K23" s="56"/>
      <c r="L23" s="56"/>
      <c r="M23" s="56"/>
      <c r="N23" s="56"/>
    </row>
    <row r="24" spans="1:14" ht="18" customHeight="1" x14ac:dyDescent="0.2">
      <c r="A24" s="57"/>
      <c r="B24" s="60"/>
      <c r="C24" s="51"/>
      <c r="D24" s="53"/>
      <c r="E24" s="56"/>
      <c r="F24" s="58"/>
      <c r="G24" s="56"/>
      <c r="H24" s="56"/>
      <c r="I24" s="51"/>
      <c r="J24" s="58"/>
      <c r="K24" s="56"/>
      <c r="L24" s="56"/>
      <c r="M24" s="56"/>
      <c r="N24" s="56"/>
    </row>
    <row r="25" spans="1:14" ht="18" customHeight="1" x14ac:dyDescent="0.2">
      <c r="A25" s="57"/>
      <c r="B25" s="60"/>
      <c r="C25" s="51"/>
      <c r="D25" s="53"/>
      <c r="E25" s="56"/>
      <c r="F25" s="58"/>
      <c r="G25" s="56"/>
      <c r="H25" s="56"/>
      <c r="I25" s="51"/>
      <c r="J25" s="56"/>
      <c r="K25" s="56"/>
      <c r="L25" s="56"/>
      <c r="M25" s="56"/>
      <c r="N25" s="56"/>
    </row>
    <row r="26" spans="1:14" ht="18" customHeight="1" x14ac:dyDescent="0.2">
      <c r="A26" s="57"/>
      <c r="B26" s="57"/>
      <c r="C26" s="55"/>
      <c r="D26" s="57"/>
      <c r="E26" s="57"/>
      <c r="F26" s="57"/>
      <c r="G26" s="57"/>
      <c r="H26" s="57"/>
      <c r="I26" s="55"/>
      <c r="J26" s="57"/>
      <c r="K26" s="62"/>
      <c r="L26" s="57"/>
      <c r="M26" s="57"/>
      <c r="N26" s="57"/>
    </row>
    <row r="27" spans="1:14" ht="18" customHeight="1" x14ac:dyDescent="0.2">
      <c r="A27" s="57"/>
      <c r="B27" s="55"/>
      <c r="C27" s="55"/>
      <c r="D27" s="62"/>
      <c r="E27" s="57"/>
      <c r="F27" s="62"/>
      <c r="G27" s="57"/>
      <c r="H27" s="57"/>
      <c r="I27" s="55"/>
      <c r="J27" s="57"/>
      <c r="K27" s="62"/>
      <c r="L27" s="57"/>
      <c r="M27" s="57"/>
      <c r="N27" s="57"/>
    </row>
    <row r="28" spans="1:14" ht="18" customHeight="1" x14ac:dyDescent="0.2">
      <c r="A28" s="57"/>
      <c r="B28" s="55"/>
      <c r="C28" s="55"/>
      <c r="D28" s="62"/>
      <c r="E28" s="57"/>
      <c r="F28" s="57"/>
      <c r="G28" s="57"/>
      <c r="H28" s="57"/>
      <c r="I28" s="55"/>
      <c r="J28" s="57"/>
      <c r="K28" s="62"/>
      <c r="L28" s="57"/>
      <c r="M28" s="57"/>
      <c r="N28" s="57"/>
    </row>
    <row r="29" spans="1:14" ht="18" customHeight="1" x14ac:dyDescent="0.2">
      <c r="A29" s="57"/>
      <c r="B29" s="55"/>
      <c r="C29" s="55"/>
      <c r="D29" s="57"/>
      <c r="E29" s="57"/>
      <c r="F29" s="57"/>
      <c r="G29" s="57"/>
      <c r="H29" s="57"/>
      <c r="I29" s="68"/>
      <c r="J29" s="57"/>
      <c r="K29" s="62"/>
      <c r="L29" s="57"/>
      <c r="M29" s="57"/>
      <c r="N29" s="57"/>
    </row>
    <row r="30" spans="1:14" ht="18" customHeight="1" x14ac:dyDescent="0.2">
      <c r="A30" s="57"/>
      <c r="B30" s="55"/>
      <c r="C30" s="55"/>
      <c r="D30" s="57"/>
      <c r="E30" s="57"/>
      <c r="F30" s="57"/>
      <c r="G30" s="57"/>
      <c r="H30" s="57"/>
      <c r="I30" s="68"/>
      <c r="J30" s="57"/>
      <c r="K30" s="62"/>
      <c r="L30" s="57"/>
      <c r="M30" s="57"/>
      <c r="N30" s="57"/>
    </row>
    <row r="31" spans="1:14" ht="18" customHeight="1" x14ac:dyDescent="0.2">
      <c r="A31" s="57"/>
      <c r="B31" s="55"/>
      <c r="C31" s="55"/>
      <c r="D31" s="62"/>
      <c r="E31" s="57"/>
      <c r="F31" s="62"/>
      <c r="G31" s="57"/>
      <c r="H31" s="57"/>
      <c r="I31" s="55"/>
      <c r="J31" s="57"/>
      <c r="K31" s="62"/>
      <c r="L31" s="57"/>
      <c r="M31" s="57"/>
      <c r="N31" s="57"/>
    </row>
    <row r="32" spans="1:14" ht="18" customHeight="1" x14ac:dyDescent="0.2">
      <c r="A32" s="57"/>
      <c r="B32" s="55"/>
      <c r="C32" s="55"/>
      <c r="D32" s="62"/>
      <c r="E32" s="57"/>
      <c r="F32" s="57"/>
      <c r="G32" s="57"/>
      <c r="H32" s="57"/>
      <c r="I32" s="55"/>
      <c r="J32" s="57"/>
      <c r="K32" s="62"/>
      <c r="L32" s="57"/>
      <c r="M32" s="57"/>
      <c r="N32" s="57"/>
    </row>
    <row r="33" spans="1:14" ht="18" customHeight="1" x14ac:dyDescent="0.2">
      <c r="A33" s="57"/>
      <c r="B33" s="55"/>
      <c r="C33" s="55"/>
      <c r="D33" s="57"/>
      <c r="E33" s="57"/>
      <c r="F33" s="57"/>
      <c r="G33" s="57"/>
      <c r="H33" s="57"/>
      <c r="I33" s="68"/>
      <c r="J33" s="57"/>
      <c r="K33" s="62"/>
      <c r="L33" s="57"/>
      <c r="M33" s="57"/>
      <c r="N33" s="57"/>
    </row>
    <row r="34" spans="1:14" ht="18" customHeight="1" x14ac:dyDescent="0.2">
      <c r="A34" s="57"/>
      <c r="B34" s="55"/>
      <c r="C34" s="55"/>
      <c r="D34" s="57"/>
      <c r="E34" s="57"/>
      <c r="F34" s="57"/>
      <c r="G34" s="57"/>
      <c r="H34" s="57"/>
      <c r="I34" s="68"/>
      <c r="J34" s="57"/>
      <c r="K34" s="62"/>
      <c r="L34" s="57"/>
      <c r="M34" s="57"/>
      <c r="N34" s="57"/>
    </row>
    <row r="35" spans="1:14" ht="18" customHeight="1" x14ac:dyDescent="0.2">
      <c r="A35" s="57"/>
      <c r="B35" s="57"/>
      <c r="C35" s="55"/>
      <c r="D35" s="57"/>
      <c r="E35" s="57"/>
      <c r="F35" s="57"/>
      <c r="G35" s="57"/>
      <c r="H35" s="57"/>
      <c r="I35" s="55"/>
      <c r="J35" s="57"/>
      <c r="K35" s="62"/>
      <c r="L35" s="57"/>
      <c r="M35" s="57"/>
      <c r="N35" s="57"/>
    </row>
    <row r="36" spans="1:14" ht="18" customHeight="1" x14ac:dyDescent="0.2">
      <c r="A36" s="57"/>
      <c r="B36" s="57"/>
      <c r="C36" s="55"/>
      <c r="D36" s="57"/>
      <c r="E36" s="57"/>
      <c r="F36" s="57"/>
      <c r="G36" s="57"/>
      <c r="H36" s="57"/>
      <c r="I36" s="55"/>
      <c r="J36" s="57"/>
      <c r="K36" s="62"/>
      <c r="L36" s="57"/>
      <c r="M36" s="57"/>
      <c r="N36" s="57"/>
    </row>
    <row r="37" spans="1:14" ht="18" customHeight="1" x14ac:dyDescent="0.2">
      <c r="A37" s="57"/>
      <c r="B37" s="57"/>
      <c r="C37" s="55"/>
      <c r="D37" s="57"/>
      <c r="E37" s="57"/>
      <c r="F37" s="57"/>
      <c r="G37" s="57"/>
      <c r="H37" s="57"/>
      <c r="I37" s="55"/>
      <c r="J37" s="57"/>
      <c r="K37" s="62"/>
      <c r="L37" s="57"/>
      <c r="M37" s="57"/>
      <c r="N37" s="57"/>
    </row>
    <row r="38" spans="1:14" ht="18" customHeight="1" x14ac:dyDescent="0.2">
      <c r="A38" s="57"/>
      <c r="B38" s="57"/>
      <c r="C38" s="55"/>
      <c r="D38" s="57"/>
      <c r="E38" s="57"/>
      <c r="F38" s="57"/>
      <c r="G38" s="57"/>
      <c r="H38" s="57"/>
      <c r="I38" s="55"/>
      <c r="J38" s="57"/>
      <c r="K38" s="62"/>
      <c r="L38" s="57"/>
      <c r="M38" s="57"/>
      <c r="N38" s="57"/>
    </row>
    <row r="39" spans="1:14" s="4" customFormat="1" ht="18" customHeight="1" x14ac:dyDescent="0.2">
      <c r="A39" s="24" t="s">
        <v>226</v>
      </c>
      <c r="B39" s="29"/>
      <c r="C39" s="25" t="s">
        <v>10</v>
      </c>
      <c r="D39" s="26">
        <f>SUM(D5:D38)</f>
        <v>3.0000000000029559E-2</v>
      </c>
      <c r="E39" s="26">
        <f t="shared" ref="E39:L39" si="0">SUM(E5:E38)</f>
        <v>0</v>
      </c>
      <c r="F39" s="26">
        <f t="shared" si="0"/>
        <v>0</v>
      </c>
      <c r="G39" s="26">
        <f t="shared" si="0"/>
        <v>0</v>
      </c>
      <c r="H39" s="26">
        <f t="shared" si="0"/>
        <v>0</v>
      </c>
      <c r="I39" s="69">
        <f t="shared" si="0"/>
        <v>0</v>
      </c>
      <c r="J39" s="26">
        <f t="shared" si="0"/>
        <v>0</v>
      </c>
      <c r="K39" s="26">
        <f t="shared" si="0"/>
        <v>0</v>
      </c>
      <c r="L39" s="26">
        <f t="shared" si="0"/>
        <v>0</v>
      </c>
      <c r="M39" s="26">
        <f>SUM(M5:M38)</f>
        <v>0</v>
      </c>
      <c r="N39" s="26">
        <f>SUM(N5:N38)</f>
        <v>0</v>
      </c>
    </row>
    <row r="40" spans="1:14" ht="18" customHeight="1" x14ac:dyDescent="0.25">
      <c r="F40" s="232"/>
      <c r="G40" s="233"/>
      <c r="H40" s="233"/>
      <c r="I40" s="233"/>
      <c r="J40" s="233"/>
      <c r="K40" s="233"/>
      <c r="L40" s="233"/>
      <c r="M40" s="233"/>
    </row>
    <row r="41" spans="1:14" ht="18" customHeight="1" x14ac:dyDescent="0.2"/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</sheetData>
  <mergeCells count="1">
    <mergeCell ref="F40:M40"/>
  </mergeCells>
  <pageMargins left="0.75" right="0.75" top="1" bottom="1" header="0.5" footer="0.5"/>
  <pageSetup scale="62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FF"/>
  </sheetPr>
  <dimension ref="A1:N95"/>
  <sheetViews>
    <sheetView zoomScale="80" zoomScaleNormal="80" workbookViewId="0">
      <pane ySplit="5" topLeftCell="A24" activePane="bottomLeft" state="frozen"/>
      <selection pane="bottomLeft" activeCell="K38" sqref="K38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4.85546875" customWidth="1"/>
    <col min="4" max="4" width="17.5703125" style="9" customWidth="1"/>
    <col min="5" max="5" width="10.140625" customWidth="1"/>
    <col min="6" max="6" width="12.85546875" customWidth="1"/>
    <col min="7" max="7" width="11.140625" customWidth="1"/>
    <col min="8" max="8" width="11.85546875" customWidth="1"/>
    <col min="9" max="10" width="12.5703125" bestFit="1" customWidth="1"/>
    <col min="11" max="11" width="35.5703125" bestFit="1" customWidth="1"/>
    <col min="12" max="12" width="12.5703125" bestFit="1" customWidth="1"/>
    <col min="13" max="13" width="14.5703125" customWidth="1"/>
    <col min="14" max="14" width="16.85546875" customWidth="1"/>
  </cols>
  <sheetData>
    <row r="1" spans="1:14" x14ac:dyDescent="0.2">
      <c r="A1" t="s">
        <v>0</v>
      </c>
    </row>
    <row r="2" spans="1:14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J2" s="1" t="s">
        <v>11</v>
      </c>
      <c r="K2" s="97">
        <v>170525042105</v>
      </c>
    </row>
    <row r="3" spans="1:14" s="22" customFormat="1" ht="21" customHeight="1" x14ac:dyDescent="0.25">
      <c r="A3" s="21"/>
      <c r="D3" s="23" t="s">
        <v>266</v>
      </c>
      <c r="F3" s="98"/>
      <c r="J3" s="22" t="s">
        <v>268</v>
      </c>
      <c r="L3" s="22" t="s">
        <v>261</v>
      </c>
    </row>
    <row r="4" spans="1:14" s="204" customFormat="1" ht="21" customHeight="1" x14ac:dyDescent="0.25">
      <c r="A4" s="209" t="s">
        <v>290</v>
      </c>
      <c r="D4" s="205" t="s">
        <v>291</v>
      </c>
      <c r="F4" s="206"/>
      <c r="J4" s="204" t="s">
        <v>268</v>
      </c>
    </row>
    <row r="5" spans="1:14" ht="54" customHeight="1" x14ac:dyDescent="0.3">
      <c r="A5" s="2" t="s">
        <v>1</v>
      </c>
      <c r="B5" s="2" t="s">
        <v>2</v>
      </c>
      <c r="C5" s="2" t="s">
        <v>3</v>
      </c>
      <c r="D5" s="8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67" t="s">
        <v>95</v>
      </c>
      <c r="J5" s="2" t="s">
        <v>22</v>
      </c>
      <c r="K5" s="82" t="s">
        <v>96</v>
      </c>
      <c r="L5" s="2" t="s">
        <v>262</v>
      </c>
      <c r="M5" s="2" t="s">
        <v>9</v>
      </c>
      <c r="N5" s="2" t="s">
        <v>9</v>
      </c>
    </row>
    <row r="6" spans="1:14" ht="18" customHeight="1" x14ac:dyDescent="0.2">
      <c r="A6" s="75">
        <v>42899</v>
      </c>
      <c r="B6" s="92" t="s">
        <v>153</v>
      </c>
      <c r="C6" s="92" t="s">
        <v>107</v>
      </c>
      <c r="D6" s="88">
        <v>248.9</v>
      </c>
      <c r="E6" s="56"/>
      <c r="F6" s="56"/>
      <c r="G6" s="56"/>
      <c r="H6" s="56"/>
      <c r="I6" s="51"/>
      <c r="J6" s="56"/>
      <c r="K6" s="56"/>
      <c r="L6" s="56"/>
      <c r="M6" s="56"/>
      <c r="N6" s="56"/>
    </row>
    <row r="7" spans="1:14" ht="18" customHeight="1" x14ac:dyDescent="0.2">
      <c r="A7" s="75">
        <v>42902</v>
      </c>
      <c r="B7" s="92" t="s">
        <v>250</v>
      </c>
      <c r="C7" s="92" t="s">
        <v>251</v>
      </c>
      <c r="D7" s="88">
        <v>-202</v>
      </c>
      <c r="E7" s="56"/>
      <c r="F7" s="56"/>
      <c r="G7" s="56"/>
      <c r="H7" s="56"/>
      <c r="I7" s="51"/>
      <c r="J7" s="56"/>
      <c r="K7" s="56"/>
      <c r="L7" s="56"/>
      <c r="M7" s="56"/>
      <c r="N7" s="56"/>
    </row>
    <row r="8" spans="1:14" s="108" customFormat="1" ht="18" customHeight="1" x14ac:dyDescent="0.2">
      <c r="A8" s="106"/>
      <c r="B8" s="109"/>
      <c r="C8" s="109"/>
      <c r="D8" s="110"/>
      <c r="E8" s="111"/>
      <c r="F8" s="111"/>
      <c r="G8" s="111"/>
      <c r="H8" s="111"/>
      <c r="I8" s="109"/>
      <c r="J8" s="111"/>
      <c r="K8" s="111"/>
      <c r="L8" s="111"/>
      <c r="M8" s="111"/>
      <c r="N8" s="111"/>
    </row>
    <row r="9" spans="1:14" ht="18" customHeight="1" x14ac:dyDescent="0.2">
      <c r="A9" s="55">
        <v>42961</v>
      </c>
      <c r="B9" s="51" t="s">
        <v>174</v>
      </c>
      <c r="C9" s="51" t="s">
        <v>258</v>
      </c>
      <c r="D9" s="53">
        <v>-25.4</v>
      </c>
      <c r="E9" s="56"/>
      <c r="F9" s="56"/>
      <c r="G9" s="56"/>
      <c r="H9" s="56"/>
      <c r="I9" s="51"/>
      <c r="J9" s="56"/>
      <c r="K9" s="56"/>
      <c r="L9" s="56">
        <v>1</v>
      </c>
      <c r="M9" s="56"/>
      <c r="N9" s="56"/>
    </row>
    <row r="10" spans="1:14" ht="18" customHeight="1" x14ac:dyDescent="0.2">
      <c r="A10" s="57">
        <v>42979</v>
      </c>
      <c r="B10" s="51" t="s">
        <v>201</v>
      </c>
      <c r="C10" s="51" t="s">
        <v>263</v>
      </c>
      <c r="D10" s="53"/>
      <c r="E10" s="56"/>
      <c r="F10" s="56"/>
      <c r="G10" s="56"/>
      <c r="H10" s="56"/>
      <c r="I10" s="51"/>
      <c r="J10" s="58"/>
      <c r="K10" s="56"/>
      <c r="L10" s="56">
        <v>-1</v>
      </c>
      <c r="M10" s="56"/>
      <c r="N10" s="56"/>
    </row>
    <row r="11" spans="1:14" ht="18" customHeight="1" x14ac:dyDescent="0.2">
      <c r="A11" s="55">
        <v>42984</v>
      </c>
      <c r="B11" s="51" t="s">
        <v>234</v>
      </c>
      <c r="C11" s="51" t="s">
        <v>267</v>
      </c>
      <c r="D11" s="53">
        <v>-20.5</v>
      </c>
      <c r="E11" s="56"/>
      <c r="F11" s="56"/>
      <c r="G11" s="56"/>
      <c r="H11" s="56"/>
      <c r="I11" s="51"/>
      <c r="J11" s="56">
        <v>2</v>
      </c>
      <c r="K11" s="56"/>
      <c r="L11" s="56"/>
      <c r="M11" s="56"/>
      <c r="N11" s="56"/>
    </row>
    <row r="12" spans="1:14" ht="18" customHeight="1" x14ac:dyDescent="0.2">
      <c r="A12" s="57">
        <v>42985</v>
      </c>
      <c r="B12" s="51" t="s">
        <v>269</v>
      </c>
      <c r="C12" s="51" t="s">
        <v>270</v>
      </c>
      <c r="D12" s="53"/>
      <c r="E12" s="56"/>
      <c r="F12" s="41"/>
      <c r="G12" s="56"/>
      <c r="H12" s="56"/>
      <c r="I12" s="51"/>
      <c r="J12" s="56">
        <v>-2</v>
      </c>
      <c r="K12" s="56"/>
      <c r="L12" s="56"/>
      <c r="M12" s="56"/>
      <c r="N12" s="56"/>
    </row>
    <row r="13" spans="1:14" ht="18" customHeight="1" x14ac:dyDescent="0.2">
      <c r="A13" s="57">
        <v>42995</v>
      </c>
      <c r="B13" s="51" t="s">
        <v>255</v>
      </c>
      <c r="C13" s="51" t="s">
        <v>178</v>
      </c>
      <c r="D13" s="53">
        <v>1</v>
      </c>
      <c r="E13" s="56"/>
      <c r="F13" s="58"/>
      <c r="G13" s="56"/>
      <c r="H13" s="56"/>
      <c r="I13" s="51"/>
      <c r="J13" s="58"/>
      <c r="K13" s="56"/>
      <c r="L13" s="56"/>
      <c r="M13" s="56"/>
      <c r="N13" s="56"/>
    </row>
    <row r="14" spans="1:14" s="118" customFormat="1" ht="18" customHeight="1" x14ac:dyDescent="0.2">
      <c r="A14" s="117">
        <v>42996</v>
      </c>
      <c r="B14" s="119" t="s">
        <v>174</v>
      </c>
      <c r="C14" s="119" t="s">
        <v>276</v>
      </c>
      <c r="D14" s="120"/>
      <c r="E14" s="121"/>
      <c r="F14" s="121"/>
      <c r="G14" s="121"/>
      <c r="H14" s="121"/>
      <c r="I14" s="119"/>
      <c r="J14" s="121">
        <v>1</v>
      </c>
      <c r="K14" s="121"/>
      <c r="L14" s="121"/>
      <c r="M14" s="121"/>
      <c r="N14" s="121"/>
    </row>
    <row r="15" spans="1:14" s="203" customFormat="1" ht="18" customHeight="1" x14ac:dyDescent="0.2">
      <c r="A15" s="197">
        <v>43049</v>
      </c>
      <c r="B15" s="190"/>
      <c r="C15" s="190"/>
      <c r="D15" s="200"/>
      <c r="E15" s="207"/>
      <c r="F15" s="208"/>
      <c r="G15" s="201"/>
      <c r="H15" s="201"/>
      <c r="I15" s="199"/>
      <c r="J15" s="201"/>
      <c r="K15" s="201"/>
      <c r="L15" s="201"/>
      <c r="M15" s="201"/>
      <c r="N15" s="201"/>
    </row>
    <row r="16" spans="1:14" s="95" customFormat="1" ht="18" customHeight="1" x14ac:dyDescent="0.2">
      <c r="A16" s="86">
        <v>43199</v>
      </c>
      <c r="B16" s="37" t="s">
        <v>174</v>
      </c>
      <c r="C16" s="37" t="s">
        <v>348</v>
      </c>
      <c r="D16" s="112"/>
      <c r="E16" s="36"/>
      <c r="F16" s="36"/>
      <c r="G16" s="36"/>
      <c r="H16" s="36"/>
      <c r="I16" s="37"/>
      <c r="J16" s="113">
        <v>-1</v>
      </c>
      <c r="K16" s="36"/>
      <c r="L16" s="39"/>
      <c r="M16" s="39"/>
      <c r="N16" s="39"/>
    </row>
    <row r="17" spans="1:14" ht="18" customHeight="1" x14ac:dyDescent="0.2">
      <c r="A17" s="57"/>
      <c r="B17" s="60"/>
      <c r="C17" s="51"/>
      <c r="D17" s="53"/>
      <c r="E17" s="56"/>
      <c r="F17" s="58"/>
      <c r="G17" s="56"/>
      <c r="H17" s="56"/>
      <c r="I17" s="51"/>
      <c r="J17" s="56"/>
      <c r="K17" s="56"/>
      <c r="L17" s="56"/>
      <c r="M17" s="56"/>
      <c r="N17" s="56"/>
    </row>
    <row r="18" spans="1:14" ht="18" customHeight="1" x14ac:dyDescent="0.2">
      <c r="A18" s="57"/>
      <c r="B18" s="60"/>
      <c r="C18" s="51"/>
      <c r="D18" s="53"/>
      <c r="E18" s="56"/>
      <c r="F18" s="58"/>
      <c r="G18" s="58"/>
      <c r="H18" s="56"/>
      <c r="I18" s="51"/>
      <c r="J18" s="56"/>
      <c r="K18" s="56"/>
      <c r="L18" s="56"/>
      <c r="M18" s="56"/>
      <c r="N18" s="56"/>
    </row>
    <row r="19" spans="1:14" ht="18" customHeight="1" x14ac:dyDescent="0.2">
      <c r="A19" s="57"/>
      <c r="B19" s="60"/>
      <c r="C19" s="51"/>
      <c r="D19" s="53"/>
      <c r="E19" s="56"/>
      <c r="F19" s="58"/>
      <c r="G19" s="58"/>
      <c r="H19" s="56"/>
      <c r="I19" s="51"/>
      <c r="J19" s="56"/>
      <c r="K19" s="56"/>
      <c r="L19" s="56"/>
      <c r="M19" s="56"/>
      <c r="N19" s="56"/>
    </row>
    <row r="20" spans="1:14" ht="18" customHeight="1" x14ac:dyDescent="0.2">
      <c r="A20" s="57"/>
      <c r="B20" s="60"/>
      <c r="C20" s="51"/>
      <c r="D20" s="53"/>
      <c r="E20" s="56"/>
      <c r="F20" s="58"/>
      <c r="G20" s="51"/>
      <c r="H20" s="56"/>
      <c r="I20" s="51"/>
      <c r="J20" s="56"/>
      <c r="K20" s="56"/>
      <c r="L20" s="56"/>
      <c r="M20" s="56"/>
      <c r="N20" s="56"/>
    </row>
    <row r="21" spans="1:14" ht="18" customHeight="1" x14ac:dyDescent="0.2">
      <c r="A21" s="57"/>
      <c r="B21" s="60"/>
      <c r="C21" s="51"/>
      <c r="D21" s="53"/>
      <c r="E21" s="56"/>
      <c r="F21" s="61"/>
      <c r="G21" s="56"/>
      <c r="H21" s="56"/>
      <c r="I21" s="51"/>
      <c r="J21" s="56"/>
      <c r="K21" s="56"/>
      <c r="L21" s="56"/>
      <c r="M21" s="56"/>
      <c r="N21" s="56"/>
    </row>
    <row r="22" spans="1:14" ht="18" customHeight="1" x14ac:dyDescent="0.2">
      <c r="A22" s="57"/>
      <c r="B22" s="60"/>
      <c r="C22" s="51"/>
      <c r="D22" s="53"/>
      <c r="E22" s="56"/>
      <c r="F22" s="58"/>
      <c r="G22" s="56"/>
      <c r="H22" s="56"/>
      <c r="I22" s="51"/>
      <c r="J22" s="56"/>
      <c r="K22" s="56"/>
      <c r="L22" s="56"/>
      <c r="M22" s="56"/>
      <c r="N22" s="56"/>
    </row>
    <row r="23" spans="1:14" ht="18" customHeight="1" x14ac:dyDescent="0.2">
      <c r="A23" s="57"/>
      <c r="B23" s="60"/>
      <c r="C23" s="51"/>
      <c r="D23" s="53"/>
      <c r="E23" s="56"/>
      <c r="F23" s="51"/>
      <c r="G23" s="56"/>
      <c r="H23" s="56"/>
      <c r="I23" s="51"/>
      <c r="J23" s="56"/>
      <c r="K23" s="56"/>
      <c r="L23" s="56"/>
      <c r="M23" s="56"/>
      <c r="N23" s="56"/>
    </row>
    <row r="24" spans="1:14" ht="18" customHeight="1" x14ac:dyDescent="0.2">
      <c r="A24" s="57"/>
      <c r="B24" s="60"/>
      <c r="C24" s="51"/>
      <c r="D24" s="53"/>
      <c r="E24" s="56"/>
      <c r="F24" s="58"/>
      <c r="G24" s="56"/>
      <c r="H24" s="56"/>
      <c r="I24" s="51"/>
      <c r="J24" s="58"/>
      <c r="K24" s="56"/>
      <c r="L24" s="56"/>
      <c r="M24" s="56"/>
      <c r="N24" s="56"/>
    </row>
    <row r="25" spans="1:14" ht="18" customHeight="1" x14ac:dyDescent="0.2">
      <c r="A25" s="57"/>
      <c r="B25" s="60"/>
      <c r="C25" s="51"/>
      <c r="D25" s="53"/>
      <c r="E25" s="56"/>
      <c r="F25" s="58"/>
      <c r="G25" s="56"/>
      <c r="H25" s="56"/>
      <c r="I25" s="51"/>
      <c r="J25" s="58"/>
      <c r="K25" s="56"/>
      <c r="L25" s="56"/>
      <c r="M25" s="56"/>
      <c r="N25" s="56"/>
    </row>
    <row r="26" spans="1:14" ht="18" customHeight="1" x14ac:dyDescent="0.2">
      <c r="A26" s="57"/>
      <c r="B26" s="60"/>
      <c r="C26" s="51"/>
      <c r="D26" s="53"/>
      <c r="E26" s="56"/>
      <c r="F26" s="58"/>
      <c r="G26" s="56"/>
      <c r="H26" s="56"/>
      <c r="I26" s="51"/>
      <c r="J26" s="56"/>
      <c r="K26" s="56"/>
      <c r="L26" s="56"/>
      <c r="M26" s="56"/>
      <c r="N26" s="56"/>
    </row>
    <row r="27" spans="1:14" ht="18" customHeight="1" x14ac:dyDescent="0.2">
      <c r="A27" s="57"/>
      <c r="B27" s="57"/>
      <c r="C27" s="55"/>
      <c r="D27" s="57"/>
      <c r="E27" s="57"/>
      <c r="F27" s="57"/>
      <c r="G27" s="57"/>
      <c r="H27" s="57"/>
      <c r="I27" s="55"/>
      <c r="J27" s="57"/>
      <c r="K27" s="62"/>
      <c r="L27" s="57"/>
      <c r="M27" s="57"/>
      <c r="N27" s="57"/>
    </row>
    <row r="28" spans="1:14" ht="18" customHeight="1" x14ac:dyDescent="0.2">
      <c r="A28" s="57"/>
      <c r="B28" s="55"/>
      <c r="C28" s="55"/>
      <c r="D28" s="62"/>
      <c r="E28" s="57"/>
      <c r="F28" s="62"/>
      <c r="G28" s="57"/>
      <c r="H28" s="57"/>
      <c r="I28" s="55"/>
      <c r="J28" s="57"/>
      <c r="K28" s="62"/>
      <c r="L28" s="57"/>
      <c r="M28" s="57"/>
      <c r="N28" s="57"/>
    </row>
    <row r="29" spans="1:14" ht="18" customHeight="1" x14ac:dyDescent="0.2">
      <c r="A29" s="57"/>
      <c r="B29" s="55"/>
      <c r="C29" s="55"/>
      <c r="D29" s="62"/>
      <c r="E29" s="57"/>
      <c r="F29" s="57"/>
      <c r="G29" s="57"/>
      <c r="H29" s="57"/>
      <c r="I29" s="55"/>
      <c r="J29" s="57"/>
      <c r="K29" s="62"/>
      <c r="L29" s="57"/>
      <c r="M29" s="57"/>
      <c r="N29" s="57"/>
    </row>
    <row r="30" spans="1:14" ht="18" customHeight="1" x14ac:dyDescent="0.2">
      <c r="A30" s="57"/>
      <c r="B30" s="55"/>
      <c r="C30" s="55"/>
      <c r="D30" s="57"/>
      <c r="E30" s="57"/>
      <c r="F30" s="57"/>
      <c r="G30" s="57"/>
      <c r="H30" s="57"/>
      <c r="I30" s="68"/>
      <c r="J30" s="57"/>
      <c r="K30" s="62"/>
      <c r="L30" s="57"/>
      <c r="M30" s="57"/>
      <c r="N30" s="57"/>
    </row>
    <row r="31" spans="1:14" ht="18" customHeight="1" x14ac:dyDescent="0.2">
      <c r="A31" s="57"/>
      <c r="B31" s="55"/>
      <c r="C31" s="55"/>
      <c r="D31" s="57"/>
      <c r="E31" s="57"/>
      <c r="F31" s="57"/>
      <c r="G31" s="57"/>
      <c r="H31" s="57"/>
      <c r="I31" s="68"/>
      <c r="J31" s="57"/>
      <c r="K31" s="62"/>
      <c r="L31" s="57"/>
      <c r="M31" s="57"/>
      <c r="N31" s="57"/>
    </row>
    <row r="32" spans="1:14" ht="18" customHeight="1" x14ac:dyDescent="0.2">
      <c r="A32" s="57"/>
      <c r="B32" s="55"/>
      <c r="C32" s="55"/>
      <c r="D32" s="62"/>
      <c r="E32" s="57"/>
      <c r="F32" s="62"/>
      <c r="G32" s="57"/>
      <c r="H32" s="57"/>
      <c r="I32" s="55"/>
      <c r="J32" s="57"/>
      <c r="K32" s="62"/>
      <c r="L32" s="57"/>
      <c r="M32" s="57"/>
      <c r="N32" s="57"/>
    </row>
    <row r="33" spans="1:14" ht="18" customHeight="1" x14ac:dyDescent="0.2">
      <c r="A33" s="57"/>
      <c r="B33" s="55"/>
      <c r="C33" s="55"/>
      <c r="D33" s="62"/>
      <c r="E33" s="57"/>
      <c r="F33" s="57"/>
      <c r="G33" s="57"/>
      <c r="H33" s="57"/>
      <c r="I33" s="55"/>
      <c r="J33" s="57"/>
      <c r="K33" s="62"/>
      <c r="L33" s="57"/>
      <c r="M33" s="57"/>
      <c r="N33" s="57"/>
    </row>
    <row r="34" spans="1:14" ht="18" customHeight="1" x14ac:dyDescent="0.2">
      <c r="A34" s="57"/>
      <c r="B34" s="55"/>
      <c r="C34" s="55"/>
      <c r="D34" s="57"/>
      <c r="E34" s="57"/>
      <c r="F34" s="57"/>
      <c r="G34" s="57"/>
      <c r="H34" s="57"/>
      <c r="I34" s="68"/>
      <c r="J34" s="57"/>
      <c r="K34" s="62"/>
      <c r="L34" s="57"/>
      <c r="M34" s="57"/>
      <c r="N34" s="57"/>
    </row>
    <row r="35" spans="1:14" ht="18" customHeight="1" x14ac:dyDescent="0.2">
      <c r="A35" s="57"/>
      <c r="B35" s="55"/>
      <c r="C35" s="55"/>
      <c r="D35" s="57"/>
      <c r="E35" s="57"/>
      <c r="F35" s="57"/>
      <c r="G35" s="57"/>
      <c r="H35" s="57"/>
      <c r="I35" s="68"/>
      <c r="J35" s="57"/>
      <c r="K35" s="62"/>
      <c r="L35" s="57"/>
      <c r="M35" s="57"/>
      <c r="N35" s="57"/>
    </row>
    <row r="36" spans="1:14" ht="18" customHeight="1" x14ac:dyDescent="0.2">
      <c r="A36" s="57"/>
      <c r="B36" s="57"/>
      <c r="C36" s="55"/>
      <c r="D36" s="57"/>
      <c r="E36" s="57"/>
      <c r="F36" s="57"/>
      <c r="G36" s="57"/>
      <c r="H36" s="57"/>
      <c r="I36" s="55"/>
      <c r="J36" s="57"/>
      <c r="K36" s="62"/>
      <c r="L36" s="57"/>
      <c r="M36" s="57"/>
      <c r="N36" s="57"/>
    </row>
    <row r="37" spans="1:14" ht="18" customHeight="1" x14ac:dyDescent="0.2">
      <c r="A37" s="57"/>
      <c r="B37" s="57"/>
      <c r="C37" s="55"/>
      <c r="D37" s="57"/>
      <c r="E37" s="57"/>
      <c r="F37" s="57"/>
      <c r="G37" s="57"/>
      <c r="H37" s="57"/>
      <c r="I37" s="55"/>
      <c r="J37" s="57"/>
      <c r="K37" s="62"/>
      <c r="L37" s="57"/>
      <c r="M37" s="57"/>
      <c r="N37" s="57"/>
    </row>
    <row r="38" spans="1:14" ht="18" customHeight="1" x14ac:dyDescent="0.2">
      <c r="A38" s="57"/>
      <c r="B38" s="57"/>
      <c r="C38" s="55"/>
      <c r="D38" s="57"/>
      <c r="E38" s="57"/>
      <c r="F38" s="57"/>
      <c r="G38" s="57"/>
      <c r="H38" s="57"/>
      <c r="I38" s="55"/>
      <c r="J38" s="57"/>
      <c r="K38" s="62"/>
      <c r="L38" s="57"/>
      <c r="M38" s="57"/>
      <c r="N38" s="57"/>
    </row>
    <row r="39" spans="1:14" ht="18" customHeight="1" x14ac:dyDescent="0.2">
      <c r="A39" s="57"/>
      <c r="B39" s="57"/>
      <c r="C39" s="55"/>
      <c r="D39" s="57"/>
      <c r="E39" s="57"/>
      <c r="F39" s="57"/>
      <c r="G39" s="57"/>
      <c r="H39" s="57"/>
      <c r="I39" s="55"/>
      <c r="J39" s="57"/>
      <c r="K39" s="62"/>
      <c r="L39" s="57"/>
      <c r="M39" s="57"/>
      <c r="N39" s="57"/>
    </row>
    <row r="40" spans="1:14" s="4" customFormat="1" ht="18" customHeight="1" x14ac:dyDescent="0.2">
      <c r="A40" s="24" t="s">
        <v>248</v>
      </c>
      <c r="B40" s="29"/>
      <c r="C40" s="25" t="s">
        <v>10</v>
      </c>
      <c r="D40" s="217">
        <f>SUM(D6:D39)</f>
        <v>2.0000000000000071</v>
      </c>
      <c r="E40" s="26">
        <f t="shared" ref="E40:L40" si="0">SUM(E6:E39)</f>
        <v>0</v>
      </c>
      <c r="F40" s="26">
        <f t="shared" si="0"/>
        <v>0</v>
      </c>
      <c r="G40" s="26">
        <f t="shared" si="0"/>
        <v>0</v>
      </c>
      <c r="H40" s="26">
        <f t="shared" si="0"/>
        <v>0</v>
      </c>
      <c r="I40" s="69">
        <f t="shared" si="0"/>
        <v>0</v>
      </c>
      <c r="J40" s="217">
        <f t="shared" si="0"/>
        <v>0</v>
      </c>
      <c r="K40" s="26">
        <f t="shared" si="0"/>
        <v>0</v>
      </c>
      <c r="L40" s="26">
        <f t="shared" si="0"/>
        <v>0</v>
      </c>
      <c r="M40" s="26">
        <f>SUM(M6:M39)</f>
        <v>0</v>
      </c>
      <c r="N40" s="26">
        <f>SUM(N6:N39)</f>
        <v>0</v>
      </c>
    </row>
    <row r="41" spans="1:14" ht="18" customHeight="1" x14ac:dyDescent="0.2">
      <c r="G41" s="79"/>
      <c r="H41" s="79"/>
      <c r="I41" s="79"/>
      <c r="J41" s="122" t="s">
        <v>277</v>
      </c>
      <c r="K41" s="79"/>
      <c r="L41" s="79"/>
      <c r="M41" s="79"/>
    </row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</sheetData>
  <pageMargins left="0.75" right="0.75" top="1" bottom="1" header="0.5" footer="0.5"/>
  <pageSetup scale="6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FF"/>
  </sheetPr>
  <dimension ref="A1:N95"/>
  <sheetViews>
    <sheetView zoomScale="80" zoomScaleNormal="80" workbookViewId="0">
      <pane ySplit="5" topLeftCell="A24" activePane="bottomLeft" state="frozen"/>
      <selection pane="bottomLeft" activeCell="G4" sqref="G4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4.85546875" customWidth="1"/>
    <col min="4" max="4" width="17.5703125" style="9" customWidth="1"/>
    <col min="5" max="5" width="10.140625" customWidth="1"/>
    <col min="6" max="6" width="12.85546875" customWidth="1"/>
    <col min="7" max="7" width="11.140625" customWidth="1"/>
    <col min="8" max="8" width="11.85546875" customWidth="1"/>
    <col min="9" max="10" width="12.5703125" bestFit="1" customWidth="1"/>
    <col min="11" max="11" width="35.5703125" bestFit="1" customWidth="1"/>
    <col min="12" max="12" width="12.5703125" bestFit="1" customWidth="1"/>
    <col min="13" max="13" width="14.5703125" customWidth="1"/>
    <col min="14" max="14" width="16.85546875" customWidth="1"/>
  </cols>
  <sheetData>
    <row r="1" spans="1:14" x14ac:dyDescent="0.2">
      <c r="A1" t="s">
        <v>0</v>
      </c>
    </row>
    <row r="2" spans="1:14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J2" s="1" t="s">
        <v>11</v>
      </c>
      <c r="K2" s="97">
        <v>170818012108</v>
      </c>
    </row>
    <row r="3" spans="1:14" s="22" customFormat="1" ht="21" customHeight="1" x14ac:dyDescent="0.25">
      <c r="A3" s="21"/>
      <c r="D3" s="23"/>
      <c r="F3" s="98" t="s">
        <v>287</v>
      </c>
      <c r="H3" s="22" t="s">
        <v>273</v>
      </c>
    </row>
    <row r="4" spans="1:14" s="204" customFormat="1" ht="21" customHeight="1" x14ac:dyDescent="0.25">
      <c r="A4" s="209" t="s">
        <v>290</v>
      </c>
      <c r="D4" s="205" t="s">
        <v>292</v>
      </c>
      <c r="E4" s="204" t="s">
        <v>324</v>
      </c>
      <c r="F4" s="206" t="s">
        <v>302</v>
      </c>
      <c r="G4" s="204" t="s">
        <v>317</v>
      </c>
      <c r="J4" s="204" t="s">
        <v>312</v>
      </c>
    </row>
    <row r="5" spans="1:14" ht="54" customHeight="1" x14ac:dyDescent="0.3">
      <c r="A5" s="2" t="s">
        <v>1</v>
      </c>
      <c r="B5" s="2" t="s">
        <v>2</v>
      </c>
      <c r="C5" s="2" t="s">
        <v>3</v>
      </c>
      <c r="D5" s="8" t="s">
        <v>4</v>
      </c>
      <c r="E5" s="2" t="s">
        <v>323</v>
      </c>
      <c r="F5" s="2" t="s">
        <v>6</v>
      </c>
      <c r="G5" s="2" t="s">
        <v>7</v>
      </c>
      <c r="H5" s="2" t="s">
        <v>8</v>
      </c>
      <c r="I5" s="67" t="s">
        <v>95</v>
      </c>
      <c r="J5" s="2" t="s">
        <v>22</v>
      </c>
      <c r="K5" s="82" t="s">
        <v>96</v>
      </c>
      <c r="L5" s="2" t="s">
        <v>262</v>
      </c>
      <c r="M5" s="2" t="s">
        <v>9</v>
      </c>
      <c r="N5" s="2" t="s">
        <v>9</v>
      </c>
    </row>
    <row r="6" spans="1:14" ht="18" customHeight="1" x14ac:dyDescent="0.2">
      <c r="A6" s="75">
        <v>42983</v>
      </c>
      <c r="B6" s="92" t="s">
        <v>153</v>
      </c>
      <c r="C6" s="92" t="s">
        <v>107</v>
      </c>
      <c r="D6" s="114">
        <v>501</v>
      </c>
      <c r="E6" s="56"/>
      <c r="F6" s="56"/>
      <c r="G6" s="56"/>
      <c r="H6" s="56"/>
      <c r="I6" s="51"/>
      <c r="J6" s="56"/>
      <c r="K6" s="56"/>
      <c r="L6" s="56"/>
      <c r="M6" s="56"/>
      <c r="N6" s="56"/>
    </row>
    <row r="7" spans="1:14" ht="18" customHeight="1" x14ac:dyDescent="0.2">
      <c r="A7" s="75">
        <v>42983</v>
      </c>
      <c r="B7" s="92" t="s">
        <v>153</v>
      </c>
      <c r="C7" s="92" t="s">
        <v>264</v>
      </c>
      <c r="D7" s="114">
        <v>-0.3</v>
      </c>
      <c r="E7" s="56"/>
      <c r="F7" s="56"/>
      <c r="G7" s="56"/>
      <c r="H7" s="56"/>
      <c r="I7" s="51"/>
      <c r="J7" s="56"/>
      <c r="K7" s="56"/>
      <c r="L7" s="56"/>
      <c r="M7" s="56"/>
      <c r="N7" s="56"/>
    </row>
    <row r="8" spans="1:14" s="108" customFormat="1" ht="18" customHeight="1" x14ac:dyDescent="0.2">
      <c r="A8" s="55">
        <v>42989</v>
      </c>
      <c r="B8" s="51" t="s">
        <v>234</v>
      </c>
      <c r="C8" s="51" t="s">
        <v>271</v>
      </c>
      <c r="D8" s="53">
        <v>-50.6</v>
      </c>
      <c r="E8" s="56"/>
      <c r="F8" s="56"/>
      <c r="G8" s="56"/>
      <c r="H8" s="56">
        <v>1</v>
      </c>
      <c r="I8" s="51"/>
      <c r="J8" s="56"/>
      <c r="K8" s="56"/>
      <c r="L8" s="56"/>
      <c r="M8" s="56"/>
      <c r="N8" s="56"/>
    </row>
    <row r="9" spans="1:14" ht="18" customHeight="1" x14ac:dyDescent="0.2">
      <c r="A9" s="55">
        <v>42990</v>
      </c>
      <c r="B9" s="51" t="s">
        <v>201</v>
      </c>
      <c r="C9" s="51" t="s">
        <v>274</v>
      </c>
      <c r="D9" s="53"/>
      <c r="E9" s="56"/>
      <c r="F9" s="56"/>
      <c r="G9" s="56"/>
      <c r="H9" s="56">
        <v>-1</v>
      </c>
      <c r="I9" s="51"/>
      <c r="J9" s="56"/>
      <c r="K9" s="56"/>
      <c r="L9" s="56"/>
      <c r="M9" s="56"/>
      <c r="N9" s="56"/>
    </row>
    <row r="10" spans="1:14" s="118" customFormat="1" ht="18" customHeight="1" x14ac:dyDescent="0.2">
      <c r="A10" s="116">
        <v>42996</v>
      </c>
      <c r="B10" s="119" t="s">
        <v>174</v>
      </c>
      <c r="C10" s="119" t="s">
        <v>276</v>
      </c>
      <c r="D10" s="120"/>
      <c r="E10" s="121"/>
      <c r="F10" s="121"/>
      <c r="G10" s="121"/>
      <c r="H10" s="121"/>
      <c r="I10" s="119"/>
      <c r="J10" s="124"/>
      <c r="K10" s="121"/>
      <c r="L10" s="121"/>
      <c r="M10" s="121"/>
      <c r="N10" s="121"/>
    </row>
    <row r="11" spans="1:14" ht="18" customHeight="1" x14ac:dyDescent="0.2">
      <c r="A11" s="55">
        <v>43040</v>
      </c>
      <c r="B11" s="51" t="s">
        <v>218</v>
      </c>
      <c r="C11" s="51" t="s">
        <v>304</v>
      </c>
      <c r="D11" s="53">
        <v>-151</v>
      </c>
      <c r="E11" s="56"/>
      <c r="F11" s="56">
        <v>300</v>
      </c>
      <c r="G11" s="56"/>
      <c r="H11" s="56"/>
      <c r="I11" s="51"/>
      <c r="J11" s="56"/>
      <c r="K11" s="56"/>
      <c r="L11" s="56"/>
      <c r="M11" s="56"/>
      <c r="N11" s="56"/>
    </row>
    <row r="12" spans="1:14" s="203" customFormat="1" ht="18" customHeight="1" x14ac:dyDescent="0.2">
      <c r="A12" s="197">
        <v>43049</v>
      </c>
      <c r="B12" s="199"/>
      <c r="C12" s="199"/>
      <c r="D12" s="200"/>
      <c r="E12" s="201"/>
      <c r="G12" s="201"/>
      <c r="H12" s="201"/>
      <c r="I12" s="199"/>
      <c r="J12" s="201"/>
      <c r="K12" s="201"/>
      <c r="L12" s="201"/>
      <c r="M12" s="201"/>
      <c r="N12" s="201"/>
    </row>
    <row r="13" spans="1:14" ht="18" customHeight="1" x14ac:dyDescent="0.2">
      <c r="A13" s="57">
        <v>43053</v>
      </c>
      <c r="B13" s="51" t="s">
        <v>218</v>
      </c>
      <c r="C13" s="51" t="s">
        <v>305</v>
      </c>
      <c r="D13" s="53">
        <v>-291</v>
      </c>
      <c r="E13" s="56"/>
      <c r="F13" s="58"/>
      <c r="G13" s="56"/>
      <c r="H13" s="56"/>
      <c r="I13" s="51"/>
      <c r="J13" s="58">
        <v>28</v>
      </c>
      <c r="K13" s="56"/>
      <c r="L13" s="56"/>
      <c r="M13" s="56"/>
      <c r="N13" s="56"/>
    </row>
    <row r="14" spans="1:14" ht="18" customHeight="1" x14ac:dyDescent="0.2">
      <c r="A14" s="55">
        <v>43056</v>
      </c>
      <c r="B14" s="51" t="s">
        <v>201</v>
      </c>
      <c r="C14" s="51" t="s">
        <v>306</v>
      </c>
      <c r="D14" s="53"/>
      <c r="E14" s="56"/>
      <c r="F14" s="56">
        <v>-300</v>
      </c>
      <c r="G14" s="56"/>
      <c r="H14" s="56"/>
      <c r="I14" s="51"/>
      <c r="J14" s="56"/>
      <c r="K14" s="56"/>
      <c r="L14" s="56"/>
      <c r="M14" s="56"/>
      <c r="N14" s="56"/>
    </row>
    <row r="15" spans="1:14" ht="18" customHeight="1" x14ac:dyDescent="0.2">
      <c r="A15" s="57">
        <v>43061</v>
      </c>
      <c r="B15" s="55" t="s">
        <v>201</v>
      </c>
      <c r="C15" s="55" t="s">
        <v>313</v>
      </c>
      <c r="D15" s="53"/>
      <c r="E15" s="59"/>
      <c r="F15" s="48"/>
      <c r="G15" s="56"/>
      <c r="H15" s="56"/>
      <c r="I15" s="51"/>
      <c r="J15" s="56">
        <v>-28</v>
      </c>
      <c r="K15" s="56"/>
      <c r="L15" s="56"/>
      <c r="M15" s="56"/>
      <c r="N15" s="56"/>
    </row>
    <row r="16" spans="1:14" ht="18" customHeight="1" x14ac:dyDescent="0.2">
      <c r="A16" s="57">
        <v>43081</v>
      </c>
      <c r="B16" s="51" t="s">
        <v>216</v>
      </c>
      <c r="C16" s="51" t="s">
        <v>316</v>
      </c>
      <c r="D16" s="53">
        <v>-8.1</v>
      </c>
      <c r="E16" s="56"/>
      <c r="F16" s="56"/>
      <c r="G16" s="56">
        <v>4</v>
      </c>
      <c r="H16" s="56"/>
      <c r="I16" s="51"/>
      <c r="J16" s="58"/>
      <c r="K16" s="56"/>
      <c r="L16" s="48"/>
      <c r="M16" s="48"/>
      <c r="N16" s="48"/>
    </row>
    <row r="17" spans="1:14" ht="18" customHeight="1" x14ac:dyDescent="0.2">
      <c r="A17" s="57">
        <v>43082</v>
      </c>
      <c r="B17" s="60" t="s">
        <v>201</v>
      </c>
      <c r="C17" s="51" t="s">
        <v>318</v>
      </c>
      <c r="D17" s="53"/>
      <c r="E17" s="56"/>
      <c r="F17" s="58"/>
      <c r="G17" s="56">
        <v>-3</v>
      </c>
      <c r="H17" s="56"/>
      <c r="I17" s="51"/>
      <c r="J17" s="56"/>
      <c r="K17" s="56"/>
      <c r="L17" s="56"/>
      <c r="M17" s="56"/>
      <c r="N17" s="56"/>
    </row>
    <row r="18" spans="1:14" ht="18" customHeight="1" x14ac:dyDescent="0.2">
      <c r="A18" s="57">
        <v>43116</v>
      </c>
      <c r="B18" s="60" t="s">
        <v>216</v>
      </c>
      <c r="C18" s="51" t="s">
        <v>322</v>
      </c>
      <c r="D18" s="53">
        <v>-0.04</v>
      </c>
      <c r="E18" s="56">
        <v>1</v>
      </c>
      <c r="F18" s="58"/>
      <c r="G18" s="58"/>
      <c r="H18" s="56"/>
      <c r="I18" s="51"/>
      <c r="J18" s="56"/>
      <c r="K18" s="56"/>
      <c r="L18" s="56"/>
      <c r="M18" s="56"/>
      <c r="N18" s="56"/>
    </row>
    <row r="19" spans="1:14" ht="18" customHeight="1" x14ac:dyDescent="0.2">
      <c r="A19" s="57">
        <v>43119</v>
      </c>
      <c r="B19" s="60" t="s">
        <v>218</v>
      </c>
      <c r="C19" s="51" t="s">
        <v>325</v>
      </c>
      <c r="D19" s="53"/>
      <c r="E19" s="56">
        <v>-1</v>
      </c>
      <c r="F19" s="58"/>
      <c r="G19" s="58"/>
      <c r="H19" s="56"/>
      <c r="I19" s="51"/>
      <c r="J19" s="56"/>
      <c r="K19" s="56"/>
      <c r="L19" s="56"/>
      <c r="M19" s="56"/>
      <c r="N19" s="56"/>
    </row>
    <row r="20" spans="1:14" ht="18" customHeight="1" x14ac:dyDescent="0.2">
      <c r="A20" s="57">
        <v>43293</v>
      </c>
      <c r="B20" s="60" t="s">
        <v>349</v>
      </c>
      <c r="C20" s="51" t="s">
        <v>366</v>
      </c>
      <c r="D20" s="53"/>
      <c r="E20" s="56"/>
      <c r="F20" s="58"/>
      <c r="G20" s="51">
        <v>-1</v>
      </c>
      <c r="H20" s="56"/>
      <c r="I20" s="51"/>
      <c r="J20" s="56"/>
      <c r="K20" s="56"/>
      <c r="L20" s="56"/>
      <c r="M20" s="56"/>
      <c r="N20" s="56"/>
    </row>
    <row r="21" spans="1:14" ht="18" customHeight="1" x14ac:dyDescent="0.2">
      <c r="A21" s="57"/>
      <c r="B21" s="60"/>
      <c r="C21" s="51"/>
      <c r="D21" s="53"/>
      <c r="E21" s="56"/>
      <c r="F21" s="61"/>
      <c r="G21" s="56"/>
      <c r="H21" s="56"/>
      <c r="I21" s="51"/>
      <c r="J21" s="56"/>
      <c r="K21" s="56"/>
      <c r="L21" s="56"/>
      <c r="M21" s="56"/>
      <c r="N21" s="56"/>
    </row>
    <row r="22" spans="1:14" ht="18" customHeight="1" x14ac:dyDescent="0.2">
      <c r="A22" s="57"/>
      <c r="B22" s="60"/>
      <c r="C22" s="51"/>
      <c r="D22" s="53"/>
      <c r="E22" s="56"/>
      <c r="F22" s="58"/>
      <c r="G22" s="56"/>
      <c r="H22" s="56"/>
      <c r="I22" s="51"/>
      <c r="J22" s="56"/>
      <c r="K22" s="56"/>
      <c r="L22" s="56"/>
      <c r="M22" s="56"/>
      <c r="N22" s="56"/>
    </row>
    <row r="23" spans="1:14" ht="18" customHeight="1" x14ac:dyDescent="0.2">
      <c r="A23" s="57"/>
      <c r="B23" s="60"/>
      <c r="C23" s="51"/>
      <c r="D23" s="53"/>
      <c r="E23" s="56"/>
      <c r="F23" s="51"/>
      <c r="G23" s="56"/>
      <c r="H23" s="56"/>
      <c r="I23" s="51"/>
      <c r="J23" s="56"/>
      <c r="K23" s="56"/>
      <c r="L23" s="56"/>
      <c r="M23" s="56"/>
      <c r="N23" s="56"/>
    </row>
    <row r="24" spans="1:14" ht="18" customHeight="1" x14ac:dyDescent="0.2">
      <c r="A24" s="57"/>
      <c r="B24" s="60"/>
      <c r="C24" s="51"/>
      <c r="D24" s="53"/>
      <c r="E24" s="56"/>
      <c r="F24" s="58"/>
      <c r="G24" s="56"/>
      <c r="H24" s="56"/>
      <c r="I24" s="51"/>
      <c r="J24" s="58"/>
      <c r="K24" s="56"/>
      <c r="L24" s="56"/>
      <c r="M24" s="56"/>
      <c r="N24" s="56"/>
    </row>
    <row r="25" spans="1:14" ht="18" customHeight="1" x14ac:dyDescent="0.2">
      <c r="A25" s="57"/>
      <c r="B25" s="60"/>
      <c r="C25" s="51"/>
      <c r="D25" s="53"/>
      <c r="E25" s="56"/>
      <c r="F25" s="58"/>
      <c r="G25" s="56"/>
      <c r="H25" s="56"/>
      <c r="I25" s="51"/>
      <c r="J25" s="58"/>
      <c r="K25" s="56"/>
      <c r="L25" s="56"/>
      <c r="M25" s="56"/>
      <c r="N25" s="56"/>
    </row>
    <row r="26" spans="1:14" ht="18" customHeight="1" x14ac:dyDescent="0.2">
      <c r="A26" s="57"/>
      <c r="B26" s="60"/>
      <c r="C26" s="51"/>
      <c r="D26" s="53"/>
      <c r="E26" s="56"/>
      <c r="F26" s="58"/>
      <c r="G26" s="56"/>
      <c r="H26" s="56"/>
      <c r="I26" s="51"/>
      <c r="J26" s="56"/>
      <c r="K26" s="56"/>
      <c r="L26" s="56"/>
      <c r="M26" s="56"/>
      <c r="N26" s="56"/>
    </row>
    <row r="27" spans="1:14" ht="18" customHeight="1" x14ac:dyDescent="0.2">
      <c r="A27" s="57"/>
      <c r="B27" s="57"/>
      <c r="C27" s="55"/>
      <c r="D27" s="57"/>
      <c r="E27" s="57"/>
      <c r="F27" s="57"/>
      <c r="G27" s="57"/>
      <c r="H27" s="57"/>
      <c r="I27" s="55"/>
      <c r="J27" s="57"/>
      <c r="K27" s="62"/>
      <c r="L27" s="57"/>
      <c r="M27" s="57"/>
      <c r="N27" s="57"/>
    </row>
    <row r="28" spans="1:14" ht="18" customHeight="1" x14ac:dyDescent="0.2">
      <c r="A28" s="57"/>
      <c r="B28" s="55"/>
      <c r="C28" s="55"/>
      <c r="D28" s="62"/>
      <c r="E28" s="57"/>
      <c r="F28" s="62"/>
      <c r="G28" s="57"/>
      <c r="H28" s="57"/>
      <c r="I28" s="55"/>
      <c r="J28" s="57"/>
      <c r="K28" s="62"/>
      <c r="L28" s="57"/>
      <c r="M28" s="57"/>
      <c r="N28" s="57"/>
    </row>
    <row r="29" spans="1:14" ht="18" customHeight="1" x14ac:dyDescent="0.2">
      <c r="A29" s="57"/>
      <c r="B29" s="55"/>
      <c r="C29" s="55"/>
      <c r="D29" s="62"/>
      <c r="E29" s="57"/>
      <c r="F29" s="57"/>
      <c r="G29" s="57"/>
      <c r="H29" s="57"/>
      <c r="I29" s="55"/>
      <c r="J29" s="57"/>
      <c r="K29" s="62"/>
      <c r="L29" s="57"/>
      <c r="M29" s="57"/>
      <c r="N29" s="57"/>
    </row>
    <row r="30" spans="1:14" ht="18" customHeight="1" x14ac:dyDescent="0.2">
      <c r="A30" s="57"/>
      <c r="B30" s="55"/>
      <c r="C30" s="55"/>
      <c r="D30" s="57"/>
      <c r="E30" s="57"/>
      <c r="F30" s="57"/>
      <c r="G30" s="57"/>
      <c r="H30" s="57"/>
      <c r="I30" s="68"/>
      <c r="J30" s="57"/>
      <c r="K30" s="62"/>
      <c r="L30" s="57"/>
      <c r="M30" s="57"/>
      <c r="N30" s="57"/>
    </row>
    <row r="31" spans="1:14" ht="18" customHeight="1" x14ac:dyDescent="0.2">
      <c r="A31" s="57"/>
      <c r="B31" s="55"/>
      <c r="C31" s="55"/>
      <c r="D31" s="57"/>
      <c r="E31" s="57"/>
      <c r="F31" s="57"/>
      <c r="G31" s="57"/>
      <c r="H31" s="57"/>
      <c r="I31" s="68"/>
      <c r="J31" s="57"/>
      <c r="K31" s="62"/>
      <c r="L31" s="57"/>
      <c r="M31" s="57"/>
      <c r="N31" s="57"/>
    </row>
    <row r="32" spans="1:14" ht="18" customHeight="1" x14ac:dyDescent="0.2">
      <c r="A32" s="57"/>
      <c r="B32" s="55"/>
      <c r="C32" s="55"/>
      <c r="D32" s="62"/>
      <c r="E32" s="57"/>
      <c r="F32" s="62"/>
      <c r="G32" s="57"/>
      <c r="H32" s="57"/>
      <c r="I32" s="55"/>
      <c r="J32" s="57"/>
      <c r="K32" s="62"/>
      <c r="L32" s="57"/>
      <c r="M32" s="57"/>
      <c r="N32" s="57"/>
    </row>
    <row r="33" spans="1:14" ht="18" customHeight="1" x14ac:dyDescent="0.2">
      <c r="A33" s="57"/>
      <c r="B33" s="55"/>
      <c r="C33" s="55"/>
      <c r="D33" s="62"/>
      <c r="E33" s="57"/>
      <c r="F33" s="57"/>
      <c r="G33" s="57"/>
      <c r="H33" s="57"/>
      <c r="I33" s="55"/>
      <c r="J33" s="57"/>
      <c r="K33" s="62"/>
      <c r="L33" s="57"/>
      <c r="M33" s="57"/>
      <c r="N33" s="57"/>
    </row>
    <row r="34" spans="1:14" ht="18" customHeight="1" x14ac:dyDescent="0.2">
      <c r="A34" s="57"/>
      <c r="B34" s="55"/>
      <c r="C34" s="55"/>
      <c r="D34" s="57"/>
      <c r="E34" s="57"/>
      <c r="F34" s="57"/>
      <c r="G34" s="57"/>
      <c r="H34" s="57"/>
      <c r="I34" s="68"/>
      <c r="J34" s="57"/>
      <c r="K34" s="62"/>
      <c r="L34" s="57"/>
      <c r="M34" s="57"/>
      <c r="N34" s="57"/>
    </row>
    <row r="35" spans="1:14" ht="18" customHeight="1" x14ac:dyDescent="0.2">
      <c r="A35" s="57"/>
      <c r="B35" s="55"/>
      <c r="C35" s="55"/>
      <c r="D35" s="57"/>
      <c r="E35" s="57"/>
      <c r="F35" s="57"/>
      <c r="G35" s="57"/>
      <c r="H35" s="57"/>
      <c r="I35" s="68"/>
      <c r="J35" s="57"/>
      <c r="K35" s="62"/>
      <c r="L35" s="57"/>
      <c r="M35" s="57"/>
      <c r="N35" s="57"/>
    </row>
    <row r="36" spans="1:14" ht="18" customHeight="1" x14ac:dyDescent="0.2">
      <c r="A36" s="57"/>
      <c r="B36" s="57"/>
      <c r="C36" s="55"/>
      <c r="D36" s="57"/>
      <c r="E36" s="57"/>
      <c r="F36" s="57"/>
      <c r="G36" s="57"/>
      <c r="H36" s="57"/>
      <c r="I36" s="55"/>
      <c r="J36" s="57"/>
      <c r="K36" s="62"/>
      <c r="L36" s="57"/>
      <c r="M36" s="57"/>
      <c r="N36" s="57"/>
    </row>
    <row r="37" spans="1:14" ht="18" customHeight="1" x14ac:dyDescent="0.2">
      <c r="A37" s="57"/>
      <c r="B37" s="57"/>
      <c r="C37" s="55"/>
      <c r="D37" s="57"/>
      <c r="E37" s="57"/>
      <c r="F37" s="57"/>
      <c r="G37" s="57"/>
      <c r="H37" s="57"/>
      <c r="I37" s="55"/>
      <c r="J37" s="57"/>
      <c r="K37" s="62"/>
      <c r="L37" s="57"/>
      <c r="M37" s="57"/>
      <c r="N37" s="57"/>
    </row>
    <row r="38" spans="1:14" ht="18" customHeight="1" x14ac:dyDescent="0.2">
      <c r="A38" s="57"/>
      <c r="B38" s="57"/>
      <c r="C38" s="55"/>
      <c r="D38" s="57"/>
      <c r="E38" s="57"/>
      <c r="F38" s="57"/>
      <c r="G38" s="57"/>
      <c r="H38" s="57"/>
      <c r="I38" s="55"/>
      <c r="J38" s="57"/>
      <c r="K38" s="62"/>
      <c r="L38" s="57"/>
      <c r="M38" s="57"/>
      <c r="N38" s="57"/>
    </row>
    <row r="39" spans="1:14" ht="18" customHeight="1" x14ac:dyDescent="0.2">
      <c r="A39" s="57"/>
      <c r="B39" s="57"/>
      <c r="C39" s="55"/>
      <c r="D39" s="57"/>
      <c r="E39" s="57"/>
      <c r="F39" s="57"/>
      <c r="G39" s="57"/>
      <c r="H39" s="57"/>
      <c r="I39" s="55"/>
      <c r="J39" s="57"/>
      <c r="K39" s="62"/>
      <c r="L39" s="57"/>
      <c r="M39" s="57"/>
      <c r="N39" s="57"/>
    </row>
    <row r="40" spans="1:14" s="4" customFormat="1" ht="18" customHeight="1" x14ac:dyDescent="0.2">
      <c r="A40" s="24" t="s">
        <v>265</v>
      </c>
      <c r="B40" s="29"/>
      <c r="C40" s="25" t="s">
        <v>10</v>
      </c>
      <c r="D40" s="217">
        <f>SUM(D6:D39)</f>
        <v>-4.0000000000033752E-2</v>
      </c>
      <c r="E40" s="26">
        <f t="shared" ref="E40:L40" si="0">SUM(E6:E39)</f>
        <v>0</v>
      </c>
      <c r="F40" s="217">
        <f t="shared" si="0"/>
        <v>0</v>
      </c>
      <c r="G40" s="26">
        <f t="shared" si="0"/>
        <v>0</v>
      </c>
      <c r="H40" s="26">
        <f t="shared" si="0"/>
        <v>0</v>
      </c>
      <c r="I40" s="69">
        <f t="shared" si="0"/>
        <v>0</v>
      </c>
      <c r="J40" s="26">
        <f t="shared" si="0"/>
        <v>0</v>
      </c>
      <c r="K40" s="26">
        <f t="shared" si="0"/>
        <v>0</v>
      </c>
      <c r="L40" s="26">
        <f t="shared" si="0"/>
        <v>0</v>
      </c>
      <c r="M40" s="26">
        <f>SUM(M6:M39)</f>
        <v>0</v>
      </c>
      <c r="N40" s="26">
        <f>SUM(N6:N39)</f>
        <v>0</v>
      </c>
    </row>
    <row r="41" spans="1:14" ht="18" customHeight="1" x14ac:dyDescent="0.25">
      <c r="F41" s="232"/>
      <c r="G41" s="233"/>
      <c r="H41" s="233"/>
      <c r="I41" s="233"/>
      <c r="J41" s="233"/>
      <c r="K41" s="233"/>
      <c r="L41" s="233"/>
      <c r="M41" s="233"/>
    </row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</sheetData>
  <mergeCells count="1">
    <mergeCell ref="F41:M41"/>
  </mergeCells>
  <pageMargins left="0.75" right="0.75" top="1" bottom="1" header="0.5" footer="0.5"/>
  <pageSetup scale="62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FF"/>
  </sheetPr>
  <dimension ref="A1:E1"/>
  <sheetViews>
    <sheetView workbookViewId="0">
      <selection activeCell="N32" sqref="N32"/>
    </sheetView>
  </sheetViews>
  <sheetFormatPr defaultRowHeight="12.75" x14ac:dyDescent="0.2"/>
  <cols>
    <col min="3" max="3" width="18.140625" customWidth="1"/>
  </cols>
  <sheetData>
    <row r="1" spans="1:5" s="203" customFormat="1" x14ac:dyDescent="0.2">
      <c r="A1" s="203" t="s">
        <v>293</v>
      </c>
      <c r="B1" s="203" t="s">
        <v>15</v>
      </c>
      <c r="C1" s="222">
        <v>171103022111</v>
      </c>
      <c r="D1" s="223" t="s">
        <v>294</v>
      </c>
      <c r="E1" s="223" t="s">
        <v>299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95"/>
  <sheetViews>
    <sheetView zoomScale="80" zoomScaleNormal="80" workbookViewId="0">
      <pane ySplit="5" topLeftCell="A24" activePane="bottomLeft" state="frozen"/>
      <selection pane="bottomLeft" activeCell="K2" sqref="K2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4.85546875" customWidth="1"/>
    <col min="4" max="4" width="17.5703125" style="9" customWidth="1"/>
    <col min="5" max="5" width="10.140625" customWidth="1"/>
    <col min="6" max="6" width="12.85546875" customWidth="1"/>
    <col min="7" max="7" width="11.140625" customWidth="1"/>
    <col min="8" max="8" width="11.85546875" customWidth="1"/>
    <col min="9" max="10" width="12.5703125" bestFit="1" customWidth="1"/>
    <col min="11" max="11" width="35.5703125" bestFit="1" customWidth="1"/>
    <col min="12" max="12" width="12.5703125" bestFit="1" customWidth="1"/>
    <col min="13" max="13" width="14.5703125" customWidth="1"/>
    <col min="14" max="14" width="16.85546875" customWidth="1"/>
  </cols>
  <sheetData>
    <row r="1" spans="1:18" x14ac:dyDescent="0.2">
      <c r="A1" t="s">
        <v>0</v>
      </c>
    </row>
    <row r="2" spans="1:18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J2" s="1" t="s">
        <v>11</v>
      </c>
      <c r="K2" s="97">
        <v>171103022111</v>
      </c>
    </row>
    <row r="3" spans="1:18" s="22" customFormat="1" ht="21" customHeight="1" x14ac:dyDescent="0.25">
      <c r="A3" s="225"/>
      <c r="B3" s="63"/>
      <c r="C3" s="63"/>
      <c r="D3" s="226" t="s">
        <v>321</v>
      </c>
      <c r="E3" s="63"/>
      <c r="F3" s="98"/>
      <c r="G3" s="63" t="s">
        <v>370</v>
      </c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18" s="204" customFormat="1" ht="21" customHeight="1" x14ac:dyDescent="0.25">
      <c r="A4" s="227"/>
      <c r="B4" s="63"/>
      <c r="C4" s="63"/>
      <c r="D4" s="226"/>
      <c r="E4" s="63" t="s">
        <v>312</v>
      </c>
      <c r="F4" s="98" t="s">
        <v>352</v>
      </c>
      <c r="G4" s="63" t="s">
        <v>356</v>
      </c>
      <c r="H4" s="63"/>
      <c r="I4" s="63"/>
      <c r="J4" s="63" t="s">
        <v>309</v>
      </c>
      <c r="K4" s="63"/>
      <c r="L4" s="63"/>
      <c r="M4" s="63" t="s">
        <v>359</v>
      </c>
      <c r="N4" s="63"/>
      <c r="O4" s="63"/>
      <c r="P4" s="63"/>
      <c r="Q4" s="63"/>
      <c r="R4" s="63"/>
    </row>
    <row r="5" spans="1:18" ht="54" customHeight="1" x14ac:dyDescent="0.3">
      <c r="A5" s="2" t="s">
        <v>1</v>
      </c>
      <c r="B5" s="2" t="s">
        <v>2</v>
      </c>
      <c r="C5" s="2" t="s">
        <v>3</v>
      </c>
      <c r="D5" s="8" t="s">
        <v>4</v>
      </c>
      <c r="E5" s="2" t="s">
        <v>386</v>
      </c>
      <c r="F5" s="2" t="s">
        <v>6</v>
      </c>
      <c r="G5" s="2" t="s">
        <v>7</v>
      </c>
      <c r="H5" s="2" t="s">
        <v>8</v>
      </c>
      <c r="I5" s="67" t="s">
        <v>95</v>
      </c>
      <c r="J5" s="2" t="s">
        <v>22</v>
      </c>
      <c r="K5" s="82" t="s">
        <v>96</v>
      </c>
      <c r="L5" s="2" t="s">
        <v>262</v>
      </c>
      <c r="M5" s="2" t="s">
        <v>9</v>
      </c>
      <c r="N5" s="2" t="s">
        <v>9</v>
      </c>
    </row>
    <row r="6" spans="1:18" ht="18" customHeight="1" x14ac:dyDescent="0.2">
      <c r="A6" s="75">
        <v>43052</v>
      </c>
      <c r="B6" s="92" t="s">
        <v>153</v>
      </c>
      <c r="C6" s="92" t="s">
        <v>107</v>
      </c>
      <c r="D6" s="114">
        <v>246.5</v>
      </c>
      <c r="E6" s="56"/>
      <c r="F6" s="56"/>
      <c r="G6" s="56"/>
      <c r="H6" s="56"/>
      <c r="I6" s="51"/>
      <c r="J6" s="56"/>
      <c r="K6" s="56"/>
      <c r="L6" s="56"/>
      <c r="M6" s="56"/>
      <c r="N6" s="56"/>
    </row>
    <row r="7" spans="1:18" ht="18" customHeight="1" x14ac:dyDescent="0.2">
      <c r="A7" s="75">
        <v>43052</v>
      </c>
      <c r="B7" s="92" t="s">
        <v>153</v>
      </c>
      <c r="C7" s="92" t="s">
        <v>300</v>
      </c>
      <c r="D7" s="228">
        <v>3.37</v>
      </c>
      <c r="E7" s="56"/>
      <c r="F7" s="56"/>
      <c r="G7" s="56"/>
      <c r="H7" s="56"/>
      <c r="I7" s="51"/>
      <c r="J7" s="56"/>
      <c r="K7" s="56"/>
      <c r="L7" s="56"/>
      <c r="M7" s="56"/>
      <c r="N7" s="56"/>
    </row>
    <row r="8" spans="1:18" s="108" customFormat="1" ht="18" customHeight="1" x14ac:dyDescent="0.2">
      <c r="A8" s="55">
        <v>43052</v>
      </c>
      <c r="B8" s="51" t="s">
        <v>153</v>
      </c>
      <c r="C8" s="51" t="s">
        <v>264</v>
      </c>
      <c r="D8" s="53">
        <v>-0.3</v>
      </c>
      <c r="E8" s="56"/>
      <c r="F8" s="56"/>
      <c r="G8" s="56"/>
      <c r="H8" s="56"/>
      <c r="I8" s="51"/>
      <c r="J8" s="56"/>
      <c r="K8" s="56"/>
      <c r="L8" s="56"/>
      <c r="M8" s="56"/>
      <c r="N8" s="56"/>
    </row>
    <row r="9" spans="1:18" ht="18" customHeight="1" x14ac:dyDescent="0.2">
      <c r="A9" s="55">
        <v>43053</v>
      </c>
      <c r="B9" s="51" t="s">
        <v>216</v>
      </c>
      <c r="C9" s="51" t="s">
        <v>314</v>
      </c>
      <c r="D9" s="53">
        <v>-221</v>
      </c>
      <c r="E9" s="56"/>
      <c r="F9" s="56"/>
      <c r="G9" s="56"/>
      <c r="H9" s="56"/>
      <c r="I9" s="51"/>
      <c r="J9" s="56">
        <v>22</v>
      </c>
      <c r="K9" s="56"/>
      <c r="L9" s="56"/>
      <c r="M9" s="56"/>
      <c r="N9" s="56"/>
    </row>
    <row r="10" spans="1:18" s="118" customFormat="1" ht="18" customHeight="1" x14ac:dyDescent="0.2">
      <c r="A10" s="57">
        <v>43060</v>
      </c>
      <c r="B10" s="51" t="s">
        <v>201</v>
      </c>
      <c r="C10" s="51" t="s">
        <v>310</v>
      </c>
      <c r="D10" s="53"/>
      <c r="E10" s="56"/>
      <c r="F10" s="56"/>
      <c r="G10" s="56"/>
      <c r="H10" s="56"/>
      <c r="I10" s="51"/>
      <c r="J10" s="58">
        <v>-22</v>
      </c>
      <c r="K10" s="56"/>
      <c r="L10" s="56"/>
      <c r="M10" s="56"/>
      <c r="N10" s="56"/>
    </row>
    <row r="11" spans="1:18" ht="18" customHeight="1" x14ac:dyDescent="0.2">
      <c r="A11" s="55">
        <v>43060</v>
      </c>
      <c r="B11" s="51" t="s">
        <v>216</v>
      </c>
      <c r="C11" s="51" t="s">
        <v>311</v>
      </c>
      <c r="D11" s="53">
        <v>-10.3</v>
      </c>
      <c r="E11" s="56"/>
      <c r="F11" s="56"/>
      <c r="G11" s="56"/>
      <c r="H11" s="56"/>
      <c r="I11" s="51"/>
      <c r="J11" s="56"/>
      <c r="K11" s="56"/>
      <c r="L11" s="56"/>
      <c r="M11" s="56"/>
      <c r="N11" s="56"/>
    </row>
    <row r="12" spans="1:18" s="203" customFormat="1" ht="18" customHeight="1" x14ac:dyDescent="0.2">
      <c r="A12" s="57">
        <v>43157</v>
      </c>
      <c r="B12" s="51" t="s">
        <v>216</v>
      </c>
      <c r="C12" s="51" t="s">
        <v>330</v>
      </c>
      <c r="D12" s="53">
        <v>-4</v>
      </c>
      <c r="E12" s="56"/>
      <c r="F12" s="41"/>
      <c r="G12" s="56">
        <v>2</v>
      </c>
      <c r="H12" s="56"/>
      <c r="I12" s="51"/>
      <c r="J12" s="56"/>
      <c r="K12" s="56"/>
      <c r="L12" s="56"/>
      <c r="M12" s="56"/>
      <c r="N12" s="56"/>
    </row>
    <row r="13" spans="1:18" ht="18" customHeight="1" x14ac:dyDescent="0.2">
      <c r="A13" s="57">
        <v>43222</v>
      </c>
      <c r="B13" s="51" t="s">
        <v>216</v>
      </c>
      <c r="C13" s="51" t="s">
        <v>351</v>
      </c>
      <c r="D13" s="53">
        <v>-8</v>
      </c>
      <c r="E13" s="56"/>
      <c r="F13" s="58">
        <v>16</v>
      </c>
      <c r="G13" s="56"/>
      <c r="H13" s="56"/>
      <c r="I13" s="51"/>
      <c r="J13" s="58"/>
      <c r="K13" s="56"/>
      <c r="L13" s="56"/>
      <c r="M13" s="56"/>
      <c r="N13" s="56"/>
    </row>
    <row r="14" spans="1:18" ht="18" customHeight="1" x14ac:dyDescent="0.2">
      <c r="A14" s="55">
        <v>43228</v>
      </c>
      <c r="B14" s="51" t="s">
        <v>349</v>
      </c>
      <c r="C14" s="51" t="s">
        <v>353</v>
      </c>
      <c r="D14" s="53"/>
      <c r="E14" s="56"/>
      <c r="F14" s="56">
        <v>-4</v>
      </c>
      <c r="G14" s="56"/>
      <c r="H14" s="56"/>
      <c r="I14" s="51"/>
      <c r="J14" s="56"/>
      <c r="K14" s="56"/>
      <c r="L14" s="56"/>
      <c r="M14" s="56"/>
      <c r="N14" s="56"/>
    </row>
    <row r="15" spans="1:18" ht="18" customHeight="1" x14ac:dyDescent="0.2">
      <c r="A15" s="57">
        <v>43235</v>
      </c>
      <c r="B15" s="55" t="s">
        <v>216</v>
      </c>
      <c r="C15" s="55" t="s">
        <v>354</v>
      </c>
      <c r="D15" s="53">
        <v>-2</v>
      </c>
      <c r="E15" s="59"/>
      <c r="F15" s="153"/>
      <c r="G15" s="56">
        <v>1</v>
      </c>
      <c r="H15" s="56"/>
      <c r="I15" s="51"/>
      <c r="J15" s="56"/>
      <c r="K15" s="56"/>
      <c r="L15" s="56"/>
      <c r="M15" s="56"/>
      <c r="N15" s="56"/>
    </row>
    <row r="16" spans="1:18" ht="18" customHeight="1" x14ac:dyDescent="0.2">
      <c r="A16" s="57">
        <v>43235</v>
      </c>
      <c r="B16" s="51" t="s">
        <v>349</v>
      </c>
      <c r="C16" s="51" t="s">
        <v>355</v>
      </c>
      <c r="D16" s="53"/>
      <c r="E16" s="56"/>
      <c r="F16" s="56"/>
      <c r="G16" s="56">
        <v>-1</v>
      </c>
      <c r="H16" s="56"/>
      <c r="I16" s="51"/>
      <c r="J16" s="58"/>
      <c r="K16" s="56"/>
      <c r="L16" s="153"/>
      <c r="M16" s="153"/>
      <c r="N16" s="153"/>
    </row>
    <row r="17" spans="1:14" ht="18" customHeight="1" x14ac:dyDescent="0.2">
      <c r="A17" s="57">
        <v>43256</v>
      </c>
      <c r="B17" s="60" t="s">
        <v>216</v>
      </c>
      <c r="C17" s="51" t="s">
        <v>358</v>
      </c>
      <c r="D17" s="53"/>
      <c r="E17" s="56"/>
      <c r="F17" s="58">
        <v>-1</v>
      </c>
      <c r="G17" s="56"/>
      <c r="H17" s="56"/>
      <c r="I17" s="51"/>
      <c r="J17" s="56"/>
      <c r="K17" s="56"/>
      <c r="L17" s="56"/>
      <c r="M17" s="56">
        <v>5</v>
      </c>
      <c r="N17" s="56"/>
    </row>
    <row r="18" spans="1:14" ht="18" customHeight="1" x14ac:dyDescent="0.2">
      <c r="A18" s="57">
        <v>43258</v>
      </c>
      <c r="B18" s="60" t="s">
        <v>349</v>
      </c>
      <c r="C18" s="51" t="s">
        <v>360</v>
      </c>
      <c r="D18" s="53"/>
      <c r="E18" s="56"/>
      <c r="F18" s="58"/>
      <c r="G18" s="58"/>
      <c r="H18" s="56"/>
      <c r="I18" s="51"/>
      <c r="J18" s="56"/>
      <c r="K18" s="56"/>
      <c r="L18" s="56"/>
      <c r="M18" s="56">
        <v>-1</v>
      </c>
      <c r="N18" s="56"/>
    </row>
    <row r="19" spans="1:14" ht="18" customHeight="1" x14ac:dyDescent="0.2">
      <c r="A19" s="57">
        <v>43292</v>
      </c>
      <c r="B19" s="60" t="s">
        <v>349</v>
      </c>
      <c r="C19" s="51" t="s">
        <v>366</v>
      </c>
      <c r="D19" s="53"/>
      <c r="E19" s="56"/>
      <c r="F19" s="58"/>
      <c r="G19" s="58">
        <v>-2</v>
      </c>
      <c r="H19" s="56"/>
      <c r="I19" s="51"/>
      <c r="J19" s="56"/>
      <c r="K19" s="56"/>
      <c r="L19" s="56"/>
      <c r="M19" s="56"/>
      <c r="N19" s="56"/>
    </row>
    <row r="20" spans="1:14" ht="18" customHeight="1" x14ac:dyDescent="0.2">
      <c r="A20" s="57">
        <v>43149</v>
      </c>
      <c r="B20" s="60" t="s">
        <v>368</v>
      </c>
      <c r="C20" s="51" t="s">
        <v>369</v>
      </c>
      <c r="D20" s="53"/>
      <c r="E20" s="56"/>
      <c r="F20" s="58"/>
      <c r="G20" s="51">
        <v>1</v>
      </c>
      <c r="H20" s="56"/>
      <c r="I20" s="51"/>
      <c r="J20" s="56"/>
      <c r="K20" s="56"/>
      <c r="L20" s="56"/>
      <c r="M20" s="56"/>
      <c r="N20" s="56"/>
    </row>
    <row r="21" spans="1:14" ht="18" customHeight="1" x14ac:dyDescent="0.2">
      <c r="A21" s="57">
        <v>43293</v>
      </c>
      <c r="B21" s="60" t="s">
        <v>349</v>
      </c>
      <c r="C21" s="51" t="s">
        <v>366</v>
      </c>
      <c r="D21" s="53"/>
      <c r="E21" s="56"/>
      <c r="F21" s="61"/>
      <c r="G21" s="56">
        <v>-1</v>
      </c>
      <c r="H21" s="56"/>
      <c r="I21" s="51"/>
      <c r="J21" s="56"/>
      <c r="K21" s="56"/>
      <c r="L21" s="56"/>
      <c r="M21" s="56"/>
      <c r="N21" s="56"/>
    </row>
    <row r="22" spans="1:14" ht="18" customHeight="1" x14ac:dyDescent="0.2">
      <c r="A22" s="57">
        <v>43299</v>
      </c>
      <c r="B22" s="60" t="s">
        <v>216</v>
      </c>
      <c r="C22" s="51" t="s">
        <v>371</v>
      </c>
      <c r="D22" s="53"/>
      <c r="E22" s="56"/>
      <c r="F22" s="58">
        <v>-1</v>
      </c>
      <c r="G22" s="56"/>
      <c r="H22" s="56"/>
      <c r="I22" s="51"/>
      <c r="J22" s="56"/>
      <c r="K22" s="56"/>
      <c r="L22" s="56"/>
      <c r="M22" s="56"/>
      <c r="N22" s="56"/>
    </row>
    <row r="23" spans="1:14" ht="18" customHeight="1" x14ac:dyDescent="0.2">
      <c r="A23" s="57">
        <v>43305</v>
      </c>
      <c r="B23" s="60" t="s">
        <v>216</v>
      </c>
      <c r="C23" s="51" t="s">
        <v>372</v>
      </c>
      <c r="D23" s="53"/>
      <c r="E23" s="56"/>
      <c r="F23" s="51"/>
      <c r="G23" s="56"/>
      <c r="H23" s="56"/>
      <c r="I23" s="51"/>
      <c r="J23" s="56"/>
      <c r="K23" s="56"/>
      <c r="L23" s="56"/>
      <c r="M23" s="56">
        <v>-1</v>
      </c>
      <c r="N23" s="56"/>
    </row>
    <row r="24" spans="1:14" ht="18" customHeight="1" x14ac:dyDescent="0.2">
      <c r="A24" s="57">
        <v>43306</v>
      </c>
      <c r="B24" s="60" t="s">
        <v>216</v>
      </c>
      <c r="C24" s="51" t="s">
        <v>374</v>
      </c>
      <c r="D24" s="53"/>
      <c r="E24" s="56"/>
      <c r="F24" s="58">
        <v>-1</v>
      </c>
      <c r="G24" s="56"/>
      <c r="H24" s="56"/>
      <c r="I24" s="51"/>
      <c r="J24" s="58"/>
      <c r="K24" s="56"/>
      <c r="L24" s="56"/>
      <c r="M24" s="56"/>
      <c r="N24" s="56"/>
    </row>
    <row r="25" spans="1:14" ht="18" customHeight="1" x14ac:dyDescent="0.2">
      <c r="A25" s="57">
        <v>43306</v>
      </c>
      <c r="B25" s="60" t="s">
        <v>216</v>
      </c>
      <c r="C25" s="51" t="s">
        <v>375</v>
      </c>
      <c r="D25" s="53"/>
      <c r="E25" s="56"/>
      <c r="F25" s="58"/>
      <c r="G25" s="56"/>
      <c r="H25" s="56"/>
      <c r="I25" s="51"/>
      <c r="J25" s="58"/>
      <c r="K25" s="56"/>
      <c r="L25" s="56"/>
      <c r="M25" s="56">
        <v>-1</v>
      </c>
      <c r="N25" s="56"/>
    </row>
    <row r="26" spans="1:14" ht="18" customHeight="1" x14ac:dyDescent="0.2">
      <c r="A26" s="57">
        <v>43313</v>
      </c>
      <c r="B26" s="60" t="s">
        <v>349</v>
      </c>
      <c r="C26" s="51" t="s">
        <v>377</v>
      </c>
      <c r="D26" s="53"/>
      <c r="E26" s="56"/>
      <c r="F26" s="58">
        <v>-1</v>
      </c>
      <c r="G26" s="56"/>
      <c r="H26" s="56"/>
      <c r="I26" s="51"/>
      <c r="J26" s="56"/>
      <c r="K26" s="56"/>
      <c r="L26" s="56"/>
      <c r="M26" s="56"/>
      <c r="N26" s="56"/>
    </row>
    <row r="27" spans="1:14" ht="18" customHeight="1" x14ac:dyDescent="0.2">
      <c r="A27" s="57">
        <v>43315</v>
      </c>
      <c r="B27" s="57" t="s">
        <v>349</v>
      </c>
      <c r="C27" s="55" t="s">
        <v>379</v>
      </c>
      <c r="D27" s="57"/>
      <c r="E27" s="57"/>
      <c r="F27" s="57">
        <v>-1</v>
      </c>
      <c r="G27" s="57"/>
      <c r="H27" s="57"/>
      <c r="I27" s="55"/>
      <c r="J27" s="57"/>
      <c r="K27" s="62"/>
      <c r="L27" s="57"/>
      <c r="M27" s="57"/>
      <c r="N27" s="57"/>
    </row>
    <row r="28" spans="1:14" ht="18" customHeight="1" x14ac:dyDescent="0.2">
      <c r="A28" s="57">
        <v>43320</v>
      </c>
      <c r="B28" s="55" t="s">
        <v>216</v>
      </c>
      <c r="C28" s="55" t="s">
        <v>385</v>
      </c>
      <c r="D28" s="62"/>
      <c r="E28" s="57">
        <v>2</v>
      </c>
      <c r="F28" s="62"/>
      <c r="G28" s="57"/>
      <c r="H28" s="57"/>
      <c r="I28" s="55"/>
      <c r="J28" s="57"/>
      <c r="K28" s="62"/>
      <c r="L28" s="57"/>
      <c r="M28" s="57">
        <v>-1</v>
      </c>
      <c r="N28" s="57"/>
    </row>
    <row r="29" spans="1:14" ht="18" customHeight="1" x14ac:dyDescent="0.2">
      <c r="A29" s="57">
        <v>43321</v>
      </c>
      <c r="B29" s="55" t="s">
        <v>216</v>
      </c>
      <c r="C29" s="55" t="s">
        <v>387</v>
      </c>
      <c r="D29" s="62"/>
      <c r="E29" s="57">
        <v>-1</v>
      </c>
      <c r="F29" s="57"/>
      <c r="G29" s="57"/>
      <c r="H29" s="57"/>
      <c r="I29" s="55"/>
      <c r="J29" s="57"/>
      <c r="K29" s="62"/>
      <c r="L29" s="57"/>
      <c r="M29" s="57"/>
      <c r="N29" s="57"/>
    </row>
    <row r="30" spans="1:14" ht="18" customHeight="1" x14ac:dyDescent="0.2">
      <c r="A30" s="57">
        <v>43322</v>
      </c>
      <c r="B30" s="55" t="s">
        <v>216</v>
      </c>
      <c r="C30" s="55" t="s">
        <v>388</v>
      </c>
      <c r="D30" s="57"/>
      <c r="E30" s="57"/>
      <c r="F30" s="57">
        <v>-1</v>
      </c>
      <c r="G30" s="57"/>
      <c r="H30" s="57"/>
      <c r="I30" s="68"/>
      <c r="J30" s="57"/>
      <c r="K30" s="62"/>
      <c r="L30" s="57"/>
      <c r="M30" s="57"/>
      <c r="N30" s="57"/>
    </row>
    <row r="31" spans="1:14" ht="18" customHeight="1" x14ac:dyDescent="0.2">
      <c r="A31" s="57"/>
      <c r="B31" s="55"/>
      <c r="C31" s="55"/>
      <c r="D31" s="57"/>
      <c r="E31" s="57"/>
      <c r="F31" s="57"/>
      <c r="G31" s="57"/>
      <c r="H31" s="57"/>
      <c r="I31" s="68"/>
      <c r="J31" s="57"/>
      <c r="K31" s="62"/>
      <c r="L31" s="57"/>
      <c r="M31" s="57"/>
      <c r="N31" s="57"/>
    </row>
    <row r="32" spans="1:14" ht="18" customHeight="1" x14ac:dyDescent="0.2">
      <c r="A32" s="57"/>
      <c r="B32" s="55"/>
      <c r="C32" s="55"/>
      <c r="D32" s="62"/>
      <c r="E32" s="57"/>
      <c r="F32" s="62"/>
      <c r="G32" s="57"/>
      <c r="H32" s="57"/>
      <c r="I32" s="55"/>
      <c r="J32" s="57"/>
      <c r="K32" s="62"/>
      <c r="L32" s="57"/>
      <c r="M32" s="57"/>
      <c r="N32" s="57"/>
    </row>
    <row r="33" spans="1:14" ht="18" customHeight="1" x14ac:dyDescent="0.2">
      <c r="A33" s="57"/>
      <c r="B33" s="55"/>
      <c r="C33" s="55"/>
      <c r="D33" s="62"/>
      <c r="E33" s="57"/>
      <c r="F33" s="57"/>
      <c r="G33" s="57"/>
      <c r="H33" s="57"/>
      <c r="I33" s="55"/>
      <c r="J33" s="57"/>
      <c r="K33" s="62"/>
      <c r="L33" s="57"/>
      <c r="M33" s="57"/>
      <c r="N33" s="57"/>
    </row>
    <row r="34" spans="1:14" ht="18" customHeight="1" x14ac:dyDescent="0.2">
      <c r="A34" s="57"/>
      <c r="B34" s="55"/>
      <c r="C34" s="55"/>
      <c r="D34" s="57"/>
      <c r="E34" s="57"/>
      <c r="F34" s="57"/>
      <c r="G34" s="57"/>
      <c r="H34" s="57"/>
      <c r="I34" s="68"/>
      <c r="J34" s="57"/>
      <c r="K34" s="62"/>
      <c r="L34" s="57"/>
      <c r="M34" s="57"/>
      <c r="N34" s="57"/>
    </row>
    <row r="35" spans="1:14" ht="18" customHeight="1" x14ac:dyDescent="0.2">
      <c r="A35" s="57"/>
      <c r="B35" s="55"/>
      <c r="C35" s="55"/>
      <c r="D35" s="57"/>
      <c r="E35" s="57"/>
      <c r="F35" s="57"/>
      <c r="G35" s="57"/>
      <c r="H35" s="57"/>
      <c r="I35" s="68"/>
      <c r="J35" s="57"/>
      <c r="K35" s="62"/>
      <c r="L35" s="57"/>
      <c r="M35" s="57"/>
      <c r="N35" s="57"/>
    </row>
    <row r="36" spans="1:14" ht="18" customHeight="1" x14ac:dyDescent="0.2">
      <c r="A36" s="57"/>
      <c r="B36" s="57"/>
      <c r="C36" s="55"/>
      <c r="D36" s="57"/>
      <c r="E36" s="57"/>
      <c r="F36" s="57"/>
      <c r="G36" s="57"/>
      <c r="H36" s="57"/>
      <c r="I36" s="55"/>
      <c r="J36" s="57"/>
      <c r="K36" s="62"/>
      <c r="L36" s="57"/>
      <c r="M36" s="57"/>
      <c r="N36" s="57"/>
    </row>
    <row r="37" spans="1:14" ht="18" customHeight="1" x14ac:dyDescent="0.2">
      <c r="A37" s="57"/>
      <c r="B37" s="57"/>
      <c r="C37" s="55"/>
      <c r="D37" s="57"/>
      <c r="E37" s="57"/>
      <c r="F37" s="57"/>
      <c r="G37" s="57"/>
      <c r="H37" s="57"/>
      <c r="I37" s="55"/>
      <c r="J37" s="57"/>
      <c r="K37" s="62"/>
      <c r="L37" s="57"/>
      <c r="M37" s="57"/>
      <c r="N37" s="57"/>
    </row>
    <row r="38" spans="1:14" ht="18" customHeight="1" x14ac:dyDescent="0.2">
      <c r="A38" s="57"/>
      <c r="B38" s="57"/>
      <c r="C38" s="55"/>
      <c r="D38" s="57"/>
      <c r="E38" s="57"/>
      <c r="F38" s="57"/>
      <c r="G38" s="57"/>
      <c r="H38" s="57"/>
      <c r="I38" s="55"/>
      <c r="J38" s="57"/>
      <c r="K38" s="62"/>
      <c r="L38" s="57"/>
      <c r="M38" s="57"/>
      <c r="N38" s="57"/>
    </row>
    <row r="39" spans="1:14" ht="18" customHeight="1" x14ac:dyDescent="0.2">
      <c r="A39" s="57"/>
      <c r="B39" s="57"/>
      <c r="C39" s="55"/>
      <c r="D39" s="57"/>
      <c r="E39" s="57"/>
      <c r="F39" s="57"/>
      <c r="G39" s="57"/>
      <c r="H39" s="57"/>
      <c r="I39" s="55"/>
      <c r="J39" s="57"/>
      <c r="K39" s="62"/>
      <c r="L39" s="57"/>
      <c r="M39" s="57"/>
      <c r="N39" s="57"/>
    </row>
    <row r="40" spans="1:14" s="4" customFormat="1" ht="18" customHeight="1" x14ac:dyDescent="0.2">
      <c r="A40" s="24" t="s">
        <v>301</v>
      </c>
      <c r="B40" s="29"/>
      <c r="C40" s="25" t="s">
        <v>10</v>
      </c>
      <c r="D40" s="69">
        <f>SUM(D6:D39)</f>
        <v>4.2699999999999925</v>
      </c>
      <c r="E40" s="69">
        <f t="shared" ref="E40:L40" si="0">SUM(E6:E39)</f>
        <v>1</v>
      </c>
      <c r="F40" s="69">
        <f t="shared" si="0"/>
        <v>6</v>
      </c>
      <c r="G40" s="69">
        <f t="shared" si="0"/>
        <v>0</v>
      </c>
      <c r="H40" s="69">
        <f t="shared" si="0"/>
        <v>0</v>
      </c>
      <c r="I40" s="69">
        <f t="shared" si="0"/>
        <v>0</v>
      </c>
      <c r="J40" s="69">
        <f t="shared" si="0"/>
        <v>0</v>
      </c>
      <c r="K40" s="69">
        <f t="shared" si="0"/>
        <v>0</v>
      </c>
      <c r="L40" s="69">
        <f t="shared" si="0"/>
        <v>0</v>
      </c>
      <c r="M40" s="69">
        <f>SUM(M6:M39)</f>
        <v>1</v>
      </c>
      <c r="N40" s="26">
        <f>SUM(N6:N39)</f>
        <v>0</v>
      </c>
    </row>
    <row r="41" spans="1:14" ht="18" customHeight="1" x14ac:dyDescent="0.25">
      <c r="D41" s="88"/>
      <c r="E41" s="41"/>
      <c r="F41" s="235"/>
      <c r="G41" s="236"/>
      <c r="H41" s="236"/>
      <c r="I41" s="236"/>
      <c r="J41" s="236"/>
      <c r="K41" s="236"/>
      <c r="L41" s="236"/>
      <c r="M41" s="236"/>
    </row>
    <row r="42" spans="1:14" ht="18" customHeight="1" x14ac:dyDescent="0.2">
      <c r="D42" s="88"/>
      <c r="E42" s="41"/>
      <c r="F42" s="41"/>
      <c r="G42" s="41"/>
      <c r="H42" s="41"/>
      <c r="I42" s="41"/>
      <c r="J42" s="41"/>
      <c r="K42" s="41"/>
      <c r="L42" s="41"/>
      <c r="M42" s="41"/>
    </row>
    <row r="43" spans="1:14" ht="18" customHeight="1" x14ac:dyDescent="0.2">
      <c r="D43" s="88"/>
      <c r="E43" s="41"/>
      <c r="F43" s="41"/>
      <c r="G43" s="41"/>
      <c r="H43" s="41"/>
      <c r="I43" s="41"/>
      <c r="J43" s="41"/>
      <c r="K43" s="41"/>
      <c r="L43" s="41"/>
      <c r="M43" s="41"/>
    </row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</sheetData>
  <mergeCells count="1">
    <mergeCell ref="F41:M41"/>
  </mergeCells>
  <pageMargins left="0.75" right="0.75" top="1" bottom="1" header="0.5" footer="0.5"/>
  <pageSetup scale="6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94"/>
  <sheetViews>
    <sheetView zoomScale="53" zoomScaleNormal="53" workbookViewId="0">
      <pane ySplit="4" topLeftCell="A5" activePane="bottomLeft" state="frozen"/>
      <selection pane="bottomLeft" activeCell="G43" sqref="G43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3" customWidth="1"/>
    <col min="4" max="4" width="17.5703125" style="9" customWidth="1"/>
    <col min="5" max="5" width="10.140625" customWidth="1"/>
    <col min="6" max="6" width="12.85546875" customWidth="1"/>
    <col min="7" max="7" width="11.140625" customWidth="1"/>
    <col min="8" max="8" width="11.85546875" customWidth="1"/>
    <col min="9" max="9" width="15.85546875" style="41" customWidth="1"/>
    <col min="10" max="12" width="12.5703125" bestFit="1" customWidth="1"/>
    <col min="13" max="13" width="16.140625" customWidth="1"/>
    <col min="14" max="14" width="15.42578125" customWidth="1"/>
  </cols>
  <sheetData>
    <row r="1" spans="1:14" x14ac:dyDescent="0.2">
      <c r="A1" t="s">
        <v>0</v>
      </c>
    </row>
    <row r="2" spans="1:14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I2" s="89"/>
      <c r="J2" s="1" t="s">
        <v>11</v>
      </c>
      <c r="K2" s="1" t="s">
        <v>26</v>
      </c>
    </row>
    <row r="3" spans="1:14" s="22" customFormat="1" ht="21" customHeight="1" x14ac:dyDescent="0.2">
      <c r="A3" s="21"/>
      <c r="D3" s="23" t="s">
        <v>28</v>
      </c>
      <c r="F3" s="63" t="s">
        <v>34</v>
      </c>
      <c r="G3" s="22" t="s">
        <v>42</v>
      </c>
      <c r="I3" s="63" t="s">
        <v>151</v>
      </c>
      <c r="J3" s="22" t="s">
        <v>39</v>
      </c>
      <c r="K3" s="22" t="s">
        <v>25</v>
      </c>
      <c r="L3" s="22" t="s">
        <v>36</v>
      </c>
    </row>
    <row r="4" spans="1:14" ht="54" customHeight="1" x14ac:dyDescent="0.3">
      <c r="A4" s="2" t="s">
        <v>1</v>
      </c>
      <c r="B4" s="2" t="s">
        <v>2</v>
      </c>
      <c r="C4" s="2" t="s">
        <v>3</v>
      </c>
      <c r="D4" s="8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67" t="s">
        <v>95</v>
      </c>
      <c r="J4" s="2" t="s">
        <v>22</v>
      </c>
      <c r="K4" s="82" t="s">
        <v>96</v>
      </c>
      <c r="L4" s="2" t="s">
        <v>9</v>
      </c>
      <c r="M4" s="2" t="s">
        <v>9</v>
      </c>
      <c r="N4" s="2" t="s">
        <v>9</v>
      </c>
    </row>
    <row r="5" spans="1:14" ht="18" customHeight="1" x14ac:dyDescent="0.2">
      <c r="A5" s="17">
        <v>41988</v>
      </c>
      <c r="B5" s="18" t="s">
        <v>21</v>
      </c>
      <c r="C5" s="18" t="s">
        <v>16</v>
      </c>
      <c r="D5" s="32">
        <v>60.4</v>
      </c>
      <c r="E5" s="16"/>
      <c r="F5" s="16"/>
      <c r="G5" s="16"/>
      <c r="H5" s="16"/>
      <c r="I5" s="56"/>
      <c r="J5" s="16"/>
      <c r="K5" s="16"/>
      <c r="L5" s="16"/>
      <c r="M5" s="56"/>
      <c r="N5" s="56"/>
    </row>
    <row r="6" spans="1:14" ht="18" customHeight="1" x14ac:dyDescent="0.2">
      <c r="A6" s="55">
        <v>41990</v>
      </c>
      <c r="B6" s="51" t="s">
        <v>17</v>
      </c>
      <c r="C6" s="64" t="s">
        <v>24</v>
      </c>
      <c r="D6" s="53">
        <v>-25</v>
      </c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ht="18" customHeight="1" x14ac:dyDescent="0.2">
      <c r="A7" s="57">
        <v>41990</v>
      </c>
      <c r="B7" s="51" t="s">
        <v>17</v>
      </c>
      <c r="C7" s="37" t="s">
        <v>29</v>
      </c>
      <c r="D7" s="53">
        <v>-10</v>
      </c>
      <c r="E7" s="56"/>
      <c r="F7" s="56"/>
      <c r="G7" s="56"/>
      <c r="H7" s="56"/>
      <c r="I7" s="56"/>
      <c r="J7" s="56"/>
      <c r="K7" s="56"/>
      <c r="L7" s="56"/>
      <c r="M7" s="56"/>
      <c r="N7" s="56"/>
    </row>
    <row r="8" spans="1:14" ht="18" customHeight="1" x14ac:dyDescent="0.2">
      <c r="A8" s="57">
        <v>41990</v>
      </c>
      <c r="B8" s="51" t="s">
        <v>17</v>
      </c>
      <c r="C8" s="30" t="s">
        <v>30</v>
      </c>
      <c r="D8" s="53">
        <v>-10</v>
      </c>
      <c r="E8" s="56"/>
      <c r="F8" s="56"/>
      <c r="G8" s="56"/>
      <c r="H8" s="56"/>
      <c r="I8" s="56"/>
      <c r="J8" s="58"/>
      <c r="K8" s="56"/>
      <c r="L8" s="56"/>
      <c r="M8" s="56"/>
      <c r="N8" s="56"/>
    </row>
    <row r="9" spans="1:14" ht="18" customHeight="1" x14ac:dyDescent="0.2">
      <c r="A9" s="57">
        <v>41990</v>
      </c>
      <c r="B9" s="51" t="s">
        <v>17</v>
      </c>
      <c r="C9" s="52" t="s">
        <v>31</v>
      </c>
      <c r="D9" s="53">
        <v>-7.5</v>
      </c>
      <c r="E9" s="56"/>
      <c r="F9" s="51"/>
      <c r="G9" s="56"/>
      <c r="H9" s="56"/>
      <c r="I9" s="56"/>
      <c r="J9" s="56"/>
      <c r="K9" s="51"/>
      <c r="L9" s="56"/>
      <c r="M9" s="56"/>
      <c r="N9" s="56"/>
    </row>
    <row r="10" spans="1:14" ht="18" customHeight="1" x14ac:dyDescent="0.2">
      <c r="A10" s="57">
        <v>41990</v>
      </c>
      <c r="B10" s="51" t="s">
        <v>17</v>
      </c>
      <c r="C10" s="65" t="s">
        <v>32</v>
      </c>
      <c r="D10" s="53">
        <v>-7.5</v>
      </c>
      <c r="E10" s="56"/>
      <c r="F10" s="41"/>
      <c r="G10" s="56"/>
      <c r="H10" s="56"/>
      <c r="I10" s="56"/>
      <c r="J10" s="56"/>
      <c r="K10" s="56"/>
      <c r="L10" s="56"/>
      <c r="M10" s="56"/>
      <c r="N10" s="56"/>
    </row>
    <row r="11" spans="1:14" ht="18" customHeight="1" x14ac:dyDescent="0.2">
      <c r="A11" s="57">
        <v>41991</v>
      </c>
      <c r="B11" s="51" t="s">
        <v>17</v>
      </c>
      <c r="C11" s="64" t="s">
        <v>18</v>
      </c>
      <c r="D11" s="53"/>
      <c r="E11" s="56"/>
      <c r="F11" s="58"/>
      <c r="G11" s="56"/>
      <c r="H11" s="56"/>
      <c r="I11" s="90"/>
      <c r="J11" s="58"/>
      <c r="K11" s="33">
        <v>1</v>
      </c>
      <c r="L11" s="56"/>
      <c r="M11" s="56"/>
      <c r="N11" s="56"/>
    </row>
    <row r="12" spans="1:14" ht="18" customHeight="1" x14ac:dyDescent="0.2">
      <c r="A12" s="57">
        <v>41991</v>
      </c>
      <c r="B12" s="51" t="s">
        <v>17</v>
      </c>
      <c r="C12" s="51" t="s">
        <v>33</v>
      </c>
      <c r="D12" s="53"/>
      <c r="E12" s="56"/>
      <c r="F12" s="56"/>
      <c r="G12" s="56"/>
      <c r="H12" s="56"/>
      <c r="I12" s="51"/>
      <c r="J12" s="56"/>
      <c r="K12" s="56">
        <v>-1</v>
      </c>
      <c r="L12" s="56"/>
      <c r="M12" s="56"/>
      <c r="N12" s="56"/>
    </row>
    <row r="13" spans="1:14" ht="18" customHeight="1" x14ac:dyDescent="0.2">
      <c r="A13" s="57">
        <v>41991</v>
      </c>
      <c r="B13" s="51" t="s">
        <v>17</v>
      </c>
      <c r="C13" s="37" t="s">
        <v>18</v>
      </c>
      <c r="D13" s="53"/>
      <c r="E13" s="59"/>
      <c r="F13" s="39">
        <v>20</v>
      </c>
      <c r="G13" s="56"/>
      <c r="H13" s="56"/>
      <c r="I13" s="58"/>
      <c r="J13" s="56"/>
      <c r="K13" s="56"/>
      <c r="L13" s="56"/>
      <c r="M13" s="56"/>
      <c r="N13" s="56"/>
    </row>
    <row r="14" spans="1:14" ht="18" customHeight="1" x14ac:dyDescent="0.2">
      <c r="A14" s="57">
        <v>41991</v>
      </c>
      <c r="B14" s="51" t="s">
        <v>17</v>
      </c>
      <c r="C14" s="52" t="s">
        <v>18</v>
      </c>
      <c r="D14" s="53"/>
      <c r="E14" s="56"/>
      <c r="F14" s="56"/>
      <c r="G14" s="56"/>
      <c r="H14" s="56"/>
      <c r="I14" s="56"/>
      <c r="J14" s="58"/>
      <c r="K14" s="56"/>
      <c r="L14" s="38">
        <v>15</v>
      </c>
      <c r="M14" s="48"/>
      <c r="N14" s="48"/>
    </row>
    <row r="15" spans="1:14" ht="18" customHeight="1" x14ac:dyDescent="0.2">
      <c r="A15" s="57">
        <v>41991</v>
      </c>
      <c r="B15" s="60" t="s">
        <v>17</v>
      </c>
      <c r="C15" s="30" t="s">
        <v>18</v>
      </c>
      <c r="D15" s="53"/>
      <c r="E15" s="56"/>
      <c r="F15" s="58"/>
      <c r="G15" s="31">
        <v>5</v>
      </c>
      <c r="H15" s="56"/>
      <c r="I15" s="56"/>
      <c r="J15" s="56"/>
      <c r="K15" s="56"/>
      <c r="L15" s="56"/>
      <c r="M15" s="56"/>
      <c r="N15" s="56"/>
    </row>
    <row r="16" spans="1:14" ht="18" customHeight="1" x14ac:dyDescent="0.2">
      <c r="A16" s="57">
        <v>41996</v>
      </c>
      <c r="B16" s="60" t="s">
        <v>17</v>
      </c>
      <c r="C16" s="51" t="s">
        <v>35</v>
      </c>
      <c r="D16" s="53"/>
      <c r="E16" s="56"/>
      <c r="F16" s="58"/>
      <c r="G16" s="58"/>
      <c r="H16" s="56"/>
      <c r="I16" s="56"/>
      <c r="J16" s="56"/>
      <c r="K16" s="56"/>
      <c r="L16" s="56">
        <v>-10</v>
      </c>
      <c r="M16" s="56"/>
      <c r="N16" s="56"/>
    </row>
    <row r="17" spans="1:14" ht="18" customHeight="1" x14ac:dyDescent="0.2">
      <c r="A17" s="57">
        <v>41997</v>
      </c>
      <c r="B17" s="60" t="s">
        <v>17</v>
      </c>
      <c r="C17" s="66" t="s">
        <v>18</v>
      </c>
      <c r="D17" s="53"/>
      <c r="E17" s="56"/>
      <c r="F17" s="58"/>
      <c r="G17" s="58"/>
      <c r="H17" s="56"/>
      <c r="I17" s="56">
        <v>15</v>
      </c>
      <c r="J17" s="56"/>
      <c r="K17" s="56"/>
      <c r="L17" s="56"/>
      <c r="M17" s="56"/>
      <c r="N17" s="56"/>
    </row>
    <row r="18" spans="1:14" ht="18" customHeight="1" x14ac:dyDescent="0.2">
      <c r="A18" s="57">
        <v>42004</v>
      </c>
      <c r="B18" s="60" t="s">
        <v>17</v>
      </c>
      <c r="C18" s="51" t="s">
        <v>20</v>
      </c>
      <c r="D18" s="53">
        <v>-0.128</v>
      </c>
      <c r="E18" s="56"/>
      <c r="F18" s="58" t="s">
        <v>19</v>
      </c>
      <c r="G18" s="51" t="s">
        <v>19</v>
      </c>
      <c r="H18" s="56"/>
      <c r="I18" s="56"/>
      <c r="J18" s="56"/>
      <c r="K18" s="56"/>
      <c r="L18" s="56" t="s">
        <v>19</v>
      </c>
      <c r="M18" s="56"/>
      <c r="N18" s="56"/>
    </row>
    <row r="19" spans="1:14" ht="18" customHeight="1" x14ac:dyDescent="0.2">
      <c r="A19" s="57">
        <v>42031</v>
      </c>
      <c r="B19" s="60" t="s">
        <v>23</v>
      </c>
      <c r="C19" s="51" t="s">
        <v>37</v>
      </c>
      <c r="D19" s="53"/>
      <c r="E19" s="56"/>
      <c r="F19" s="61"/>
      <c r="G19" s="56"/>
      <c r="H19" s="56"/>
      <c r="I19" s="56"/>
      <c r="J19" s="56"/>
      <c r="K19" s="56"/>
      <c r="L19" s="56">
        <v>-2</v>
      </c>
      <c r="M19" s="56"/>
      <c r="N19" s="56"/>
    </row>
    <row r="20" spans="1:14" ht="18" customHeight="1" x14ac:dyDescent="0.2">
      <c r="A20" s="57">
        <v>42034</v>
      </c>
      <c r="B20" s="60" t="s">
        <v>23</v>
      </c>
      <c r="C20" s="51" t="s">
        <v>38</v>
      </c>
      <c r="D20" s="53"/>
      <c r="E20" s="56"/>
      <c r="F20" s="58"/>
      <c r="G20" s="56">
        <v>-5</v>
      </c>
      <c r="H20" s="56"/>
      <c r="I20" s="58"/>
      <c r="J20" s="56">
        <v>1</v>
      </c>
      <c r="K20" s="56"/>
      <c r="L20" s="56"/>
      <c r="M20" s="56"/>
      <c r="N20" s="56"/>
    </row>
    <row r="21" spans="1:14" ht="18" customHeight="1" x14ac:dyDescent="0.2">
      <c r="A21" s="57">
        <v>42041</v>
      </c>
      <c r="B21" s="60" t="s">
        <v>23</v>
      </c>
      <c r="C21" s="51" t="s">
        <v>40</v>
      </c>
      <c r="D21" s="53"/>
      <c r="E21" s="56"/>
      <c r="F21" s="58"/>
      <c r="G21" s="56"/>
      <c r="H21" s="56"/>
      <c r="I21" s="58"/>
      <c r="J21" s="56">
        <v>-1</v>
      </c>
      <c r="K21" s="56"/>
      <c r="L21" s="56"/>
      <c r="M21" s="56"/>
      <c r="N21" s="56"/>
    </row>
    <row r="22" spans="1:14" ht="18" customHeight="1" x14ac:dyDescent="0.2">
      <c r="A22" s="19">
        <v>42046</v>
      </c>
      <c r="B22" s="60" t="s">
        <v>23</v>
      </c>
      <c r="C22" s="51" t="s">
        <v>41</v>
      </c>
      <c r="D22" s="53"/>
      <c r="E22" s="56"/>
      <c r="F22" s="58">
        <v>-8</v>
      </c>
      <c r="G22" s="56">
        <v>2</v>
      </c>
      <c r="H22" s="56"/>
      <c r="I22" s="56"/>
      <c r="J22" s="58"/>
      <c r="K22" s="56"/>
      <c r="L22" s="56"/>
      <c r="M22" s="56"/>
      <c r="N22" s="56"/>
    </row>
    <row r="23" spans="1:14" ht="18" customHeight="1" x14ac:dyDescent="0.2">
      <c r="A23" s="19">
        <v>42048</v>
      </c>
      <c r="B23" s="60" t="s">
        <v>23</v>
      </c>
      <c r="C23" s="51" t="s">
        <v>43</v>
      </c>
      <c r="D23" s="53"/>
      <c r="E23" s="56"/>
      <c r="F23" s="58"/>
      <c r="G23" s="56">
        <v>-2</v>
      </c>
      <c r="H23" s="56"/>
      <c r="I23" s="56"/>
      <c r="J23" s="58"/>
      <c r="K23" s="56"/>
      <c r="L23" s="56"/>
      <c r="M23" s="56"/>
      <c r="N23" s="56"/>
    </row>
    <row r="24" spans="1:14" ht="18" customHeight="1" x14ac:dyDescent="0.2">
      <c r="A24" s="19">
        <v>42061</v>
      </c>
      <c r="B24" s="60" t="s">
        <v>44</v>
      </c>
      <c r="C24" s="51" t="s">
        <v>45</v>
      </c>
      <c r="D24" s="53"/>
      <c r="E24" s="56"/>
      <c r="F24" s="58">
        <v>-4</v>
      </c>
      <c r="G24" s="56"/>
      <c r="H24" s="56"/>
      <c r="I24" s="58"/>
      <c r="J24" s="56"/>
      <c r="K24" s="56"/>
      <c r="L24" s="56"/>
      <c r="M24" s="56"/>
      <c r="N24" s="56"/>
    </row>
    <row r="25" spans="1:14" ht="18" customHeight="1" x14ac:dyDescent="0.2">
      <c r="A25" s="19">
        <v>42060</v>
      </c>
      <c r="B25" s="55" t="s">
        <v>21</v>
      </c>
      <c r="C25" s="55" t="s">
        <v>48</v>
      </c>
      <c r="D25" s="62">
        <v>-0.3</v>
      </c>
      <c r="E25" s="57"/>
      <c r="F25" s="57"/>
      <c r="G25" s="57"/>
      <c r="H25" s="57"/>
      <c r="I25" s="57"/>
      <c r="J25" s="57"/>
      <c r="K25" s="62"/>
      <c r="L25" s="57"/>
      <c r="M25" s="57"/>
      <c r="N25" s="57"/>
    </row>
    <row r="26" spans="1:14" ht="18" customHeight="1" x14ac:dyDescent="0.2">
      <c r="A26" s="19">
        <v>42074</v>
      </c>
      <c r="B26" s="55" t="s">
        <v>23</v>
      </c>
      <c r="C26" s="55" t="s">
        <v>58</v>
      </c>
      <c r="D26" s="62"/>
      <c r="E26" s="57"/>
      <c r="F26" s="62">
        <v>-1</v>
      </c>
      <c r="G26" s="57"/>
      <c r="H26" s="57"/>
      <c r="I26" s="57"/>
      <c r="J26" s="57"/>
      <c r="K26" s="62"/>
      <c r="L26" s="57"/>
      <c r="M26" s="57"/>
      <c r="N26" s="57"/>
    </row>
    <row r="27" spans="1:14" ht="18" customHeight="1" x14ac:dyDescent="0.2">
      <c r="A27" s="19">
        <v>42077</v>
      </c>
      <c r="B27" s="55" t="s">
        <v>23</v>
      </c>
      <c r="C27" s="55" t="s">
        <v>61</v>
      </c>
      <c r="D27" s="62"/>
      <c r="E27" s="57"/>
      <c r="F27" s="62"/>
      <c r="G27" s="57"/>
      <c r="H27" s="57"/>
      <c r="I27" s="62">
        <v>-5</v>
      </c>
      <c r="J27" s="57"/>
      <c r="K27" s="62"/>
      <c r="L27" s="57"/>
      <c r="M27" s="57"/>
      <c r="N27" s="57"/>
    </row>
    <row r="28" spans="1:14" ht="18" customHeight="1" x14ac:dyDescent="0.2">
      <c r="A28" s="19">
        <v>42089</v>
      </c>
      <c r="B28" s="55" t="s">
        <v>23</v>
      </c>
      <c r="C28" s="55" t="s">
        <v>65</v>
      </c>
      <c r="D28" s="57"/>
      <c r="E28" s="57"/>
      <c r="F28" s="62">
        <v>-1</v>
      </c>
      <c r="G28" s="57"/>
      <c r="H28" s="57"/>
      <c r="I28" s="62"/>
      <c r="J28" s="57"/>
      <c r="K28" s="62"/>
      <c r="L28" s="57"/>
      <c r="M28" s="57"/>
      <c r="N28" s="57"/>
    </row>
    <row r="29" spans="1:14" ht="18" customHeight="1" x14ac:dyDescent="0.2">
      <c r="A29" s="19">
        <v>42115</v>
      </c>
      <c r="B29" s="55" t="s">
        <v>50</v>
      </c>
      <c r="C29" s="55" t="s">
        <v>69</v>
      </c>
      <c r="D29" s="57"/>
      <c r="E29" s="57"/>
      <c r="F29" s="62">
        <v>-3</v>
      </c>
      <c r="G29" s="57"/>
      <c r="H29" s="57"/>
      <c r="I29" s="62"/>
      <c r="J29" s="57"/>
      <c r="K29" s="62"/>
      <c r="L29" s="57"/>
      <c r="M29" s="57"/>
      <c r="N29" s="57"/>
    </row>
    <row r="30" spans="1:14" ht="18" customHeight="1" x14ac:dyDescent="0.2">
      <c r="A30" s="19">
        <v>42119</v>
      </c>
      <c r="B30" s="55" t="s">
        <v>23</v>
      </c>
      <c r="C30" s="55" t="s">
        <v>71</v>
      </c>
      <c r="D30" s="62"/>
      <c r="E30" s="57"/>
      <c r="F30" s="62">
        <v>-1</v>
      </c>
      <c r="G30" s="57"/>
      <c r="H30" s="57"/>
      <c r="I30" s="57"/>
      <c r="J30" s="57"/>
      <c r="K30" s="62"/>
      <c r="L30" s="57"/>
      <c r="M30" s="57"/>
      <c r="N30" s="57"/>
    </row>
    <row r="31" spans="1:14" ht="18" customHeight="1" x14ac:dyDescent="0.2">
      <c r="A31" s="19">
        <v>42122</v>
      </c>
      <c r="B31" s="55" t="s">
        <v>23</v>
      </c>
      <c r="C31" s="55" t="s">
        <v>73</v>
      </c>
      <c r="D31" s="57"/>
      <c r="E31" s="57"/>
      <c r="F31" s="62">
        <v>-1</v>
      </c>
      <c r="G31" s="57"/>
      <c r="H31" s="57"/>
      <c r="I31" s="62"/>
      <c r="J31" s="57"/>
      <c r="K31" s="62"/>
      <c r="L31" s="57"/>
      <c r="M31" s="57"/>
      <c r="N31" s="57"/>
    </row>
    <row r="32" spans="1:14" ht="18" customHeight="1" x14ac:dyDescent="0.2">
      <c r="A32" s="19">
        <v>42122</v>
      </c>
      <c r="B32" s="55" t="s">
        <v>23</v>
      </c>
      <c r="C32" s="55" t="s">
        <v>74</v>
      </c>
      <c r="D32" s="57"/>
      <c r="E32" s="57"/>
      <c r="F32" s="62">
        <v>-1</v>
      </c>
      <c r="G32" s="57"/>
      <c r="H32" s="57"/>
      <c r="I32" s="62"/>
      <c r="J32" s="57"/>
      <c r="K32" s="62"/>
      <c r="L32" s="57"/>
      <c r="M32" s="57"/>
      <c r="N32" s="57"/>
    </row>
    <row r="33" spans="1:14" ht="18" customHeight="1" x14ac:dyDescent="0.2">
      <c r="A33" s="19">
        <v>42174</v>
      </c>
      <c r="B33" s="55" t="s">
        <v>23</v>
      </c>
      <c r="C33" s="55" t="s">
        <v>80</v>
      </c>
      <c r="D33" s="57"/>
      <c r="E33" s="57"/>
      <c r="F33" s="62"/>
      <c r="G33" s="57"/>
      <c r="H33" s="57"/>
      <c r="I33" s="57"/>
      <c r="J33" s="57"/>
      <c r="K33" s="62"/>
      <c r="L33" s="62">
        <v>-3</v>
      </c>
      <c r="M33" s="57"/>
      <c r="N33" s="57"/>
    </row>
    <row r="34" spans="1:14" ht="18" customHeight="1" x14ac:dyDescent="0.2">
      <c r="A34" s="19">
        <v>42237</v>
      </c>
      <c r="B34" s="57" t="s">
        <v>23</v>
      </c>
      <c r="C34" s="55" t="s">
        <v>88</v>
      </c>
      <c r="D34" s="57"/>
      <c r="E34" s="57"/>
      <c r="F34" s="62"/>
      <c r="G34" s="57"/>
      <c r="H34" s="57"/>
      <c r="I34" s="62">
        <v>-3</v>
      </c>
      <c r="J34" s="57"/>
      <c r="K34" s="62"/>
      <c r="L34" s="57"/>
      <c r="M34" s="57"/>
      <c r="N34" s="57"/>
    </row>
    <row r="35" spans="1:14" ht="18" customHeight="1" x14ac:dyDescent="0.2">
      <c r="A35" s="19">
        <v>42306</v>
      </c>
      <c r="B35" s="55" t="s">
        <v>23</v>
      </c>
      <c r="C35" s="55" t="s">
        <v>98</v>
      </c>
      <c r="D35" s="57"/>
      <c r="E35" s="57"/>
      <c r="F35" s="62"/>
      <c r="G35" s="57"/>
      <c r="H35" s="57"/>
      <c r="I35" s="62"/>
      <c r="J35" s="57"/>
      <c r="K35" s="62"/>
      <c r="L35" s="57"/>
      <c r="M35" s="57"/>
      <c r="N35" s="57"/>
    </row>
    <row r="36" spans="1:14" ht="18" customHeight="1" x14ac:dyDescent="0.2">
      <c r="A36" s="19">
        <v>42375</v>
      </c>
      <c r="B36" s="57" t="s">
        <v>50</v>
      </c>
      <c r="C36" s="55" t="s">
        <v>118</v>
      </c>
      <c r="D36" s="57"/>
      <c r="E36" s="57"/>
      <c r="F36" s="62"/>
      <c r="G36" s="57"/>
      <c r="H36" s="57"/>
      <c r="I36" s="62">
        <v>-4</v>
      </c>
      <c r="J36" s="57"/>
      <c r="K36" s="62"/>
      <c r="L36" s="57"/>
      <c r="M36" s="57"/>
      <c r="N36" s="57"/>
    </row>
    <row r="37" spans="1:14" ht="18" customHeight="1" x14ac:dyDescent="0.2">
      <c r="A37" s="19">
        <v>42541</v>
      </c>
      <c r="B37" s="19" t="s">
        <v>23</v>
      </c>
      <c r="C37" s="28" t="s">
        <v>163</v>
      </c>
      <c r="D37" s="57"/>
      <c r="E37" s="57"/>
      <c r="F37" s="62"/>
      <c r="G37" s="57"/>
      <c r="H37" s="57"/>
      <c r="I37" s="62">
        <v>-3</v>
      </c>
      <c r="J37" s="57"/>
      <c r="K37" s="62"/>
      <c r="L37" s="57"/>
      <c r="M37" s="57"/>
      <c r="N37" s="57"/>
    </row>
    <row r="38" spans="1:14" ht="18" customHeight="1" x14ac:dyDescent="0.2">
      <c r="A38" s="19"/>
      <c r="B38" s="19"/>
      <c r="C38" s="28"/>
      <c r="D38" s="19"/>
      <c r="E38" s="19"/>
      <c r="F38" s="54"/>
      <c r="G38" s="19"/>
      <c r="H38" s="19"/>
      <c r="I38" s="57"/>
      <c r="J38" s="19"/>
      <c r="K38" s="54"/>
      <c r="L38" s="19"/>
      <c r="M38" s="57"/>
      <c r="N38" s="57"/>
    </row>
    <row r="39" spans="1:14" s="4" customFormat="1" ht="18" customHeight="1" x14ac:dyDescent="0.2">
      <c r="A39" s="24" t="s">
        <v>27</v>
      </c>
      <c r="B39" s="29"/>
      <c r="C39" s="25" t="s">
        <v>10</v>
      </c>
      <c r="D39" s="26">
        <f t="shared" ref="D39:L39" si="0">SUM(D5:D38)</f>
        <v>-2.8000000000001413E-2</v>
      </c>
      <c r="E39" s="26">
        <f t="shared" si="0"/>
        <v>0</v>
      </c>
      <c r="F39" s="26">
        <f t="shared" si="0"/>
        <v>0</v>
      </c>
      <c r="G39" s="26">
        <f t="shared" si="0"/>
        <v>0</v>
      </c>
      <c r="H39" s="26">
        <f t="shared" si="0"/>
        <v>0</v>
      </c>
      <c r="I39" s="69">
        <f t="shared" si="0"/>
        <v>0</v>
      </c>
      <c r="J39" s="26">
        <f t="shared" si="0"/>
        <v>0</v>
      </c>
      <c r="K39" s="26">
        <f t="shared" si="0"/>
        <v>0</v>
      </c>
      <c r="L39" s="26">
        <f t="shared" si="0"/>
        <v>0</v>
      </c>
      <c r="M39" s="26">
        <f>SUM(M5:M38)</f>
        <v>0</v>
      </c>
      <c r="N39" s="26">
        <f>SUM(N5:N38)</f>
        <v>0</v>
      </c>
    </row>
    <row r="40" spans="1:14" ht="18" customHeight="1" x14ac:dyDescent="0.25">
      <c r="F40" s="232"/>
      <c r="G40" s="233"/>
      <c r="H40" s="233"/>
      <c r="I40" s="233"/>
      <c r="J40" s="233"/>
      <c r="K40" s="233"/>
      <c r="L40" s="233"/>
      <c r="M40" s="233"/>
    </row>
    <row r="41" spans="1:14" ht="18" customHeight="1" x14ac:dyDescent="0.2"/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</sheetData>
  <mergeCells count="1">
    <mergeCell ref="F40:M40"/>
  </mergeCells>
  <pageMargins left="0.75" right="0.75" top="1" bottom="1" header="0.5" footer="0.5"/>
  <pageSetup scale="62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95"/>
  <sheetViews>
    <sheetView zoomScale="80" zoomScaleNormal="80" workbookViewId="0">
      <pane ySplit="5" topLeftCell="A24" activePane="bottomLeft" state="frozen"/>
      <selection pane="bottomLeft" activeCell="J15" sqref="J15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4.85546875" customWidth="1"/>
    <col min="4" max="4" width="17.5703125" style="9" customWidth="1"/>
    <col min="5" max="5" width="10.140625" customWidth="1"/>
    <col min="6" max="6" width="12.85546875" customWidth="1"/>
    <col min="7" max="7" width="11.140625" customWidth="1"/>
    <col min="8" max="8" width="11.85546875" customWidth="1"/>
    <col min="9" max="10" width="12.5703125" bestFit="1" customWidth="1"/>
    <col min="11" max="11" width="35.5703125" bestFit="1" customWidth="1"/>
    <col min="12" max="12" width="12.5703125" bestFit="1" customWidth="1"/>
    <col min="13" max="13" width="14.5703125" customWidth="1"/>
    <col min="14" max="14" width="16.85546875" customWidth="1"/>
  </cols>
  <sheetData>
    <row r="1" spans="1:18" x14ac:dyDescent="0.2">
      <c r="A1" t="s">
        <v>0</v>
      </c>
    </row>
    <row r="2" spans="1:18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J2" s="1" t="s">
        <v>11</v>
      </c>
      <c r="K2" s="97">
        <v>180319022203</v>
      </c>
    </row>
    <row r="3" spans="1:18" s="22" customFormat="1" ht="21" customHeight="1" x14ac:dyDescent="0.25">
      <c r="A3" s="225"/>
      <c r="B3" s="63"/>
      <c r="C3" s="63"/>
      <c r="D3" s="226"/>
      <c r="E3" s="63"/>
      <c r="F3" s="98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18" s="204" customFormat="1" ht="21" customHeight="1" x14ac:dyDescent="0.25">
      <c r="A4" s="227"/>
      <c r="B4" s="63"/>
      <c r="C4" s="63"/>
      <c r="D4" s="226" t="s">
        <v>345</v>
      </c>
      <c r="E4" s="63"/>
      <c r="F4" s="98" t="s">
        <v>346</v>
      </c>
      <c r="G4" s="63"/>
      <c r="H4" s="63"/>
      <c r="I4" s="63"/>
      <c r="J4" s="63" t="s">
        <v>344</v>
      </c>
      <c r="K4" s="63"/>
      <c r="L4" s="63" t="s">
        <v>309</v>
      </c>
      <c r="M4" s="63"/>
      <c r="N4" s="63"/>
      <c r="O4" s="63"/>
      <c r="P4" s="63"/>
      <c r="Q4" s="63"/>
      <c r="R4" s="63"/>
    </row>
    <row r="5" spans="1:18" ht="54" customHeight="1" x14ac:dyDescent="0.3">
      <c r="A5" s="2" t="s">
        <v>1</v>
      </c>
      <c r="B5" s="2" t="s">
        <v>2</v>
      </c>
      <c r="C5" s="2" t="s">
        <v>3</v>
      </c>
      <c r="D5" s="8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67" t="s">
        <v>95</v>
      </c>
      <c r="J5" s="2" t="s">
        <v>22</v>
      </c>
      <c r="K5" s="82" t="s">
        <v>96</v>
      </c>
      <c r="L5" s="2" t="s">
        <v>262</v>
      </c>
      <c r="M5" s="2" t="s">
        <v>9</v>
      </c>
      <c r="N5" s="2" t="s">
        <v>9</v>
      </c>
    </row>
    <row r="6" spans="1:18" ht="18" customHeight="1" x14ac:dyDescent="0.2">
      <c r="A6" s="75">
        <v>43188</v>
      </c>
      <c r="B6" s="92" t="s">
        <v>153</v>
      </c>
      <c r="C6" s="92" t="s">
        <v>107</v>
      </c>
      <c r="D6" s="114">
        <v>174.2</v>
      </c>
      <c r="E6" s="56"/>
      <c r="F6" s="56"/>
      <c r="G6" s="56"/>
      <c r="H6" s="56"/>
      <c r="I6" s="51"/>
      <c r="J6" s="56"/>
      <c r="K6" s="56"/>
      <c r="L6" s="56"/>
      <c r="M6" s="56"/>
      <c r="N6" s="56"/>
    </row>
    <row r="7" spans="1:18" ht="18" customHeight="1" x14ac:dyDescent="0.2">
      <c r="A7" s="75">
        <v>43188</v>
      </c>
      <c r="B7" s="92" t="s">
        <v>153</v>
      </c>
      <c r="C7" s="92" t="s">
        <v>336</v>
      </c>
      <c r="D7" s="228">
        <v>6</v>
      </c>
      <c r="E7" s="56"/>
      <c r="F7" s="56"/>
      <c r="G7" s="56"/>
      <c r="H7" s="56"/>
      <c r="I7" s="51"/>
      <c r="J7" s="56"/>
      <c r="K7" s="56"/>
      <c r="L7" s="56"/>
      <c r="M7" s="56"/>
      <c r="N7" s="56"/>
    </row>
    <row r="8" spans="1:18" s="108" customFormat="1" ht="18" customHeight="1" x14ac:dyDescent="0.2">
      <c r="A8" s="55">
        <v>43188</v>
      </c>
      <c r="B8" s="51" t="s">
        <v>153</v>
      </c>
      <c r="C8" s="51" t="s">
        <v>337</v>
      </c>
      <c r="D8" s="230">
        <v>10</v>
      </c>
      <c r="E8" s="56"/>
      <c r="F8" s="56"/>
      <c r="G8" s="56"/>
      <c r="H8" s="56"/>
      <c r="I8" s="51"/>
      <c r="J8" s="56"/>
      <c r="K8" s="56"/>
      <c r="L8" s="56"/>
      <c r="M8" s="56"/>
      <c r="N8" s="56"/>
    </row>
    <row r="9" spans="1:18" ht="18" customHeight="1" x14ac:dyDescent="0.2">
      <c r="A9" s="55">
        <v>43188</v>
      </c>
      <c r="B9" s="51" t="s">
        <v>153</v>
      </c>
      <c r="C9" s="51" t="s">
        <v>338</v>
      </c>
      <c r="D9" s="53">
        <v>-0.2</v>
      </c>
      <c r="E9" s="56"/>
      <c r="F9" s="56"/>
      <c r="G9" s="56"/>
      <c r="H9" s="56"/>
      <c r="I9" s="51"/>
      <c r="J9" s="56"/>
      <c r="K9" s="56"/>
      <c r="L9" s="56"/>
      <c r="M9" s="56"/>
      <c r="N9" s="56"/>
    </row>
    <row r="10" spans="1:18" s="118" customFormat="1" ht="18" customHeight="1" x14ac:dyDescent="0.2">
      <c r="A10" s="57">
        <v>43192</v>
      </c>
      <c r="B10" s="51" t="s">
        <v>216</v>
      </c>
      <c r="C10" s="51" t="s">
        <v>340</v>
      </c>
      <c r="D10" s="53">
        <v>-25</v>
      </c>
      <c r="E10" s="56"/>
      <c r="F10" s="56"/>
      <c r="G10" s="56"/>
      <c r="H10" s="56"/>
      <c r="I10" s="51"/>
      <c r="J10" s="58"/>
      <c r="K10" s="56"/>
      <c r="L10" s="56">
        <v>1</v>
      </c>
      <c r="M10" s="56"/>
      <c r="N10" s="56"/>
    </row>
    <row r="11" spans="1:18" ht="18" customHeight="1" x14ac:dyDescent="0.2">
      <c r="A11" s="55">
        <v>43192</v>
      </c>
      <c r="B11" s="51" t="s">
        <v>216</v>
      </c>
      <c r="C11" s="51" t="s">
        <v>341</v>
      </c>
      <c r="D11" s="53">
        <v>-100</v>
      </c>
      <c r="E11" s="56"/>
      <c r="F11" s="56"/>
      <c r="G11" s="56"/>
      <c r="H11" s="56"/>
      <c r="I11" s="51"/>
      <c r="J11" s="56">
        <v>10</v>
      </c>
      <c r="K11" s="56"/>
      <c r="L11" s="56"/>
      <c r="M11" s="56"/>
      <c r="N11" s="56"/>
    </row>
    <row r="12" spans="1:18" s="203" customFormat="1" ht="18" customHeight="1" x14ac:dyDescent="0.2">
      <c r="A12" s="57">
        <v>43192</v>
      </c>
      <c r="B12" s="51" t="s">
        <v>216</v>
      </c>
      <c r="C12" s="51" t="s">
        <v>342</v>
      </c>
      <c r="D12" s="53">
        <v>-62.5</v>
      </c>
      <c r="E12" s="56"/>
      <c r="F12" s="41">
        <v>125</v>
      </c>
      <c r="G12" s="56"/>
      <c r="H12" s="56"/>
      <c r="I12" s="51"/>
      <c r="J12" s="56"/>
      <c r="K12" s="56"/>
      <c r="L12" s="56"/>
      <c r="M12" s="56"/>
      <c r="N12" s="56"/>
    </row>
    <row r="13" spans="1:18" ht="18" customHeight="1" x14ac:dyDescent="0.2">
      <c r="A13" s="57">
        <v>43192</v>
      </c>
      <c r="B13" s="51" t="s">
        <v>255</v>
      </c>
      <c r="C13" s="51" t="s">
        <v>343</v>
      </c>
      <c r="D13" s="53"/>
      <c r="E13" s="56"/>
      <c r="F13" s="58"/>
      <c r="G13" s="56"/>
      <c r="H13" s="56"/>
      <c r="I13" s="51"/>
      <c r="J13" s="58"/>
      <c r="K13" s="56"/>
      <c r="L13" s="56">
        <v>-1</v>
      </c>
      <c r="M13" s="56"/>
      <c r="N13" s="56"/>
    </row>
    <row r="14" spans="1:18" ht="18" customHeight="1" x14ac:dyDescent="0.2">
      <c r="A14" s="55">
        <v>43194</v>
      </c>
      <c r="B14" s="51" t="s">
        <v>216</v>
      </c>
      <c r="C14" s="51" t="s">
        <v>347</v>
      </c>
      <c r="D14" s="53"/>
      <c r="E14" s="56"/>
      <c r="F14" s="56">
        <v>-125</v>
      </c>
      <c r="G14" s="56"/>
      <c r="H14" s="56"/>
      <c r="I14" s="51"/>
      <c r="J14" s="56">
        <v>-10</v>
      </c>
      <c r="K14" s="56"/>
      <c r="L14" s="56"/>
      <c r="M14" s="56"/>
      <c r="N14" s="56"/>
    </row>
    <row r="15" spans="1:18" ht="18" customHeight="1" x14ac:dyDescent="0.2">
      <c r="A15" s="57"/>
      <c r="B15" s="55"/>
      <c r="C15" s="55"/>
      <c r="D15" s="53"/>
      <c r="E15" s="59"/>
      <c r="F15" s="153"/>
      <c r="G15" s="56"/>
      <c r="H15" s="56"/>
      <c r="I15" s="51"/>
      <c r="J15" s="56"/>
      <c r="K15" s="56"/>
      <c r="L15" s="56"/>
      <c r="M15" s="56"/>
      <c r="N15" s="56"/>
    </row>
    <row r="16" spans="1:18" ht="18" customHeight="1" x14ac:dyDescent="0.2">
      <c r="A16" s="57"/>
      <c r="B16" s="51"/>
      <c r="C16" s="51"/>
      <c r="D16" s="53"/>
      <c r="E16" s="56"/>
      <c r="F16" s="56"/>
      <c r="G16" s="56"/>
      <c r="H16" s="56"/>
      <c r="I16" s="51"/>
      <c r="J16" s="58"/>
      <c r="K16" s="56"/>
      <c r="L16" s="153"/>
      <c r="M16" s="153"/>
      <c r="N16" s="153"/>
    </row>
    <row r="17" spans="1:14" ht="18" customHeight="1" x14ac:dyDescent="0.2">
      <c r="A17" s="57"/>
      <c r="B17" s="60"/>
      <c r="C17" s="51"/>
      <c r="D17" s="53"/>
      <c r="E17" s="56"/>
      <c r="F17" s="58"/>
      <c r="G17" s="56"/>
      <c r="H17" s="56"/>
      <c r="I17" s="51"/>
      <c r="J17" s="56"/>
      <c r="K17" s="56"/>
      <c r="L17" s="56"/>
      <c r="M17" s="56"/>
      <c r="N17" s="56"/>
    </row>
    <row r="18" spans="1:14" ht="18" customHeight="1" x14ac:dyDescent="0.2">
      <c r="A18" s="57"/>
      <c r="B18" s="60"/>
      <c r="C18" s="51"/>
      <c r="D18" s="53"/>
      <c r="E18" s="56"/>
      <c r="F18" s="58"/>
      <c r="G18" s="58"/>
      <c r="H18" s="56"/>
      <c r="I18" s="51"/>
      <c r="J18" s="56"/>
      <c r="K18" s="56"/>
      <c r="L18" s="56"/>
      <c r="M18" s="56"/>
      <c r="N18" s="56"/>
    </row>
    <row r="19" spans="1:14" ht="18" customHeight="1" x14ac:dyDescent="0.2">
      <c r="A19" s="57"/>
      <c r="B19" s="60"/>
      <c r="C19" s="51"/>
      <c r="D19" s="53"/>
      <c r="E19" s="56"/>
      <c r="F19" s="58"/>
      <c r="G19" s="58"/>
      <c r="H19" s="56"/>
      <c r="I19" s="51"/>
      <c r="J19" s="56"/>
      <c r="K19" s="56"/>
      <c r="L19" s="56"/>
      <c r="M19" s="56"/>
      <c r="N19" s="56"/>
    </row>
    <row r="20" spans="1:14" ht="18" customHeight="1" x14ac:dyDescent="0.2">
      <c r="A20" s="57"/>
      <c r="B20" s="60"/>
      <c r="C20" s="51"/>
      <c r="D20" s="53"/>
      <c r="E20" s="56"/>
      <c r="F20" s="58"/>
      <c r="G20" s="51"/>
      <c r="H20" s="56"/>
      <c r="I20" s="51"/>
      <c r="J20" s="56"/>
      <c r="K20" s="56"/>
      <c r="L20" s="56"/>
      <c r="M20" s="56"/>
      <c r="N20" s="56"/>
    </row>
    <row r="21" spans="1:14" ht="18" customHeight="1" x14ac:dyDescent="0.2">
      <c r="A21" s="57"/>
      <c r="B21" s="60"/>
      <c r="C21" s="51"/>
      <c r="D21" s="53"/>
      <c r="E21" s="56"/>
      <c r="F21" s="61"/>
      <c r="G21" s="56"/>
      <c r="H21" s="56"/>
      <c r="I21" s="51"/>
      <c r="J21" s="56"/>
      <c r="K21" s="56"/>
      <c r="L21" s="56"/>
      <c r="M21" s="56"/>
      <c r="N21" s="56"/>
    </row>
    <row r="22" spans="1:14" ht="18" customHeight="1" x14ac:dyDescent="0.2">
      <c r="A22" s="57"/>
      <c r="B22" s="60"/>
      <c r="C22" s="51"/>
      <c r="D22" s="53"/>
      <c r="E22" s="56"/>
      <c r="F22" s="58"/>
      <c r="G22" s="56"/>
      <c r="H22" s="56"/>
      <c r="I22" s="51"/>
      <c r="J22" s="56"/>
      <c r="K22" s="56"/>
      <c r="L22" s="56"/>
      <c r="M22" s="56"/>
      <c r="N22" s="56"/>
    </row>
    <row r="23" spans="1:14" ht="18" customHeight="1" x14ac:dyDescent="0.2">
      <c r="A23" s="57"/>
      <c r="B23" s="60"/>
      <c r="C23" s="51"/>
      <c r="D23" s="53"/>
      <c r="E23" s="56"/>
      <c r="F23" s="51"/>
      <c r="G23" s="56"/>
      <c r="H23" s="56"/>
      <c r="I23" s="51"/>
      <c r="J23" s="56"/>
      <c r="K23" s="56"/>
      <c r="L23" s="56"/>
      <c r="M23" s="56"/>
      <c r="N23" s="56"/>
    </row>
    <row r="24" spans="1:14" ht="18" customHeight="1" x14ac:dyDescent="0.2">
      <c r="A24" s="57"/>
      <c r="B24" s="60"/>
      <c r="C24" s="51"/>
      <c r="D24" s="53"/>
      <c r="E24" s="56"/>
      <c r="F24" s="58"/>
      <c r="G24" s="56"/>
      <c r="H24" s="56"/>
      <c r="I24" s="51"/>
      <c r="J24" s="58"/>
      <c r="K24" s="56"/>
      <c r="L24" s="56"/>
      <c r="M24" s="56"/>
      <c r="N24" s="56"/>
    </row>
    <row r="25" spans="1:14" ht="18" customHeight="1" x14ac:dyDescent="0.2">
      <c r="A25" s="57"/>
      <c r="B25" s="60"/>
      <c r="C25" s="51"/>
      <c r="D25" s="53"/>
      <c r="E25" s="56"/>
      <c r="F25" s="58"/>
      <c r="G25" s="56"/>
      <c r="H25" s="56"/>
      <c r="I25" s="51"/>
      <c r="J25" s="58"/>
      <c r="K25" s="56"/>
      <c r="L25" s="56"/>
      <c r="M25" s="56"/>
      <c r="N25" s="56"/>
    </row>
    <row r="26" spans="1:14" ht="18" customHeight="1" x14ac:dyDescent="0.2">
      <c r="A26" s="57"/>
      <c r="B26" s="60"/>
      <c r="C26" s="51"/>
      <c r="D26" s="53"/>
      <c r="E26" s="56"/>
      <c r="F26" s="58"/>
      <c r="G26" s="56"/>
      <c r="H26" s="56"/>
      <c r="I26" s="51"/>
      <c r="J26" s="56"/>
      <c r="K26" s="56"/>
      <c r="L26" s="56"/>
      <c r="M26" s="56"/>
      <c r="N26" s="56"/>
    </row>
    <row r="27" spans="1:14" ht="18" customHeight="1" x14ac:dyDescent="0.2">
      <c r="A27" s="57"/>
      <c r="B27" s="57"/>
      <c r="C27" s="55"/>
      <c r="D27" s="57"/>
      <c r="E27" s="57"/>
      <c r="F27" s="57"/>
      <c r="G27" s="57"/>
      <c r="H27" s="57"/>
      <c r="I27" s="55"/>
      <c r="J27" s="57"/>
      <c r="K27" s="62"/>
      <c r="L27" s="57"/>
      <c r="M27" s="57"/>
      <c r="N27" s="57"/>
    </row>
    <row r="28" spans="1:14" ht="18" customHeight="1" x14ac:dyDescent="0.2">
      <c r="A28" s="57"/>
      <c r="B28" s="55"/>
      <c r="C28" s="55"/>
      <c r="D28" s="62"/>
      <c r="E28" s="57"/>
      <c r="F28" s="62"/>
      <c r="G28" s="57"/>
      <c r="H28" s="57"/>
      <c r="I28" s="55"/>
      <c r="J28" s="57"/>
      <c r="K28" s="62"/>
      <c r="L28" s="57"/>
      <c r="M28" s="57"/>
      <c r="N28" s="57"/>
    </row>
    <row r="29" spans="1:14" ht="18" customHeight="1" x14ac:dyDescent="0.2">
      <c r="A29" s="57"/>
      <c r="B29" s="55"/>
      <c r="C29" s="55"/>
      <c r="D29" s="62"/>
      <c r="E29" s="57"/>
      <c r="F29" s="57"/>
      <c r="G29" s="57"/>
      <c r="H29" s="57"/>
      <c r="I29" s="55"/>
      <c r="J29" s="57"/>
      <c r="K29" s="62"/>
      <c r="L29" s="57"/>
      <c r="M29" s="57"/>
      <c r="N29" s="57"/>
    </row>
    <row r="30" spans="1:14" ht="18" customHeight="1" x14ac:dyDescent="0.2">
      <c r="A30" s="57"/>
      <c r="B30" s="55"/>
      <c r="C30" s="55"/>
      <c r="D30" s="57"/>
      <c r="E30" s="57"/>
      <c r="F30" s="57"/>
      <c r="G30" s="57"/>
      <c r="H30" s="57"/>
      <c r="I30" s="68"/>
      <c r="J30" s="57"/>
      <c r="K30" s="62"/>
      <c r="L30" s="57"/>
      <c r="M30" s="57"/>
      <c r="N30" s="57"/>
    </row>
    <row r="31" spans="1:14" ht="18" customHeight="1" x14ac:dyDescent="0.2">
      <c r="A31" s="57"/>
      <c r="B31" s="55"/>
      <c r="C31" s="55"/>
      <c r="D31" s="57"/>
      <c r="E31" s="57"/>
      <c r="F31" s="57"/>
      <c r="G31" s="57"/>
      <c r="H31" s="57"/>
      <c r="I31" s="68"/>
      <c r="J31" s="57"/>
      <c r="K31" s="62"/>
      <c r="L31" s="57"/>
      <c r="M31" s="57"/>
      <c r="N31" s="57"/>
    </row>
    <row r="32" spans="1:14" ht="18" customHeight="1" x14ac:dyDescent="0.2">
      <c r="A32" s="57"/>
      <c r="B32" s="55"/>
      <c r="C32" s="55"/>
      <c r="D32" s="62"/>
      <c r="E32" s="57"/>
      <c r="F32" s="62"/>
      <c r="G32" s="57"/>
      <c r="H32" s="57"/>
      <c r="I32" s="55"/>
      <c r="J32" s="57"/>
      <c r="K32" s="62"/>
      <c r="L32" s="57"/>
      <c r="M32" s="57"/>
      <c r="N32" s="57"/>
    </row>
    <row r="33" spans="1:14" ht="18" customHeight="1" x14ac:dyDescent="0.2">
      <c r="A33" s="57"/>
      <c r="B33" s="55"/>
      <c r="C33" s="55"/>
      <c r="D33" s="62"/>
      <c r="E33" s="57"/>
      <c r="F33" s="57"/>
      <c r="G33" s="57"/>
      <c r="H33" s="57"/>
      <c r="I33" s="55"/>
      <c r="J33" s="57"/>
      <c r="K33" s="62"/>
      <c r="L33" s="57"/>
      <c r="M33" s="57"/>
      <c r="N33" s="57"/>
    </row>
    <row r="34" spans="1:14" ht="18" customHeight="1" x14ac:dyDescent="0.2">
      <c r="A34" s="57"/>
      <c r="B34" s="55"/>
      <c r="C34" s="55"/>
      <c r="D34" s="57"/>
      <c r="E34" s="57"/>
      <c r="F34" s="57"/>
      <c r="G34" s="57"/>
      <c r="H34" s="57"/>
      <c r="I34" s="68"/>
      <c r="J34" s="57"/>
      <c r="K34" s="62"/>
      <c r="L34" s="57"/>
      <c r="M34" s="57"/>
      <c r="N34" s="57"/>
    </row>
    <row r="35" spans="1:14" ht="18" customHeight="1" x14ac:dyDescent="0.2">
      <c r="A35" s="57"/>
      <c r="B35" s="55"/>
      <c r="C35" s="55"/>
      <c r="D35" s="57"/>
      <c r="E35" s="57"/>
      <c r="F35" s="57"/>
      <c r="G35" s="57"/>
      <c r="H35" s="57"/>
      <c r="I35" s="68"/>
      <c r="J35" s="57"/>
      <c r="K35" s="62"/>
      <c r="L35" s="57"/>
      <c r="M35" s="57"/>
      <c r="N35" s="57"/>
    </row>
    <row r="36" spans="1:14" ht="18" customHeight="1" x14ac:dyDescent="0.2">
      <c r="A36" s="57"/>
      <c r="B36" s="57"/>
      <c r="C36" s="55"/>
      <c r="D36" s="57"/>
      <c r="E36" s="57"/>
      <c r="F36" s="57"/>
      <c r="G36" s="57"/>
      <c r="H36" s="57"/>
      <c r="I36" s="55"/>
      <c r="J36" s="57"/>
      <c r="K36" s="62"/>
      <c r="L36" s="57"/>
      <c r="M36" s="57"/>
      <c r="N36" s="57"/>
    </row>
    <row r="37" spans="1:14" ht="18" customHeight="1" x14ac:dyDescent="0.2">
      <c r="A37" s="57"/>
      <c r="B37" s="57"/>
      <c r="C37" s="55"/>
      <c r="D37" s="57"/>
      <c r="E37" s="57"/>
      <c r="F37" s="57"/>
      <c r="G37" s="57"/>
      <c r="H37" s="57"/>
      <c r="I37" s="55"/>
      <c r="J37" s="57"/>
      <c r="K37" s="62"/>
      <c r="L37" s="57"/>
      <c r="M37" s="57"/>
      <c r="N37" s="57"/>
    </row>
    <row r="38" spans="1:14" ht="18" customHeight="1" x14ac:dyDescent="0.2">
      <c r="A38" s="57"/>
      <c r="B38" s="57"/>
      <c r="C38" s="55"/>
      <c r="D38" s="57"/>
      <c r="E38" s="57"/>
      <c r="F38" s="57"/>
      <c r="G38" s="57"/>
      <c r="H38" s="57"/>
      <c r="I38" s="55"/>
      <c r="J38" s="57"/>
      <c r="K38" s="62"/>
      <c r="L38" s="57"/>
      <c r="M38" s="57"/>
      <c r="N38" s="57"/>
    </row>
    <row r="39" spans="1:14" ht="18" customHeight="1" x14ac:dyDescent="0.2">
      <c r="A39" s="57"/>
      <c r="B39" s="57"/>
      <c r="C39" s="55"/>
      <c r="D39" s="57"/>
      <c r="E39" s="57"/>
      <c r="F39" s="57"/>
      <c r="G39" s="57"/>
      <c r="H39" s="57"/>
      <c r="I39" s="55"/>
      <c r="J39" s="57"/>
      <c r="K39" s="62"/>
      <c r="L39" s="57"/>
      <c r="M39" s="57"/>
      <c r="N39" s="57"/>
    </row>
    <row r="40" spans="1:14" s="4" customFormat="1" ht="18" customHeight="1" x14ac:dyDescent="0.2">
      <c r="A40" s="24" t="s">
        <v>339</v>
      </c>
      <c r="B40" s="29"/>
      <c r="C40" s="25" t="s">
        <v>10</v>
      </c>
      <c r="D40" s="69">
        <f>SUM(D6:D39)</f>
        <v>2.5</v>
      </c>
      <c r="E40" s="69">
        <f t="shared" ref="E40:L40" si="0">SUM(E6:E39)</f>
        <v>0</v>
      </c>
      <c r="F40" s="69">
        <f t="shared" si="0"/>
        <v>0</v>
      </c>
      <c r="G40" s="69">
        <f t="shared" si="0"/>
        <v>0</v>
      </c>
      <c r="H40" s="69">
        <f t="shared" si="0"/>
        <v>0</v>
      </c>
      <c r="I40" s="69">
        <f t="shared" si="0"/>
        <v>0</v>
      </c>
      <c r="J40" s="69">
        <f t="shared" si="0"/>
        <v>0</v>
      </c>
      <c r="K40" s="69">
        <f t="shared" si="0"/>
        <v>0</v>
      </c>
      <c r="L40" s="69">
        <f t="shared" si="0"/>
        <v>0</v>
      </c>
      <c r="M40" s="69">
        <f>SUM(M6:M39)</f>
        <v>0</v>
      </c>
      <c r="N40" s="26">
        <f>SUM(N6:N39)</f>
        <v>0</v>
      </c>
    </row>
    <row r="41" spans="1:14" ht="18" customHeight="1" x14ac:dyDescent="0.25">
      <c r="D41" s="88"/>
      <c r="E41" s="41"/>
      <c r="F41" s="235"/>
      <c r="G41" s="236"/>
      <c r="H41" s="236"/>
      <c r="I41" s="236"/>
      <c r="J41" s="236"/>
      <c r="K41" s="236"/>
      <c r="L41" s="236"/>
      <c r="M41" s="236"/>
    </row>
    <row r="42" spans="1:14" ht="18" customHeight="1" x14ac:dyDescent="0.2">
      <c r="D42" s="88"/>
      <c r="E42" s="41"/>
      <c r="F42" s="41"/>
      <c r="G42" s="41"/>
      <c r="H42" s="41"/>
      <c r="I42" s="41"/>
      <c r="J42" s="41"/>
      <c r="K42" s="41"/>
      <c r="L42" s="41"/>
      <c r="M42" s="41"/>
    </row>
    <row r="43" spans="1:14" ht="18" customHeight="1" x14ac:dyDescent="0.2">
      <c r="D43" s="88"/>
      <c r="E43" s="41"/>
      <c r="F43" s="41"/>
      <c r="G43" s="41"/>
      <c r="H43" s="41"/>
      <c r="I43" s="41"/>
      <c r="J43" s="41"/>
      <c r="K43" s="41"/>
      <c r="L43" s="41"/>
      <c r="M43" s="41"/>
    </row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</sheetData>
  <mergeCells count="1">
    <mergeCell ref="F41:M41"/>
  </mergeCells>
  <pageMargins left="0.75" right="0.75" top="1" bottom="1" header="0.5" footer="0.5"/>
  <pageSetup scale="62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95"/>
  <sheetViews>
    <sheetView zoomScale="80" zoomScaleNormal="80" workbookViewId="0">
      <pane ySplit="5" topLeftCell="A6" activePane="bottomLeft" state="frozen"/>
      <selection pane="bottomLeft" activeCell="H20" sqref="H20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4.85546875" customWidth="1"/>
    <col min="4" max="4" width="17.5703125" style="9" customWidth="1"/>
    <col min="5" max="5" width="10.140625" customWidth="1"/>
    <col min="6" max="6" width="12.85546875" customWidth="1"/>
    <col min="7" max="7" width="11.140625" customWidth="1"/>
    <col min="8" max="8" width="11.85546875" customWidth="1"/>
    <col min="9" max="10" width="12.5703125" bestFit="1" customWidth="1"/>
    <col min="11" max="11" width="35.5703125" bestFit="1" customWidth="1"/>
    <col min="12" max="12" width="12.5703125" bestFit="1" customWidth="1"/>
    <col min="13" max="13" width="14.5703125" customWidth="1"/>
    <col min="14" max="14" width="16.85546875" customWidth="1"/>
  </cols>
  <sheetData>
    <row r="1" spans="1:18" x14ac:dyDescent="0.2">
      <c r="A1" t="s">
        <v>0</v>
      </c>
    </row>
    <row r="2" spans="1:18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J2" s="1" t="s">
        <v>11</v>
      </c>
      <c r="K2" s="97">
        <v>180511022205</v>
      </c>
    </row>
    <row r="3" spans="1:18" s="22" customFormat="1" ht="21" customHeight="1" x14ac:dyDescent="0.25">
      <c r="A3" s="225"/>
      <c r="B3" s="63"/>
      <c r="C3" s="63"/>
      <c r="D3" s="226"/>
      <c r="E3" s="63"/>
      <c r="F3" s="98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1:18" s="204" customFormat="1" ht="21" customHeight="1" x14ac:dyDescent="0.25">
      <c r="A4" s="227"/>
      <c r="B4" s="63"/>
      <c r="C4" s="63"/>
      <c r="D4" s="226" t="s">
        <v>381</v>
      </c>
      <c r="E4" s="63"/>
      <c r="F4" s="98" t="s">
        <v>390</v>
      </c>
      <c r="G4" s="63" t="s">
        <v>382</v>
      </c>
      <c r="H4" s="63" t="s">
        <v>287</v>
      </c>
      <c r="I4" s="63"/>
      <c r="J4" s="63" t="s">
        <v>287</v>
      </c>
      <c r="K4" s="63"/>
      <c r="L4" s="63" t="s">
        <v>287</v>
      </c>
      <c r="M4" s="63"/>
      <c r="N4" s="63"/>
      <c r="O4" s="63"/>
      <c r="P4" s="63"/>
      <c r="Q4" s="63"/>
      <c r="R4" s="63"/>
    </row>
    <row r="5" spans="1:18" ht="54" customHeight="1" x14ac:dyDescent="0.3">
      <c r="A5" s="2" t="s">
        <v>1</v>
      </c>
      <c r="B5" s="2" t="s">
        <v>2</v>
      </c>
      <c r="C5" s="2" t="s">
        <v>3</v>
      </c>
      <c r="D5" s="8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67" t="s">
        <v>95</v>
      </c>
      <c r="J5" s="2" t="s">
        <v>22</v>
      </c>
      <c r="K5" s="82" t="s">
        <v>96</v>
      </c>
      <c r="L5" s="2" t="s">
        <v>262</v>
      </c>
      <c r="M5" s="2" t="s">
        <v>9</v>
      </c>
      <c r="N5" s="2" t="s">
        <v>9</v>
      </c>
    </row>
    <row r="6" spans="1:18" ht="18" customHeight="1" x14ac:dyDescent="0.2">
      <c r="A6" s="75">
        <v>43241</v>
      </c>
      <c r="B6" s="92" t="s">
        <v>153</v>
      </c>
      <c r="C6" s="92" t="s">
        <v>107</v>
      </c>
      <c r="D6" s="114">
        <v>499.5</v>
      </c>
      <c r="E6" s="56"/>
      <c r="F6" s="56"/>
      <c r="G6" s="56"/>
      <c r="H6" s="56"/>
      <c r="I6" s="51"/>
      <c r="J6" s="56"/>
      <c r="K6" s="56"/>
      <c r="L6" s="56"/>
      <c r="M6" s="56"/>
      <c r="N6" s="56"/>
    </row>
    <row r="7" spans="1:18" ht="18" customHeight="1" x14ac:dyDescent="0.2">
      <c r="A7" s="75">
        <v>43241</v>
      </c>
      <c r="B7" s="92" t="s">
        <v>153</v>
      </c>
      <c r="C7" s="92" t="s">
        <v>264</v>
      </c>
      <c r="D7" s="228">
        <v>-0.3</v>
      </c>
      <c r="E7" s="56"/>
      <c r="F7" s="56"/>
      <c r="G7" s="56"/>
      <c r="H7" s="56"/>
      <c r="I7" s="51"/>
      <c r="J7" s="56"/>
      <c r="K7" s="56"/>
      <c r="L7" s="56"/>
      <c r="M7" s="56"/>
      <c r="N7" s="56"/>
    </row>
    <row r="8" spans="1:18" s="108" customFormat="1" ht="18" customHeight="1" x14ac:dyDescent="0.2">
      <c r="A8" s="55">
        <v>43283</v>
      </c>
      <c r="B8" s="51" t="s">
        <v>216</v>
      </c>
      <c r="C8" s="51" t="s">
        <v>362</v>
      </c>
      <c r="D8" s="230">
        <v>-25</v>
      </c>
      <c r="E8" s="56"/>
      <c r="F8" s="56"/>
      <c r="G8" s="56"/>
      <c r="H8" s="56"/>
      <c r="I8" s="51"/>
      <c r="J8" s="56"/>
      <c r="K8" s="56"/>
      <c r="L8" s="56">
        <v>1</v>
      </c>
      <c r="M8" s="56"/>
      <c r="N8" s="56"/>
    </row>
    <row r="9" spans="1:18" ht="18" customHeight="1" x14ac:dyDescent="0.2">
      <c r="A9" s="55">
        <v>43284</v>
      </c>
      <c r="B9" s="51" t="s">
        <v>216</v>
      </c>
      <c r="C9" s="51" t="s">
        <v>363</v>
      </c>
      <c r="D9" s="53">
        <v>-250</v>
      </c>
      <c r="E9" s="56"/>
      <c r="F9" s="56"/>
      <c r="G9" s="56"/>
      <c r="H9" s="56"/>
      <c r="I9" s="51"/>
      <c r="J9" s="56">
        <v>25</v>
      </c>
      <c r="K9" s="56"/>
      <c r="L9" s="56"/>
      <c r="M9" s="56"/>
      <c r="N9" s="56"/>
    </row>
    <row r="10" spans="1:18" s="118" customFormat="1" ht="18" customHeight="1" x14ac:dyDescent="0.2">
      <c r="A10" s="57">
        <v>43284</v>
      </c>
      <c r="B10" s="51" t="s">
        <v>216</v>
      </c>
      <c r="C10" s="51" t="s">
        <v>364</v>
      </c>
      <c r="D10" s="53">
        <v>-150</v>
      </c>
      <c r="E10" s="56"/>
      <c r="F10" s="56">
        <v>300</v>
      </c>
      <c r="G10" s="56"/>
      <c r="H10" s="56"/>
      <c r="I10" s="51"/>
      <c r="J10" s="58"/>
      <c r="K10" s="56"/>
      <c r="L10" s="56"/>
      <c r="M10" s="56"/>
      <c r="N10" s="56"/>
    </row>
    <row r="11" spans="1:18" ht="18" customHeight="1" x14ac:dyDescent="0.2">
      <c r="A11" s="55">
        <v>43286</v>
      </c>
      <c r="B11" s="51" t="s">
        <v>349</v>
      </c>
      <c r="C11" s="51" t="s">
        <v>365</v>
      </c>
      <c r="D11" s="53"/>
      <c r="E11" s="56"/>
      <c r="F11" s="56"/>
      <c r="G11" s="56"/>
      <c r="H11" s="56"/>
      <c r="I11" s="51"/>
      <c r="J11" s="56"/>
      <c r="K11" s="56"/>
      <c r="L11" s="56">
        <v>-1</v>
      </c>
      <c r="M11" s="56"/>
      <c r="N11" s="56"/>
    </row>
    <row r="12" spans="1:18" s="203" customFormat="1" ht="18" customHeight="1" x14ac:dyDescent="0.2">
      <c r="A12" s="57">
        <v>43293</v>
      </c>
      <c r="B12" s="51" t="s">
        <v>349</v>
      </c>
      <c r="C12" s="51" t="s">
        <v>367</v>
      </c>
      <c r="D12" s="53"/>
      <c r="E12" s="56"/>
      <c r="F12" s="41">
        <v>-300</v>
      </c>
      <c r="G12" s="56"/>
      <c r="H12" s="56"/>
      <c r="I12" s="51"/>
      <c r="J12" s="56">
        <v>-25</v>
      </c>
      <c r="K12" s="56"/>
      <c r="L12" s="56"/>
      <c r="M12" s="56"/>
      <c r="N12" s="56"/>
    </row>
    <row r="13" spans="1:18" ht="18" customHeight="1" x14ac:dyDescent="0.2">
      <c r="A13" s="57">
        <v>43315</v>
      </c>
      <c r="B13" s="51" t="s">
        <v>216</v>
      </c>
      <c r="C13" s="51" t="s">
        <v>380</v>
      </c>
      <c r="D13" s="53">
        <v>-10</v>
      </c>
      <c r="E13" s="56"/>
      <c r="F13" s="58"/>
      <c r="G13" s="56">
        <v>5</v>
      </c>
      <c r="H13" s="56"/>
      <c r="I13" s="51"/>
      <c r="J13" s="58"/>
      <c r="K13" s="56"/>
      <c r="L13" s="56"/>
      <c r="M13" s="56"/>
      <c r="N13" s="56"/>
    </row>
    <row r="14" spans="1:18" ht="18" customHeight="1" x14ac:dyDescent="0.2">
      <c r="A14" s="55">
        <v>43318</v>
      </c>
      <c r="B14" s="51" t="s">
        <v>216</v>
      </c>
      <c r="C14" s="51" t="s">
        <v>383</v>
      </c>
      <c r="D14" s="53"/>
      <c r="E14" s="56"/>
      <c r="F14" s="56"/>
      <c r="G14" s="56">
        <v>-1</v>
      </c>
      <c r="H14" s="56"/>
      <c r="I14" s="51"/>
      <c r="J14" s="56"/>
      <c r="K14" s="56"/>
      <c r="L14" s="56"/>
      <c r="M14" s="56"/>
      <c r="N14" s="56"/>
    </row>
    <row r="15" spans="1:18" ht="18" customHeight="1" x14ac:dyDescent="0.2">
      <c r="A15" s="57">
        <v>43322</v>
      </c>
      <c r="B15" s="55" t="s">
        <v>216</v>
      </c>
      <c r="C15" s="55" t="s">
        <v>389</v>
      </c>
      <c r="D15" s="53">
        <v>-10</v>
      </c>
      <c r="E15" s="59"/>
      <c r="F15" s="153">
        <v>20</v>
      </c>
      <c r="G15" s="56"/>
      <c r="H15" s="56"/>
      <c r="I15" s="51"/>
      <c r="J15" s="56"/>
      <c r="K15" s="56"/>
      <c r="L15" s="56"/>
      <c r="M15" s="56"/>
      <c r="N15" s="56"/>
    </row>
    <row r="16" spans="1:18" ht="18" customHeight="1" x14ac:dyDescent="0.2">
      <c r="A16" s="57">
        <v>43325</v>
      </c>
      <c r="B16" s="51" t="s">
        <v>216</v>
      </c>
      <c r="C16" s="51" t="s">
        <v>391</v>
      </c>
      <c r="D16" s="53"/>
      <c r="E16" s="56"/>
      <c r="F16" s="56">
        <v>-1</v>
      </c>
      <c r="G16" s="56"/>
      <c r="H16" s="56"/>
      <c r="I16" s="51"/>
      <c r="J16" s="58"/>
      <c r="K16" s="56"/>
      <c r="L16" s="153"/>
      <c r="M16" s="153"/>
      <c r="N16" s="153"/>
    </row>
    <row r="17" spans="1:14" ht="18" customHeight="1" x14ac:dyDescent="0.2">
      <c r="A17" s="57">
        <v>43328</v>
      </c>
      <c r="B17" s="60" t="s">
        <v>216</v>
      </c>
      <c r="C17" s="51" t="s">
        <v>392</v>
      </c>
      <c r="D17" s="53"/>
      <c r="E17" s="56"/>
      <c r="F17" s="58">
        <v>-1</v>
      </c>
      <c r="G17" s="56"/>
      <c r="H17" s="56"/>
      <c r="I17" s="51"/>
      <c r="J17" s="56"/>
      <c r="K17" s="56"/>
      <c r="L17" s="56"/>
      <c r="M17" s="56"/>
      <c r="N17" s="56"/>
    </row>
    <row r="18" spans="1:14" ht="18" customHeight="1" x14ac:dyDescent="0.2">
      <c r="A18" s="57">
        <v>43329</v>
      </c>
      <c r="B18" s="60" t="s">
        <v>216</v>
      </c>
      <c r="C18" s="51" t="s">
        <v>393</v>
      </c>
      <c r="D18" s="53">
        <v>-50</v>
      </c>
      <c r="E18" s="56"/>
      <c r="F18" s="58"/>
      <c r="G18" s="58"/>
      <c r="H18" s="56">
        <v>1</v>
      </c>
      <c r="I18" s="51"/>
      <c r="J18" s="56"/>
      <c r="K18" s="56"/>
      <c r="L18" s="56"/>
      <c r="M18" s="56"/>
      <c r="N18" s="56"/>
    </row>
    <row r="19" spans="1:14" ht="18" customHeight="1" x14ac:dyDescent="0.2">
      <c r="A19" s="57">
        <v>43333</v>
      </c>
      <c r="B19" s="60" t="s">
        <v>216</v>
      </c>
      <c r="C19" s="51" t="s">
        <v>394</v>
      </c>
      <c r="D19" s="53"/>
      <c r="E19" s="56"/>
      <c r="F19" s="58"/>
      <c r="G19" s="58"/>
      <c r="H19" s="56">
        <v>-1</v>
      </c>
      <c r="I19" s="51"/>
      <c r="J19" s="56"/>
      <c r="K19" s="56"/>
      <c r="L19" s="56"/>
      <c r="M19" s="56"/>
      <c r="N19" s="56"/>
    </row>
    <row r="20" spans="1:14" ht="18" customHeight="1" x14ac:dyDescent="0.2">
      <c r="A20" s="57"/>
      <c r="B20" s="60"/>
      <c r="C20" s="51"/>
      <c r="D20" s="53"/>
      <c r="E20" s="56"/>
      <c r="F20" s="58"/>
      <c r="G20" s="51"/>
      <c r="H20" s="56"/>
      <c r="I20" s="51"/>
      <c r="J20" s="56"/>
      <c r="K20" s="56"/>
      <c r="L20" s="56"/>
      <c r="M20" s="56"/>
      <c r="N20" s="56"/>
    </row>
    <row r="21" spans="1:14" ht="18" customHeight="1" x14ac:dyDescent="0.2">
      <c r="A21" s="57"/>
      <c r="B21" s="60"/>
      <c r="C21" s="51"/>
      <c r="D21" s="53"/>
      <c r="E21" s="56"/>
      <c r="F21" s="61"/>
      <c r="G21" s="56"/>
      <c r="H21" s="56"/>
      <c r="I21" s="51"/>
      <c r="J21" s="56"/>
      <c r="K21" s="56"/>
      <c r="L21" s="56"/>
      <c r="M21" s="56"/>
      <c r="N21" s="56"/>
    </row>
    <row r="22" spans="1:14" ht="18" customHeight="1" x14ac:dyDescent="0.2">
      <c r="A22" s="57"/>
      <c r="B22" s="60"/>
      <c r="C22" s="51"/>
      <c r="D22" s="53"/>
      <c r="E22" s="56"/>
      <c r="F22" s="58"/>
      <c r="G22" s="56"/>
      <c r="H22" s="56"/>
      <c r="I22" s="51"/>
      <c r="J22" s="56"/>
      <c r="K22" s="56"/>
      <c r="L22" s="56"/>
      <c r="M22" s="56"/>
      <c r="N22" s="56"/>
    </row>
    <row r="23" spans="1:14" ht="18" customHeight="1" x14ac:dyDescent="0.2">
      <c r="A23" s="57"/>
      <c r="B23" s="60"/>
      <c r="C23" s="51"/>
      <c r="D23" s="53"/>
      <c r="E23" s="56"/>
      <c r="F23" s="51"/>
      <c r="G23" s="56"/>
      <c r="H23" s="56"/>
      <c r="I23" s="51"/>
      <c r="J23" s="56"/>
      <c r="K23" s="56"/>
      <c r="L23" s="56"/>
      <c r="M23" s="56"/>
      <c r="N23" s="56"/>
    </row>
    <row r="24" spans="1:14" ht="18" customHeight="1" x14ac:dyDescent="0.2">
      <c r="A24" s="57"/>
      <c r="B24" s="60"/>
      <c r="C24" s="51"/>
      <c r="D24" s="53"/>
      <c r="E24" s="56"/>
      <c r="F24" s="58"/>
      <c r="G24" s="56"/>
      <c r="H24" s="56"/>
      <c r="I24" s="51"/>
      <c r="J24" s="58"/>
      <c r="K24" s="56"/>
      <c r="L24" s="56"/>
      <c r="M24" s="56"/>
      <c r="N24" s="56"/>
    </row>
    <row r="25" spans="1:14" ht="18" customHeight="1" x14ac:dyDescent="0.2">
      <c r="A25" s="57"/>
      <c r="B25" s="60"/>
      <c r="C25" s="51"/>
      <c r="D25" s="53"/>
      <c r="E25" s="56"/>
      <c r="F25" s="58"/>
      <c r="G25" s="56"/>
      <c r="H25" s="56"/>
      <c r="I25" s="51"/>
      <c r="J25" s="58"/>
      <c r="K25" s="56"/>
      <c r="L25" s="56"/>
      <c r="M25" s="56"/>
      <c r="N25" s="56"/>
    </row>
    <row r="26" spans="1:14" ht="18" customHeight="1" x14ac:dyDescent="0.2">
      <c r="A26" s="57"/>
      <c r="B26" s="60"/>
      <c r="C26" s="51"/>
      <c r="D26" s="53"/>
      <c r="E26" s="56"/>
      <c r="F26" s="58"/>
      <c r="G26" s="56"/>
      <c r="H26" s="56"/>
      <c r="I26" s="51"/>
      <c r="J26" s="56"/>
      <c r="K26" s="56"/>
      <c r="L26" s="56"/>
      <c r="M26" s="56"/>
      <c r="N26" s="56"/>
    </row>
    <row r="27" spans="1:14" ht="18" customHeight="1" x14ac:dyDescent="0.2">
      <c r="A27" s="57"/>
      <c r="B27" s="57"/>
      <c r="C27" s="55"/>
      <c r="D27" s="57"/>
      <c r="E27" s="57"/>
      <c r="F27" s="57"/>
      <c r="G27" s="57"/>
      <c r="H27" s="57"/>
      <c r="I27" s="55"/>
      <c r="J27" s="57"/>
      <c r="K27" s="62"/>
      <c r="L27" s="57"/>
      <c r="M27" s="57"/>
      <c r="N27" s="57"/>
    </row>
    <row r="28" spans="1:14" ht="18" customHeight="1" x14ac:dyDescent="0.2">
      <c r="A28" s="57"/>
      <c r="B28" s="55"/>
      <c r="C28" s="55"/>
      <c r="D28" s="62"/>
      <c r="E28" s="57"/>
      <c r="F28" s="62"/>
      <c r="G28" s="57"/>
      <c r="H28" s="57"/>
      <c r="I28" s="55"/>
      <c r="J28" s="57"/>
      <c r="K28" s="62"/>
      <c r="L28" s="57"/>
      <c r="M28" s="57"/>
      <c r="N28" s="57"/>
    </row>
    <row r="29" spans="1:14" ht="18" customHeight="1" x14ac:dyDescent="0.2">
      <c r="A29" s="57"/>
      <c r="B29" s="55"/>
      <c r="C29" s="55"/>
      <c r="D29" s="62"/>
      <c r="E29" s="57"/>
      <c r="F29" s="57"/>
      <c r="G29" s="57"/>
      <c r="H29" s="57"/>
      <c r="I29" s="55"/>
      <c r="J29" s="57"/>
      <c r="K29" s="62"/>
      <c r="L29" s="57"/>
      <c r="M29" s="57"/>
      <c r="N29" s="57"/>
    </row>
    <row r="30" spans="1:14" ht="18" customHeight="1" x14ac:dyDescent="0.2">
      <c r="A30" s="57"/>
      <c r="B30" s="55"/>
      <c r="C30" s="55"/>
      <c r="D30" s="57"/>
      <c r="E30" s="57"/>
      <c r="F30" s="57"/>
      <c r="G30" s="57"/>
      <c r="H30" s="57"/>
      <c r="I30" s="68"/>
      <c r="J30" s="57"/>
      <c r="K30" s="62"/>
      <c r="L30" s="57"/>
      <c r="M30" s="57"/>
      <c r="N30" s="57"/>
    </row>
    <row r="31" spans="1:14" ht="18" customHeight="1" x14ac:dyDescent="0.2">
      <c r="A31" s="57"/>
      <c r="B31" s="55"/>
      <c r="C31" s="55"/>
      <c r="D31" s="57"/>
      <c r="E31" s="57"/>
      <c r="F31" s="57"/>
      <c r="G31" s="57"/>
      <c r="H31" s="57"/>
      <c r="I31" s="68"/>
      <c r="J31" s="57"/>
      <c r="K31" s="62"/>
      <c r="L31" s="57"/>
      <c r="M31" s="57"/>
      <c r="N31" s="57"/>
    </row>
    <row r="32" spans="1:14" ht="18" customHeight="1" x14ac:dyDescent="0.2">
      <c r="A32" s="57"/>
      <c r="B32" s="55"/>
      <c r="C32" s="55"/>
      <c r="D32" s="62"/>
      <c r="E32" s="57"/>
      <c r="F32" s="62"/>
      <c r="G32" s="57"/>
      <c r="H32" s="57"/>
      <c r="I32" s="55"/>
      <c r="J32" s="57"/>
      <c r="K32" s="62"/>
      <c r="L32" s="57"/>
      <c r="M32" s="57"/>
      <c r="N32" s="57"/>
    </row>
    <row r="33" spans="1:14" ht="18" customHeight="1" x14ac:dyDescent="0.2">
      <c r="A33" s="57"/>
      <c r="B33" s="55"/>
      <c r="C33" s="55"/>
      <c r="D33" s="62"/>
      <c r="E33" s="57"/>
      <c r="F33" s="57"/>
      <c r="G33" s="57"/>
      <c r="H33" s="57"/>
      <c r="I33" s="55"/>
      <c r="J33" s="57"/>
      <c r="K33" s="62"/>
      <c r="L33" s="57"/>
      <c r="M33" s="57"/>
      <c r="N33" s="57"/>
    </row>
    <row r="34" spans="1:14" ht="18" customHeight="1" x14ac:dyDescent="0.2">
      <c r="A34" s="57"/>
      <c r="B34" s="55"/>
      <c r="C34" s="55"/>
      <c r="D34" s="57"/>
      <c r="E34" s="57"/>
      <c r="F34" s="57"/>
      <c r="G34" s="57"/>
      <c r="H34" s="57"/>
      <c r="I34" s="68"/>
      <c r="J34" s="57"/>
      <c r="K34" s="62"/>
      <c r="L34" s="57"/>
      <c r="M34" s="57"/>
      <c r="N34" s="57"/>
    </row>
    <row r="35" spans="1:14" ht="18" customHeight="1" x14ac:dyDescent="0.2">
      <c r="A35" s="57"/>
      <c r="B35" s="55"/>
      <c r="C35" s="55"/>
      <c r="D35" s="57"/>
      <c r="E35" s="57"/>
      <c r="F35" s="57"/>
      <c r="G35" s="57"/>
      <c r="H35" s="57"/>
      <c r="I35" s="68"/>
      <c r="J35" s="57"/>
      <c r="K35" s="62"/>
      <c r="L35" s="57"/>
      <c r="M35" s="57"/>
      <c r="N35" s="57"/>
    </row>
    <row r="36" spans="1:14" ht="18" customHeight="1" x14ac:dyDescent="0.2">
      <c r="A36" s="57"/>
      <c r="B36" s="57"/>
      <c r="C36" s="55"/>
      <c r="D36" s="57"/>
      <c r="E36" s="57"/>
      <c r="F36" s="57"/>
      <c r="G36" s="57"/>
      <c r="H36" s="57"/>
      <c r="I36" s="55"/>
      <c r="J36" s="57"/>
      <c r="K36" s="62"/>
      <c r="L36" s="57"/>
      <c r="M36" s="57"/>
      <c r="N36" s="57"/>
    </row>
    <row r="37" spans="1:14" ht="18" customHeight="1" x14ac:dyDescent="0.2">
      <c r="A37" s="57"/>
      <c r="B37" s="57"/>
      <c r="C37" s="55"/>
      <c r="D37" s="57"/>
      <c r="E37" s="57"/>
      <c r="F37" s="57"/>
      <c r="G37" s="57"/>
      <c r="H37" s="57"/>
      <c r="I37" s="55"/>
      <c r="J37" s="57"/>
      <c r="K37" s="62"/>
      <c r="L37" s="57"/>
      <c r="M37" s="57"/>
      <c r="N37" s="57"/>
    </row>
    <row r="38" spans="1:14" ht="18" customHeight="1" x14ac:dyDescent="0.2">
      <c r="A38" s="57"/>
      <c r="B38" s="57"/>
      <c r="C38" s="55"/>
      <c r="D38" s="57"/>
      <c r="E38" s="57"/>
      <c r="F38" s="57"/>
      <c r="G38" s="57"/>
      <c r="H38" s="57"/>
      <c r="I38" s="55"/>
      <c r="J38" s="57"/>
      <c r="K38" s="62"/>
      <c r="L38" s="57"/>
      <c r="M38" s="57"/>
      <c r="N38" s="57"/>
    </row>
    <row r="39" spans="1:14" ht="18" customHeight="1" x14ac:dyDescent="0.2">
      <c r="A39" s="57"/>
      <c r="B39" s="57"/>
      <c r="C39" s="55"/>
      <c r="D39" s="57"/>
      <c r="E39" s="57"/>
      <c r="F39" s="57"/>
      <c r="G39" s="57"/>
      <c r="H39" s="57"/>
      <c r="I39" s="55"/>
      <c r="J39" s="57"/>
      <c r="K39" s="62"/>
      <c r="L39" s="57"/>
      <c r="M39" s="57"/>
      <c r="N39" s="57"/>
    </row>
    <row r="40" spans="1:14" s="4" customFormat="1" ht="18" customHeight="1" x14ac:dyDescent="0.2">
      <c r="A40" s="24" t="s">
        <v>357</v>
      </c>
      <c r="B40" s="29"/>
      <c r="C40" s="25" t="s">
        <v>10</v>
      </c>
      <c r="D40" s="69">
        <f>SUM(D6:D39)</f>
        <v>4.1999999999999886</v>
      </c>
      <c r="E40" s="69">
        <f t="shared" ref="E40:L40" si="0">SUM(E6:E39)</f>
        <v>0</v>
      </c>
      <c r="F40" s="69">
        <f t="shared" si="0"/>
        <v>18</v>
      </c>
      <c r="G40" s="69">
        <f t="shared" si="0"/>
        <v>4</v>
      </c>
      <c r="H40" s="69">
        <f t="shared" si="0"/>
        <v>0</v>
      </c>
      <c r="I40" s="69">
        <f t="shared" si="0"/>
        <v>0</v>
      </c>
      <c r="J40" s="69">
        <f t="shared" si="0"/>
        <v>0</v>
      </c>
      <c r="K40" s="69">
        <f t="shared" si="0"/>
        <v>0</v>
      </c>
      <c r="L40" s="69">
        <f t="shared" si="0"/>
        <v>0</v>
      </c>
      <c r="M40" s="69">
        <f>SUM(M6:M39)</f>
        <v>0</v>
      </c>
      <c r="N40" s="26">
        <f>SUM(N6:N39)</f>
        <v>0</v>
      </c>
    </row>
    <row r="41" spans="1:14" ht="18" customHeight="1" x14ac:dyDescent="0.25">
      <c r="D41" s="88"/>
      <c r="E41" s="41"/>
      <c r="F41" s="235"/>
      <c r="G41" s="236"/>
      <c r="H41" s="236"/>
      <c r="I41" s="236"/>
      <c r="J41" s="236"/>
      <c r="K41" s="236"/>
      <c r="L41" s="236"/>
      <c r="M41" s="236"/>
    </row>
    <row r="42" spans="1:14" ht="18" customHeight="1" x14ac:dyDescent="0.2">
      <c r="D42" s="88"/>
      <c r="E42" s="41"/>
      <c r="F42" s="41"/>
      <c r="G42" s="41"/>
      <c r="H42" s="41"/>
      <c r="I42" s="41"/>
      <c r="J42" s="41"/>
      <c r="K42" s="41"/>
      <c r="L42" s="41"/>
      <c r="M42" s="41"/>
    </row>
    <row r="43" spans="1:14" ht="18" customHeight="1" x14ac:dyDescent="0.2">
      <c r="D43" s="88"/>
      <c r="E43" s="41"/>
      <c r="F43" s="41"/>
      <c r="G43" s="41"/>
      <c r="H43" s="41"/>
      <c r="I43" s="41"/>
      <c r="J43" s="41"/>
      <c r="K43" s="41"/>
      <c r="L43" s="41"/>
      <c r="M43" s="41"/>
    </row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</sheetData>
  <mergeCells count="1">
    <mergeCell ref="F41:M41"/>
  </mergeCells>
  <pageMargins left="0.75" right="0.75" top="1" bottom="1" header="0.5" footer="0.5"/>
  <pageSetup scale="6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93"/>
  <sheetViews>
    <sheetView zoomScale="58" zoomScaleNormal="58" workbookViewId="0">
      <pane ySplit="4" topLeftCell="A5" activePane="bottomLeft" state="frozen"/>
      <selection pane="bottomLeft" activeCell="A6" sqref="A6:IV6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4.85546875" customWidth="1"/>
    <col min="4" max="4" width="17.5703125" style="9" customWidth="1"/>
    <col min="5" max="5" width="10.140625" customWidth="1"/>
    <col min="6" max="6" width="12.85546875" customWidth="1"/>
    <col min="7" max="7" width="11.140625" customWidth="1"/>
    <col min="8" max="8" width="11.85546875" customWidth="1"/>
    <col min="9" max="12" width="12.5703125" bestFit="1" customWidth="1"/>
    <col min="13" max="13" width="14.5703125" customWidth="1"/>
    <col min="14" max="14" width="16.85546875" customWidth="1"/>
  </cols>
  <sheetData>
    <row r="1" spans="1:14" x14ac:dyDescent="0.2">
      <c r="A1" t="s">
        <v>0</v>
      </c>
    </row>
    <row r="2" spans="1:14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J2" s="1" t="s">
        <v>11</v>
      </c>
      <c r="K2" s="1" t="s">
        <v>119</v>
      </c>
    </row>
    <row r="3" spans="1:14" s="22" customFormat="1" ht="21" customHeight="1" x14ac:dyDescent="0.2">
      <c r="A3" s="21"/>
      <c r="D3" s="23"/>
      <c r="F3" s="63"/>
    </row>
    <row r="4" spans="1:14" ht="54" customHeight="1" x14ac:dyDescent="0.3">
      <c r="A4" s="2" t="s">
        <v>1</v>
      </c>
      <c r="B4" s="2" t="s">
        <v>2</v>
      </c>
      <c r="C4" s="2" t="s">
        <v>3</v>
      </c>
      <c r="D4" s="8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67" t="s">
        <v>95</v>
      </c>
      <c r="J4" s="2" t="s">
        <v>22</v>
      </c>
      <c r="K4" s="82" t="s">
        <v>96</v>
      </c>
      <c r="L4" s="2" t="s">
        <v>9</v>
      </c>
      <c r="M4" s="2" t="s">
        <v>9</v>
      </c>
      <c r="N4" s="2" t="s">
        <v>9</v>
      </c>
    </row>
    <row r="5" spans="1:14" ht="18" customHeight="1" x14ac:dyDescent="0.2">
      <c r="A5" s="75">
        <v>42376</v>
      </c>
      <c r="B5" s="76" t="s">
        <v>120</v>
      </c>
      <c r="C5" s="76" t="s">
        <v>121</v>
      </c>
      <c r="D5" s="88">
        <v>0</v>
      </c>
      <c r="E5" s="56"/>
      <c r="F5" s="56">
        <v>100</v>
      </c>
      <c r="G5" s="56"/>
      <c r="H5" s="56"/>
      <c r="I5" s="51"/>
      <c r="J5" s="56"/>
      <c r="K5" s="56"/>
      <c r="L5" s="56"/>
      <c r="M5" s="16"/>
      <c r="N5" s="16"/>
    </row>
    <row r="6" spans="1:14" ht="18" customHeight="1" x14ac:dyDescent="0.2">
      <c r="A6" s="55">
        <v>42554</v>
      </c>
      <c r="B6" s="51" t="s">
        <v>23</v>
      </c>
      <c r="C6" s="51" t="s">
        <v>166</v>
      </c>
      <c r="D6" s="53"/>
      <c r="E6" s="56"/>
      <c r="F6" s="56">
        <v>-100</v>
      </c>
      <c r="G6" s="56"/>
      <c r="H6" s="56"/>
      <c r="I6" s="51"/>
      <c r="J6" s="56"/>
      <c r="K6" s="56"/>
      <c r="L6" s="56"/>
      <c r="M6" s="56"/>
      <c r="N6" s="56"/>
    </row>
    <row r="7" spans="1:14" ht="18" customHeight="1" x14ac:dyDescent="0.2">
      <c r="A7" s="57"/>
      <c r="B7" s="51"/>
      <c r="C7" s="51"/>
      <c r="D7" s="53"/>
      <c r="E7" s="56"/>
      <c r="F7" s="56"/>
      <c r="G7" s="56"/>
      <c r="H7" s="56"/>
      <c r="I7" s="51"/>
      <c r="J7" s="56"/>
      <c r="K7" s="56"/>
      <c r="L7" s="56"/>
      <c r="M7" s="56"/>
      <c r="N7" s="56"/>
    </row>
    <row r="8" spans="1:14" ht="18" customHeight="1" x14ac:dyDescent="0.2">
      <c r="A8" s="57"/>
      <c r="B8" s="51"/>
      <c r="C8" s="51"/>
      <c r="D8" s="53"/>
      <c r="E8" s="56"/>
      <c r="F8" s="56"/>
      <c r="G8" s="56"/>
      <c r="H8" s="56"/>
      <c r="I8" s="51"/>
      <c r="J8" s="58"/>
      <c r="K8" s="56"/>
      <c r="L8" s="56"/>
      <c r="M8" s="56"/>
      <c r="N8" s="56"/>
    </row>
    <row r="9" spans="1:14" ht="18" customHeight="1" x14ac:dyDescent="0.2">
      <c r="A9" s="57"/>
      <c r="B9" s="51"/>
      <c r="C9" s="51"/>
      <c r="D9" s="53"/>
      <c r="E9" s="56"/>
      <c r="F9" s="51"/>
      <c r="G9" s="56"/>
      <c r="H9" s="56"/>
      <c r="I9" s="51"/>
      <c r="J9" s="56"/>
      <c r="K9" s="51"/>
      <c r="L9" s="56"/>
      <c r="M9" s="56"/>
      <c r="N9" s="56"/>
    </row>
    <row r="10" spans="1:14" ht="18" customHeight="1" x14ac:dyDescent="0.2">
      <c r="A10" s="57"/>
      <c r="B10" s="51"/>
      <c r="C10" s="51"/>
      <c r="D10" s="53"/>
      <c r="E10" s="56"/>
      <c r="F10" s="41"/>
      <c r="G10" s="56"/>
      <c r="H10" s="56"/>
      <c r="I10" s="51"/>
      <c r="J10" s="56"/>
      <c r="K10" s="56"/>
      <c r="L10" s="56"/>
      <c r="M10" s="56"/>
      <c r="N10" s="56"/>
    </row>
    <row r="11" spans="1:14" ht="18" customHeight="1" x14ac:dyDescent="0.2">
      <c r="A11" s="57"/>
      <c r="B11" s="51"/>
      <c r="C11" s="51"/>
      <c r="D11" s="53"/>
      <c r="E11" s="56"/>
      <c r="F11" s="58"/>
      <c r="G11" s="56"/>
      <c r="H11" s="56"/>
      <c r="I11" s="51"/>
      <c r="J11" s="58"/>
      <c r="K11" s="56"/>
      <c r="L11" s="56"/>
      <c r="M11" s="56"/>
      <c r="N11" s="56"/>
    </row>
    <row r="12" spans="1:14" ht="18" customHeight="1" x14ac:dyDescent="0.2">
      <c r="A12" s="55"/>
      <c r="B12" s="51"/>
      <c r="C12" s="51"/>
      <c r="D12" s="53"/>
      <c r="E12" s="56"/>
      <c r="F12" s="56"/>
      <c r="G12" s="56"/>
      <c r="H12" s="56"/>
      <c r="I12" s="51"/>
      <c r="J12" s="56"/>
      <c r="K12" s="56"/>
      <c r="L12" s="56"/>
      <c r="M12" s="56"/>
      <c r="N12" s="56"/>
    </row>
    <row r="13" spans="1:14" ht="18" customHeight="1" x14ac:dyDescent="0.2">
      <c r="A13" s="57"/>
      <c r="B13" s="55"/>
      <c r="C13" s="55"/>
      <c r="D13" s="53"/>
      <c r="E13" s="59"/>
      <c r="F13" s="48"/>
      <c r="G13" s="56"/>
      <c r="H13" s="56"/>
      <c r="I13" s="51"/>
      <c r="J13" s="56"/>
      <c r="K13" s="56"/>
      <c r="L13" s="56"/>
      <c r="M13" s="56"/>
      <c r="N13" s="56"/>
    </row>
    <row r="14" spans="1:14" ht="18" customHeight="1" x14ac:dyDescent="0.2">
      <c r="A14" s="57"/>
      <c r="B14" s="51"/>
      <c r="C14" s="51"/>
      <c r="D14" s="53"/>
      <c r="E14" s="56"/>
      <c r="F14" s="56"/>
      <c r="G14" s="56"/>
      <c r="H14" s="56"/>
      <c r="I14" s="51"/>
      <c r="J14" s="58"/>
      <c r="K14" s="56"/>
      <c r="L14" s="48"/>
      <c r="M14" s="48"/>
      <c r="N14" s="48"/>
    </row>
    <row r="15" spans="1:14" ht="18" customHeight="1" x14ac:dyDescent="0.2">
      <c r="A15" s="57"/>
      <c r="B15" s="60"/>
      <c r="C15" s="51"/>
      <c r="D15" s="53"/>
      <c r="E15" s="56"/>
      <c r="F15" s="58"/>
      <c r="G15" s="56"/>
      <c r="H15" s="56"/>
      <c r="I15" s="51"/>
      <c r="J15" s="56"/>
      <c r="K15" s="56"/>
      <c r="L15" s="56"/>
      <c r="M15" s="56"/>
      <c r="N15" s="56"/>
    </row>
    <row r="16" spans="1:14" ht="18" customHeight="1" x14ac:dyDescent="0.2">
      <c r="A16" s="57"/>
      <c r="B16" s="60"/>
      <c r="C16" s="51"/>
      <c r="D16" s="53"/>
      <c r="E16" s="56"/>
      <c r="F16" s="58"/>
      <c r="G16" s="58"/>
      <c r="H16" s="56"/>
      <c r="I16" s="51"/>
      <c r="J16" s="56"/>
      <c r="K16" s="56"/>
      <c r="L16" s="56"/>
      <c r="M16" s="56"/>
      <c r="N16" s="56"/>
    </row>
    <row r="17" spans="1:14" ht="18" customHeight="1" x14ac:dyDescent="0.2">
      <c r="A17" s="57"/>
      <c r="B17" s="60"/>
      <c r="C17" s="51"/>
      <c r="D17" s="53"/>
      <c r="E17" s="56"/>
      <c r="F17" s="58"/>
      <c r="G17" s="58"/>
      <c r="H17" s="56"/>
      <c r="I17" s="51"/>
      <c r="J17" s="56"/>
      <c r="K17" s="56"/>
      <c r="L17" s="56"/>
      <c r="M17" s="56"/>
      <c r="N17" s="56"/>
    </row>
    <row r="18" spans="1:14" ht="18" customHeight="1" x14ac:dyDescent="0.2">
      <c r="A18" s="57"/>
      <c r="B18" s="60"/>
      <c r="C18" s="51"/>
      <c r="D18" s="53"/>
      <c r="E18" s="56"/>
      <c r="F18" s="58"/>
      <c r="G18" s="51"/>
      <c r="H18" s="56"/>
      <c r="I18" s="51"/>
      <c r="J18" s="56"/>
      <c r="K18" s="56"/>
      <c r="L18" s="56"/>
      <c r="M18" s="56"/>
      <c r="N18" s="56"/>
    </row>
    <row r="19" spans="1:14" ht="18" customHeight="1" x14ac:dyDescent="0.2">
      <c r="A19" s="57"/>
      <c r="B19" s="60"/>
      <c r="C19" s="51"/>
      <c r="D19" s="53"/>
      <c r="E19" s="56"/>
      <c r="F19" s="61"/>
      <c r="G19" s="56"/>
      <c r="H19" s="56"/>
      <c r="I19" s="51"/>
      <c r="J19" s="56"/>
      <c r="K19" s="56"/>
      <c r="L19" s="56"/>
      <c r="M19" s="56"/>
      <c r="N19" s="56"/>
    </row>
    <row r="20" spans="1:14" ht="18" customHeight="1" x14ac:dyDescent="0.2">
      <c r="A20" s="57"/>
      <c r="B20" s="60"/>
      <c r="C20" s="51"/>
      <c r="D20" s="53"/>
      <c r="E20" s="56"/>
      <c r="F20" s="58"/>
      <c r="G20" s="56"/>
      <c r="H20" s="56"/>
      <c r="I20" s="51"/>
      <c r="J20" s="56"/>
      <c r="K20" s="56"/>
      <c r="L20" s="56"/>
      <c r="M20" s="56"/>
      <c r="N20" s="56"/>
    </row>
    <row r="21" spans="1:14" ht="18" customHeight="1" x14ac:dyDescent="0.2">
      <c r="A21" s="57"/>
      <c r="B21" s="60"/>
      <c r="C21" s="51"/>
      <c r="D21" s="53"/>
      <c r="E21" s="56"/>
      <c r="F21" s="58"/>
      <c r="G21" s="56"/>
      <c r="H21" s="56"/>
      <c r="I21" s="51"/>
      <c r="J21" s="56"/>
      <c r="K21" s="56"/>
      <c r="L21" s="56"/>
      <c r="M21" s="56"/>
      <c r="N21" s="56"/>
    </row>
    <row r="22" spans="1:14" ht="18" customHeight="1" x14ac:dyDescent="0.2">
      <c r="A22" s="57"/>
      <c r="B22" s="60"/>
      <c r="C22" s="51"/>
      <c r="D22" s="53"/>
      <c r="E22" s="56"/>
      <c r="F22" s="58"/>
      <c r="G22" s="56"/>
      <c r="H22" s="56"/>
      <c r="I22" s="51"/>
      <c r="J22" s="58"/>
      <c r="K22" s="56"/>
      <c r="L22" s="56"/>
      <c r="M22" s="56"/>
      <c r="N22" s="56"/>
    </row>
    <row r="23" spans="1:14" ht="18" customHeight="1" x14ac:dyDescent="0.2">
      <c r="A23" s="57"/>
      <c r="B23" s="60"/>
      <c r="C23" s="51"/>
      <c r="D23" s="53"/>
      <c r="E23" s="56"/>
      <c r="F23" s="58"/>
      <c r="G23" s="56"/>
      <c r="H23" s="56"/>
      <c r="I23" s="51"/>
      <c r="J23" s="58"/>
      <c r="K23" s="56"/>
      <c r="L23" s="56"/>
      <c r="M23" s="56"/>
      <c r="N23" s="56"/>
    </row>
    <row r="24" spans="1:14" ht="18" customHeight="1" x14ac:dyDescent="0.2">
      <c r="A24" s="57"/>
      <c r="B24" s="60"/>
      <c r="C24" s="51"/>
      <c r="D24" s="53"/>
      <c r="E24" s="56"/>
      <c r="F24" s="58"/>
      <c r="G24" s="56"/>
      <c r="H24" s="56"/>
      <c r="I24" s="51"/>
      <c r="J24" s="56"/>
      <c r="K24" s="56"/>
      <c r="L24" s="56"/>
      <c r="M24" s="56"/>
      <c r="N24" s="56"/>
    </row>
    <row r="25" spans="1:14" ht="18" customHeight="1" x14ac:dyDescent="0.2">
      <c r="A25" s="57"/>
      <c r="B25" s="57"/>
      <c r="C25" s="55"/>
      <c r="D25" s="57"/>
      <c r="E25" s="57"/>
      <c r="F25" s="57"/>
      <c r="G25" s="57"/>
      <c r="H25" s="57"/>
      <c r="I25" s="55"/>
      <c r="J25" s="57"/>
      <c r="K25" s="62"/>
      <c r="L25" s="57"/>
      <c r="M25" s="57"/>
      <c r="N25" s="57"/>
    </row>
    <row r="26" spans="1:14" ht="18" customHeight="1" x14ac:dyDescent="0.2">
      <c r="A26" s="19"/>
      <c r="B26" s="55"/>
      <c r="C26" s="55"/>
      <c r="D26" s="62"/>
      <c r="E26" s="57"/>
      <c r="F26" s="62"/>
      <c r="G26" s="57"/>
      <c r="H26" s="57"/>
      <c r="I26" s="55"/>
      <c r="J26" s="57"/>
      <c r="K26" s="62"/>
      <c r="L26" s="57"/>
      <c r="M26" s="57"/>
      <c r="N26" s="57"/>
    </row>
    <row r="27" spans="1:14" ht="18" customHeight="1" x14ac:dyDescent="0.2">
      <c r="A27" s="19"/>
      <c r="B27" s="55"/>
      <c r="C27" s="55"/>
      <c r="D27" s="62"/>
      <c r="E27" s="57"/>
      <c r="F27" s="57"/>
      <c r="G27" s="57"/>
      <c r="H27" s="57"/>
      <c r="I27" s="55"/>
      <c r="J27" s="57"/>
      <c r="K27" s="62"/>
      <c r="L27" s="57"/>
      <c r="M27" s="57"/>
      <c r="N27" s="57"/>
    </row>
    <row r="28" spans="1:14" ht="18" customHeight="1" x14ac:dyDescent="0.2">
      <c r="A28" s="19"/>
      <c r="B28" s="55"/>
      <c r="C28" s="55"/>
      <c r="D28" s="57"/>
      <c r="E28" s="57"/>
      <c r="F28" s="57"/>
      <c r="G28" s="57"/>
      <c r="H28" s="57"/>
      <c r="I28" s="68"/>
      <c r="J28" s="57"/>
      <c r="K28" s="62"/>
      <c r="L28" s="57"/>
      <c r="M28" s="57"/>
      <c r="N28" s="57"/>
    </row>
    <row r="29" spans="1:14" ht="18" customHeight="1" x14ac:dyDescent="0.2">
      <c r="A29" s="19"/>
      <c r="B29" s="55"/>
      <c r="C29" s="55"/>
      <c r="D29" s="57"/>
      <c r="E29" s="57"/>
      <c r="F29" s="57"/>
      <c r="G29" s="57"/>
      <c r="H29" s="57"/>
      <c r="I29" s="68"/>
      <c r="J29" s="57"/>
      <c r="K29" s="62"/>
      <c r="L29" s="57"/>
      <c r="M29" s="57"/>
      <c r="N29" s="57"/>
    </row>
    <row r="30" spans="1:14" ht="18" customHeight="1" x14ac:dyDescent="0.2">
      <c r="A30" s="19"/>
      <c r="B30" s="55"/>
      <c r="C30" s="55"/>
      <c r="D30" s="62"/>
      <c r="E30" s="57"/>
      <c r="F30" s="62"/>
      <c r="G30" s="57"/>
      <c r="H30" s="57"/>
      <c r="I30" s="55"/>
      <c r="J30" s="57"/>
      <c r="K30" s="62"/>
      <c r="L30" s="57"/>
      <c r="M30" s="57"/>
      <c r="N30" s="57"/>
    </row>
    <row r="31" spans="1:14" ht="18" customHeight="1" x14ac:dyDescent="0.2">
      <c r="A31" s="19"/>
      <c r="B31" s="55"/>
      <c r="C31" s="55"/>
      <c r="D31" s="62"/>
      <c r="E31" s="57"/>
      <c r="F31" s="57"/>
      <c r="G31" s="57"/>
      <c r="H31" s="57"/>
      <c r="I31" s="55"/>
      <c r="J31" s="57"/>
      <c r="K31" s="62"/>
      <c r="L31" s="57"/>
      <c r="M31" s="57"/>
      <c r="N31" s="57"/>
    </row>
    <row r="32" spans="1:14" ht="18" customHeight="1" x14ac:dyDescent="0.2">
      <c r="A32" s="19"/>
      <c r="B32" s="55"/>
      <c r="C32" s="55"/>
      <c r="D32" s="57"/>
      <c r="E32" s="57"/>
      <c r="F32" s="57"/>
      <c r="G32" s="57"/>
      <c r="H32" s="57"/>
      <c r="I32" s="68"/>
      <c r="J32" s="57"/>
      <c r="K32" s="62"/>
      <c r="L32" s="57"/>
      <c r="M32" s="57"/>
      <c r="N32" s="57"/>
    </row>
    <row r="33" spans="1:14" ht="18" customHeight="1" x14ac:dyDescent="0.2">
      <c r="A33" s="19"/>
      <c r="B33" s="55"/>
      <c r="C33" s="55"/>
      <c r="D33" s="57"/>
      <c r="E33" s="57"/>
      <c r="F33" s="57"/>
      <c r="G33" s="57"/>
      <c r="H33" s="57"/>
      <c r="I33" s="68"/>
      <c r="J33" s="57"/>
      <c r="K33" s="62"/>
      <c r="L33" s="57"/>
      <c r="M33" s="57"/>
      <c r="N33" s="57"/>
    </row>
    <row r="34" spans="1:14" ht="18" customHeight="1" x14ac:dyDescent="0.2">
      <c r="A34" s="19"/>
      <c r="B34" s="57"/>
      <c r="C34" s="55"/>
      <c r="D34" s="57"/>
      <c r="E34" s="57"/>
      <c r="F34" s="57"/>
      <c r="G34" s="57"/>
      <c r="H34" s="57"/>
      <c r="I34" s="55"/>
      <c r="J34" s="57"/>
      <c r="K34" s="62"/>
      <c r="L34" s="57"/>
      <c r="M34" s="57"/>
      <c r="N34" s="57"/>
    </row>
    <row r="35" spans="1:14" ht="18" customHeight="1" x14ac:dyDescent="0.2">
      <c r="A35" s="19"/>
      <c r="B35" s="57"/>
      <c r="C35" s="55"/>
      <c r="D35" s="57"/>
      <c r="E35" s="57"/>
      <c r="F35" s="57"/>
      <c r="G35" s="57"/>
      <c r="H35" s="57"/>
      <c r="I35" s="55"/>
      <c r="J35" s="57"/>
      <c r="K35" s="62"/>
      <c r="L35" s="57"/>
      <c r="M35" s="57"/>
      <c r="N35" s="57"/>
    </row>
    <row r="36" spans="1:14" ht="18" customHeight="1" x14ac:dyDescent="0.2">
      <c r="A36" s="19"/>
      <c r="B36" s="19"/>
      <c r="C36" s="28"/>
      <c r="D36" s="57"/>
      <c r="E36" s="57"/>
      <c r="F36" s="57"/>
      <c r="G36" s="57"/>
      <c r="H36" s="57"/>
      <c r="I36" s="55"/>
      <c r="J36" s="57"/>
      <c r="K36" s="62"/>
      <c r="L36" s="57"/>
      <c r="M36" s="57"/>
      <c r="N36" s="57"/>
    </row>
    <row r="37" spans="1:14" ht="18" customHeight="1" x14ac:dyDescent="0.2">
      <c r="A37" s="19"/>
      <c r="B37" s="19"/>
      <c r="C37" s="28"/>
      <c r="D37" s="19"/>
      <c r="E37" s="19"/>
      <c r="F37" s="19"/>
      <c r="G37" s="19"/>
      <c r="H37" s="19"/>
      <c r="I37" s="55"/>
      <c r="J37" s="19"/>
      <c r="K37" s="54"/>
      <c r="L37" s="19"/>
      <c r="M37" s="19"/>
      <c r="N37" s="19"/>
    </row>
    <row r="38" spans="1:14" s="4" customFormat="1" ht="18" customHeight="1" x14ac:dyDescent="0.2">
      <c r="A38" s="24" t="s">
        <v>122</v>
      </c>
      <c r="B38" s="29"/>
      <c r="C38" s="25" t="s">
        <v>10</v>
      </c>
      <c r="D38" s="26">
        <f>SUM(D5:D37)</f>
        <v>0</v>
      </c>
      <c r="E38" s="26">
        <f t="shared" ref="E38:L38" si="0">SUM(E5:E37)</f>
        <v>0</v>
      </c>
      <c r="F38" s="26">
        <f t="shared" si="0"/>
        <v>0</v>
      </c>
      <c r="G38" s="26">
        <f t="shared" si="0"/>
        <v>0</v>
      </c>
      <c r="H38" s="26">
        <f t="shared" si="0"/>
        <v>0</v>
      </c>
      <c r="I38" s="69">
        <f t="shared" si="0"/>
        <v>0</v>
      </c>
      <c r="J38" s="26">
        <f t="shared" si="0"/>
        <v>0</v>
      </c>
      <c r="K38" s="26">
        <f t="shared" si="0"/>
        <v>0</v>
      </c>
      <c r="L38" s="26">
        <f t="shared" si="0"/>
        <v>0</v>
      </c>
      <c r="M38" s="26">
        <f>SUM(M5:M37)</f>
        <v>0</v>
      </c>
      <c r="N38" s="26">
        <f>SUM(N5:N37)</f>
        <v>0</v>
      </c>
    </row>
    <row r="39" spans="1:14" ht="18" customHeight="1" x14ac:dyDescent="0.25">
      <c r="F39" s="232"/>
      <c r="G39" s="233"/>
      <c r="H39" s="233"/>
      <c r="I39" s="233"/>
      <c r="J39" s="233"/>
      <c r="K39" s="233"/>
      <c r="L39" s="233"/>
      <c r="M39" s="233"/>
    </row>
    <row r="40" spans="1:14" ht="18" customHeight="1" x14ac:dyDescent="0.2"/>
    <row r="41" spans="1:14" ht="18" customHeight="1" x14ac:dyDescent="0.2"/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">
    <mergeCell ref="F39:M39"/>
  </mergeCells>
  <pageMargins left="0.75" right="0.75" top="1" bottom="1" header="0.5" footer="0.5"/>
  <pageSetup scale="6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N93"/>
  <sheetViews>
    <sheetView zoomScale="58" zoomScaleNormal="58" workbookViewId="0">
      <pane ySplit="4" topLeftCell="A5" activePane="bottomLeft" state="frozen"/>
      <selection pane="bottomLeft" activeCell="I57" sqref="I57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4.85546875" customWidth="1"/>
    <col min="4" max="4" width="17.5703125" style="9" customWidth="1"/>
    <col min="5" max="5" width="10.140625" customWidth="1"/>
    <col min="6" max="6" width="12.85546875" customWidth="1"/>
    <col min="7" max="7" width="11.140625" customWidth="1"/>
    <col min="8" max="8" width="11.85546875" customWidth="1"/>
    <col min="9" max="12" width="12.5703125" bestFit="1" customWidth="1"/>
    <col min="13" max="13" width="14.5703125" customWidth="1"/>
    <col min="14" max="14" width="16.85546875" customWidth="1"/>
  </cols>
  <sheetData>
    <row r="1" spans="1:14" x14ac:dyDescent="0.2">
      <c r="A1" t="s">
        <v>0</v>
      </c>
    </row>
    <row r="2" spans="1:14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J2" s="1" t="s">
        <v>11</v>
      </c>
      <c r="K2" s="1" t="s">
        <v>106</v>
      </c>
    </row>
    <row r="3" spans="1:14" s="22" customFormat="1" ht="21" customHeight="1" x14ac:dyDescent="0.2">
      <c r="A3" s="21"/>
      <c r="D3" s="23" t="s">
        <v>109</v>
      </c>
      <c r="F3" s="63"/>
    </row>
    <row r="4" spans="1:14" ht="54" customHeight="1" x14ac:dyDescent="0.3">
      <c r="A4" s="2" t="s">
        <v>1</v>
      </c>
      <c r="B4" s="2" t="s">
        <v>2</v>
      </c>
      <c r="C4" s="2" t="s">
        <v>3</v>
      </c>
      <c r="D4" s="8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67" t="s">
        <v>95</v>
      </c>
      <c r="J4" s="2" t="s">
        <v>22</v>
      </c>
      <c r="K4" s="82" t="s">
        <v>96</v>
      </c>
      <c r="L4" s="2" t="s">
        <v>9</v>
      </c>
      <c r="M4" s="2" t="s">
        <v>9</v>
      </c>
      <c r="N4" s="2" t="s">
        <v>9</v>
      </c>
    </row>
    <row r="5" spans="1:14" ht="18" customHeight="1" x14ac:dyDescent="0.2">
      <c r="A5" s="75">
        <v>42324</v>
      </c>
      <c r="B5" s="76" t="s">
        <v>21</v>
      </c>
      <c r="C5" s="76" t="s">
        <v>107</v>
      </c>
      <c r="D5" s="88">
        <v>501.6</v>
      </c>
      <c r="E5" s="56"/>
      <c r="F5" s="56"/>
      <c r="G5" s="56"/>
      <c r="H5" s="56"/>
      <c r="I5" s="51"/>
      <c r="J5" s="56"/>
      <c r="K5" s="56"/>
      <c r="L5" s="56"/>
      <c r="M5" s="16"/>
      <c r="N5" s="16"/>
    </row>
    <row r="6" spans="1:14" ht="18" customHeight="1" x14ac:dyDescent="0.2">
      <c r="A6" s="55">
        <v>42325</v>
      </c>
      <c r="B6" s="51" t="s">
        <v>23</v>
      </c>
      <c r="C6" s="51" t="s">
        <v>110</v>
      </c>
      <c r="D6" s="53">
        <v>-501.6</v>
      </c>
      <c r="E6" s="56"/>
      <c r="F6" s="56"/>
      <c r="G6" s="56"/>
      <c r="H6" s="56"/>
      <c r="I6" s="51"/>
      <c r="J6" s="56">
        <v>50</v>
      </c>
      <c r="K6" s="56"/>
      <c r="L6" s="56"/>
      <c r="M6" s="56"/>
      <c r="N6" s="56"/>
    </row>
    <row r="7" spans="1:14" ht="18" customHeight="1" x14ac:dyDescent="0.2">
      <c r="A7" s="57">
        <v>42331</v>
      </c>
      <c r="B7" s="51" t="s">
        <v>23</v>
      </c>
      <c r="C7" s="51" t="s">
        <v>111</v>
      </c>
      <c r="D7" s="53"/>
      <c r="E7" s="56"/>
      <c r="F7" s="56"/>
      <c r="G7" s="56"/>
      <c r="H7" s="56"/>
      <c r="I7" s="51"/>
      <c r="J7" s="56">
        <v>-50</v>
      </c>
      <c r="K7" s="56"/>
      <c r="L7" s="56"/>
      <c r="M7" s="56"/>
      <c r="N7" s="56"/>
    </row>
    <row r="8" spans="1:14" ht="18" customHeight="1" x14ac:dyDescent="0.2">
      <c r="A8" s="57"/>
      <c r="B8" s="51"/>
      <c r="C8" s="51"/>
      <c r="D8" s="53"/>
      <c r="E8" s="56"/>
      <c r="F8" s="56"/>
      <c r="G8" s="56"/>
      <c r="H8" s="56"/>
      <c r="I8" s="51"/>
      <c r="J8" s="58"/>
      <c r="K8" s="56"/>
      <c r="L8" s="56"/>
      <c r="M8" s="56"/>
      <c r="N8" s="56"/>
    </row>
    <row r="9" spans="1:14" ht="18" customHeight="1" x14ac:dyDescent="0.2">
      <c r="A9" s="57"/>
      <c r="B9" s="51"/>
      <c r="C9" s="51"/>
      <c r="D9" s="53"/>
      <c r="E9" s="56"/>
      <c r="F9" s="51"/>
      <c r="G9" s="56"/>
      <c r="H9" s="56"/>
      <c r="I9" s="51"/>
      <c r="J9" s="56"/>
      <c r="K9" s="51"/>
      <c r="L9" s="56"/>
      <c r="M9" s="56"/>
      <c r="N9" s="56"/>
    </row>
    <row r="10" spans="1:14" ht="18" customHeight="1" x14ac:dyDescent="0.2">
      <c r="A10" s="57"/>
      <c r="B10" s="51"/>
      <c r="C10" s="51"/>
      <c r="D10" s="53"/>
      <c r="E10" s="56"/>
      <c r="F10" s="41"/>
      <c r="G10" s="56"/>
      <c r="H10" s="56"/>
      <c r="I10" s="51"/>
      <c r="J10" s="56"/>
      <c r="K10" s="56"/>
      <c r="L10" s="56"/>
      <c r="M10" s="56"/>
      <c r="N10" s="56"/>
    </row>
    <row r="11" spans="1:14" ht="18" customHeight="1" x14ac:dyDescent="0.2">
      <c r="A11" s="57"/>
      <c r="B11" s="51"/>
      <c r="C11" s="51"/>
      <c r="D11" s="53"/>
      <c r="E11" s="56"/>
      <c r="F11" s="58"/>
      <c r="G11" s="56"/>
      <c r="H11" s="56"/>
      <c r="I11" s="51"/>
      <c r="J11" s="58"/>
      <c r="K11" s="56"/>
      <c r="L11" s="56"/>
      <c r="M11" s="56"/>
      <c r="N11" s="56"/>
    </row>
    <row r="12" spans="1:14" ht="18" customHeight="1" x14ac:dyDescent="0.2">
      <c r="A12" s="55"/>
      <c r="B12" s="51"/>
      <c r="C12" s="51"/>
      <c r="D12" s="53"/>
      <c r="E12" s="56"/>
      <c r="F12" s="56"/>
      <c r="G12" s="56"/>
      <c r="H12" s="56"/>
      <c r="I12" s="51"/>
      <c r="J12" s="56"/>
      <c r="K12" s="56"/>
      <c r="L12" s="56"/>
      <c r="M12" s="56"/>
      <c r="N12" s="56"/>
    </row>
    <row r="13" spans="1:14" ht="18" customHeight="1" x14ac:dyDescent="0.2">
      <c r="A13" s="57"/>
      <c r="B13" s="55"/>
      <c r="C13" s="55"/>
      <c r="D13" s="53"/>
      <c r="E13" s="59"/>
      <c r="F13" s="48"/>
      <c r="G13" s="56"/>
      <c r="H13" s="56"/>
      <c r="I13" s="51"/>
      <c r="J13" s="56"/>
      <c r="K13" s="56"/>
      <c r="L13" s="56"/>
      <c r="M13" s="56"/>
      <c r="N13" s="56"/>
    </row>
    <row r="14" spans="1:14" ht="18" customHeight="1" x14ac:dyDescent="0.2">
      <c r="A14" s="57"/>
      <c r="B14" s="51"/>
      <c r="C14" s="51"/>
      <c r="D14" s="53"/>
      <c r="E14" s="56"/>
      <c r="F14" s="56"/>
      <c r="G14" s="56"/>
      <c r="H14" s="56"/>
      <c r="I14" s="51"/>
      <c r="J14" s="58"/>
      <c r="K14" s="56"/>
      <c r="L14" s="48"/>
      <c r="M14" s="48"/>
      <c r="N14" s="48"/>
    </row>
    <row r="15" spans="1:14" ht="18" customHeight="1" x14ac:dyDescent="0.2">
      <c r="A15" s="57"/>
      <c r="B15" s="60"/>
      <c r="C15" s="51"/>
      <c r="D15" s="53"/>
      <c r="E15" s="56"/>
      <c r="F15" s="58"/>
      <c r="G15" s="56"/>
      <c r="H15" s="56"/>
      <c r="I15" s="51"/>
      <c r="J15" s="56"/>
      <c r="K15" s="56"/>
      <c r="L15" s="56"/>
      <c r="M15" s="56"/>
      <c r="N15" s="56"/>
    </row>
    <row r="16" spans="1:14" ht="18" customHeight="1" x14ac:dyDescent="0.2">
      <c r="A16" s="57"/>
      <c r="B16" s="60"/>
      <c r="C16" s="51"/>
      <c r="D16" s="53"/>
      <c r="E16" s="56"/>
      <c r="F16" s="58"/>
      <c r="G16" s="58"/>
      <c r="H16" s="56"/>
      <c r="I16" s="51"/>
      <c r="J16" s="56"/>
      <c r="K16" s="56"/>
      <c r="L16" s="56"/>
      <c r="M16" s="56"/>
      <c r="N16" s="56"/>
    </row>
    <row r="17" spans="1:14" ht="18" customHeight="1" x14ac:dyDescent="0.2">
      <c r="A17" s="57"/>
      <c r="B17" s="60"/>
      <c r="C17" s="51"/>
      <c r="D17" s="53"/>
      <c r="E17" s="56"/>
      <c r="F17" s="58"/>
      <c r="G17" s="58"/>
      <c r="H17" s="56"/>
      <c r="I17" s="51"/>
      <c r="J17" s="56"/>
      <c r="K17" s="56"/>
      <c r="L17" s="56"/>
      <c r="M17" s="56"/>
      <c r="N17" s="56"/>
    </row>
    <row r="18" spans="1:14" ht="18" customHeight="1" x14ac:dyDescent="0.2">
      <c r="A18" s="57"/>
      <c r="B18" s="60"/>
      <c r="C18" s="51"/>
      <c r="D18" s="53"/>
      <c r="E18" s="56"/>
      <c r="F18" s="58"/>
      <c r="G18" s="51"/>
      <c r="H18" s="56"/>
      <c r="I18" s="51"/>
      <c r="J18" s="56"/>
      <c r="K18" s="56"/>
      <c r="L18" s="56"/>
      <c r="M18" s="56"/>
      <c r="N18" s="56"/>
    </row>
    <row r="19" spans="1:14" ht="18" customHeight="1" x14ac:dyDescent="0.2">
      <c r="A19" s="57"/>
      <c r="B19" s="60"/>
      <c r="C19" s="51"/>
      <c r="D19" s="53"/>
      <c r="E19" s="56"/>
      <c r="F19" s="61"/>
      <c r="G19" s="56"/>
      <c r="H19" s="56"/>
      <c r="I19" s="51"/>
      <c r="J19" s="56"/>
      <c r="K19" s="56"/>
      <c r="L19" s="56"/>
      <c r="M19" s="56"/>
      <c r="N19" s="56"/>
    </row>
    <row r="20" spans="1:14" ht="18" customHeight="1" x14ac:dyDescent="0.2">
      <c r="A20" s="57"/>
      <c r="B20" s="60"/>
      <c r="C20" s="51"/>
      <c r="D20" s="53"/>
      <c r="E20" s="56"/>
      <c r="F20" s="58"/>
      <c r="G20" s="56"/>
      <c r="H20" s="56"/>
      <c r="I20" s="51"/>
      <c r="J20" s="56"/>
      <c r="K20" s="56"/>
      <c r="L20" s="56"/>
      <c r="M20" s="56"/>
      <c r="N20" s="56"/>
    </row>
    <row r="21" spans="1:14" ht="18" customHeight="1" x14ac:dyDescent="0.2">
      <c r="A21" s="57"/>
      <c r="B21" s="60"/>
      <c r="C21" s="51"/>
      <c r="D21" s="53"/>
      <c r="E21" s="56"/>
      <c r="F21" s="58"/>
      <c r="G21" s="56"/>
      <c r="H21" s="56"/>
      <c r="I21" s="51"/>
      <c r="J21" s="56"/>
      <c r="K21" s="56"/>
      <c r="L21" s="56"/>
      <c r="M21" s="56"/>
      <c r="N21" s="56"/>
    </row>
    <row r="22" spans="1:14" ht="18" customHeight="1" x14ac:dyDescent="0.2">
      <c r="A22" s="57"/>
      <c r="B22" s="60"/>
      <c r="C22" s="51"/>
      <c r="D22" s="53"/>
      <c r="E22" s="56"/>
      <c r="F22" s="58"/>
      <c r="G22" s="56"/>
      <c r="H22" s="56"/>
      <c r="I22" s="51"/>
      <c r="J22" s="58"/>
      <c r="K22" s="56"/>
      <c r="L22" s="56"/>
      <c r="M22" s="56"/>
      <c r="N22" s="56"/>
    </row>
    <row r="23" spans="1:14" ht="18" customHeight="1" x14ac:dyDescent="0.2">
      <c r="A23" s="57"/>
      <c r="B23" s="60"/>
      <c r="C23" s="51"/>
      <c r="D23" s="53"/>
      <c r="E23" s="56"/>
      <c r="F23" s="58"/>
      <c r="G23" s="56"/>
      <c r="H23" s="56"/>
      <c r="I23" s="51"/>
      <c r="J23" s="58"/>
      <c r="K23" s="56"/>
      <c r="L23" s="56"/>
      <c r="M23" s="56"/>
      <c r="N23" s="56"/>
    </row>
    <row r="24" spans="1:14" ht="18" customHeight="1" x14ac:dyDescent="0.2">
      <c r="A24" s="57"/>
      <c r="B24" s="60"/>
      <c r="C24" s="51"/>
      <c r="D24" s="53"/>
      <c r="E24" s="56"/>
      <c r="F24" s="58"/>
      <c r="G24" s="56"/>
      <c r="H24" s="56"/>
      <c r="I24" s="51"/>
      <c r="J24" s="56"/>
      <c r="K24" s="56"/>
      <c r="L24" s="56"/>
      <c r="M24" s="56"/>
      <c r="N24" s="56"/>
    </row>
    <row r="25" spans="1:14" ht="18" customHeight="1" x14ac:dyDescent="0.2">
      <c r="A25" s="57"/>
      <c r="B25" s="57"/>
      <c r="C25" s="55"/>
      <c r="D25" s="57"/>
      <c r="E25" s="57"/>
      <c r="F25" s="57"/>
      <c r="G25" s="57"/>
      <c r="H25" s="57"/>
      <c r="I25" s="55"/>
      <c r="J25" s="57"/>
      <c r="K25" s="62"/>
      <c r="L25" s="57"/>
      <c r="M25" s="57"/>
      <c r="N25" s="57"/>
    </row>
    <row r="26" spans="1:14" ht="18" customHeight="1" x14ac:dyDescent="0.2">
      <c r="A26" s="19"/>
      <c r="B26" s="55"/>
      <c r="C26" s="55"/>
      <c r="D26" s="62"/>
      <c r="E26" s="57"/>
      <c r="F26" s="62"/>
      <c r="G26" s="57"/>
      <c r="H26" s="57"/>
      <c r="I26" s="55"/>
      <c r="J26" s="57"/>
      <c r="K26" s="62"/>
      <c r="L26" s="57"/>
      <c r="M26" s="57"/>
      <c r="N26" s="57"/>
    </row>
    <row r="27" spans="1:14" ht="18" customHeight="1" x14ac:dyDescent="0.2">
      <c r="A27" s="19"/>
      <c r="B27" s="55"/>
      <c r="C27" s="55"/>
      <c r="D27" s="62"/>
      <c r="E27" s="57"/>
      <c r="F27" s="57"/>
      <c r="G27" s="57"/>
      <c r="H27" s="57"/>
      <c r="I27" s="55"/>
      <c r="J27" s="57"/>
      <c r="K27" s="62"/>
      <c r="L27" s="57"/>
      <c r="M27" s="57"/>
      <c r="N27" s="57"/>
    </row>
    <row r="28" spans="1:14" ht="18" customHeight="1" x14ac:dyDescent="0.2">
      <c r="A28" s="19"/>
      <c r="B28" s="55"/>
      <c r="C28" s="55"/>
      <c r="D28" s="57"/>
      <c r="E28" s="57"/>
      <c r="F28" s="57"/>
      <c r="G28" s="57"/>
      <c r="H28" s="57"/>
      <c r="I28" s="68"/>
      <c r="J28" s="57"/>
      <c r="K28" s="62"/>
      <c r="L28" s="57"/>
      <c r="M28" s="57"/>
      <c r="N28" s="57"/>
    </row>
    <row r="29" spans="1:14" ht="18" customHeight="1" x14ac:dyDescent="0.2">
      <c r="A29" s="19"/>
      <c r="B29" s="55"/>
      <c r="C29" s="55"/>
      <c r="D29" s="57"/>
      <c r="E29" s="57"/>
      <c r="F29" s="57"/>
      <c r="G29" s="57"/>
      <c r="H29" s="57"/>
      <c r="I29" s="68"/>
      <c r="J29" s="57"/>
      <c r="K29" s="62"/>
      <c r="L29" s="57"/>
      <c r="M29" s="57"/>
      <c r="N29" s="57"/>
    </row>
    <row r="30" spans="1:14" ht="18" customHeight="1" x14ac:dyDescent="0.2">
      <c r="A30" s="19"/>
      <c r="B30" s="55"/>
      <c r="C30" s="55"/>
      <c r="D30" s="62"/>
      <c r="E30" s="57"/>
      <c r="F30" s="62"/>
      <c r="G30" s="57"/>
      <c r="H30" s="57"/>
      <c r="I30" s="55"/>
      <c r="J30" s="57"/>
      <c r="K30" s="62"/>
      <c r="L30" s="57"/>
      <c r="M30" s="57"/>
      <c r="N30" s="57"/>
    </row>
    <row r="31" spans="1:14" ht="18" customHeight="1" x14ac:dyDescent="0.2">
      <c r="A31" s="19"/>
      <c r="B31" s="55"/>
      <c r="C31" s="55"/>
      <c r="D31" s="62"/>
      <c r="E31" s="57"/>
      <c r="F31" s="57"/>
      <c r="G31" s="57"/>
      <c r="H31" s="57"/>
      <c r="I31" s="55"/>
      <c r="J31" s="57"/>
      <c r="K31" s="62"/>
      <c r="L31" s="57"/>
      <c r="M31" s="57"/>
      <c r="N31" s="57"/>
    </row>
    <row r="32" spans="1:14" ht="18" customHeight="1" x14ac:dyDescent="0.2">
      <c r="A32" s="19"/>
      <c r="B32" s="55"/>
      <c r="C32" s="55"/>
      <c r="D32" s="57"/>
      <c r="E32" s="57"/>
      <c r="F32" s="57"/>
      <c r="G32" s="57"/>
      <c r="H32" s="57"/>
      <c r="I32" s="68"/>
      <c r="J32" s="57"/>
      <c r="K32" s="62"/>
      <c r="L32" s="57"/>
      <c r="M32" s="57"/>
      <c r="N32" s="57"/>
    </row>
    <row r="33" spans="1:14" ht="18" customHeight="1" x14ac:dyDescent="0.2">
      <c r="A33" s="19"/>
      <c r="B33" s="55"/>
      <c r="C33" s="55"/>
      <c r="D33" s="57"/>
      <c r="E33" s="57"/>
      <c r="F33" s="57"/>
      <c r="G33" s="57"/>
      <c r="H33" s="57"/>
      <c r="I33" s="68"/>
      <c r="J33" s="57"/>
      <c r="K33" s="62"/>
      <c r="L33" s="57"/>
      <c r="M33" s="57"/>
      <c r="N33" s="57"/>
    </row>
    <row r="34" spans="1:14" ht="18" customHeight="1" x14ac:dyDescent="0.2">
      <c r="A34" s="19"/>
      <c r="B34" s="57"/>
      <c r="C34" s="55"/>
      <c r="D34" s="57"/>
      <c r="E34" s="57"/>
      <c r="F34" s="57"/>
      <c r="G34" s="57"/>
      <c r="H34" s="57"/>
      <c r="I34" s="55"/>
      <c r="J34" s="57"/>
      <c r="K34" s="62"/>
      <c r="L34" s="57"/>
      <c r="M34" s="57"/>
      <c r="N34" s="57"/>
    </row>
    <row r="35" spans="1:14" ht="18" customHeight="1" x14ac:dyDescent="0.2">
      <c r="A35" s="19"/>
      <c r="B35" s="57"/>
      <c r="C35" s="55"/>
      <c r="D35" s="57"/>
      <c r="E35" s="57"/>
      <c r="F35" s="57"/>
      <c r="G35" s="57"/>
      <c r="H35" s="57"/>
      <c r="I35" s="55"/>
      <c r="J35" s="57"/>
      <c r="K35" s="62"/>
      <c r="L35" s="57"/>
      <c r="M35" s="57"/>
      <c r="N35" s="57"/>
    </row>
    <row r="36" spans="1:14" ht="18" customHeight="1" x14ac:dyDescent="0.2">
      <c r="A36" s="19"/>
      <c r="B36" s="19"/>
      <c r="C36" s="28"/>
      <c r="D36" s="57"/>
      <c r="E36" s="57"/>
      <c r="F36" s="57"/>
      <c r="G36" s="57"/>
      <c r="H36" s="57"/>
      <c r="I36" s="55"/>
      <c r="J36" s="57"/>
      <c r="K36" s="62"/>
      <c r="L36" s="57"/>
      <c r="M36" s="57"/>
      <c r="N36" s="57"/>
    </row>
    <row r="37" spans="1:14" ht="18" customHeight="1" x14ac:dyDescent="0.2">
      <c r="A37" s="19"/>
      <c r="B37" s="19"/>
      <c r="C37" s="28"/>
      <c r="D37" s="19"/>
      <c r="E37" s="19"/>
      <c r="F37" s="19"/>
      <c r="G37" s="19"/>
      <c r="H37" s="19"/>
      <c r="I37" s="55"/>
      <c r="J37" s="19"/>
      <c r="K37" s="54"/>
      <c r="L37" s="19"/>
      <c r="M37" s="19"/>
      <c r="N37" s="19"/>
    </row>
    <row r="38" spans="1:14" s="4" customFormat="1" ht="18" customHeight="1" x14ac:dyDescent="0.2">
      <c r="A38" s="24" t="s">
        <v>108</v>
      </c>
      <c r="B38" s="29"/>
      <c r="C38" s="25" t="s">
        <v>10</v>
      </c>
      <c r="D38" s="26">
        <f>SUM(D5:D37)</f>
        <v>0</v>
      </c>
      <c r="E38" s="26">
        <f t="shared" ref="E38:L38" si="0">SUM(E5:E37)</f>
        <v>0</v>
      </c>
      <c r="F38" s="26">
        <f t="shared" si="0"/>
        <v>0</v>
      </c>
      <c r="G38" s="26">
        <f t="shared" si="0"/>
        <v>0</v>
      </c>
      <c r="H38" s="26">
        <f t="shared" si="0"/>
        <v>0</v>
      </c>
      <c r="I38" s="69">
        <f t="shared" si="0"/>
        <v>0</v>
      </c>
      <c r="J38" s="26">
        <f t="shared" si="0"/>
        <v>0</v>
      </c>
      <c r="K38" s="26">
        <f t="shared" si="0"/>
        <v>0</v>
      </c>
      <c r="L38" s="26">
        <f t="shared" si="0"/>
        <v>0</v>
      </c>
      <c r="M38" s="26">
        <f>SUM(M5:M37)</f>
        <v>0</v>
      </c>
      <c r="N38" s="26">
        <f>SUM(N5:N37)</f>
        <v>0</v>
      </c>
    </row>
    <row r="39" spans="1:14" ht="18" customHeight="1" x14ac:dyDescent="0.25">
      <c r="F39" s="232"/>
      <c r="G39" s="233"/>
      <c r="H39" s="233"/>
      <c r="I39" s="233"/>
      <c r="J39" s="233"/>
      <c r="K39" s="233"/>
      <c r="L39" s="233"/>
      <c r="M39" s="233"/>
    </row>
    <row r="40" spans="1:14" ht="18" customHeight="1" x14ac:dyDescent="0.2"/>
    <row r="41" spans="1:14" ht="18" customHeight="1" x14ac:dyDescent="0.2"/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">
    <mergeCell ref="F39:M39"/>
  </mergeCells>
  <pageMargins left="0.75" right="0.75" top="1" bottom="1" header="0.5" footer="0.5"/>
  <pageSetup scale="6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N93"/>
  <sheetViews>
    <sheetView zoomScale="71" zoomScaleNormal="71" workbookViewId="0">
      <pane ySplit="4" topLeftCell="A18" activePane="bottomLeft" state="frozen"/>
      <selection pane="bottomLeft" activeCell="C41" sqref="C41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4.85546875" customWidth="1"/>
    <col min="4" max="4" width="17.5703125" style="9" customWidth="1"/>
    <col min="5" max="5" width="10.140625" customWidth="1"/>
    <col min="6" max="6" width="12.85546875" customWidth="1"/>
    <col min="7" max="7" width="11.140625" customWidth="1"/>
    <col min="8" max="8" width="11.85546875" customWidth="1"/>
    <col min="9" max="12" width="12.5703125" bestFit="1" customWidth="1"/>
    <col min="13" max="13" width="14.5703125" customWidth="1"/>
    <col min="14" max="14" width="16.85546875" customWidth="1"/>
  </cols>
  <sheetData>
    <row r="1" spans="1:14" x14ac:dyDescent="0.2">
      <c r="A1" t="s">
        <v>0</v>
      </c>
    </row>
    <row r="2" spans="1:14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J2" s="1" t="s">
        <v>11</v>
      </c>
      <c r="K2" s="1" t="s">
        <v>59</v>
      </c>
    </row>
    <row r="3" spans="1:14" s="22" customFormat="1" ht="21" customHeight="1" x14ac:dyDescent="0.2">
      <c r="A3" s="21"/>
      <c r="D3" s="23"/>
      <c r="F3" s="87" t="s">
        <v>101</v>
      </c>
    </row>
    <row r="4" spans="1:14" ht="54" customHeight="1" x14ac:dyDescent="0.3">
      <c r="A4" s="2" t="s">
        <v>1</v>
      </c>
      <c r="B4" s="2" t="s">
        <v>2</v>
      </c>
      <c r="C4" s="2" t="s">
        <v>3</v>
      </c>
      <c r="D4" s="8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67" t="s">
        <v>95</v>
      </c>
      <c r="J4" s="2" t="s">
        <v>22</v>
      </c>
      <c r="K4" s="82" t="s">
        <v>96</v>
      </c>
      <c r="L4" s="2" t="s">
        <v>9</v>
      </c>
      <c r="M4" s="2" t="s">
        <v>9</v>
      </c>
      <c r="N4" s="2" t="s">
        <v>9</v>
      </c>
    </row>
    <row r="5" spans="1:14" ht="18" customHeight="1" x14ac:dyDescent="0.2">
      <c r="A5" s="17">
        <v>42082</v>
      </c>
      <c r="B5" s="18" t="s">
        <v>21</v>
      </c>
      <c r="C5" s="18" t="s">
        <v>16</v>
      </c>
      <c r="D5" s="70">
        <v>784.8</v>
      </c>
      <c r="E5" s="16"/>
      <c r="F5" s="16"/>
      <c r="G5" s="16"/>
      <c r="H5" s="16"/>
      <c r="I5" s="51"/>
      <c r="J5" s="16"/>
      <c r="K5" s="16"/>
      <c r="L5" s="16"/>
      <c r="M5" s="16"/>
      <c r="N5" s="16"/>
    </row>
    <row r="6" spans="1:14" ht="18" customHeight="1" x14ac:dyDescent="0.2">
      <c r="A6" s="55">
        <v>42087</v>
      </c>
      <c r="B6" s="51" t="s">
        <v>23</v>
      </c>
      <c r="C6" s="51" t="s">
        <v>62</v>
      </c>
      <c r="D6" s="53">
        <v>-500</v>
      </c>
      <c r="E6" s="56"/>
      <c r="F6" s="56"/>
      <c r="G6" s="56"/>
      <c r="H6" s="56"/>
      <c r="I6" s="51"/>
      <c r="J6" s="56">
        <v>50</v>
      </c>
      <c r="K6" s="56"/>
      <c r="L6" s="56"/>
      <c r="M6" s="56"/>
      <c r="N6" s="56"/>
    </row>
    <row r="7" spans="1:14" ht="18" customHeight="1" x14ac:dyDescent="0.2">
      <c r="A7" s="57">
        <v>42087</v>
      </c>
      <c r="B7" s="51" t="s">
        <v>23</v>
      </c>
      <c r="C7" s="51" t="s">
        <v>63</v>
      </c>
      <c r="D7" s="53">
        <v>-250</v>
      </c>
      <c r="E7" s="56"/>
      <c r="F7" s="56">
        <v>500</v>
      </c>
      <c r="G7" s="56"/>
      <c r="H7" s="56"/>
      <c r="I7" s="51"/>
      <c r="J7" s="56"/>
      <c r="K7" s="56"/>
      <c r="L7" s="56"/>
      <c r="M7" s="56"/>
      <c r="N7" s="56"/>
    </row>
    <row r="8" spans="1:14" ht="18" customHeight="1" x14ac:dyDescent="0.2">
      <c r="A8" s="57">
        <v>42087</v>
      </c>
      <c r="B8" s="51" t="s">
        <v>23</v>
      </c>
      <c r="C8" s="51" t="s">
        <v>64</v>
      </c>
      <c r="D8" s="53"/>
      <c r="E8" s="56"/>
      <c r="F8" s="56">
        <v>-500</v>
      </c>
      <c r="G8" s="56"/>
      <c r="H8" s="56"/>
      <c r="I8" s="51"/>
      <c r="J8" s="58">
        <v>-50</v>
      </c>
      <c r="K8" s="56"/>
      <c r="L8" s="56"/>
      <c r="M8" s="56"/>
      <c r="N8" s="56"/>
    </row>
    <row r="9" spans="1:14" ht="18" customHeight="1" x14ac:dyDescent="0.2">
      <c r="A9" s="57">
        <v>42111</v>
      </c>
      <c r="B9" s="51" t="s">
        <v>23</v>
      </c>
      <c r="C9" s="51" t="s">
        <v>66</v>
      </c>
      <c r="D9" s="53">
        <v>-25</v>
      </c>
      <c r="E9" s="56"/>
      <c r="F9" s="51"/>
      <c r="G9" s="56"/>
      <c r="H9" s="56"/>
      <c r="I9" s="51"/>
      <c r="J9" s="56"/>
      <c r="K9" s="51">
        <v>1</v>
      </c>
      <c r="L9" s="56"/>
      <c r="M9" s="56"/>
      <c r="N9" s="56"/>
    </row>
    <row r="10" spans="1:14" ht="18" customHeight="1" x14ac:dyDescent="0.2">
      <c r="A10" s="57">
        <v>42111</v>
      </c>
      <c r="B10" s="51" t="s">
        <v>23</v>
      </c>
      <c r="C10" s="51" t="s">
        <v>67</v>
      </c>
      <c r="D10" s="53">
        <v>-9.8000000000000007</v>
      </c>
      <c r="E10" s="56"/>
      <c r="F10" s="41">
        <v>12</v>
      </c>
      <c r="G10" s="56"/>
      <c r="H10" s="56"/>
      <c r="I10" s="51"/>
      <c r="J10" s="56"/>
      <c r="K10" s="56"/>
      <c r="L10" s="56"/>
      <c r="M10" s="56"/>
      <c r="N10" s="56"/>
    </row>
    <row r="11" spans="1:14" ht="18" customHeight="1" x14ac:dyDescent="0.2">
      <c r="A11" s="57">
        <v>42115</v>
      </c>
      <c r="B11" s="51" t="s">
        <v>23</v>
      </c>
      <c r="C11" s="51" t="s">
        <v>68</v>
      </c>
      <c r="D11" s="53"/>
      <c r="E11" s="56"/>
      <c r="F11" s="58"/>
      <c r="G11" s="56"/>
      <c r="H11" s="56"/>
      <c r="I11" s="51"/>
      <c r="J11" s="58"/>
      <c r="K11" s="56">
        <v>-1</v>
      </c>
      <c r="L11" s="56"/>
      <c r="M11" s="56"/>
      <c r="N11" s="56"/>
    </row>
    <row r="12" spans="1:14" ht="18" customHeight="1" x14ac:dyDescent="0.2">
      <c r="A12" s="55">
        <v>42209</v>
      </c>
      <c r="B12" s="51" t="s">
        <v>84</v>
      </c>
      <c r="C12" s="51" t="s">
        <v>85</v>
      </c>
      <c r="D12" s="53"/>
      <c r="E12" s="56"/>
      <c r="F12" s="56">
        <v>-2</v>
      </c>
      <c r="G12" s="56"/>
      <c r="H12" s="56"/>
      <c r="I12" s="51"/>
      <c r="J12" s="56"/>
      <c r="K12" s="56"/>
      <c r="L12" s="56"/>
      <c r="M12" s="56"/>
      <c r="N12" s="56"/>
    </row>
    <row r="13" spans="1:14" ht="18" customHeight="1" x14ac:dyDescent="0.2">
      <c r="A13" s="19">
        <v>42306</v>
      </c>
      <c r="B13" s="55" t="s">
        <v>23</v>
      </c>
      <c r="C13" s="55" t="s">
        <v>98</v>
      </c>
      <c r="D13" s="53"/>
      <c r="E13" s="59"/>
      <c r="F13" s="39"/>
      <c r="G13" s="56"/>
      <c r="H13" s="56"/>
      <c r="I13" s="51"/>
      <c r="J13" s="56"/>
      <c r="K13" s="56"/>
      <c r="L13" s="56"/>
      <c r="M13" s="56"/>
      <c r="N13" s="56"/>
    </row>
    <row r="14" spans="1:14" ht="18" customHeight="1" x14ac:dyDescent="0.2">
      <c r="A14" s="57">
        <v>42339</v>
      </c>
      <c r="B14" s="51" t="s">
        <v>112</v>
      </c>
      <c r="C14" s="51" t="s">
        <v>113</v>
      </c>
      <c r="D14" s="53"/>
      <c r="E14" s="56"/>
      <c r="F14" s="56">
        <v>-1</v>
      </c>
      <c r="G14" s="56"/>
      <c r="H14" s="56"/>
      <c r="I14" s="51"/>
      <c r="J14" s="58"/>
      <c r="K14" s="56"/>
      <c r="L14" s="48"/>
      <c r="M14" s="48"/>
      <c r="N14" s="48"/>
    </row>
    <row r="15" spans="1:14" ht="18" customHeight="1" x14ac:dyDescent="0.2">
      <c r="A15" s="57">
        <v>42422</v>
      </c>
      <c r="B15" s="60" t="s">
        <v>124</v>
      </c>
      <c r="C15" s="51" t="s">
        <v>131</v>
      </c>
      <c r="D15" s="53"/>
      <c r="E15" s="56"/>
      <c r="F15" s="58">
        <v>-1</v>
      </c>
      <c r="G15" s="56"/>
      <c r="H15" s="56"/>
      <c r="I15" s="51"/>
      <c r="J15" s="56"/>
      <c r="K15" s="56"/>
      <c r="L15" s="56"/>
      <c r="M15" s="56"/>
      <c r="N15" s="56"/>
    </row>
    <row r="16" spans="1:14" ht="18" customHeight="1" x14ac:dyDescent="0.2">
      <c r="A16" s="57">
        <v>42450</v>
      </c>
      <c r="B16" s="60" t="s">
        <v>124</v>
      </c>
      <c r="C16" s="51" t="s">
        <v>142</v>
      </c>
      <c r="D16" s="53"/>
      <c r="E16" s="56"/>
      <c r="F16" s="58">
        <v>-1</v>
      </c>
      <c r="G16" s="58"/>
      <c r="H16" s="56"/>
      <c r="I16" s="51"/>
      <c r="J16" s="56"/>
      <c r="K16" s="56"/>
      <c r="L16" s="56"/>
      <c r="M16" s="56"/>
      <c r="N16" s="56"/>
    </row>
    <row r="17" spans="1:14" ht="18" customHeight="1" x14ac:dyDescent="0.2">
      <c r="A17" s="57">
        <v>42541</v>
      </c>
      <c r="B17" s="60" t="s">
        <v>23</v>
      </c>
      <c r="C17" s="51" t="s">
        <v>164</v>
      </c>
      <c r="D17" s="53"/>
      <c r="E17" s="56"/>
      <c r="F17" s="58">
        <v>-3</v>
      </c>
      <c r="G17" s="58"/>
      <c r="H17" s="56"/>
      <c r="I17" s="51"/>
      <c r="J17" s="56"/>
      <c r="K17" s="56"/>
      <c r="L17" s="56"/>
      <c r="M17" s="56"/>
      <c r="N17" s="56"/>
    </row>
    <row r="18" spans="1:14" ht="18" customHeight="1" x14ac:dyDescent="0.2">
      <c r="A18" s="57">
        <v>42577</v>
      </c>
      <c r="B18" s="60" t="s">
        <v>23</v>
      </c>
      <c r="C18" s="51" t="s">
        <v>171</v>
      </c>
      <c r="D18" s="53"/>
      <c r="E18" s="56"/>
      <c r="F18" s="58">
        <v>-1</v>
      </c>
      <c r="G18" s="51"/>
      <c r="H18" s="56"/>
      <c r="I18" s="51"/>
      <c r="J18" s="56"/>
      <c r="K18" s="56"/>
      <c r="L18" s="56"/>
      <c r="M18" s="56"/>
      <c r="N18" s="56"/>
    </row>
    <row r="19" spans="1:14" ht="18" customHeight="1" x14ac:dyDescent="0.2">
      <c r="A19" s="57">
        <v>42598</v>
      </c>
      <c r="B19" s="60" t="s">
        <v>23</v>
      </c>
      <c r="C19" s="51" t="s">
        <v>176</v>
      </c>
      <c r="D19" s="53"/>
      <c r="E19" s="56"/>
      <c r="F19" s="61">
        <v>-1</v>
      </c>
      <c r="G19" s="56"/>
      <c r="H19" s="56"/>
      <c r="I19" s="51"/>
      <c r="J19" s="56"/>
      <c r="K19" s="56"/>
      <c r="L19" s="56"/>
      <c r="M19" s="56"/>
      <c r="N19" s="56"/>
    </row>
    <row r="20" spans="1:14" ht="18" customHeight="1" x14ac:dyDescent="0.2">
      <c r="A20" s="57">
        <v>42599</v>
      </c>
      <c r="B20" s="60" t="s">
        <v>174</v>
      </c>
      <c r="C20" s="51" t="s">
        <v>177</v>
      </c>
      <c r="D20" s="53"/>
      <c r="E20" s="56"/>
      <c r="F20" s="58">
        <v>-1</v>
      </c>
      <c r="G20" s="56"/>
      <c r="H20" s="56"/>
      <c r="I20" s="51"/>
      <c r="J20" s="56"/>
      <c r="K20" s="56"/>
      <c r="L20" s="56"/>
      <c r="M20" s="56"/>
      <c r="N20" s="56"/>
    </row>
    <row r="21" spans="1:14" ht="18" customHeight="1" x14ac:dyDescent="0.2">
      <c r="A21" s="57">
        <v>42601</v>
      </c>
      <c r="B21" s="60" t="s">
        <v>174</v>
      </c>
      <c r="C21" s="51" t="s">
        <v>178</v>
      </c>
      <c r="D21" s="53"/>
      <c r="E21" s="56"/>
      <c r="F21" s="58">
        <v>1</v>
      </c>
      <c r="G21" s="56"/>
      <c r="H21" s="56"/>
      <c r="I21" s="51"/>
      <c r="J21" s="56"/>
      <c r="K21" s="56"/>
      <c r="L21" s="56"/>
      <c r="M21" s="56"/>
      <c r="N21" s="56"/>
    </row>
    <row r="22" spans="1:14" ht="18" customHeight="1" x14ac:dyDescent="0.2">
      <c r="A22" s="57">
        <v>42601</v>
      </c>
      <c r="B22" s="60" t="s">
        <v>174</v>
      </c>
      <c r="C22" s="51" t="s">
        <v>179</v>
      </c>
      <c r="D22" s="53"/>
      <c r="E22" s="56"/>
      <c r="F22" s="58">
        <v>-1</v>
      </c>
      <c r="G22" s="56"/>
      <c r="H22" s="56"/>
      <c r="I22" s="51"/>
      <c r="J22" s="58"/>
      <c r="K22" s="56"/>
      <c r="L22" s="56"/>
      <c r="M22" s="56"/>
      <c r="N22" s="56"/>
    </row>
    <row r="23" spans="1:14" ht="18" customHeight="1" x14ac:dyDescent="0.2">
      <c r="A23" s="57">
        <v>42619</v>
      </c>
      <c r="B23" s="60" t="s">
        <v>174</v>
      </c>
      <c r="C23" s="51" t="s">
        <v>182</v>
      </c>
      <c r="D23" s="53"/>
      <c r="E23" s="56"/>
      <c r="F23" s="58">
        <v>-1</v>
      </c>
      <c r="G23" s="56"/>
      <c r="H23" s="56"/>
      <c r="I23" s="51"/>
      <c r="J23" s="58"/>
      <c r="K23" s="56"/>
      <c r="L23" s="56"/>
      <c r="M23" s="56"/>
      <c r="N23" s="56"/>
    </row>
    <row r="24" spans="1:14" ht="18" customHeight="1" x14ac:dyDescent="0.2">
      <c r="A24" s="57"/>
      <c r="B24" s="60"/>
      <c r="C24" s="51"/>
      <c r="D24" s="53"/>
      <c r="E24" s="56"/>
      <c r="F24" s="58"/>
      <c r="G24" s="56"/>
      <c r="H24" s="56"/>
      <c r="I24" s="51"/>
      <c r="J24" s="56"/>
      <c r="K24" s="56"/>
      <c r="L24" s="56"/>
      <c r="M24" s="56"/>
      <c r="N24" s="56"/>
    </row>
    <row r="25" spans="1:14" ht="18" customHeight="1" x14ac:dyDescent="0.2">
      <c r="A25" s="57"/>
      <c r="B25" s="57"/>
      <c r="C25" s="55"/>
      <c r="D25" s="57"/>
      <c r="E25" s="57"/>
      <c r="F25" s="57"/>
      <c r="G25" s="57"/>
      <c r="H25" s="57"/>
      <c r="I25" s="55"/>
      <c r="J25" s="57"/>
      <c r="K25" s="62"/>
      <c r="L25" s="57"/>
      <c r="M25" s="57"/>
      <c r="N25" s="57"/>
    </row>
    <row r="26" spans="1:14" ht="18" customHeight="1" x14ac:dyDescent="0.2">
      <c r="A26" s="19"/>
      <c r="B26" s="55"/>
      <c r="C26" s="55"/>
      <c r="D26" s="62"/>
      <c r="E26" s="57"/>
      <c r="F26" s="62"/>
      <c r="G26" s="57"/>
      <c r="H26" s="57"/>
      <c r="I26" s="55"/>
      <c r="J26" s="57"/>
      <c r="K26" s="62"/>
      <c r="L26" s="57"/>
      <c r="M26" s="57"/>
      <c r="N26" s="57"/>
    </row>
    <row r="27" spans="1:14" ht="18" customHeight="1" x14ac:dyDescent="0.2">
      <c r="A27" s="19"/>
      <c r="B27" s="55"/>
      <c r="C27" s="55"/>
      <c r="D27" s="62"/>
      <c r="E27" s="57"/>
      <c r="F27" s="57"/>
      <c r="G27" s="57"/>
      <c r="H27" s="57"/>
      <c r="I27" s="55"/>
      <c r="J27" s="57"/>
      <c r="K27" s="62"/>
      <c r="L27" s="57"/>
      <c r="M27" s="57"/>
      <c r="N27" s="57"/>
    </row>
    <row r="28" spans="1:14" ht="18" customHeight="1" x14ac:dyDescent="0.2">
      <c r="A28" s="19"/>
      <c r="B28" s="55"/>
      <c r="C28" s="55"/>
      <c r="D28" s="57"/>
      <c r="E28" s="57"/>
      <c r="F28" s="57"/>
      <c r="G28" s="57"/>
      <c r="H28" s="57"/>
      <c r="I28" s="68"/>
      <c r="J28" s="57"/>
      <c r="K28" s="62"/>
      <c r="L28" s="57"/>
      <c r="M28" s="57"/>
      <c r="N28" s="57"/>
    </row>
    <row r="29" spans="1:14" ht="18" customHeight="1" x14ac:dyDescent="0.2">
      <c r="A29" s="19"/>
      <c r="B29" s="55"/>
      <c r="C29" s="55"/>
      <c r="D29" s="57"/>
      <c r="E29" s="57"/>
      <c r="F29" s="57"/>
      <c r="G29" s="57"/>
      <c r="H29" s="57"/>
      <c r="I29" s="68"/>
      <c r="J29" s="57"/>
      <c r="K29" s="62"/>
      <c r="L29" s="57"/>
      <c r="M29" s="57"/>
      <c r="N29" s="57"/>
    </row>
    <row r="30" spans="1:14" ht="18" customHeight="1" x14ac:dyDescent="0.2">
      <c r="A30" s="19"/>
      <c r="B30" s="55"/>
      <c r="C30" s="55"/>
      <c r="D30" s="62"/>
      <c r="E30" s="57"/>
      <c r="F30" s="62"/>
      <c r="G30" s="57"/>
      <c r="H30" s="57"/>
      <c r="I30" s="55"/>
      <c r="J30" s="57"/>
      <c r="K30" s="62"/>
      <c r="L30" s="57"/>
      <c r="M30" s="57"/>
      <c r="N30" s="57"/>
    </row>
    <row r="31" spans="1:14" ht="18" customHeight="1" x14ac:dyDescent="0.2">
      <c r="A31" s="19"/>
      <c r="B31" s="55"/>
      <c r="C31" s="55"/>
      <c r="D31" s="62"/>
      <c r="E31" s="57"/>
      <c r="F31" s="57"/>
      <c r="G31" s="57"/>
      <c r="H31" s="57"/>
      <c r="I31" s="55"/>
      <c r="J31" s="57"/>
      <c r="K31" s="62"/>
      <c r="L31" s="57"/>
      <c r="M31" s="57"/>
      <c r="N31" s="57"/>
    </row>
    <row r="32" spans="1:14" ht="18" customHeight="1" x14ac:dyDescent="0.2">
      <c r="A32" s="19"/>
      <c r="B32" s="55"/>
      <c r="C32" s="55"/>
      <c r="D32" s="57"/>
      <c r="E32" s="57"/>
      <c r="F32" s="57"/>
      <c r="G32" s="57"/>
      <c r="H32" s="57"/>
      <c r="I32" s="68"/>
      <c r="J32" s="57"/>
      <c r="K32" s="62"/>
      <c r="L32" s="57"/>
      <c r="M32" s="57"/>
      <c r="N32" s="57"/>
    </row>
    <row r="33" spans="1:14" ht="18" customHeight="1" x14ac:dyDescent="0.2">
      <c r="A33" s="19"/>
      <c r="B33" s="55"/>
      <c r="C33" s="55"/>
      <c r="D33" s="57"/>
      <c r="E33" s="57"/>
      <c r="F33" s="57"/>
      <c r="G33" s="57"/>
      <c r="H33" s="57"/>
      <c r="I33" s="68"/>
      <c r="J33" s="57"/>
      <c r="K33" s="62"/>
      <c r="L33" s="57"/>
      <c r="M33" s="57"/>
      <c r="N33" s="57"/>
    </row>
    <row r="34" spans="1:14" ht="18" customHeight="1" x14ac:dyDescent="0.2">
      <c r="A34" s="19"/>
      <c r="B34" s="57"/>
      <c r="C34" s="55"/>
      <c r="D34" s="57"/>
      <c r="E34" s="57"/>
      <c r="F34" s="57"/>
      <c r="G34" s="57"/>
      <c r="H34" s="57"/>
      <c r="I34" s="55"/>
      <c r="J34" s="57"/>
      <c r="K34" s="62"/>
      <c r="L34" s="57"/>
      <c r="M34" s="57"/>
      <c r="N34" s="57"/>
    </row>
    <row r="35" spans="1:14" ht="18" customHeight="1" x14ac:dyDescent="0.2">
      <c r="A35" s="19"/>
      <c r="B35" s="57"/>
      <c r="C35" s="55"/>
      <c r="D35" s="57"/>
      <c r="E35" s="57"/>
      <c r="F35" s="57"/>
      <c r="G35" s="57"/>
      <c r="H35" s="57"/>
      <c r="I35" s="55"/>
      <c r="J35" s="57"/>
      <c r="K35" s="62"/>
      <c r="L35" s="57"/>
      <c r="M35" s="57"/>
      <c r="N35" s="57"/>
    </row>
    <row r="36" spans="1:14" ht="18" customHeight="1" x14ac:dyDescent="0.2">
      <c r="A36" s="19"/>
      <c r="B36" s="19"/>
      <c r="C36" s="28"/>
      <c r="D36" s="57"/>
      <c r="E36" s="57"/>
      <c r="F36" s="57"/>
      <c r="G36" s="57"/>
      <c r="H36" s="57"/>
      <c r="I36" s="55"/>
      <c r="J36" s="57"/>
      <c r="K36" s="62"/>
      <c r="L36" s="57"/>
      <c r="M36" s="57"/>
      <c r="N36" s="57"/>
    </row>
    <row r="37" spans="1:14" ht="18" customHeight="1" x14ac:dyDescent="0.2">
      <c r="A37" s="19"/>
      <c r="B37" s="19"/>
      <c r="C37" s="28"/>
      <c r="D37" s="19"/>
      <c r="E37" s="19"/>
      <c r="F37" s="19"/>
      <c r="G37" s="19"/>
      <c r="H37" s="19"/>
      <c r="I37" s="55"/>
      <c r="J37" s="19"/>
      <c r="K37" s="54"/>
      <c r="L37" s="19"/>
      <c r="M37" s="19"/>
      <c r="N37" s="19"/>
    </row>
    <row r="38" spans="1:14" s="4" customFormat="1" ht="18" customHeight="1" x14ac:dyDescent="0.2">
      <c r="A38" s="24" t="s">
        <v>60</v>
      </c>
      <c r="B38" s="29"/>
      <c r="C38" s="25" t="s">
        <v>10</v>
      </c>
      <c r="D38" s="26">
        <f>SUM(D5:D37)</f>
        <v>-4.6185277824406512E-14</v>
      </c>
      <c r="E38" s="26">
        <f t="shared" ref="E38:L38" si="0">SUM(E5:E37)</f>
        <v>0</v>
      </c>
      <c r="F38" s="26">
        <f t="shared" si="0"/>
        <v>0</v>
      </c>
      <c r="G38" s="26">
        <f t="shared" si="0"/>
        <v>0</v>
      </c>
      <c r="H38" s="26">
        <f t="shared" si="0"/>
        <v>0</v>
      </c>
      <c r="I38" s="69">
        <f t="shared" si="0"/>
        <v>0</v>
      </c>
      <c r="J38" s="26">
        <f t="shared" si="0"/>
        <v>0</v>
      </c>
      <c r="K38" s="26">
        <f t="shared" si="0"/>
        <v>0</v>
      </c>
      <c r="L38" s="26">
        <f t="shared" si="0"/>
        <v>0</v>
      </c>
      <c r="M38" s="26">
        <f>SUM(M5:M37)</f>
        <v>0</v>
      </c>
      <c r="N38" s="26">
        <f>SUM(N5:N37)</f>
        <v>0</v>
      </c>
    </row>
    <row r="39" spans="1:14" ht="18" customHeight="1" x14ac:dyDescent="0.25">
      <c r="F39" s="232"/>
      <c r="G39" s="233"/>
      <c r="H39" s="233"/>
      <c r="I39" s="233"/>
      <c r="J39" s="233"/>
      <c r="K39" s="233"/>
      <c r="L39" s="233"/>
      <c r="M39" s="233"/>
    </row>
    <row r="40" spans="1:14" ht="18" customHeight="1" x14ac:dyDescent="0.2"/>
    <row r="41" spans="1:14" ht="18" customHeight="1" x14ac:dyDescent="0.2"/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">
    <mergeCell ref="F39:M39"/>
  </mergeCells>
  <pageMargins left="0.75" right="0.75" top="1" bottom="1" header="0.5" footer="0.5"/>
  <pageSetup scale="6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53" sqref="H53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94"/>
  <sheetViews>
    <sheetView zoomScale="58" zoomScaleNormal="58" workbookViewId="0">
      <pane ySplit="4" topLeftCell="A5" activePane="bottomLeft" state="frozen"/>
      <selection pane="bottomLeft" activeCell="D53" sqref="D53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4.85546875" customWidth="1"/>
    <col min="4" max="4" width="17.5703125" style="9" customWidth="1"/>
    <col min="5" max="5" width="10.140625" customWidth="1"/>
    <col min="6" max="6" width="12.85546875" customWidth="1"/>
    <col min="7" max="7" width="11.140625" customWidth="1"/>
    <col min="8" max="8" width="11.85546875" customWidth="1"/>
    <col min="9" max="10" width="12.5703125" bestFit="1" customWidth="1"/>
    <col min="11" max="11" width="35.5703125" bestFit="1" customWidth="1"/>
    <col min="12" max="12" width="12.5703125" bestFit="1" customWidth="1"/>
    <col min="13" max="13" width="14.5703125" customWidth="1"/>
    <col min="14" max="14" width="16.85546875" customWidth="1"/>
  </cols>
  <sheetData>
    <row r="1" spans="1:14" x14ac:dyDescent="0.2">
      <c r="A1" t="s">
        <v>0</v>
      </c>
    </row>
    <row r="2" spans="1:14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J2" s="1" t="s">
        <v>11</v>
      </c>
      <c r="K2" s="97">
        <v>160531032005</v>
      </c>
    </row>
    <row r="3" spans="1:14" s="22" customFormat="1" ht="21" customHeight="1" x14ac:dyDescent="0.2">
      <c r="A3" s="21"/>
      <c r="D3" s="23" t="s">
        <v>160</v>
      </c>
      <c r="F3" s="63"/>
      <c r="J3" s="22" t="s">
        <v>158</v>
      </c>
    </row>
    <row r="4" spans="1:14" ht="54" customHeight="1" x14ac:dyDescent="0.3">
      <c r="A4" s="2" t="s">
        <v>1</v>
      </c>
      <c r="B4" s="2" t="s">
        <v>2</v>
      </c>
      <c r="C4" s="2" t="s">
        <v>3</v>
      </c>
      <c r="D4" s="8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67" t="s">
        <v>95</v>
      </c>
      <c r="J4" s="2" t="s">
        <v>22</v>
      </c>
      <c r="K4" s="82" t="s">
        <v>96</v>
      </c>
      <c r="L4" s="2" t="s">
        <v>9</v>
      </c>
      <c r="M4" s="2" t="s">
        <v>9</v>
      </c>
      <c r="N4" s="2" t="s">
        <v>9</v>
      </c>
    </row>
    <row r="5" spans="1:14" ht="18" customHeight="1" x14ac:dyDescent="0.2">
      <c r="A5" s="75">
        <v>42527</v>
      </c>
      <c r="B5" s="92" t="s">
        <v>153</v>
      </c>
      <c r="C5" s="92" t="s">
        <v>107</v>
      </c>
      <c r="D5" s="88">
        <v>782.4</v>
      </c>
      <c r="E5" s="56"/>
      <c r="F5" s="56"/>
      <c r="G5" s="56"/>
      <c r="H5" s="56"/>
      <c r="I5" s="51"/>
      <c r="J5" s="56"/>
      <c r="K5" s="56"/>
      <c r="L5" s="56"/>
      <c r="M5" s="16"/>
      <c r="N5" s="16"/>
    </row>
    <row r="6" spans="1:14" ht="18" customHeight="1" x14ac:dyDescent="0.2">
      <c r="A6" s="75">
        <v>42527</v>
      </c>
      <c r="B6" s="92" t="s">
        <v>50</v>
      </c>
      <c r="C6" s="92" t="s">
        <v>157</v>
      </c>
      <c r="D6" s="88">
        <v>-26.5</v>
      </c>
      <c r="E6" s="56"/>
      <c r="F6" s="56"/>
      <c r="G6" s="56"/>
      <c r="H6" s="56"/>
      <c r="I6" s="51"/>
      <c r="J6" s="56"/>
      <c r="K6" s="56"/>
      <c r="L6" s="56"/>
      <c r="M6" s="16"/>
      <c r="N6" s="16"/>
    </row>
    <row r="7" spans="1:14" ht="18" customHeight="1" x14ac:dyDescent="0.2">
      <c r="A7" s="55">
        <v>42527</v>
      </c>
      <c r="B7" s="51" t="s">
        <v>23</v>
      </c>
      <c r="C7" s="51" t="s">
        <v>155</v>
      </c>
      <c r="D7" s="53">
        <v>-251.3</v>
      </c>
      <c r="E7" s="56"/>
      <c r="F7" s="56">
        <v>500</v>
      </c>
      <c r="G7" s="56"/>
      <c r="H7" s="56"/>
      <c r="I7" s="51"/>
      <c r="J7" s="56"/>
      <c r="K7" s="56"/>
      <c r="L7" s="56"/>
      <c r="M7" s="56"/>
      <c r="N7" s="56"/>
    </row>
    <row r="8" spans="1:14" ht="18" customHeight="1" x14ac:dyDescent="0.2">
      <c r="A8" s="55">
        <v>42527</v>
      </c>
      <c r="B8" s="51" t="s">
        <v>23</v>
      </c>
      <c r="C8" s="51" t="s">
        <v>156</v>
      </c>
      <c r="D8" s="53">
        <v>-500</v>
      </c>
      <c r="E8" s="56"/>
      <c r="F8" s="56"/>
      <c r="G8" s="56"/>
      <c r="H8" s="56"/>
      <c r="I8" s="51"/>
      <c r="J8" s="56">
        <v>50</v>
      </c>
      <c r="K8" s="56"/>
      <c r="L8" s="56"/>
      <c r="M8" s="56"/>
      <c r="N8" s="56"/>
    </row>
    <row r="9" spans="1:14" ht="18" customHeight="1" x14ac:dyDescent="0.2">
      <c r="A9" s="57">
        <v>42530</v>
      </c>
      <c r="B9" s="51" t="s">
        <v>23</v>
      </c>
      <c r="C9" s="51" t="s">
        <v>159</v>
      </c>
      <c r="D9" s="53"/>
      <c r="E9" s="56"/>
      <c r="F9" s="56">
        <v>-500</v>
      </c>
      <c r="G9" s="56"/>
      <c r="H9" s="56"/>
      <c r="I9" s="51"/>
      <c r="J9" s="58">
        <v>-50</v>
      </c>
      <c r="K9" s="56"/>
      <c r="L9" s="56"/>
      <c r="M9" s="56"/>
      <c r="N9" s="56"/>
    </row>
    <row r="10" spans="1:14" ht="18" customHeight="1" x14ac:dyDescent="0.2">
      <c r="A10" s="55">
        <v>42554</v>
      </c>
      <c r="B10" s="51" t="s">
        <v>23</v>
      </c>
      <c r="C10" s="51" t="s">
        <v>166</v>
      </c>
      <c r="D10" s="53">
        <v>-4.5999999999999996</v>
      </c>
      <c r="E10" s="56"/>
      <c r="F10" s="56"/>
      <c r="G10" s="56"/>
      <c r="H10" s="56"/>
      <c r="I10" s="51"/>
      <c r="J10" s="56"/>
      <c r="K10" s="56"/>
      <c r="L10" s="56"/>
      <c r="M10" s="56"/>
      <c r="N10" s="56"/>
    </row>
    <row r="11" spans="1:14" ht="18" customHeight="1" x14ac:dyDescent="0.2">
      <c r="A11" s="57"/>
      <c r="B11" s="51"/>
      <c r="C11" s="51"/>
      <c r="D11" s="53"/>
      <c r="E11" s="56"/>
      <c r="F11" s="41"/>
      <c r="G11" s="56"/>
      <c r="H11" s="56"/>
      <c r="I11" s="51"/>
      <c r="J11" s="56"/>
      <c r="K11" s="56"/>
      <c r="L11" s="56"/>
      <c r="M11" s="56"/>
      <c r="N11" s="56"/>
    </row>
    <row r="12" spans="1:14" ht="18" customHeight="1" x14ac:dyDescent="0.2">
      <c r="A12" s="57"/>
      <c r="B12" s="51"/>
      <c r="C12" s="51"/>
      <c r="D12" s="53"/>
      <c r="E12" s="56"/>
      <c r="F12" s="58"/>
      <c r="G12" s="56"/>
      <c r="H12" s="56"/>
      <c r="I12" s="51"/>
      <c r="J12" s="58"/>
      <c r="K12" s="56"/>
      <c r="L12" s="56"/>
      <c r="M12" s="56"/>
      <c r="N12" s="56"/>
    </row>
    <row r="13" spans="1:14" ht="18" customHeight="1" x14ac:dyDescent="0.2">
      <c r="A13" s="55"/>
      <c r="B13" s="51"/>
      <c r="C13" s="51"/>
      <c r="D13" s="53"/>
      <c r="E13" s="56"/>
      <c r="F13" s="56"/>
      <c r="G13" s="56"/>
      <c r="H13" s="56"/>
      <c r="I13" s="51"/>
      <c r="J13" s="56"/>
      <c r="K13" s="56"/>
      <c r="L13" s="56"/>
      <c r="M13" s="56"/>
      <c r="N13" s="56"/>
    </row>
    <row r="14" spans="1:14" ht="18" customHeight="1" x14ac:dyDescent="0.2">
      <c r="A14" s="57"/>
      <c r="B14" s="55"/>
      <c r="C14" s="55"/>
      <c r="D14" s="53"/>
      <c r="E14" s="59"/>
      <c r="F14" s="48"/>
      <c r="G14" s="56"/>
      <c r="H14" s="56"/>
      <c r="I14" s="51"/>
      <c r="J14" s="56"/>
      <c r="K14" s="56"/>
      <c r="L14" s="56"/>
      <c r="M14" s="56"/>
      <c r="N14" s="56"/>
    </row>
    <row r="15" spans="1:14" ht="18" customHeight="1" x14ac:dyDescent="0.2">
      <c r="A15" s="57"/>
      <c r="B15" s="51"/>
      <c r="C15" s="51"/>
      <c r="D15" s="53"/>
      <c r="E15" s="56"/>
      <c r="F15" s="56"/>
      <c r="G15" s="56"/>
      <c r="H15" s="56"/>
      <c r="I15" s="51"/>
      <c r="J15" s="58"/>
      <c r="K15" s="56"/>
      <c r="L15" s="48"/>
      <c r="M15" s="48"/>
      <c r="N15" s="48"/>
    </row>
    <row r="16" spans="1:14" ht="18" customHeight="1" x14ac:dyDescent="0.2">
      <c r="A16" s="57"/>
      <c r="B16" s="60"/>
      <c r="C16" s="51"/>
      <c r="D16" s="53"/>
      <c r="E16" s="56"/>
      <c r="F16" s="58"/>
      <c r="G16" s="56"/>
      <c r="H16" s="56"/>
      <c r="I16" s="51"/>
      <c r="J16" s="56"/>
      <c r="K16" s="56"/>
      <c r="L16" s="56"/>
      <c r="M16" s="56"/>
      <c r="N16" s="56"/>
    </row>
    <row r="17" spans="1:14" ht="18" customHeight="1" x14ac:dyDescent="0.2">
      <c r="A17" s="57"/>
      <c r="B17" s="60"/>
      <c r="C17" s="51"/>
      <c r="D17" s="53"/>
      <c r="E17" s="56"/>
      <c r="F17" s="58"/>
      <c r="G17" s="58"/>
      <c r="H17" s="56"/>
      <c r="I17" s="51"/>
      <c r="J17" s="56"/>
      <c r="K17" s="56"/>
      <c r="L17" s="56"/>
      <c r="M17" s="56"/>
      <c r="N17" s="56"/>
    </row>
    <row r="18" spans="1:14" ht="18" customHeight="1" x14ac:dyDescent="0.2">
      <c r="A18" s="57"/>
      <c r="B18" s="60"/>
      <c r="C18" s="51"/>
      <c r="D18" s="53"/>
      <c r="E18" s="56"/>
      <c r="F18" s="58"/>
      <c r="G18" s="58"/>
      <c r="H18" s="56"/>
      <c r="I18" s="51"/>
      <c r="J18" s="56"/>
      <c r="K18" s="56"/>
      <c r="L18" s="56"/>
      <c r="M18" s="56"/>
      <c r="N18" s="56"/>
    </row>
    <row r="19" spans="1:14" ht="18" customHeight="1" x14ac:dyDescent="0.2">
      <c r="A19" s="57"/>
      <c r="B19" s="60"/>
      <c r="C19" s="51"/>
      <c r="D19" s="53"/>
      <c r="E19" s="56"/>
      <c r="F19" s="58"/>
      <c r="G19" s="51"/>
      <c r="H19" s="56"/>
      <c r="I19" s="51"/>
      <c r="J19" s="56"/>
      <c r="K19" s="56"/>
      <c r="L19" s="56"/>
      <c r="M19" s="56"/>
      <c r="N19" s="56"/>
    </row>
    <row r="20" spans="1:14" ht="18" customHeight="1" x14ac:dyDescent="0.2">
      <c r="A20" s="57"/>
      <c r="B20" s="60"/>
      <c r="C20" s="51"/>
      <c r="D20" s="53"/>
      <c r="E20" s="56"/>
      <c r="F20" s="61"/>
      <c r="G20" s="56"/>
      <c r="H20" s="56"/>
      <c r="I20" s="51"/>
      <c r="J20" s="56"/>
      <c r="K20" s="56"/>
      <c r="L20" s="56"/>
      <c r="M20" s="56"/>
      <c r="N20" s="56"/>
    </row>
    <row r="21" spans="1:14" ht="18" customHeight="1" x14ac:dyDescent="0.2">
      <c r="A21" s="57"/>
      <c r="B21" s="60"/>
      <c r="C21" s="51"/>
      <c r="D21" s="53"/>
      <c r="E21" s="56"/>
      <c r="F21" s="58"/>
      <c r="G21" s="56"/>
      <c r="H21" s="56"/>
      <c r="I21" s="51"/>
      <c r="J21" s="56"/>
      <c r="K21" s="56"/>
      <c r="L21" s="56"/>
      <c r="M21" s="56"/>
      <c r="N21" s="56"/>
    </row>
    <row r="22" spans="1:14" ht="18" customHeight="1" x14ac:dyDescent="0.2">
      <c r="A22" s="57"/>
      <c r="B22" s="60"/>
      <c r="C22" s="51"/>
      <c r="D22" s="53"/>
      <c r="E22" s="56"/>
      <c r="F22" s="58"/>
      <c r="G22" s="56"/>
      <c r="H22" s="56"/>
      <c r="I22" s="51"/>
      <c r="J22" s="56"/>
      <c r="K22" s="56"/>
      <c r="L22" s="56"/>
      <c r="M22" s="56"/>
      <c r="N22" s="56"/>
    </row>
    <row r="23" spans="1:14" ht="18" customHeight="1" x14ac:dyDescent="0.2">
      <c r="A23" s="57"/>
      <c r="B23" s="60"/>
      <c r="C23" s="51"/>
      <c r="D23" s="53"/>
      <c r="E23" s="56"/>
      <c r="F23" s="58"/>
      <c r="G23" s="56"/>
      <c r="H23" s="56"/>
      <c r="I23" s="51"/>
      <c r="J23" s="58"/>
      <c r="K23" s="56"/>
      <c r="L23" s="56"/>
      <c r="M23" s="56"/>
      <c r="N23" s="56"/>
    </row>
    <row r="24" spans="1:14" ht="18" customHeight="1" x14ac:dyDescent="0.2">
      <c r="A24" s="57"/>
      <c r="B24" s="60"/>
      <c r="C24" s="51"/>
      <c r="D24" s="53"/>
      <c r="E24" s="56"/>
      <c r="F24" s="58"/>
      <c r="G24" s="56"/>
      <c r="H24" s="56"/>
      <c r="I24" s="51"/>
      <c r="J24" s="58"/>
      <c r="K24" s="56"/>
      <c r="L24" s="56"/>
      <c r="M24" s="56"/>
      <c r="N24" s="56"/>
    </row>
    <row r="25" spans="1:14" ht="18" customHeight="1" x14ac:dyDescent="0.2">
      <c r="A25" s="57"/>
      <c r="B25" s="60"/>
      <c r="C25" s="51"/>
      <c r="D25" s="53"/>
      <c r="E25" s="56"/>
      <c r="F25" s="58"/>
      <c r="G25" s="56"/>
      <c r="H25" s="56"/>
      <c r="I25" s="51"/>
      <c r="J25" s="56"/>
      <c r="K25" s="56"/>
      <c r="L25" s="56"/>
      <c r="M25" s="56"/>
      <c r="N25" s="56"/>
    </row>
    <row r="26" spans="1:14" ht="18" customHeight="1" x14ac:dyDescent="0.2">
      <c r="A26" s="57"/>
      <c r="B26" s="57"/>
      <c r="C26" s="55"/>
      <c r="D26" s="57"/>
      <c r="E26" s="57"/>
      <c r="F26" s="57"/>
      <c r="G26" s="57"/>
      <c r="H26" s="57"/>
      <c r="I26" s="55"/>
      <c r="J26" s="57"/>
      <c r="K26" s="62"/>
      <c r="L26" s="57"/>
      <c r="M26" s="57"/>
      <c r="N26" s="57"/>
    </row>
    <row r="27" spans="1:14" ht="18" customHeight="1" x14ac:dyDescent="0.2">
      <c r="A27" s="19"/>
      <c r="B27" s="55"/>
      <c r="C27" s="55"/>
      <c r="D27" s="62"/>
      <c r="E27" s="57"/>
      <c r="F27" s="62"/>
      <c r="G27" s="57"/>
      <c r="H27" s="57"/>
      <c r="I27" s="55"/>
      <c r="J27" s="57"/>
      <c r="K27" s="62"/>
      <c r="L27" s="57"/>
      <c r="M27" s="57"/>
      <c r="N27" s="57"/>
    </row>
    <row r="28" spans="1:14" ht="18" customHeight="1" x14ac:dyDescent="0.2">
      <c r="A28" s="19"/>
      <c r="B28" s="55"/>
      <c r="C28" s="55"/>
      <c r="D28" s="62"/>
      <c r="E28" s="57"/>
      <c r="F28" s="57"/>
      <c r="G28" s="57"/>
      <c r="H28" s="57"/>
      <c r="I28" s="55"/>
      <c r="J28" s="57"/>
      <c r="K28" s="62"/>
      <c r="L28" s="57"/>
      <c r="M28" s="57"/>
      <c r="N28" s="57"/>
    </row>
    <row r="29" spans="1:14" ht="18" customHeight="1" x14ac:dyDescent="0.2">
      <c r="A29" s="19"/>
      <c r="B29" s="55"/>
      <c r="C29" s="55"/>
      <c r="D29" s="57"/>
      <c r="E29" s="57"/>
      <c r="F29" s="57"/>
      <c r="G29" s="57"/>
      <c r="H29" s="57"/>
      <c r="I29" s="68"/>
      <c r="J29" s="57"/>
      <c r="K29" s="62"/>
      <c r="L29" s="57"/>
      <c r="M29" s="57"/>
      <c r="N29" s="57"/>
    </row>
    <row r="30" spans="1:14" ht="18" customHeight="1" x14ac:dyDescent="0.2">
      <c r="A30" s="19"/>
      <c r="B30" s="55"/>
      <c r="C30" s="55"/>
      <c r="D30" s="57"/>
      <c r="E30" s="57"/>
      <c r="F30" s="57"/>
      <c r="G30" s="57"/>
      <c r="H30" s="57"/>
      <c r="I30" s="68"/>
      <c r="J30" s="57"/>
      <c r="K30" s="62"/>
      <c r="L30" s="57"/>
      <c r="M30" s="57"/>
      <c r="N30" s="57"/>
    </row>
    <row r="31" spans="1:14" ht="18" customHeight="1" x14ac:dyDescent="0.2">
      <c r="A31" s="19"/>
      <c r="B31" s="55"/>
      <c r="C31" s="55"/>
      <c r="D31" s="62"/>
      <c r="E31" s="57"/>
      <c r="F31" s="62"/>
      <c r="G31" s="57"/>
      <c r="H31" s="57"/>
      <c r="I31" s="55"/>
      <c r="J31" s="57"/>
      <c r="K31" s="62"/>
      <c r="L31" s="57"/>
      <c r="M31" s="57"/>
      <c r="N31" s="57"/>
    </row>
    <row r="32" spans="1:14" ht="18" customHeight="1" x14ac:dyDescent="0.2">
      <c r="A32" s="19"/>
      <c r="B32" s="55"/>
      <c r="C32" s="55"/>
      <c r="D32" s="62"/>
      <c r="E32" s="57"/>
      <c r="F32" s="57"/>
      <c r="G32" s="57"/>
      <c r="H32" s="57"/>
      <c r="I32" s="55"/>
      <c r="J32" s="57"/>
      <c r="K32" s="62"/>
      <c r="L32" s="57"/>
      <c r="M32" s="57"/>
      <c r="N32" s="57"/>
    </row>
    <row r="33" spans="1:14" ht="18" customHeight="1" x14ac:dyDescent="0.2">
      <c r="A33" s="19"/>
      <c r="B33" s="55"/>
      <c r="C33" s="55"/>
      <c r="D33" s="57"/>
      <c r="E33" s="57"/>
      <c r="F33" s="57"/>
      <c r="G33" s="57"/>
      <c r="H33" s="57"/>
      <c r="I33" s="68"/>
      <c r="J33" s="57"/>
      <c r="K33" s="62"/>
      <c r="L33" s="57"/>
      <c r="M33" s="57"/>
      <c r="N33" s="57"/>
    </row>
    <row r="34" spans="1:14" ht="18" customHeight="1" x14ac:dyDescent="0.2">
      <c r="A34" s="19"/>
      <c r="B34" s="55"/>
      <c r="C34" s="55"/>
      <c r="D34" s="57"/>
      <c r="E34" s="57"/>
      <c r="F34" s="57"/>
      <c r="G34" s="57"/>
      <c r="H34" s="57"/>
      <c r="I34" s="68"/>
      <c r="J34" s="57"/>
      <c r="K34" s="62"/>
      <c r="L34" s="57"/>
      <c r="M34" s="57"/>
      <c r="N34" s="57"/>
    </row>
    <row r="35" spans="1:14" ht="18" customHeight="1" x14ac:dyDescent="0.2">
      <c r="A35" s="19"/>
      <c r="B35" s="57"/>
      <c r="C35" s="55"/>
      <c r="D35" s="57"/>
      <c r="E35" s="57"/>
      <c r="F35" s="57"/>
      <c r="G35" s="57"/>
      <c r="H35" s="57"/>
      <c r="I35" s="55"/>
      <c r="J35" s="57"/>
      <c r="K35" s="62"/>
      <c r="L35" s="57"/>
      <c r="M35" s="57"/>
      <c r="N35" s="57"/>
    </row>
    <row r="36" spans="1:14" ht="18" customHeight="1" x14ac:dyDescent="0.2">
      <c r="A36" s="19"/>
      <c r="B36" s="57"/>
      <c r="C36" s="55"/>
      <c r="D36" s="57"/>
      <c r="E36" s="57"/>
      <c r="F36" s="57"/>
      <c r="G36" s="57"/>
      <c r="H36" s="57"/>
      <c r="I36" s="55"/>
      <c r="J36" s="57"/>
      <c r="K36" s="62"/>
      <c r="L36" s="57"/>
      <c r="M36" s="57"/>
      <c r="N36" s="57"/>
    </row>
    <row r="37" spans="1:14" ht="18" customHeight="1" x14ac:dyDescent="0.2">
      <c r="A37" s="19"/>
      <c r="B37" s="19"/>
      <c r="C37" s="28"/>
      <c r="D37" s="57"/>
      <c r="E37" s="57"/>
      <c r="F37" s="57"/>
      <c r="G37" s="57"/>
      <c r="H37" s="57"/>
      <c r="I37" s="55"/>
      <c r="J37" s="57"/>
      <c r="K37" s="62"/>
      <c r="L37" s="57"/>
      <c r="M37" s="57"/>
      <c r="N37" s="57"/>
    </row>
    <row r="38" spans="1:14" ht="18" customHeight="1" x14ac:dyDescent="0.2">
      <c r="A38" s="19"/>
      <c r="B38" s="19"/>
      <c r="C38" s="28"/>
      <c r="D38" s="19"/>
      <c r="E38" s="19"/>
      <c r="F38" s="19"/>
      <c r="G38" s="19"/>
      <c r="H38" s="19"/>
      <c r="I38" s="55"/>
      <c r="J38" s="19"/>
      <c r="K38" s="54"/>
      <c r="L38" s="19"/>
      <c r="M38" s="19"/>
      <c r="N38" s="19"/>
    </row>
    <row r="39" spans="1:14" s="4" customFormat="1" ht="18" customHeight="1" x14ac:dyDescent="0.2">
      <c r="A39" s="24" t="s">
        <v>154</v>
      </c>
      <c r="B39" s="29"/>
      <c r="C39" s="25" t="s">
        <v>10</v>
      </c>
      <c r="D39" s="26">
        <f>SUM(D5:D38)</f>
        <v>-3.3750779948604759E-14</v>
      </c>
      <c r="E39" s="26">
        <f t="shared" ref="E39:L39" si="0">SUM(E5:E38)</f>
        <v>0</v>
      </c>
      <c r="F39" s="26">
        <f t="shared" si="0"/>
        <v>0</v>
      </c>
      <c r="G39" s="26">
        <f t="shared" si="0"/>
        <v>0</v>
      </c>
      <c r="H39" s="26">
        <f t="shared" si="0"/>
        <v>0</v>
      </c>
      <c r="I39" s="69">
        <f t="shared" si="0"/>
        <v>0</v>
      </c>
      <c r="J39" s="26">
        <f t="shared" si="0"/>
        <v>0</v>
      </c>
      <c r="K39" s="26">
        <f t="shared" si="0"/>
        <v>0</v>
      </c>
      <c r="L39" s="26">
        <f t="shared" si="0"/>
        <v>0</v>
      </c>
      <c r="M39" s="26">
        <f>SUM(M5:M38)</f>
        <v>0</v>
      </c>
      <c r="N39" s="26">
        <f>SUM(N5:N38)</f>
        <v>0</v>
      </c>
    </row>
    <row r="40" spans="1:14" ht="18" customHeight="1" x14ac:dyDescent="0.25">
      <c r="F40" s="232"/>
      <c r="G40" s="233"/>
      <c r="H40" s="233"/>
      <c r="I40" s="233"/>
      <c r="J40" s="233"/>
      <c r="K40" s="233"/>
      <c r="L40" s="233"/>
      <c r="M40" s="233"/>
    </row>
    <row r="41" spans="1:14" ht="18" customHeight="1" x14ac:dyDescent="0.2"/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</sheetData>
  <mergeCells count="1">
    <mergeCell ref="F40:M40"/>
  </mergeCells>
  <pageMargins left="0.75" right="0.75" top="1" bottom="1" header="0.5" footer="0.5"/>
  <pageSetup scale="6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N94"/>
  <sheetViews>
    <sheetView zoomScale="80" zoomScaleNormal="80" workbookViewId="0">
      <pane ySplit="4" topLeftCell="A38" activePane="bottomLeft" state="frozen"/>
      <selection pane="bottomLeft" activeCell="E60" sqref="E60"/>
    </sheetView>
  </sheetViews>
  <sheetFormatPr defaultRowHeight="12.75" x14ac:dyDescent="0.2"/>
  <cols>
    <col min="1" max="1" width="11.140625" customWidth="1"/>
    <col min="2" max="2" width="11.85546875" bestFit="1" customWidth="1"/>
    <col min="3" max="3" width="34.85546875" customWidth="1"/>
    <col min="4" max="4" width="17.5703125" style="9" customWidth="1"/>
    <col min="5" max="5" width="10.140625" customWidth="1"/>
    <col min="6" max="6" width="12.85546875" customWidth="1"/>
    <col min="7" max="7" width="11.140625" customWidth="1"/>
    <col min="8" max="8" width="11.85546875" customWidth="1"/>
    <col min="9" max="10" width="12.5703125" bestFit="1" customWidth="1"/>
    <col min="11" max="11" width="35.5703125" bestFit="1" customWidth="1"/>
    <col min="12" max="12" width="12.5703125" bestFit="1" customWidth="1"/>
    <col min="13" max="13" width="14.5703125" customWidth="1"/>
    <col min="14" max="14" width="16.85546875" customWidth="1"/>
  </cols>
  <sheetData>
    <row r="1" spans="1:14" x14ac:dyDescent="0.2">
      <c r="A1" t="s">
        <v>0</v>
      </c>
    </row>
    <row r="2" spans="1:14" s="1" customFormat="1" ht="29.25" customHeight="1" x14ac:dyDescent="0.4">
      <c r="A2" s="3" t="s">
        <v>14</v>
      </c>
      <c r="D2" s="10"/>
      <c r="E2" s="1" t="s">
        <v>15</v>
      </c>
      <c r="H2" s="15" t="s">
        <v>12</v>
      </c>
      <c r="J2" s="1" t="s">
        <v>11</v>
      </c>
      <c r="K2" s="97">
        <v>161212012012</v>
      </c>
    </row>
    <row r="3" spans="1:14" s="22" customFormat="1" ht="21" customHeight="1" x14ac:dyDescent="0.25">
      <c r="A3" s="21"/>
      <c r="D3" s="23" t="s">
        <v>256</v>
      </c>
      <c r="F3" s="98"/>
    </row>
    <row r="4" spans="1:14" ht="54" customHeight="1" x14ac:dyDescent="0.3">
      <c r="A4" s="2" t="s">
        <v>1</v>
      </c>
      <c r="B4" s="2" t="s">
        <v>2</v>
      </c>
      <c r="C4" s="2" t="s">
        <v>3</v>
      </c>
      <c r="D4" s="8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67" t="s">
        <v>95</v>
      </c>
      <c r="J4" s="2" t="s">
        <v>22</v>
      </c>
      <c r="K4" s="82" t="s">
        <v>96</v>
      </c>
      <c r="L4" s="2" t="s">
        <v>9</v>
      </c>
      <c r="M4" s="2" t="s">
        <v>9</v>
      </c>
      <c r="N4" s="2" t="s">
        <v>9</v>
      </c>
    </row>
    <row r="5" spans="1:14" ht="18" customHeight="1" x14ac:dyDescent="0.2">
      <c r="A5" s="75">
        <v>42723</v>
      </c>
      <c r="B5" s="92" t="s">
        <v>153</v>
      </c>
      <c r="C5" s="92" t="s">
        <v>107</v>
      </c>
      <c r="D5" s="88">
        <v>502.3</v>
      </c>
      <c r="E5" s="56"/>
      <c r="F5" s="56"/>
      <c r="G5" s="56"/>
      <c r="H5" s="56"/>
      <c r="I5" s="51"/>
      <c r="J5" s="56"/>
      <c r="K5" s="56"/>
      <c r="L5" s="56"/>
      <c r="M5" s="56"/>
      <c r="N5" s="56"/>
    </row>
    <row r="6" spans="1:14" ht="18" customHeight="1" x14ac:dyDescent="0.2">
      <c r="A6" s="75">
        <v>42724</v>
      </c>
      <c r="B6" s="92" t="s">
        <v>23</v>
      </c>
      <c r="C6" s="92" t="s">
        <v>213</v>
      </c>
      <c r="D6" s="88">
        <v>-501</v>
      </c>
      <c r="E6" s="56"/>
      <c r="F6" s="56"/>
      <c r="G6" s="56"/>
      <c r="H6" s="56"/>
      <c r="I6" s="51"/>
      <c r="J6" s="56"/>
      <c r="K6" s="56"/>
      <c r="L6" s="56"/>
      <c r="M6" s="56"/>
      <c r="N6" s="56"/>
    </row>
    <row r="7" spans="1:14" s="108" customFormat="1" ht="18" customHeight="1" x14ac:dyDescent="0.2">
      <c r="A7" s="106">
        <v>42942</v>
      </c>
      <c r="B7" s="109" t="s">
        <v>255</v>
      </c>
      <c r="C7" s="109" t="s">
        <v>178</v>
      </c>
      <c r="D7" s="110">
        <v>2.6</v>
      </c>
      <c r="E7" s="111"/>
      <c r="F7" s="111"/>
      <c r="G7" s="111"/>
      <c r="H7" s="111"/>
      <c r="I7" s="109"/>
      <c r="J7" s="111"/>
      <c r="K7" s="111"/>
      <c r="L7" s="111"/>
      <c r="M7" s="111"/>
      <c r="N7" s="111"/>
    </row>
    <row r="8" spans="1:14" ht="18" customHeight="1" x14ac:dyDescent="0.2">
      <c r="A8" s="55">
        <v>42969</v>
      </c>
      <c r="B8" s="51" t="s">
        <v>216</v>
      </c>
      <c r="C8" s="51" t="s">
        <v>20</v>
      </c>
      <c r="D8" s="53">
        <v>0.3</v>
      </c>
      <c r="E8" s="56"/>
      <c r="F8" s="56"/>
      <c r="G8" s="56"/>
      <c r="H8" s="56"/>
      <c r="I8" s="51"/>
      <c r="J8" s="56"/>
      <c r="K8" s="56"/>
      <c r="L8" s="56"/>
      <c r="M8" s="56"/>
      <c r="N8" s="56"/>
    </row>
    <row r="9" spans="1:14" s="95" customFormat="1" ht="18" customHeight="1" x14ac:dyDescent="0.2">
      <c r="A9" s="86">
        <v>42969</v>
      </c>
      <c r="B9" s="37" t="s">
        <v>174</v>
      </c>
      <c r="C9" s="37" t="s">
        <v>259</v>
      </c>
      <c r="D9" s="112">
        <v>-4.2</v>
      </c>
      <c r="E9" s="36"/>
      <c r="F9" s="36"/>
      <c r="G9" s="36"/>
      <c r="H9" s="36"/>
      <c r="I9" s="37"/>
      <c r="J9" s="113"/>
      <c r="K9" s="36"/>
      <c r="L9" s="36"/>
      <c r="M9" s="36"/>
      <c r="N9" s="36"/>
    </row>
    <row r="10" spans="1:14" ht="18" customHeight="1" x14ac:dyDescent="0.2">
      <c r="A10" s="55"/>
      <c r="B10" s="51"/>
      <c r="C10" s="51"/>
      <c r="D10" s="53"/>
      <c r="E10" s="56"/>
      <c r="F10" s="56"/>
      <c r="G10" s="56"/>
      <c r="H10" s="56"/>
      <c r="I10" s="51"/>
      <c r="J10" s="56"/>
      <c r="K10" s="56"/>
      <c r="L10" s="56"/>
      <c r="M10" s="56"/>
      <c r="N10" s="56"/>
    </row>
    <row r="11" spans="1:14" ht="18" customHeight="1" x14ac:dyDescent="0.2">
      <c r="A11" s="57"/>
      <c r="B11" s="51"/>
      <c r="C11" s="51"/>
      <c r="D11" s="53"/>
      <c r="E11" s="56"/>
      <c r="F11" s="41"/>
      <c r="G11" s="56"/>
      <c r="H11" s="56"/>
      <c r="I11" s="51"/>
      <c r="J11" s="56"/>
      <c r="K11" s="56"/>
      <c r="L11" s="56"/>
      <c r="M11" s="56"/>
      <c r="N11" s="56"/>
    </row>
    <row r="12" spans="1:14" ht="18" customHeight="1" x14ac:dyDescent="0.2">
      <c r="A12" s="57"/>
      <c r="B12" s="51"/>
      <c r="C12" s="51"/>
      <c r="D12" s="53"/>
      <c r="E12" s="56"/>
      <c r="F12" s="58"/>
      <c r="G12" s="56"/>
      <c r="H12" s="56"/>
      <c r="I12" s="51"/>
      <c r="J12" s="58"/>
      <c r="K12" s="56"/>
      <c r="L12" s="56"/>
      <c r="M12" s="56"/>
      <c r="N12" s="56"/>
    </row>
    <row r="13" spans="1:14" ht="18" customHeight="1" x14ac:dyDescent="0.2">
      <c r="A13" s="55"/>
      <c r="B13" s="51"/>
      <c r="C13" s="51"/>
      <c r="D13" s="53"/>
      <c r="E13" s="56"/>
      <c r="F13" s="56"/>
      <c r="G13" s="56"/>
      <c r="H13" s="56"/>
      <c r="I13" s="51"/>
      <c r="J13" s="56"/>
      <c r="K13" s="56"/>
      <c r="L13" s="56"/>
      <c r="M13" s="56"/>
      <c r="N13" s="56"/>
    </row>
    <row r="14" spans="1:14" ht="18" customHeight="1" x14ac:dyDescent="0.2">
      <c r="A14" s="57"/>
      <c r="B14" s="55"/>
      <c r="C14" s="55"/>
      <c r="D14" s="53"/>
      <c r="E14" s="59"/>
      <c r="F14" s="48"/>
      <c r="G14" s="56"/>
      <c r="H14" s="56"/>
      <c r="I14" s="51"/>
      <c r="J14" s="56"/>
      <c r="K14" s="56"/>
      <c r="L14" s="56"/>
      <c r="M14" s="56"/>
      <c r="N14" s="56"/>
    </row>
    <row r="15" spans="1:14" ht="18" customHeight="1" x14ac:dyDescent="0.2">
      <c r="A15" s="57"/>
      <c r="B15" s="51"/>
      <c r="C15" s="51"/>
      <c r="D15" s="53"/>
      <c r="E15" s="56"/>
      <c r="F15" s="56"/>
      <c r="G15" s="56"/>
      <c r="H15" s="56"/>
      <c r="I15" s="51"/>
      <c r="J15" s="58"/>
      <c r="K15" s="56"/>
      <c r="L15" s="48"/>
      <c r="M15" s="48"/>
      <c r="N15" s="48"/>
    </row>
    <row r="16" spans="1:14" ht="18" customHeight="1" x14ac:dyDescent="0.2">
      <c r="A16" s="57"/>
      <c r="B16" s="60"/>
      <c r="C16" s="51"/>
      <c r="D16" s="53"/>
      <c r="E16" s="56"/>
      <c r="F16" s="58"/>
      <c r="G16" s="56"/>
      <c r="H16" s="56"/>
      <c r="I16" s="51"/>
      <c r="J16" s="56"/>
      <c r="K16" s="56"/>
      <c r="L16" s="56"/>
      <c r="M16" s="56"/>
      <c r="N16" s="56"/>
    </row>
    <row r="17" spans="1:14" ht="18" customHeight="1" x14ac:dyDescent="0.2">
      <c r="A17" s="57"/>
      <c r="B17" s="60"/>
      <c r="C17" s="51"/>
      <c r="D17" s="53"/>
      <c r="E17" s="56"/>
      <c r="F17" s="58"/>
      <c r="G17" s="58"/>
      <c r="H17" s="56"/>
      <c r="I17" s="51"/>
      <c r="J17" s="56"/>
      <c r="K17" s="56"/>
      <c r="L17" s="56"/>
      <c r="M17" s="56"/>
      <c r="N17" s="56"/>
    </row>
    <row r="18" spans="1:14" ht="18" customHeight="1" x14ac:dyDescent="0.2">
      <c r="A18" s="57"/>
      <c r="B18" s="60"/>
      <c r="C18" s="51"/>
      <c r="D18" s="53"/>
      <c r="E18" s="56"/>
      <c r="F18" s="58"/>
      <c r="G18" s="58"/>
      <c r="H18" s="56"/>
      <c r="I18" s="51"/>
      <c r="J18" s="56"/>
      <c r="K18" s="56"/>
      <c r="L18" s="56"/>
      <c r="M18" s="56"/>
      <c r="N18" s="56"/>
    </row>
    <row r="19" spans="1:14" ht="18" customHeight="1" x14ac:dyDescent="0.2">
      <c r="A19" s="57"/>
      <c r="B19" s="60"/>
      <c r="C19" s="51"/>
      <c r="D19" s="53"/>
      <c r="E19" s="56"/>
      <c r="F19" s="58"/>
      <c r="G19" s="51"/>
      <c r="H19" s="56"/>
      <c r="I19" s="51"/>
      <c r="J19" s="56"/>
      <c r="K19" s="56"/>
      <c r="L19" s="56"/>
      <c r="M19" s="56"/>
      <c r="N19" s="56"/>
    </row>
    <row r="20" spans="1:14" ht="18" customHeight="1" x14ac:dyDescent="0.2">
      <c r="A20" s="57"/>
      <c r="B20" s="60"/>
      <c r="C20" s="51"/>
      <c r="D20" s="53"/>
      <c r="E20" s="56"/>
      <c r="F20" s="61"/>
      <c r="G20" s="56"/>
      <c r="H20" s="56"/>
      <c r="I20" s="51"/>
      <c r="J20" s="56"/>
      <c r="K20" s="56"/>
      <c r="L20" s="56"/>
      <c r="M20" s="56"/>
      <c r="N20" s="56"/>
    </row>
    <row r="21" spans="1:14" ht="18" customHeight="1" x14ac:dyDescent="0.2">
      <c r="A21" s="57"/>
      <c r="B21" s="60"/>
      <c r="C21" s="51"/>
      <c r="D21" s="53"/>
      <c r="E21" s="56"/>
      <c r="F21" s="58"/>
      <c r="G21" s="56"/>
      <c r="H21" s="56"/>
      <c r="I21" s="51"/>
      <c r="J21" s="56"/>
      <c r="K21" s="56"/>
      <c r="L21" s="56"/>
      <c r="M21" s="56"/>
      <c r="N21" s="56"/>
    </row>
    <row r="22" spans="1:14" ht="18" customHeight="1" x14ac:dyDescent="0.2">
      <c r="A22" s="57"/>
      <c r="B22" s="60"/>
      <c r="C22" s="51"/>
      <c r="D22" s="53"/>
      <c r="E22" s="56"/>
      <c r="F22" s="51"/>
      <c r="G22" s="56"/>
      <c r="H22" s="56"/>
      <c r="I22" s="51"/>
      <c r="J22" s="56"/>
      <c r="K22" s="56"/>
      <c r="L22" s="56"/>
      <c r="M22" s="56"/>
      <c r="N22" s="56"/>
    </row>
    <row r="23" spans="1:14" ht="18" customHeight="1" x14ac:dyDescent="0.2">
      <c r="A23" s="57"/>
      <c r="B23" s="60"/>
      <c r="C23" s="51"/>
      <c r="D23" s="53"/>
      <c r="E23" s="56"/>
      <c r="F23" s="58"/>
      <c r="G23" s="56"/>
      <c r="H23" s="56"/>
      <c r="I23" s="51"/>
      <c r="J23" s="58"/>
      <c r="K23" s="56"/>
      <c r="L23" s="56"/>
      <c r="M23" s="56"/>
      <c r="N23" s="56"/>
    </row>
    <row r="24" spans="1:14" ht="18" customHeight="1" x14ac:dyDescent="0.2">
      <c r="A24" s="57"/>
      <c r="B24" s="60"/>
      <c r="C24" s="51"/>
      <c r="D24" s="53"/>
      <c r="E24" s="56"/>
      <c r="F24" s="58"/>
      <c r="G24" s="56"/>
      <c r="H24" s="56"/>
      <c r="I24" s="51"/>
      <c r="J24" s="58"/>
      <c r="K24" s="56"/>
      <c r="L24" s="56"/>
      <c r="M24" s="56"/>
      <c r="N24" s="56"/>
    </row>
    <row r="25" spans="1:14" ht="18" customHeight="1" x14ac:dyDescent="0.2">
      <c r="A25" s="57"/>
      <c r="B25" s="60"/>
      <c r="C25" s="51"/>
      <c r="D25" s="53"/>
      <c r="E25" s="56"/>
      <c r="F25" s="58"/>
      <c r="G25" s="56"/>
      <c r="H25" s="56"/>
      <c r="I25" s="51"/>
      <c r="J25" s="56"/>
      <c r="K25" s="56"/>
      <c r="L25" s="56"/>
      <c r="M25" s="56"/>
      <c r="N25" s="56"/>
    </row>
    <row r="26" spans="1:14" ht="18" customHeight="1" x14ac:dyDescent="0.2">
      <c r="A26" s="57"/>
      <c r="B26" s="57"/>
      <c r="C26" s="55"/>
      <c r="D26" s="57"/>
      <c r="E26" s="57"/>
      <c r="F26" s="57"/>
      <c r="G26" s="57"/>
      <c r="H26" s="57"/>
      <c r="I26" s="55"/>
      <c r="J26" s="57"/>
      <c r="K26" s="62"/>
      <c r="L26" s="57"/>
      <c r="M26" s="57"/>
      <c r="N26" s="57"/>
    </row>
    <row r="27" spans="1:14" ht="18" customHeight="1" x14ac:dyDescent="0.2">
      <c r="A27" s="57"/>
      <c r="B27" s="55"/>
      <c r="C27" s="55"/>
      <c r="D27" s="62"/>
      <c r="E27" s="57"/>
      <c r="F27" s="62"/>
      <c r="G27" s="57"/>
      <c r="H27" s="57"/>
      <c r="I27" s="55"/>
      <c r="J27" s="57"/>
      <c r="K27" s="62"/>
      <c r="L27" s="57"/>
      <c r="M27" s="57"/>
      <c r="N27" s="57"/>
    </row>
    <row r="28" spans="1:14" ht="18" customHeight="1" x14ac:dyDescent="0.2">
      <c r="A28" s="57"/>
      <c r="B28" s="55"/>
      <c r="C28" s="55"/>
      <c r="D28" s="62"/>
      <c r="E28" s="57"/>
      <c r="F28" s="57"/>
      <c r="G28" s="57"/>
      <c r="H28" s="57"/>
      <c r="I28" s="55"/>
      <c r="J28" s="57"/>
      <c r="K28" s="62"/>
      <c r="L28" s="57"/>
      <c r="M28" s="57"/>
      <c r="N28" s="57"/>
    </row>
    <row r="29" spans="1:14" ht="18" customHeight="1" x14ac:dyDescent="0.2">
      <c r="A29" s="57"/>
      <c r="B29" s="55"/>
      <c r="C29" s="55"/>
      <c r="D29" s="57"/>
      <c r="E29" s="57"/>
      <c r="F29" s="57"/>
      <c r="G29" s="57"/>
      <c r="H29" s="57"/>
      <c r="I29" s="68"/>
      <c r="J29" s="57"/>
      <c r="K29" s="62"/>
      <c r="L29" s="57"/>
      <c r="M29" s="57"/>
      <c r="N29" s="57"/>
    </row>
    <row r="30" spans="1:14" ht="18" customHeight="1" x14ac:dyDescent="0.2">
      <c r="A30" s="57"/>
      <c r="B30" s="55"/>
      <c r="C30" s="55"/>
      <c r="D30" s="57"/>
      <c r="E30" s="57"/>
      <c r="F30" s="57"/>
      <c r="G30" s="57"/>
      <c r="H30" s="57"/>
      <c r="I30" s="68"/>
      <c r="J30" s="57"/>
      <c r="K30" s="62"/>
      <c r="L30" s="57"/>
      <c r="M30" s="57"/>
      <c r="N30" s="57"/>
    </row>
    <row r="31" spans="1:14" ht="18" customHeight="1" x14ac:dyDescent="0.2">
      <c r="A31" s="57"/>
      <c r="B31" s="55"/>
      <c r="C31" s="55"/>
      <c r="D31" s="62"/>
      <c r="E31" s="57"/>
      <c r="F31" s="62"/>
      <c r="G31" s="57"/>
      <c r="H31" s="57"/>
      <c r="I31" s="55"/>
      <c r="J31" s="57"/>
      <c r="K31" s="62"/>
      <c r="L31" s="57"/>
      <c r="M31" s="57"/>
      <c r="N31" s="57"/>
    </row>
    <row r="32" spans="1:14" ht="18" customHeight="1" x14ac:dyDescent="0.2">
      <c r="A32" s="57"/>
      <c r="B32" s="55"/>
      <c r="C32" s="55"/>
      <c r="D32" s="62"/>
      <c r="E32" s="57"/>
      <c r="F32" s="57"/>
      <c r="G32" s="57"/>
      <c r="H32" s="57"/>
      <c r="I32" s="55"/>
      <c r="J32" s="57"/>
      <c r="K32" s="62"/>
      <c r="L32" s="57"/>
      <c r="M32" s="57"/>
      <c r="N32" s="57"/>
    </row>
    <row r="33" spans="1:14" ht="18" customHeight="1" x14ac:dyDescent="0.2">
      <c r="A33" s="57"/>
      <c r="B33" s="55"/>
      <c r="C33" s="55"/>
      <c r="D33" s="57"/>
      <c r="E33" s="57"/>
      <c r="F33" s="57"/>
      <c r="G33" s="57"/>
      <c r="H33" s="57"/>
      <c r="I33" s="68"/>
      <c r="J33" s="57"/>
      <c r="K33" s="62"/>
      <c r="L33" s="57"/>
      <c r="M33" s="57"/>
      <c r="N33" s="57"/>
    </row>
    <row r="34" spans="1:14" ht="18" customHeight="1" x14ac:dyDescent="0.2">
      <c r="A34" s="57"/>
      <c r="B34" s="55"/>
      <c r="C34" s="55"/>
      <c r="D34" s="57"/>
      <c r="E34" s="57"/>
      <c r="F34" s="57"/>
      <c r="G34" s="57"/>
      <c r="H34" s="57"/>
      <c r="I34" s="68"/>
      <c r="J34" s="57"/>
      <c r="K34" s="62"/>
      <c r="L34" s="57"/>
      <c r="M34" s="57"/>
      <c r="N34" s="57"/>
    </row>
    <row r="35" spans="1:14" ht="18" customHeight="1" x14ac:dyDescent="0.2">
      <c r="A35" s="57"/>
      <c r="B35" s="57"/>
      <c r="C35" s="55"/>
      <c r="D35" s="57"/>
      <c r="E35" s="57"/>
      <c r="F35" s="57"/>
      <c r="G35" s="57"/>
      <c r="H35" s="57"/>
      <c r="I35" s="55"/>
      <c r="J35" s="57"/>
      <c r="K35" s="62"/>
      <c r="L35" s="57"/>
      <c r="M35" s="57"/>
      <c r="N35" s="57"/>
    </row>
    <row r="36" spans="1:14" ht="18" customHeight="1" x14ac:dyDescent="0.2">
      <c r="A36" s="57"/>
      <c r="B36" s="57"/>
      <c r="C36" s="55"/>
      <c r="D36" s="57"/>
      <c r="E36" s="57"/>
      <c r="F36" s="57"/>
      <c r="G36" s="57"/>
      <c r="H36" s="57"/>
      <c r="I36" s="55"/>
      <c r="J36" s="57"/>
      <c r="K36" s="62"/>
      <c r="L36" s="57"/>
      <c r="M36" s="57"/>
      <c r="N36" s="57"/>
    </row>
    <row r="37" spans="1:14" ht="18" customHeight="1" x14ac:dyDescent="0.2">
      <c r="A37" s="57"/>
      <c r="B37" s="57"/>
      <c r="C37" s="55"/>
      <c r="D37" s="57"/>
      <c r="E37" s="57"/>
      <c r="F37" s="57"/>
      <c r="G37" s="57"/>
      <c r="H37" s="57"/>
      <c r="I37" s="55"/>
      <c r="J37" s="57"/>
      <c r="K37" s="62"/>
      <c r="L37" s="57"/>
      <c r="M37" s="57"/>
      <c r="N37" s="57"/>
    </row>
    <row r="38" spans="1:14" ht="18" customHeight="1" x14ac:dyDescent="0.2">
      <c r="A38" s="57"/>
      <c r="B38" s="57"/>
      <c r="C38" s="55"/>
      <c r="D38" s="57"/>
      <c r="E38" s="57"/>
      <c r="F38" s="57"/>
      <c r="G38" s="57"/>
      <c r="H38" s="57"/>
      <c r="I38" s="55"/>
      <c r="J38" s="57"/>
      <c r="K38" s="62"/>
      <c r="L38" s="57"/>
      <c r="M38" s="57"/>
      <c r="N38" s="57"/>
    </row>
    <row r="39" spans="1:14" s="4" customFormat="1" ht="18" customHeight="1" x14ac:dyDescent="0.2">
      <c r="A39" s="24" t="s">
        <v>209</v>
      </c>
      <c r="B39" s="29"/>
      <c r="C39" s="25" t="s">
        <v>10</v>
      </c>
      <c r="D39" s="26">
        <f>SUM(D5:D38)</f>
        <v>1.1546319456101628E-14</v>
      </c>
      <c r="E39" s="26">
        <f t="shared" ref="E39:L39" si="0">SUM(E5:E38)</f>
        <v>0</v>
      </c>
      <c r="F39" s="26">
        <f t="shared" si="0"/>
        <v>0</v>
      </c>
      <c r="G39" s="26">
        <f t="shared" si="0"/>
        <v>0</v>
      </c>
      <c r="H39" s="26">
        <f t="shared" si="0"/>
        <v>0</v>
      </c>
      <c r="I39" s="69">
        <f t="shared" si="0"/>
        <v>0</v>
      </c>
      <c r="J39" s="26">
        <f t="shared" si="0"/>
        <v>0</v>
      </c>
      <c r="K39" s="26">
        <f t="shared" si="0"/>
        <v>0</v>
      </c>
      <c r="L39" s="26">
        <f t="shared" si="0"/>
        <v>0</v>
      </c>
      <c r="M39" s="26">
        <f>SUM(M5:M38)</f>
        <v>0</v>
      </c>
      <c r="N39" s="26">
        <f>SUM(N5:N38)</f>
        <v>0</v>
      </c>
    </row>
    <row r="40" spans="1:14" ht="18" customHeight="1" x14ac:dyDescent="0.25">
      <c r="F40" s="232"/>
      <c r="G40" s="233"/>
      <c r="H40" s="233"/>
      <c r="I40" s="233"/>
      <c r="J40" s="233"/>
      <c r="K40" s="233"/>
      <c r="L40" s="233"/>
      <c r="M40" s="233"/>
    </row>
    <row r="41" spans="1:14" ht="18" customHeight="1" x14ac:dyDescent="0.2"/>
    <row r="42" spans="1:14" ht="18" customHeight="1" x14ac:dyDescent="0.2"/>
    <row r="43" spans="1:14" ht="18" customHeight="1" x14ac:dyDescent="0.2"/>
    <row r="44" spans="1:14" ht="18" customHeight="1" x14ac:dyDescent="0.2"/>
    <row r="45" spans="1:14" ht="18" customHeight="1" x14ac:dyDescent="0.2"/>
    <row r="46" spans="1:14" ht="18" customHeight="1" x14ac:dyDescent="0.2"/>
    <row r="47" spans="1:14" ht="18" customHeight="1" x14ac:dyDescent="0.2"/>
    <row r="48" spans="1:14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</sheetData>
  <mergeCells count="1">
    <mergeCell ref="F40:M40"/>
  </mergeCells>
  <pageMargins left="0.75" right="0.75" top="1" bottom="1" header="0.5" footer="0.5"/>
  <pageSetup scale="62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FF"/>
  </sheetPr>
  <dimension ref="A1:O43"/>
  <sheetViews>
    <sheetView tabSelected="1" zoomScaleNormal="100" workbookViewId="0">
      <selection activeCell="O5" sqref="O5"/>
    </sheetView>
  </sheetViews>
  <sheetFormatPr defaultRowHeight="12.75" x14ac:dyDescent="0.2"/>
  <cols>
    <col min="1" max="1" width="26.140625" customWidth="1"/>
    <col min="2" max="2" width="11.85546875" style="11" bestFit="1" customWidth="1"/>
    <col min="3" max="3" width="10.5703125" bestFit="1" customWidth="1"/>
    <col min="7" max="10" width="12.5703125" bestFit="1" customWidth="1"/>
    <col min="11" max="12" width="12.5703125" customWidth="1"/>
    <col min="13" max="13" width="12.5703125" bestFit="1" customWidth="1"/>
    <col min="14" max="14" width="17.85546875" bestFit="1" customWidth="1"/>
  </cols>
  <sheetData>
    <row r="1" spans="1:15" ht="15" x14ac:dyDescent="0.2">
      <c r="A1" t="s">
        <v>0</v>
      </c>
      <c r="J1" s="20"/>
      <c r="K1" s="20"/>
      <c r="L1" s="20"/>
    </row>
    <row r="2" spans="1:15" s="1" customFormat="1" ht="29.25" customHeight="1" x14ac:dyDescent="0.4">
      <c r="A2" s="7" t="str">
        <f>'1'!A2</f>
        <v>Brain Heart Infusion Broth</v>
      </c>
      <c r="B2" s="12"/>
      <c r="H2" s="1" t="s">
        <v>13</v>
      </c>
      <c r="I2" s="1" t="str">
        <f>'1'!E2</f>
        <v>B02-113</v>
      </c>
    </row>
    <row r="3" spans="1:15" x14ac:dyDescent="0.2">
      <c r="B3"/>
      <c r="C3" t="s">
        <v>395</v>
      </c>
      <c r="D3" t="s">
        <v>396</v>
      </c>
      <c r="E3" t="s">
        <v>397</v>
      </c>
      <c r="F3" t="s">
        <v>398</v>
      </c>
      <c r="G3" t="s">
        <v>399</v>
      </c>
      <c r="H3" t="s">
        <v>400</v>
      </c>
      <c r="I3">
        <v>781761</v>
      </c>
      <c r="N3" s="231" t="s">
        <v>401</v>
      </c>
      <c r="O3" t="s">
        <v>15</v>
      </c>
    </row>
    <row r="4" spans="1:15" ht="51.75" customHeight="1" x14ac:dyDescent="0.3">
      <c r="A4" s="2" t="s">
        <v>11</v>
      </c>
      <c r="B4" s="8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67" t="s">
        <v>95</v>
      </c>
      <c r="H4" s="2" t="s">
        <v>22</v>
      </c>
      <c r="I4" s="82" t="s">
        <v>96</v>
      </c>
      <c r="J4" s="2" t="s">
        <v>9</v>
      </c>
      <c r="K4" s="2" t="s">
        <v>9</v>
      </c>
      <c r="L4" s="2" t="s">
        <v>9</v>
      </c>
      <c r="N4" s="2" t="s">
        <v>4</v>
      </c>
      <c r="O4" s="2" t="s">
        <v>4</v>
      </c>
    </row>
    <row r="5" spans="1:15" s="47" customFormat="1" ht="18" customHeight="1" x14ac:dyDescent="0.3">
      <c r="A5" s="42">
        <f>'1'!K2</f>
        <v>1</v>
      </c>
      <c r="B5" s="43">
        <f>'1'!D48</f>
        <v>0</v>
      </c>
      <c r="C5" s="44">
        <f>'1'!E48</f>
        <v>0</v>
      </c>
      <c r="D5" s="44">
        <f>'1'!F48</f>
        <v>0</v>
      </c>
      <c r="E5" s="44">
        <f>'1'!G48</f>
        <v>0</v>
      </c>
      <c r="F5" s="44">
        <f>'1'!H48</f>
        <v>0</v>
      </c>
      <c r="G5" s="44">
        <f>'1'!I48</f>
        <v>0</v>
      </c>
      <c r="H5" s="44">
        <f>'1'!J48</f>
        <v>0</v>
      </c>
      <c r="I5" s="44">
        <f>'1'!K48</f>
        <v>0</v>
      </c>
      <c r="J5" s="44">
        <f>'1'!L48</f>
        <v>0</v>
      </c>
      <c r="K5" s="44">
        <f>'1'!M48</f>
        <v>0</v>
      </c>
      <c r="L5" s="44">
        <f>'1'!N48</f>
        <v>0</v>
      </c>
      <c r="M5" s="45">
        <f>'1'!A48</f>
        <v>0</v>
      </c>
      <c r="N5" s="13">
        <f>IF(+RIGHT(A5,2)="3M",B5,0)</f>
        <v>0</v>
      </c>
      <c r="O5" s="13">
        <f>+B5-N5</f>
        <v>0</v>
      </c>
    </row>
    <row r="6" spans="1:15" ht="18" customHeight="1" x14ac:dyDescent="0.3">
      <c r="A6" s="49" t="str">
        <f>'L14-25'!K2</f>
        <v>L14-25</v>
      </c>
      <c r="B6" s="13">
        <f>'L14-25'!D39</f>
        <v>-2.8000000000001413E-2</v>
      </c>
      <c r="C6" s="5">
        <f>'L14-25'!E39</f>
        <v>0</v>
      </c>
      <c r="D6" s="5">
        <f>'L14-25'!F39</f>
        <v>0</v>
      </c>
      <c r="E6" s="5">
        <f>'L14-25'!G39</f>
        <v>0</v>
      </c>
      <c r="F6" s="5">
        <f>'L14-25'!H39</f>
        <v>0</v>
      </c>
      <c r="G6" s="5">
        <f>'L14-25'!I39</f>
        <v>0</v>
      </c>
      <c r="H6" s="5">
        <f>'L14-25'!J39</f>
        <v>0</v>
      </c>
      <c r="I6" s="5">
        <f>'L14-25'!K39</f>
        <v>0</v>
      </c>
      <c r="J6" s="5">
        <f>'L14-25'!L39</f>
        <v>0</v>
      </c>
      <c r="K6" s="5">
        <f>'L14-25'!M39</f>
        <v>0</v>
      </c>
      <c r="L6" s="5">
        <f>'L14-25'!N39</f>
        <v>0</v>
      </c>
      <c r="M6" s="14" t="str">
        <f>'L14-25'!A39</f>
        <v>Exp 1/19</v>
      </c>
      <c r="N6" s="13">
        <f t="shared" ref="N6:N30" si="0">IF(+RIGHT(A6,2)="3M",B6,0)</f>
        <v>0</v>
      </c>
      <c r="O6" s="13">
        <f t="shared" ref="O6:O30" si="1">+B6-N6</f>
        <v>-2.8000000000001413E-2</v>
      </c>
    </row>
    <row r="7" spans="1:15" s="203" customFormat="1" ht="18" customHeight="1" x14ac:dyDescent="0.3">
      <c r="A7" s="213" t="str">
        <f>'B15-87'!K2</f>
        <v>B15-87</v>
      </c>
      <c r="B7" s="214">
        <f>'B15-87'!D74</f>
        <v>0</v>
      </c>
      <c r="C7" s="215">
        <f>'B15-87'!E74</f>
        <v>0</v>
      </c>
      <c r="D7" s="215">
        <f>'B15-87'!F74</f>
        <v>0</v>
      </c>
      <c r="E7" s="215">
        <f>'B15-87'!G74</f>
        <v>0</v>
      </c>
      <c r="F7" s="215">
        <f>'B15-87'!H74</f>
        <v>0</v>
      </c>
      <c r="G7" s="215">
        <f>'B15-87'!I74</f>
        <v>0</v>
      </c>
      <c r="H7" s="215">
        <f>'B15-87'!J74</f>
        <v>0</v>
      </c>
      <c r="I7" s="215">
        <f>'B15-87'!K74</f>
        <v>0</v>
      </c>
      <c r="J7" s="215">
        <f>'B15-87'!L74</f>
        <v>0</v>
      </c>
      <c r="K7" s="215">
        <f>'B15-87'!M74</f>
        <v>0</v>
      </c>
      <c r="L7" s="215">
        <f>'B15-87'!N74</f>
        <v>0</v>
      </c>
      <c r="M7" s="216" t="str">
        <f>'B15-87'!A74</f>
        <v>Exp 3/19</v>
      </c>
      <c r="N7" s="13">
        <f t="shared" si="0"/>
        <v>0</v>
      </c>
      <c r="O7" s="13">
        <f t="shared" si="1"/>
        <v>0</v>
      </c>
    </row>
    <row r="8" spans="1:15" ht="18" customHeight="1" x14ac:dyDescent="0.3">
      <c r="A8" s="49" t="str">
        <f>'C15-31'!K2</f>
        <v>C15-31</v>
      </c>
      <c r="B8" s="13">
        <f>'C15-31'!D38</f>
        <v>-4.6185277824406512E-14</v>
      </c>
      <c r="C8" s="5">
        <f>'C15-31'!E38</f>
        <v>0</v>
      </c>
      <c r="D8" s="5">
        <f>'C15-31'!F38</f>
        <v>0</v>
      </c>
      <c r="E8" s="5">
        <f>'C15-31'!G38</f>
        <v>0</v>
      </c>
      <c r="F8" s="5">
        <f>'C15-31'!H38</f>
        <v>0</v>
      </c>
      <c r="G8" s="5">
        <f>'C15-31'!I38</f>
        <v>0</v>
      </c>
      <c r="H8" s="5">
        <f>'C15-31'!J38</f>
        <v>0</v>
      </c>
      <c r="I8" s="5">
        <f>'C15-31'!K38</f>
        <v>0</v>
      </c>
      <c r="J8" s="5">
        <f>'C15-31'!L38</f>
        <v>0</v>
      </c>
      <c r="K8" s="5">
        <f>'C15-31'!M38</f>
        <v>0</v>
      </c>
      <c r="L8" s="5">
        <f>'C15-31'!N38</f>
        <v>0</v>
      </c>
      <c r="M8" s="14" t="str">
        <f>'C15-31'!A38</f>
        <v>Exp 4/19</v>
      </c>
      <c r="N8" s="13">
        <f t="shared" si="0"/>
        <v>0</v>
      </c>
      <c r="O8" s="13">
        <f t="shared" si="1"/>
        <v>-4.6185277824406512E-14</v>
      </c>
    </row>
    <row r="9" spans="1:15" ht="18" customHeight="1" x14ac:dyDescent="0.3">
      <c r="A9" s="49" t="str">
        <f>'K15-19'!K2</f>
        <v>K15-19</v>
      </c>
      <c r="B9" s="13">
        <f>'K15-19'!D38</f>
        <v>0</v>
      </c>
      <c r="C9" s="5">
        <f>'K15-19'!E38</f>
        <v>0</v>
      </c>
      <c r="D9" s="5">
        <f>'K15-19'!F38</f>
        <v>0</v>
      </c>
      <c r="E9" s="5">
        <f>'K15-19'!G38</f>
        <v>0</v>
      </c>
      <c r="F9" s="5">
        <f>'K15-19'!H38</f>
        <v>0</v>
      </c>
      <c r="G9" s="5">
        <f>'K15-19'!I38</f>
        <v>0</v>
      </c>
      <c r="H9" s="5">
        <f>'K15-19'!J38</f>
        <v>0</v>
      </c>
      <c r="I9" s="5">
        <f>'K15-19'!K38</f>
        <v>0</v>
      </c>
      <c r="J9" s="5">
        <f>'K15-19'!L38</f>
        <v>0</v>
      </c>
      <c r="K9" s="5">
        <f>'K15-19'!M38</f>
        <v>0</v>
      </c>
      <c r="L9" s="5">
        <f>'K15-19'!N38</f>
        <v>0</v>
      </c>
      <c r="M9" s="14" t="str">
        <f>'K15-19'!A38</f>
        <v>Exp 12/19</v>
      </c>
      <c r="N9" s="13">
        <f t="shared" si="0"/>
        <v>0</v>
      </c>
      <c r="O9" s="13">
        <f t="shared" si="1"/>
        <v>0</v>
      </c>
    </row>
    <row r="10" spans="1:15" ht="18" customHeight="1" x14ac:dyDescent="0.3">
      <c r="A10" s="49" t="str">
        <f>'J12-60'!K2</f>
        <v>J12-60</v>
      </c>
      <c r="B10" s="13">
        <f>'J12-60'!D38</f>
        <v>0</v>
      </c>
      <c r="C10" s="13">
        <f>'J12-60'!E38</f>
        <v>0</v>
      </c>
      <c r="D10" s="13">
        <f>'J12-60'!F38</f>
        <v>0</v>
      </c>
      <c r="E10" s="13">
        <f>'J12-60'!G38</f>
        <v>0</v>
      </c>
      <c r="F10" s="13">
        <f>'J12-60'!H38</f>
        <v>0</v>
      </c>
      <c r="G10" s="13">
        <f>'J12-60'!I38</f>
        <v>0</v>
      </c>
      <c r="H10" s="13">
        <f>'J12-60'!J38</f>
        <v>0</v>
      </c>
      <c r="I10" s="13">
        <f>'J12-60'!K38</f>
        <v>0</v>
      </c>
      <c r="J10" s="13">
        <f>'J12-60'!L38</f>
        <v>0</v>
      </c>
      <c r="K10" s="13">
        <f>'J12-60'!M38</f>
        <v>0</v>
      </c>
      <c r="L10" s="13">
        <f>'J12-60'!N38</f>
        <v>0</v>
      </c>
      <c r="M10" s="14" t="str">
        <f>'J12-60'!A38</f>
        <v>Exp 11/16</v>
      </c>
      <c r="N10" s="13">
        <f t="shared" si="0"/>
        <v>0</v>
      </c>
      <c r="O10" s="13">
        <f t="shared" si="1"/>
        <v>0</v>
      </c>
    </row>
    <row r="11" spans="1:15" ht="18" customHeight="1" x14ac:dyDescent="0.3">
      <c r="A11" s="93" t="str">
        <f>'160226022003 B16-06 3M'!K2</f>
        <v>160226022003 B16-06 3M</v>
      </c>
      <c r="B11" s="13">
        <f>'160226022003 B16-06 3M'!D38</f>
        <v>9.9999999999993427E-3</v>
      </c>
      <c r="C11" s="5">
        <f>'160226022003 B16-06 3M'!E38</f>
        <v>0</v>
      </c>
      <c r="D11" s="5">
        <f>'160226022003 B16-06 3M'!F38</f>
        <v>0</v>
      </c>
      <c r="E11" s="5">
        <f>'160226022003 B16-06 3M'!G38</f>
        <v>0</v>
      </c>
      <c r="F11" s="5">
        <f>'160226022003 B16-06 3M'!H38</f>
        <v>0</v>
      </c>
      <c r="G11" s="5">
        <f>'160226022003 B16-06 3M'!I38</f>
        <v>0</v>
      </c>
      <c r="H11" s="5">
        <f>'160226022003 B16-06 3M'!J38</f>
        <v>0</v>
      </c>
      <c r="I11" s="5">
        <f>'160226022003 B16-06 3M'!K38</f>
        <v>0</v>
      </c>
      <c r="J11" s="5">
        <f>'160226022003 B16-06 3M'!L38</f>
        <v>0</v>
      </c>
      <c r="K11" s="5">
        <f>'160226022003 B16-06 3M'!M38</f>
        <v>0</v>
      </c>
      <c r="L11" s="5">
        <f>'160226022003 B16-06 3M'!N38</f>
        <v>0</v>
      </c>
      <c r="M11" s="14" t="str">
        <f>'160226022003 B16-06 3M'!A38</f>
        <v>Exp 3/28/2020</v>
      </c>
      <c r="N11" s="13">
        <f t="shared" si="0"/>
        <v>9.9999999999993427E-3</v>
      </c>
      <c r="O11" s="13">
        <f t="shared" si="1"/>
        <v>0</v>
      </c>
    </row>
    <row r="12" spans="1:15" ht="18" customHeight="1" x14ac:dyDescent="0.3">
      <c r="A12" s="93" t="str">
        <f>'160418012005 D16-08 3M '!K2</f>
        <v>160418012005 D16-08 3M</v>
      </c>
      <c r="B12" s="13">
        <v>0</v>
      </c>
      <c r="C12" s="5">
        <f>'160418012005 D16-08 3M '!E38</f>
        <v>0</v>
      </c>
      <c r="D12" s="5">
        <f>'160418012005 D16-08 3M '!F38</f>
        <v>0</v>
      </c>
      <c r="E12" s="5">
        <f>'160418012005 D16-08 3M '!G38</f>
        <v>0</v>
      </c>
      <c r="F12" s="5">
        <f>'160418012005 D16-08 3M '!H38</f>
        <v>0</v>
      </c>
      <c r="G12" s="5">
        <f>'160418012005 D16-08 3M '!I38</f>
        <v>0</v>
      </c>
      <c r="H12" s="5">
        <f>'160418012005 D16-08 3M '!J38</f>
        <v>0</v>
      </c>
      <c r="I12" s="5">
        <f>'160418012005 D16-08 3M '!K38</f>
        <v>0</v>
      </c>
      <c r="J12" s="5">
        <f>'160418012005 D16-08 3M '!L38</f>
        <v>0</v>
      </c>
      <c r="K12" s="5">
        <f>'160418012005 D16-08 3M '!M38</f>
        <v>0</v>
      </c>
      <c r="L12" s="5">
        <f>'160418012005 D16-08 3M '!N38</f>
        <v>0</v>
      </c>
      <c r="M12" s="14" t="str">
        <f>'160418012005 D16-08 3M '!A38</f>
        <v>Exp 5/28/2020</v>
      </c>
      <c r="N12" s="13">
        <f>IF(+RIGHT(A12,2)="3M",B12,0)</f>
        <v>0</v>
      </c>
      <c r="O12" s="13">
        <f t="shared" si="1"/>
        <v>0</v>
      </c>
    </row>
    <row r="13" spans="1:15" ht="18" customHeight="1" x14ac:dyDescent="0.3">
      <c r="A13" s="93">
        <f>'160531032005'!K2</f>
        <v>160531032005</v>
      </c>
      <c r="B13" s="13">
        <f>'160531032005'!D39</f>
        <v>-3.3750779948604759E-14</v>
      </c>
      <c r="C13" s="5">
        <f>'160531032005'!E39</f>
        <v>0</v>
      </c>
      <c r="D13" s="5">
        <f>'160531032005'!F39</f>
        <v>0</v>
      </c>
      <c r="E13" s="5">
        <f>'160531032005'!G39</f>
        <v>0</v>
      </c>
      <c r="F13" s="5">
        <f>'160531032005'!H39</f>
        <v>0</v>
      </c>
      <c r="G13" s="5">
        <f>'160531032005'!I39</f>
        <v>0</v>
      </c>
      <c r="H13" s="5">
        <f>'160531032005'!J39</f>
        <v>0</v>
      </c>
      <c r="I13" s="5">
        <f>'160531032005'!K39</f>
        <v>0</v>
      </c>
      <c r="J13" s="5">
        <f>'160531032005'!L39</f>
        <v>0</v>
      </c>
      <c r="K13" s="5">
        <f>'160531032005'!M39</f>
        <v>0</v>
      </c>
      <c r="L13" s="5">
        <f>'160531032005'!N39</f>
        <v>0</v>
      </c>
      <c r="M13" s="14" t="str">
        <f>'160531032005'!A39</f>
        <v>Exp 5/20</v>
      </c>
      <c r="N13" s="13">
        <f t="shared" si="0"/>
        <v>0</v>
      </c>
      <c r="O13" s="13">
        <f t="shared" si="1"/>
        <v>-3.3750779948604759E-14</v>
      </c>
    </row>
    <row r="14" spans="1:15" s="203" customFormat="1" ht="18" customHeight="1" x14ac:dyDescent="0.3">
      <c r="A14" s="218">
        <f>'160629012006'!K2</f>
        <v>160629012006</v>
      </c>
      <c r="B14" s="214">
        <f>'160629012006'!D65</f>
        <v>-0.10999999999999233</v>
      </c>
      <c r="C14" s="215">
        <f>'160629012006'!E65</f>
        <v>0</v>
      </c>
      <c r="D14" s="215">
        <f>'160629012006'!F65</f>
        <v>0</v>
      </c>
      <c r="E14" s="215">
        <f>'160629012006'!G65</f>
        <v>0</v>
      </c>
      <c r="F14" s="215">
        <f>'160629012006'!H65</f>
        <v>0</v>
      </c>
      <c r="G14" s="215">
        <f>'160629012006'!I65</f>
        <v>0</v>
      </c>
      <c r="H14" s="215">
        <f>'160629012006'!J65</f>
        <v>0</v>
      </c>
      <c r="I14" s="215">
        <f>'160629012006'!K65</f>
        <v>0</v>
      </c>
      <c r="J14" s="215">
        <f>'160629012006'!L65</f>
        <v>0</v>
      </c>
      <c r="K14" s="215">
        <f>'160629012006'!M65</f>
        <v>0</v>
      </c>
      <c r="L14" s="215">
        <f>'160629012006'!N65</f>
        <v>0</v>
      </c>
      <c r="M14" s="216" t="str">
        <f>'160629012006'!A65</f>
        <v>Exp 6/20</v>
      </c>
      <c r="N14" s="13">
        <f t="shared" si="0"/>
        <v>0</v>
      </c>
      <c r="O14" s="13">
        <f t="shared" si="1"/>
        <v>-0.10999999999999233</v>
      </c>
    </row>
    <row r="15" spans="1:15" ht="18" customHeight="1" x14ac:dyDescent="0.3">
      <c r="A15" s="93">
        <f>'161212012012'!K2</f>
        <v>161212012012</v>
      </c>
      <c r="B15" s="13">
        <f>'161212012012'!D39</f>
        <v>1.1546319456101628E-14</v>
      </c>
      <c r="C15" s="5">
        <f>'161212012012'!E39</f>
        <v>0</v>
      </c>
      <c r="D15" s="5">
        <f>'161212012012'!F39</f>
        <v>0</v>
      </c>
      <c r="E15" s="5">
        <f>'161212012012'!G39</f>
        <v>0</v>
      </c>
      <c r="F15" s="5">
        <f>'161212012012'!H39</f>
        <v>0</v>
      </c>
      <c r="G15" s="5">
        <f>'161212012012'!I39</f>
        <v>0</v>
      </c>
      <c r="H15" s="5">
        <f>'161212012012'!J39</f>
        <v>0</v>
      </c>
      <c r="I15" s="5">
        <f>'161212012012'!K39</f>
        <v>0</v>
      </c>
      <c r="J15" s="5">
        <f>'161212012012'!L39</f>
        <v>0</v>
      </c>
      <c r="K15" s="5">
        <f>'161212012012'!M39</f>
        <v>0</v>
      </c>
      <c r="L15" s="5">
        <f>'161212012012'!N39</f>
        <v>0</v>
      </c>
      <c r="M15" s="14" t="str">
        <f>'161212012012'!A39</f>
        <v>Exp 12/20</v>
      </c>
      <c r="N15" s="13">
        <f t="shared" si="0"/>
        <v>0</v>
      </c>
      <c r="O15" s="13">
        <f t="shared" si="1"/>
        <v>1.1546319456101628E-14</v>
      </c>
    </row>
    <row r="16" spans="1:15" s="203" customFormat="1" ht="18" customHeight="1" x14ac:dyDescent="0.3">
      <c r="A16" s="218">
        <f>'170203012102'!K2</f>
        <v>170203012102</v>
      </c>
      <c r="B16" s="214">
        <f>'170203012102'!D40</f>
        <v>6.3837823915946501E-15</v>
      </c>
      <c r="C16" s="215">
        <f>'170203012102'!E40</f>
        <v>0</v>
      </c>
      <c r="D16" s="215">
        <f>'170203012102'!F40</f>
        <v>0</v>
      </c>
      <c r="E16" s="215">
        <f>'170203012102'!G40</f>
        <v>0</v>
      </c>
      <c r="F16" s="215">
        <f>'170203012102'!H40</f>
        <v>0</v>
      </c>
      <c r="G16" s="215">
        <f>'170203012102'!I40</f>
        <v>3</v>
      </c>
      <c r="H16" s="215">
        <f>'170203012102'!J40</f>
        <v>0</v>
      </c>
      <c r="I16" s="215">
        <f>'170203012102'!K40</f>
        <v>0</v>
      </c>
      <c r="J16" s="215">
        <f>'170203012102'!L40</f>
        <v>0</v>
      </c>
      <c r="K16" s="215">
        <f>'170203012102'!M40</f>
        <v>0</v>
      </c>
      <c r="L16" s="215">
        <f>'170203012102'!N40</f>
        <v>0</v>
      </c>
      <c r="M16" s="216" t="str">
        <f>'170203012102'!A40</f>
        <v>Exp 2/21</v>
      </c>
      <c r="N16" s="13">
        <f t="shared" si="0"/>
        <v>0</v>
      </c>
      <c r="O16" s="13">
        <f t="shared" si="1"/>
        <v>6.3837823915946501E-15</v>
      </c>
    </row>
    <row r="17" spans="1:15" ht="18" customHeight="1" x14ac:dyDescent="0.3">
      <c r="A17" s="93">
        <f>'170225012102'!K2</f>
        <v>170225012102</v>
      </c>
      <c r="B17" s="13">
        <f>'170225012102'!D39</f>
        <v>3.0000000000029559E-2</v>
      </c>
      <c r="C17" s="5">
        <f>'170225012102'!E39</f>
        <v>0</v>
      </c>
      <c r="D17" s="5">
        <f>'170225012102'!F39</f>
        <v>0</v>
      </c>
      <c r="E17" s="5">
        <f>'170225012102'!G39</f>
        <v>0</v>
      </c>
      <c r="F17" s="5">
        <f>'170225012102'!H39</f>
        <v>0</v>
      </c>
      <c r="G17" s="5">
        <f>'170225012102'!I39</f>
        <v>0</v>
      </c>
      <c r="H17" s="5">
        <f>'170225012102'!J39</f>
        <v>0</v>
      </c>
      <c r="I17" s="5">
        <f>'170225012102'!K39</f>
        <v>0</v>
      </c>
      <c r="J17" s="5">
        <f>'170225012102'!L39</f>
        <v>0</v>
      </c>
      <c r="K17" s="5">
        <f>'170225012102'!M39</f>
        <v>0</v>
      </c>
      <c r="L17" s="5">
        <f>'170225012102'!N39</f>
        <v>0</v>
      </c>
      <c r="M17" s="14" t="str">
        <f>'170225012102'!A39</f>
        <v>Exp 2/21</v>
      </c>
      <c r="N17" s="13">
        <f t="shared" si="0"/>
        <v>0</v>
      </c>
      <c r="O17" s="13">
        <f t="shared" si="1"/>
        <v>3.0000000000029559E-2</v>
      </c>
    </row>
    <row r="18" spans="1:15" s="203" customFormat="1" ht="18" customHeight="1" x14ac:dyDescent="0.3">
      <c r="A18" s="218">
        <f>'170525042105'!K2</f>
        <v>170525042105</v>
      </c>
      <c r="B18" s="214">
        <f>'170525042105'!D40</f>
        <v>2.0000000000000071</v>
      </c>
      <c r="C18" s="215">
        <f>'170525042105'!E40</f>
        <v>0</v>
      </c>
      <c r="D18" s="215">
        <f>'170525042105'!F40</f>
        <v>0</v>
      </c>
      <c r="E18" s="215">
        <f>'170525042105'!G40</f>
        <v>0</v>
      </c>
      <c r="F18" s="215">
        <f>'170525042105'!H40</f>
        <v>0</v>
      </c>
      <c r="G18" s="215">
        <f>'170525042105'!I40</f>
        <v>0</v>
      </c>
      <c r="H18" s="215">
        <f>'170525042105'!J40</f>
        <v>0</v>
      </c>
      <c r="I18" s="215">
        <f>'170525042105'!K40</f>
        <v>0</v>
      </c>
      <c r="J18" s="215">
        <f>'170525042105'!L40</f>
        <v>0</v>
      </c>
      <c r="K18" s="215">
        <f>'170525042105'!M40</f>
        <v>0</v>
      </c>
      <c r="L18" s="215">
        <f>'170525042105'!N40</f>
        <v>0</v>
      </c>
      <c r="M18" s="216" t="str">
        <f>'170525042105'!A40</f>
        <v>Exp 5/21</v>
      </c>
      <c r="N18" s="13">
        <f t="shared" si="0"/>
        <v>0</v>
      </c>
      <c r="O18" s="13">
        <f t="shared" si="1"/>
        <v>2.0000000000000071</v>
      </c>
    </row>
    <row r="19" spans="1:15" s="203" customFormat="1" ht="18" customHeight="1" x14ac:dyDescent="0.3">
      <c r="A19" s="218">
        <f>'170818012108'!K2</f>
        <v>170818012108</v>
      </c>
      <c r="B19" s="214">
        <f>'170818012108'!D40</f>
        <v>-4.0000000000033752E-2</v>
      </c>
      <c r="C19" s="215">
        <f>'170818012108'!E40</f>
        <v>0</v>
      </c>
      <c r="D19" s="215">
        <f>'170818012108'!F40</f>
        <v>0</v>
      </c>
      <c r="E19" s="215">
        <f>'170818012108'!G40</f>
        <v>0</v>
      </c>
      <c r="F19" s="215">
        <f>'170818012108'!H40</f>
        <v>0</v>
      </c>
      <c r="G19" s="215">
        <f>'170818012108'!I40</f>
        <v>0</v>
      </c>
      <c r="H19" s="215">
        <f>'170818012108'!J40</f>
        <v>0</v>
      </c>
      <c r="I19" s="215">
        <f>'170818012108'!K40</f>
        <v>0</v>
      </c>
      <c r="J19" s="215">
        <f>'170818012108'!L40</f>
        <v>0</v>
      </c>
      <c r="K19" s="215">
        <f>'170818012108'!M40</f>
        <v>0</v>
      </c>
      <c r="L19" s="215">
        <f>'170818012108'!N40</f>
        <v>0</v>
      </c>
      <c r="M19" s="216" t="str">
        <f>'170818012108'!A40</f>
        <v>Exp 8/21</v>
      </c>
      <c r="N19" s="13">
        <f t="shared" si="0"/>
        <v>0</v>
      </c>
      <c r="O19" s="13">
        <f t="shared" si="1"/>
        <v>-4.0000000000033752E-2</v>
      </c>
    </row>
    <row r="20" spans="1:15" ht="18" customHeight="1" x14ac:dyDescent="0.3">
      <c r="A20" s="93">
        <f>'171103022111'!K2</f>
        <v>171103022111</v>
      </c>
      <c r="B20" s="13">
        <f>'171103022111'!D40</f>
        <v>4.2699999999999925</v>
      </c>
      <c r="C20" s="5">
        <f>'171103022111'!E40</f>
        <v>1</v>
      </c>
      <c r="D20" s="5">
        <f>'171103022111'!F40</f>
        <v>6</v>
      </c>
      <c r="E20" s="5">
        <f>'171103022111'!G40</f>
        <v>0</v>
      </c>
      <c r="F20" s="5">
        <f>'171103022111'!H40</f>
        <v>0</v>
      </c>
      <c r="G20" s="5">
        <f>'171103022111'!I40</f>
        <v>0</v>
      </c>
      <c r="H20" s="5">
        <f>'171103022111'!J40</f>
        <v>0</v>
      </c>
      <c r="I20" s="5">
        <f>'171103022111'!K40</f>
        <v>0</v>
      </c>
      <c r="J20" s="5">
        <f>'171103022111'!L40</f>
        <v>0</v>
      </c>
      <c r="K20" s="5">
        <f>'171103022111'!M40</f>
        <v>1</v>
      </c>
      <c r="L20" s="5">
        <f>'171103022111'!N40</f>
        <v>0</v>
      </c>
      <c r="M20" s="14" t="str">
        <f>'171103022111'!A40</f>
        <v>Exp 11/21</v>
      </c>
      <c r="N20" s="13">
        <f t="shared" si="0"/>
        <v>0</v>
      </c>
      <c r="O20" s="13">
        <f t="shared" si="1"/>
        <v>4.2699999999999925</v>
      </c>
    </row>
    <row r="21" spans="1:15" ht="18" customHeight="1" x14ac:dyDescent="0.3">
      <c r="A21" s="93">
        <f>'180319022203'!K2</f>
        <v>180319022203</v>
      </c>
      <c r="B21" s="13">
        <f>'180319022203'!D40</f>
        <v>2.5</v>
      </c>
      <c r="C21" s="5">
        <f>'180319022203'!E40</f>
        <v>0</v>
      </c>
      <c r="D21" s="5">
        <f>'180319022203'!F40</f>
        <v>0</v>
      </c>
      <c r="E21" s="5">
        <f>'180319022203'!G40</f>
        <v>0</v>
      </c>
      <c r="F21" s="5">
        <f>'180319022203'!H40</f>
        <v>0</v>
      </c>
      <c r="G21" s="5">
        <f>'180319022203'!I40</f>
        <v>0</v>
      </c>
      <c r="H21" s="5">
        <f>'180319022203'!J40</f>
        <v>0</v>
      </c>
      <c r="I21" s="5">
        <f>'180319022203'!K40</f>
        <v>0</v>
      </c>
      <c r="J21" s="5">
        <f>'180319022203'!L40</f>
        <v>0</v>
      </c>
      <c r="K21" s="5">
        <f>'180319022203'!M40</f>
        <v>0</v>
      </c>
      <c r="L21" s="5">
        <f>'180319022203'!N40</f>
        <v>0</v>
      </c>
      <c r="M21" s="14" t="str">
        <f>'180319022203'!A40</f>
        <v>Exp 3/22</v>
      </c>
      <c r="N21" s="13">
        <f t="shared" si="0"/>
        <v>0</v>
      </c>
      <c r="O21" s="13">
        <f t="shared" si="1"/>
        <v>2.5</v>
      </c>
    </row>
    <row r="22" spans="1:15" ht="18" customHeight="1" x14ac:dyDescent="0.3">
      <c r="A22" s="93">
        <f>'180511022205'!K2</f>
        <v>180511022205</v>
      </c>
      <c r="B22" s="13">
        <f>'180511022205'!D40</f>
        <v>4.1999999999999886</v>
      </c>
      <c r="C22" s="5">
        <f>'180511022205'!E40</f>
        <v>0</v>
      </c>
      <c r="D22" s="5">
        <f>'180511022205'!F40</f>
        <v>18</v>
      </c>
      <c r="E22" s="5">
        <f>'180511022205'!G40</f>
        <v>4</v>
      </c>
      <c r="F22" s="5">
        <f>'180511022205'!H40</f>
        <v>0</v>
      </c>
      <c r="G22" s="5">
        <f>'180511022205'!I40</f>
        <v>0</v>
      </c>
      <c r="H22" s="5">
        <f>'180511022205'!J40</f>
        <v>0</v>
      </c>
      <c r="I22" s="5">
        <f>'180511022205'!K40</f>
        <v>0</v>
      </c>
      <c r="J22" s="5">
        <f>'180511022205'!L40</f>
        <v>0</v>
      </c>
      <c r="K22" s="5">
        <f>'180511022205'!M40</f>
        <v>0</v>
      </c>
      <c r="L22" s="5">
        <f>'180511022205'!N40</f>
        <v>0</v>
      </c>
      <c r="M22" s="14" t="str">
        <f>'180511022205'!A40</f>
        <v>Exp 5/22</v>
      </c>
      <c r="N22" s="13">
        <f t="shared" si="0"/>
        <v>0</v>
      </c>
      <c r="O22" s="13">
        <f t="shared" si="1"/>
        <v>4.1999999999999886</v>
      </c>
    </row>
    <row r="23" spans="1:15" ht="18" customHeight="1" x14ac:dyDescent="0.3">
      <c r="A23" s="93"/>
      <c r="B23" s="13"/>
      <c r="C23" s="5"/>
      <c r="D23" s="5"/>
      <c r="E23" s="5"/>
      <c r="F23" s="5"/>
      <c r="G23" s="5"/>
      <c r="H23" s="5"/>
      <c r="I23" s="5"/>
      <c r="J23" s="5"/>
      <c r="K23" s="5"/>
      <c r="L23" s="5"/>
      <c r="M23" s="14"/>
      <c r="N23" s="13">
        <f t="shared" si="0"/>
        <v>0</v>
      </c>
      <c r="O23" s="13">
        <f t="shared" si="1"/>
        <v>0</v>
      </c>
    </row>
    <row r="24" spans="1:15" ht="18" customHeight="1" x14ac:dyDescent="0.3">
      <c r="A24" s="93"/>
      <c r="B24" s="13"/>
      <c r="C24" s="5"/>
      <c r="D24" s="5"/>
      <c r="E24" s="5"/>
      <c r="F24" s="5"/>
      <c r="G24" s="5"/>
      <c r="H24" s="5"/>
      <c r="I24" s="5"/>
      <c r="J24" s="5"/>
      <c r="K24" s="5"/>
      <c r="L24" s="5"/>
      <c r="M24" s="14"/>
      <c r="N24" s="13">
        <f t="shared" si="0"/>
        <v>0</v>
      </c>
      <c r="O24" s="13">
        <f t="shared" si="1"/>
        <v>0</v>
      </c>
    </row>
    <row r="25" spans="1:15" ht="18" customHeight="1" x14ac:dyDescent="0.3">
      <c r="A25" s="93"/>
      <c r="B25" s="13"/>
      <c r="C25" s="5"/>
      <c r="D25" s="5"/>
      <c r="E25" s="5"/>
      <c r="F25" s="5"/>
      <c r="G25" s="5"/>
      <c r="H25" s="5"/>
      <c r="I25" s="5"/>
      <c r="J25" s="5"/>
      <c r="K25" s="5"/>
      <c r="L25" s="5"/>
      <c r="M25" s="14"/>
      <c r="N25" s="13">
        <f t="shared" si="0"/>
        <v>0</v>
      </c>
      <c r="O25" s="13">
        <f t="shared" si="1"/>
        <v>0</v>
      </c>
    </row>
    <row r="26" spans="1:15" ht="18" customHeight="1" x14ac:dyDescent="0.3">
      <c r="A26" s="93"/>
      <c r="B26" s="13"/>
      <c r="C26" s="5"/>
      <c r="D26" s="5"/>
      <c r="E26" s="5"/>
      <c r="F26" s="5"/>
      <c r="G26" s="5"/>
      <c r="H26" s="5"/>
      <c r="I26" s="5"/>
      <c r="J26" s="5"/>
      <c r="K26" s="5"/>
      <c r="L26" s="5"/>
      <c r="M26" s="14"/>
      <c r="N26" s="13">
        <f t="shared" si="0"/>
        <v>0</v>
      </c>
      <c r="O26" s="13">
        <f t="shared" si="1"/>
        <v>0</v>
      </c>
    </row>
    <row r="27" spans="1:15" ht="18" customHeight="1" x14ac:dyDescent="0.3">
      <c r="A27" s="93"/>
      <c r="B27" s="13"/>
      <c r="C27" s="5"/>
      <c r="D27" s="5"/>
      <c r="E27" s="5"/>
      <c r="F27" s="5"/>
      <c r="G27" s="5"/>
      <c r="H27" s="5"/>
      <c r="I27" s="5"/>
      <c r="J27" s="5"/>
      <c r="K27" s="5"/>
      <c r="L27" s="5"/>
      <c r="M27" s="14"/>
      <c r="N27" s="13">
        <f t="shared" si="0"/>
        <v>0</v>
      </c>
      <c r="O27" s="13">
        <f t="shared" si="1"/>
        <v>0</v>
      </c>
    </row>
    <row r="28" spans="1:15" ht="18" customHeight="1" x14ac:dyDescent="0.3">
      <c r="A28" s="93"/>
      <c r="B28" s="13"/>
      <c r="C28" s="5"/>
      <c r="D28" s="5"/>
      <c r="E28" s="5"/>
      <c r="F28" s="5"/>
      <c r="G28" s="5"/>
      <c r="H28" s="5"/>
      <c r="I28" s="5"/>
      <c r="J28" s="5"/>
      <c r="K28" s="5"/>
      <c r="L28" s="5"/>
      <c r="M28" s="14"/>
      <c r="N28" s="13">
        <f t="shared" si="0"/>
        <v>0</v>
      </c>
      <c r="O28" s="13">
        <f t="shared" si="1"/>
        <v>0</v>
      </c>
    </row>
    <row r="29" spans="1:15" ht="18" customHeight="1" x14ac:dyDescent="0.3">
      <c r="A29" s="93"/>
      <c r="B29" s="13"/>
      <c r="C29" s="5"/>
      <c r="D29" s="5"/>
      <c r="E29" s="5"/>
      <c r="F29" s="5"/>
      <c r="G29" s="5"/>
      <c r="H29" s="5"/>
      <c r="I29" s="5"/>
      <c r="J29" s="5"/>
      <c r="K29" s="5"/>
      <c r="L29" s="5"/>
      <c r="M29" s="14"/>
      <c r="N29" s="13">
        <f t="shared" si="0"/>
        <v>0</v>
      </c>
      <c r="O29" s="13">
        <f t="shared" si="1"/>
        <v>0</v>
      </c>
    </row>
    <row r="30" spans="1:15" ht="18" customHeight="1" x14ac:dyDescent="0.3">
      <c r="A30" s="93"/>
      <c r="B30" s="13"/>
      <c r="C30" s="5"/>
      <c r="D30" s="5"/>
      <c r="E30" s="5"/>
      <c r="F30" s="5"/>
      <c r="G30" s="5"/>
      <c r="H30" s="5"/>
      <c r="I30" s="5"/>
      <c r="J30" s="5"/>
      <c r="K30" s="5"/>
      <c r="L30" s="5"/>
      <c r="M30" s="14"/>
      <c r="N30" s="13">
        <f t="shared" si="0"/>
        <v>0</v>
      </c>
      <c r="O30" s="13">
        <f t="shared" si="1"/>
        <v>0</v>
      </c>
    </row>
    <row r="31" spans="1:15" ht="18" customHeight="1" x14ac:dyDescent="0.35">
      <c r="A31" s="6" t="s">
        <v>10</v>
      </c>
      <c r="B31" s="224">
        <f t="shared" ref="B31:O31" si="2">SUM(B5:B30)</f>
        <v>12.831999999999928</v>
      </c>
      <c r="C31" s="224">
        <f t="shared" si="2"/>
        <v>1</v>
      </c>
      <c r="D31" s="224">
        <f t="shared" si="2"/>
        <v>24</v>
      </c>
      <c r="E31" s="224">
        <f t="shared" si="2"/>
        <v>4</v>
      </c>
      <c r="F31" s="224">
        <f t="shared" si="2"/>
        <v>0</v>
      </c>
      <c r="G31" s="224">
        <f t="shared" si="2"/>
        <v>3</v>
      </c>
      <c r="H31" s="224">
        <f t="shared" si="2"/>
        <v>0</v>
      </c>
      <c r="I31" s="224">
        <f t="shared" si="2"/>
        <v>0</v>
      </c>
      <c r="J31" s="224">
        <f t="shared" si="2"/>
        <v>0</v>
      </c>
      <c r="K31" s="224">
        <f t="shared" si="2"/>
        <v>1</v>
      </c>
      <c r="L31" s="224">
        <f t="shared" si="2"/>
        <v>0</v>
      </c>
      <c r="M31" s="224">
        <f t="shared" si="2"/>
        <v>0</v>
      </c>
      <c r="N31" s="224">
        <f t="shared" si="2"/>
        <v>9.9999999999993427E-3</v>
      </c>
      <c r="O31" s="224">
        <f t="shared" si="2"/>
        <v>12.821999999999928</v>
      </c>
    </row>
    <row r="32" spans="1:15" x14ac:dyDescent="0.2">
      <c r="B32" s="11">
        <f>B31*1000</f>
        <v>12831.999999999927</v>
      </c>
      <c r="D32">
        <f>D31*500</f>
        <v>12000</v>
      </c>
      <c r="G32">
        <f>G31*500</f>
        <v>1500</v>
      </c>
      <c r="H32">
        <f>H31*10000</f>
        <v>0</v>
      </c>
      <c r="I32">
        <f>I31*500</f>
        <v>0</v>
      </c>
      <c r="M32" s="221">
        <f>SUM(B32:L32)</f>
        <v>26331.999999999927</v>
      </c>
    </row>
    <row r="37" spans="1:2" ht="2.25" customHeight="1" x14ac:dyDescent="0.2"/>
    <row r="38" spans="1:2" hidden="1" x14ac:dyDescent="0.2"/>
    <row r="39" spans="1:2" hidden="1" x14ac:dyDescent="0.2"/>
    <row r="41" spans="1:2" x14ac:dyDescent="0.2">
      <c r="A41" s="203" t="s">
        <v>296</v>
      </c>
      <c r="B41" s="220">
        <f>[1]Sheet1!$G$82</f>
        <v>495560</v>
      </c>
    </row>
    <row r="42" spans="1:2" x14ac:dyDescent="0.2">
      <c r="A42" s="203" t="s">
        <v>297</v>
      </c>
      <c r="B42" s="220">
        <f>M32</f>
        <v>26331.999999999927</v>
      </c>
    </row>
    <row r="43" spans="1:2" x14ac:dyDescent="0.2">
      <c r="A43" s="203" t="s">
        <v>298</v>
      </c>
      <c r="B43" s="220">
        <f>B42-B41</f>
        <v>-469228.00000000006</v>
      </c>
    </row>
  </sheetData>
  <phoneticPr fontId="7" type="noConversion"/>
  <pageMargins left="0.75" right="0.75" top="1" bottom="1" header="0.5" footer="0.5"/>
  <pageSetup scale="71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</vt:lpstr>
      <vt:lpstr>L14-25</vt:lpstr>
      <vt:lpstr>J12-60</vt:lpstr>
      <vt:lpstr>K15-19</vt:lpstr>
      <vt:lpstr>C15-31</vt:lpstr>
      <vt:lpstr>Sheet1</vt:lpstr>
      <vt:lpstr>160531032005</vt:lpstr>
      <vt:lpstr>161212012012</vt:lpstr>
      <vt:lpstr>Inventory Master</vt:lpstr>
      <vt:lpstr>B15-87</vt:lpstr>
      <vt:lpstr>160226022003 B16-06 3M</vt:lpstr>
      <vt:lpstr>160418012005 D16-08 3M </vt:lpstr>
      <vt:lpstr>160629012006</vt:lpstr>
      <vt:lpstr>170203012102</vt:lpstr>
      <vt:lpstr>170225012102</vt:lpstr>
      <vt:lpstr>170525042105</vt:lpstr>
      <vt:lpstr>170818012108</vt:lpstr>
      <vt:lpstr>171103022111 WIP</vt:lpstr>
      <vt:lpstr>171103022111</vt:lpstr>
      <vt:lpstr>180319022203</vt:lpstr>
      <vt:lpstr>180511022205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2018-07-12T16:16:10Z</cp:lastPrinted>
  <dcterms:created xsi:type="dcterms:W3CDTF">2008-02-18T14:13:43Z</dcterms:created>
  <dcterms:modified xsi:type="dcterms:W3CDTF">2018-08-23T12:44:11Z</dcterms:modified>
</cp:coreProperties>
</file>