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8800" windowHeight="9900" firstSheet="39" activeTab="41"/>
  </bookViews>
  <sheets>
    <sheet name="J13-03" sheetId="6" state="hidden" r:id="rId1"/>
    <sheet name="L13-33" sheetId="7" state="hidden" r:id="rId2"/>
    <sheet name="F14-03" sheetId="8" state="hidden" r:id="rId3"/>
    <sheet name="1" sheetId="3" r:id="rId4"/>
    <sheet name="D13-28" sheetId="2" state="hidden" r:id="rId5"/>
    <sheet name=" I15-62 3M" sheetId="15" state="hidden" r:id="rId6"/>
    <sheet name="I14-04" sheetId="11" state="hidden" r:id="rId7"/>
    <sheet name="I15-62" sheetId="18" state="hidden" r:id="rId8"/>
    <sheet name="L15-66 3M " sheetId="20" state="hidden" r:id="rId9"/>
    <sheet name="J14-48" sheetId="12" state="hidden" r:id="rId10"/>
    <sheet name="160226032102" sheetId="21" state="hidden" r:id="rId11"/>
    <sheet name="J15-67" sheetId="17" state="hidden" r:id="rId12"/>
    <sheet name="K15-31 3M" sheetId="19" state="hidden" r:id="rId13"/>
    <sheet name="160719012108 G16-05 3M" sheetId="24" state="hidden" r:id="rId14"/>
    <sheet name="160607022107 F16-01 3M" sheetId="23" state="hidden" r:id="rId15"/>
    <sheet name="170307022203" sheetId="31" state="hidden" r:id="rId16"/>
    <sheet name="170516012205" sheetId="33" state="hidden" r:id="rId17"/>
    <sheet name="170307012204 C17-02 3M" sheetId="32" state="hidden" r:id="rId18"/>
    <sheet name="160914012110 I16-03 3M" sheetId="26" state="hidden" r:id="rId19"/>
    <sheet name="H15-14" sheetId="13" r:id="rId20"/>
    <sheet name="160518012105" sheetId="22" r:id="rId21"/>
    <sheet name="161103012112 K16-04 3M" sheetId="28" r:id="rId22"/>
    <sheet name="170516022206 E17-06 3M" sheetId="34" r:id="rId23"/>
    <sheet name="170811032209 H17-03 3M" sheetId="38" r:id="rId24"/>
    <sheet name="170112012201" sheetId="30" r:id="rId25"/>
    <sheet name="170925042209" sheetId="41" r:id="rId26"/>
    <sheet name="170925032210 I17-09 3M" sheetId="42" r:id="rId27"/>
    <sheet name="171024012210" sheetId="43" r:id="rId28"/>
    <sheet name="G14-61" sheetId="9" state="hidden" r:id="rId29"/>
    <sheet name="161227032112" sheetId="29" state="hidden" r:id="rId30"/>
    <sheet name="161024012110" sheetId="27" state="hidden" r:id="rId31"/>
    <sheet name="160719012108 ALPHA" sheetId="36" state="hidden" r:id="rId32"/>
    <sheet name="160805012108" sheetId="25" state="hidden" r:id="rId33"/>
    <sheet name="170627032206" sheetId="35" state="hidden" r:id="rId34"/>
    <sheet name="170811042208" sheetId="37" state="hidden" r:id="rId35"/>
    <sheet name="170516022206 ALPHA" sheetId="39" state="hidden" r:id="rId36"/>
    <sheet name="161103012112 ALPHA" sheetId="40" state="hidden" r:id="rId37"/>
    <sheet name="171102032211 WIP" sheetId="44" r:id="rId38"/>
    <sheet name="171102032211" sheetId="45" state="hidden" r:id="rId39"/>
    <sheet name="180109022302 A1804 3M" sheetId="46" r:id="rId40"/>
    <sheet name="180321012303" sheetId="47" r:id="rId41"/>
    <sheet name="180410012304" sheetId="48" r:id="rId42"/>
    <sheet name="170925032210 ALPHA" sheetId="49" r:id="rId43"/>
    <sheet name="180420022305 D1810 3M" sheetId="51" r:id="rId44"/>
    <sheet name="Inventory Master" sheetId="1" r:id="rId45"/>
    <sheet name="180507032306 E1805 3M" sheetId="52" r:id="rId46"/>
    <sheet name="180523012306 E1816 3M" sheetId="54" r:id="rId47"/>
    <sheet name="180720032308 G1806 3M" sheetId="55" r:id="rId48"/>
  </sheets>
  <definedNames>
    <definedName name="_xlnm.Print_Area" localSheetId="4">'D13-28'!$A$1:$L$91</definedName>
  </definedNames>
  <calcPr calcId="152511"/>
</workbook>
</file>

<file path=xl/calcChain.xml><?xml version="1.0" encoding="utf-8"?>
<calcChain xmlns="http://schemas.openxmlformats.org/spreadsheetml/2006/main">
  <c r="W6" i="1" l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W53" i="1" s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" i="1"/>
  <c r="X5" i="1" s="1"/>
  <c r="U53" i="1" l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T71" i="47"/>
  <c r="T48" i="46"/>
  <c r="T44" i="43"/>
  <c r="T52" i="42"/>
  <c r="S54" i="41"/>
  <c r="T38" i="30"/>
  <c r="T26" i="38"/>
  <c r="T27" i="34"/>
  <c r="T27" i="28"/>
  <c r="T66" i="22"/>
  <c r="T56" i="13"/>
  <c r="W48" i="55"/>
  <c r="V48" i="55"/>
  <c r="U48" i="55"/>
  <c r="T48" i="55"/>
  <c r="S48" i="55"/>
  <c r="W48" i="54"/>
  <c r="V48" i="54"/>
  <c r="U48" i="54"/>
  <c r="T48" i="54"/>
  <c r="S48" i="54"/>
  <c r="W48" i="52"/>
  <c r="V48" i="52"/>
  <c r="U48" i="52"/>
  <c r="T48" i="52"/>
  <c r="S48" i="52"/>
  <c r="W48" i="51"/>
  <c r="V48" i="51"/>
  <c r="U48" i="51"/>
  <c r="T48" i="51"/>
  <c r="S48" i="51"/>
  <c r="W24" i="49"/>
  <c r="V24" i="49"/>
  <c r="U24" i="49"/>
  <c r="T24" i="49"/>
  <c r="S24" i="49"/>
  <c r="W65" i="48"/>
  <c r="U65" i="48"/>
  <c r="T65" i="48"/>
  <c r="S65" i="48"/>
  <c r="E65" i="48"/>
  <c r="F65" i="48"/>
  <c r="G65" i="48"/>
  <c r="H65" i="48"/>
  <c r="I65" i="48"/>
  <c r="J65" i="48"/>
  <c r="K65" i="48"/>
  <c r="L65" i="48"/>
  <c r="M65" i="48"/>
  <c r="N65" i="48"/>
  <c r="O65" i="48"/>
  <c r="P65" i="48"/>
  <c r="Q65" i="48"/>
  <c r="R65" i="48"/>
  <c r="V65" i="48"/>
  <c r="D65" i="48"/>
  <c r="W71" i="47" l="1"/>
  <c r="V71" i="47"/>
  <c r="U71" i="47"/>
  <c r="S71" i="47"/>
  <c r="W48" i="46"/>
  <c r="V48" i="46"/>
  <c r="U48" i="46"/>
  <c r="S48" i="46"/>
  <c r="W44" i="43"/>
  <c r="V44" i="43"/>
  <c r="U44" i="43"/>
  <c r="S44" i="43"/>
  <c r="V52" i="42"/>
  <c r="W52" i="42"/>
  <c r="U52" i="42"/>
  <c r="S52" i="42"/>
  <c r="N83" i="3"/>
  <c r="R54" i="41"/>
  <c r="T54" i="41"/>
  <c r="U54" i="41"/>
  <c r="N38" i="30"/>
  <c r="N26" i="38"/>
  <c r="N27" i="34"/>
  <c r="N27" i="28"/>
  <c r="N66" i="22"/>
  <c r="N56" i="13"/>
  <c r="M83" i="3"/>
  <c r="O83" i="3"/>
  <c r="P83" i="3"/>
  <c r="Q83" i="3"/>
  <c r="R83" i="3"/>
  <c r="S83" i="3"/>
  <c r="T83" i="3"/>
  <c r="U83" i="3"/>
  <c r="V83" i="3"/>
  <c r="W38" i="30"/>
  <c r="V38" i="30"/>
  <c r="S38" i="30"/>
  <c r="U26" i="38"/>
  <c r="U27" i="34"/>
  <c r="U27" i="28"/>
  <c r="U66" i="22"/>
  <c r="U56" i="13"/>
  <c r="S26" i="38"/>
  <c r="V26" i="38"/>
  <c r="W26" i="38"/>
  <c r="O26" i="38"/>
  <c r="M27" i="34"/>
  <c r="O27" i="34"/>
  <c r="P27" i="34"/>
  <c r="Q27" i="34"/>
  <c r="R27" i="34"/>
  <c r="S27" i="34"/>
  <c r="W27" i="34"/>
  <c r="S27" i="28"/>
  <c r="V27" i="28"/>
  <c r="W27" i="28"/>
  <c r="O27" i="28"/>
  <c r="E66" i="22"/>
  <c r="C19" i="1" s="1"/>
  <c r="F66" i="22"/>
  <c r="G66" i="22"/>
  <c r="H66" i="22"/>
  <c r="I66" i="22"/>
  <c r="J66" i="22"/>
  <c r="K66" i="22"/>
  <c r="L66" i="22"/>
  <c r="M66" i="22"/>
  <c r="O66" i="22"/>
  <c r="P66" i="22"/>
  <c r="Q66" i="22"/>
  <c r="R66" i="22"/>
  <c r="S66" i="22"/>
  <c r="V66" i="22"/>
  <c r="W66" i="22"/>
  <c r="D66" i="22"/>
  <c r="E56" i="13" l="1"/>
  <c r="C12" i="1" s="1"/>
  <c r="F56" i="13"/>
  <c r="G56" i="13"/>
  <c r="H56" i="13"/>
  <c r="I56" i="13"/>
  <c r="J56" i="13"/>
  <c r="K56" i="13"/>
  <c r="L56" i="13"/>
  <c r="M56" i="13"/>
  <c r="O56" i="13"/>
  <c r="P56" i="13"/>
  <c r="Q56" i="13"/>
  <c r="R56" i="13"/>
  <c r="S56" i="13"/>
  <c r="V56" i="13"/>
  <c r="W56" i="13"/>
  <c r="F44" i="43" l="1"/>
  <c r="V49" i="1"/>
  <c r="A49" i="1"/>
  <c r="R48" i="55"/>
  <c r="Q48" i="55"/>
  <c r="P48" i="55"/>
  <c r="O48" i="55"/>
  <c r="N48" i="55"/>
  <c r="M48" i="55"/>
  <c r="L48" i="55"/>
  <c r="K48" i="55"/>
  <c r="J48" i="55"/>
  <c r="I48" i="55"/>
  <c r="H48" i="55"/>
  <c r="G48" i="55"/>
  <c r="F48" i="55"/>
  <c r="E48" i="55"/>
  <c r="D48" i="55"/>
  <c r="B49" i="1"/>
  <c r="B44" i="1"/>
  <c r="O38" i="30"/>
  <c r="V48" i="1"/>
  <c r="A48" i="1"/>
  <c r="R48" i="54"/>
  <c r="Q48" i="54"/>
  <c r="P48" i="54"/>
  <c r="O48" i="54"/>
  <c r="N48" i="54"/>
  <c r="M48" i="54"/>
  <c r="L48" i="54"/>
  <c r="K48" i="54"/>
  <c r="J48" i="54"/>
  <c r="I48" i="54"/>
  <c r="H48" i="54"/>
  <c r="G48" i="54"/>
  <c r="F48" i="54"/>
  <c r="E48" i="54"/>
  <c r="D48" i="54"/>
  <c r="B48" i="1"/>
  <c r="V47" i="1"/>
  <c r="A47" i="1"/>
  <c r="R48" i="52"/>
  <c r="Q48" i="52"/>
  <c r="P48" i="52"/>
  <c r="O48" i="52"/>
  <c r="N48" i="52"/>
  <c r="M48" i="52"/>
  <c r="L48" i="52"/>
  <c r="K48" i="52"/>
  <c r="J48" i="52"/>
  <c r="I48" i="52"/>
  <c r="H48" i="52"/>
  <c r="G48" i="52"/>
  <c r="F48" i="52"/>
  <c r="E48" i="52"/>
  <c r="D48" i="52"/>
  <c r="B47" i="1"/>
  <c r="V46" i="1"/>
  <c r="A46" i="1"/>
  <c r="R48" i="51"/>
  <c r="Q48" i="51"/>
  <c r="P48" i="51"/>
  <c r="O48" i="51"/>
  <c r="N48" i="51"/>
  <c r="M48" i="51"/>
  <c r="L48" i="51"/>
  <c r="K48" i="51"/>
  <c r="J48" i="51"/>
  <c r="I48" i="51"/>
  <c r="H48" i="51"/>
  <c r="G48" i="51"/>
  <c r="F48" i="51"/>
  <c r="E48" i="51"/>
  <c r="D48" i="51"/>
  <c r="B46" i="1"/>
  <c r="V45" i="1"/>
  <c r="A45" i="1"/>
  <c r="F24" i="49"/>
  <c r="G24" i="49"/>
  <c r="H24" i="49"/>
  <c r="I24" i="49"/>
  <c r="J24" i="49"/>
  <c r="K24" i="49"/>
  <c r="L24" i="49"/>
  <c r="M24" i="49"/>
  <c r="N24" i="49"/>
  <c r="O24" i="49"/>
  <c r="P24" i="49"/>
  <c r="Q24" i="49"/>
  <c r="R24" i="49"/>
  <c r="E24" i="49"/>
  <c r="D24" i="49"/>
  <c r="B45" i="1"/>
  <c r="V44" i="1"/>
  <c r="A44" i="1"/>
  <c r="D26" i="38"/>
  <c r="B35" i="1" s="1"/>
  <c r="F70" i="45"/>
  <c r="G44" i="43"/>
  <c r="H44" i="43"/>
  <c r="D44" i="43"/>
  <c r="V43" i="1"/>
  <c r="A43" i="1"/>
  <c r="F71" i="47"/>
  <c r="G71" i="47"/>
  <c r="H71" i="47"/>
  <c r="I71" i="47"/>
  <c r="J71" i="47"/>
  <c r="K71" i="47"/>
  <c r="L71" i="47"/>
  <c r="M71" i="47"/>
  <c r="N71" i="47"/>
  <c r="O71" i="47"/>
  <c r="P71" i="47"/>
  <c r="Q71" i="47"/>
  <c r="R71" i="47"/>
  <c r="E71" i="47"/>
  <c r="D71" i="47"/>
  <c r="B43" i="1"/>
  <c r="N44" i="43"/>
  <c r="G70" i="45"/>
  <c r="N70" i="45"/>
  <c r="D70" i="45"/>
  <c r="B41" i="1"/>
  <c r="E70" i="45"/>
  <c r="R26" i="38"/>
  <c r="V42" i="1"/>
  <c r="A42" i="1"/>
  <c r="R48" i="46"/>
  <c r="Q48" i="46"/>
  <c r="P48" i="46"/>
  <c r="O48" i="46"/>
  <c r="N48" i="46"/>
  <c r="M48" i="46"/>
  <c r="L48" i="46"/>
  <c r="K48" i="46"/>
  <c r="J48" i="46"/>
  <c r="I48" i="46"/>
  <c r="H48" i="46"/>
  <c r="G48" i="46"/>
  <c r="F48" i="46"/>
  <c r="E48" i="46"/>
  <c r="D48" i="46"/>
  <c r="B42" i="1"/>
  <c r="O70" i="45"/>
  <c r="Q26" i="38"/>
  <c r="M70" i="45"/>
  <c r="V41" i="1"/>
  <c r="A41" i="1"/>
  <c r="R70" i="45"/>
  <c r="Q70" i="45"/>
  <c r="P70" i="45"/>
  <c r="L70" i="45"/>
  <c r="K70" i="45"/>
  <c r="J70" i="45"/>
  <c r="I70" i="45"/>
  <c r="H70" i="45"/>
  <c r="B60" i="1"/>
  <c r="D28" i="28"/>
  <c r="D67" i="22"/>
  <c r="F27" i="28"/>
  <c r="D53" i="13"/>
  <c r="D56" i="13" s="1"/>
  <c r="B12" i="1" s="1"/>
  <c r="B19" i="1"/>
  <c r="E44" i="43"/>
  <c r="C40" i="1"/>
  <c r="K44" i="43"/>
  <c r="V40" i="1"/>
  <c r="A40" i="1"/>
  <c r="R44" i="43"/>
  <c r="Q44" i="43"/>
  <c r="P44" i="43"/>
  <c r="O44" i="43"/>
  <c r="M44" i="43"/>
  <c r="L44" i="43"/>
  <c r="J44" i="43"/>
  <c r="I44" i="43"/>
  <c r="V39" i="1"/>
  <c r="A39" i="1"/>
  <c r="R52" i="42"/>
  <c r="Q52" i="42"/>
  <c r="P52" i="42"/>
  <c r="O52" i="42"/>
  <c r="N52" i="42"/>
  <c r="M52" i="42"/>
  <c r="L52" i="42"/>
  <c r="K52" i="42"/>
  <c r="J52" i="42"/>
  <c r="I52" i="42"/>
  <c r="H52" i="42"/>
  <c r="G52" i="42"/>
  <c r="F52" i="42"/>
  <c r="E52" i="42"/>
  <c r="C39" i="1" s="1"/>
  <c r="D52" i="42"/>
  <c r="B39" i="1" s="1"/>
  <c r="N54" i="41"/>
  <c r="V38" i="1"/>
  <c r="A38" i="1"/>
  <c r="F54" i="41"/>
  <c r="G54" i="41"/>
  <c r="H54" i="41"/>
  <c r="I54" i="41"/>
  <c r="J54" i="41"/>
  <c r="K54" i="41"/>
  <c r="L54" i="41"/>
  <c r="M54" i="41"/>
  <c r="V54" i="41"/>
  <c r="O54" i="41"/>
  <c r="P54" i="41"/>
  <c r="Q54" i="41"/>
  <c r="D54" i="41"/>
  <c r="E54" i="41"/>
  <c r="C38" i="1" s="1"/>
  <c r="G38" i="30"/>
  <c r="F87" i="9"/>
  <c r="V37" i="1"/>
  <c r="A37" i="1"/>
  <c r="R53" i="40"/>
  <c r="Q53" i="40"/>
  <c r="P53" i="40"/>
  <c r="N53" i="40"/>
  <c r="M53" i="40"/>
  <c r="L53" i="40"/>
  <c r="K53" i="40"/>
  <c r="J53" i="40"/>
  <c r="I53" i="40"/>
  <c r="H53" i="40"/>
  <c r="G53" i="40"/>
  <c r="F53" i="40"/>
  <c r="E53" i="40"/>
  <c r="C37" i="1" s="1"/>
  <c r="D53" i="40"/>
  <c r="B37" i="1"/>
  <c r="M37" i="35"/>
  <c r="L37" i="35"/>
  <c r="V36" i="1"/>
  <c r="A36" i="1"/>
  <c r="R54" i="39"/>
  <c r="Q54" i="39"/>
  <c r="P54" i="39"/>
  <c r="N54" i="39"/>
  <c r="M54" i="39"/>
  <c r="L54" i="39"/>
  <c r="K54" i="39"/>
  <c r="J54" i="39"/>
  <c r="I54" i="39"/>
  <c r="H54" i="39"/>
  <c r="G54" i="39"/>
  <c r="F54" i="39"/>
  <c r="E54" i="39"/>
  <c r="C36" i="1" s="1"/>
  <c r="D54" i="39"/>
  <c r="B36" i="1" s="1"/>
  <c r="F37" i="35"/>
  <c r="R27" i="28"/>
  <c r="M54" i="17"/>
  <c r="G53" i="37"/>
  <c r="P54" i="26"/>
  <c r="P27" i="28"/>
  <c r="E53" i="37"/>
  <c r="C34" i="1" s="1"/>
  <c r="D54" i="36"/>
  <c r="B33" i="1"/>
  <c r="V35" i="1"/>
  <c r="A35" i="1"/>
  <c r="P26" i="38"/>
  <c r="M26" i="38"/>
  <c r="L26" i="38"/>
  <c r="K26" i="38"/>
  <c r="J26" i="38"/>
  <c r="I26" i="38"/>
  <c r="H26" i="38"/>
  <c r="G26" i="38"/>
  <c r="F26" i="38"/>
  <c r="E26" i="38"/>
  <c r="C35" i="1" s="1"/>
  <c r="E37" i="35"/>
  <c r="C32" i="1"/>
  <c r="G37" i="35"/>
  <c r="V34" i="1"/>
  <c r="A34" i="1"/>
  <c r="R53" i="37"/>
  <c r="Q53" i="37"/>
  <c r="P53" i="37"/>
  <c r="N53" i="37"/>
  <c r="M53" i="37"/>
  <c r="L53" i="37"/>
  <c r="K53" i="37"/>
  <c r="J53" i="37"/>
  <c r="I53" i="37"/>
  <c r="H53" i="37"/>
  <c r="F53" i="37"/>
  <c r="D53" i="37"/>
  <c r="V33" i="1"/>
  <c r="A33" i="1"/>
  <c r="R54" i="36"/>
  <c r="Q54" i="36"/>
  <c r="P54" i="36"/>
  <c r="N54" i="36"/>
  <c r="M54" i="36"/>
  <c r="L54" i="36"/>
  <c r="K54" i="36"/>
  <c r="J54" i="36"/>
  <c r="I54" i="36"/>
  <c r="H54" i="36"/>
  <c r="G54" i="36"/>
  <c r="F54" i="36"/>
  <c r="E54" i="36"/>
  <c r="C33" i="1" s="1"/>
  <c r="U38" i="30"/>
  <c r="Q27" i="28"/>
  <c r="V32" i="1"/>
  <c r="A32" i="1"/>
  <c r="R37" i="35"/>
  <c r="Q37" i="35"/>
  <c r="P37" i="35"/>
  <c r="N37" i="35"/>
  <c r="K37" i="35"/>
  <c r="J37" i="35"/>
  <c r="I37" i="35"/>
  <c r="H37" i="35"/>
  <c r="D37" i="35"/>
  <c r="B32" i="1" s="1"/>
  <c r="G39" i="31"/>
  <c r="A19" i="1"/>
  <c r="F38" i="30"/>
  <c r="D16" i="24"/>
  <c r="D54" i="24"/>
  <c r="F39" i="31"/>
  <c r="B31" i="1"/>
  <c r="E27" i="34"/>
  <c r="C31" i="1" s="1"/>
  <c r="F27" i="34"/>
  <c r="G27" i="34"/>
  <c r="H27" i="34"/>
  <c r="I27" i="34"/>
  <c r="J27" i="34"/>
  <c r="K27" i="34"/>
  <c r="L27" i="34"/>
  <c r="V27" i="34"/>
  <c r="D35" i="33"/>
  <c r="E35" i="33"/>
  <c r="C30" i="1"/>
  <c r="F35" i="33"/>
  <c r="G35" i="33"/>
  <c r="H35" i="33"/>
  <c r="I35" i="33"/>
  <c r="J35" i="33"/>
  <c r="K35" i="33"/>
  <c r="L35" i="33"/>
  <c r="M35" i="33"/>
  <c r="N35" i="33"/>
  <c r="P35" i="33"/>
  <c r="Q35" i="33"/>
  <c r="R35" i="33"/>
  <c r="D22" i="32"/>
  <c r="E22" i="32"/>
  <c r="C29" i="1"/>
  <c r="F22" i="32"/>
  <c r="G22" i="32"/>
  <c r="H22" i="32"/>
  <c r="I22" i="32"/>
  <c r="J22" i="32"/>
  <c r="K22" i="32"/>
  <c r="L22" i="32"/>
  <c r="M22" i="32"/>
  <c r="N22" i="32"/>
  <c r="P22" i="32"/>
  <c r="Q22" i="32"/>
  <c r="R22" i="32"/>
  <c r="D39" i="31"/>
  <c r="E39" i="31"/>
  <c r="C28" i="1" s="1"/>
  <c r="H39" i="31"/>
  <c r="I39" i="31"/>
  <c r="J39" i="31"/>
  <c r="K39" i="31"/>
  <c r="L39" i="31"/>
  <c r="M39" i="31"/>
  <c r="N39" i="31"/>
  <c r="P39" i="31"/>
  <c r="Q39" i="31"/>
  <c r="R39" i="31"/>
  <c r="D38" i="30"/>
  <c r="B27" i="1" s="1"/>
  <c r="E38" i="30"/>
  <c r="C27" i="1" s="1"/>
  <c r="H38" i="30"/>
  <c r="I38" i="30"/>
  <c r="J38" i="30"/>
  <c r="K38" i="30"/>
  <c r="L38" i="30"/>
  <c r="M38" i="30"/>
  <c r="P38" i="30"/>
  <c r="Q38" i="30"/>
  <c r="R38" i="30"/>
  <c r="D26" i="29"/>
  <c r="B26" i="1" s="1"/>
  <c r="E26" i="29"/>
  <c r="C26" i="1"/>
  <c r="F26" i="29"/>
  <c r="G26" i="29"/>
  <c r="H26" i="29"/>
  <c r="I26" i="29"/>
  <c r="J26" i="29"/>
  <c r="K26" i="29"/>
  <c r="L26" i="29"/>
  <c r="M26" i="29"/>
  <c r="N26" i="29"/>
  <c r="P26" i="29"/>
  <c r="Q26" i="29"/>
  <c r="R26" i="29"/>
  <c r="D27" i="28"/>
  <c r="B25" i="1" s="1"/>
  <c r="E27" i="28"/>
  <c r="C25" i="1" s="1"/>
  <c r="G27" i="28"/>
  <c r="H27" i="28"/>
  <c r="I27" i="28"/>
  <c r="J27" i="28"/>
  <c r="K27" i="28"/>
  <c r="L27" i="28"/>
  <c r="M27" i="28"/>
  <c r="D54" i="26"/>
  <c r="B23" i="1"/>
  <c r="E54" i="26"/>
  <c r="C23" i="1" s="1"/>
  <c r="F54" i="26"/>
  <c r="G54" i="26"/>
  <c r="H54" i="26"/>
  <c r="I54" i="26"/>
  <c r="J54" i="26"/>
  <c r="K54" i="26"/>
  <c r="L54" i="26"/>
  <c r="M54" i="26"/>
  <c r="N54" i="26"/>
  <c r="Q54" i="26"/>
  <c r="R54" i="26"/>
  <c r="E54" i="24"/>
  <c r="C21" i="1" s="1"/>
  <c r="F54" i="24"/>
  <c r="G54" i="24"/>
  <c r="H54" i="24"/>
  <c r="I54" i="24"/>
  <c r="J54" i="24"/>
  <c r="K54" i="24"/>
  <c r="L54" i="24"/>
  <c r="M54" i="24"/>
  <c r="N54" i="24"/>
  <c r="P54" i="24"/>
  <c r="Q54" i="24"/>
  <c r="R54" i="24"/>
  <c r="A2" i="1"/>
  <c r="G2" i="1"/>
  <c r="A5" i="1"/>
  <c r="V5" i="1"/>
  <c r="A6" i="1"/>
  <c r="V6" i="1"/>
  <c r="A7" i="1"/>
  <c r="V7" i="1"/>
  <c r="A8" i="1"/>
  <c r="V8" i="1"/>
  <c r="A9" i="1"/>
  <c r="V9" i="1"/>
  <c r="A10" i="1"/>
  <c r="V10" i="1"/>
  <c r="A11" i="1"/>
  <c r="V11" i="1"/>
  <c r="A12" i="1"/>
  <c r="V12" i="1"/>
  <c r="A13" i="1"/>
  <c r="V13" i="1"/>
  <c r="V14" i="1"/>
  <c r="A15" i="1"/>
  <c r="V15" i="1"/>
  <c r="A16" i="1"/>
  <c r="V16" i="1"/>
  <c r="A17" i="1"/>
  <c r="V17" i="1"/>
  <c r="A18" i="1"/>
  <c r="V18" i="1"/>
  <c r="V19" i="1"/>
  <c r="A20" i="1"/>
  <c r="V20" i="1"/>
  <c r="A21" i="1"/>
  <c r="V21" i="1"/>
  <c r="A22" i="1"/>
  <c r="V22" i="1"/>
  <c r="A23" i="1"/>
  <c r="V23" i="1"/>
  <c r="A24" i="1"/>
  <c r="V24" i="1"/>
  <c r="A25" i="1"/>
  <c r="V25" i="1"/>
  <c r="A26" i="1"/>
  <c r="V26" i="1"/>
  <c r="A27" i="1"/>
  <c r="V27" i="1"/>
  <c r="A28" i="1"/>
  <c r="V28" i="1"/>
  <c r="A29" i="1"/>
  <c r="V29" i="1"/>
  <c r="A30" i="1"/>
  <c r="V30" i="1"/>
  <c r="A31" i="1"/>
  <c r="V31" i="1"/>
  <c r="D26" i="27"/>
  <c r="B24" i="1"/>
  <c r="E26" i="27"/>
  <c r="C24" i="1"/>
  <c r="F26" i="27"/>
  <c r="G26" i="27"/>
  <c r="H26" i="27"/>
  <c r="I26" i="27"/>
  <c r="J26" i="27"/>
  <c r="K26" i="27"/>
  <c r="L26" i="27"/>
  <c r="M26" i="27"/>
  <c r="N26" i="27"/>
  <c r="P26" i="27"/>
  <c r="Q26" i="27"/>
  <c r="R26" i="27"/>
  <c r="D53" i="25"/>
  <c r="E53" i="25"/>
  <c r="C22" i="1" s="1"/>
  <c r="F53" i="25"/>
  <c r="G53" i="25"/>
  <c r="H53" i="25"/>
  <c r="I53" i="25"/>
  <c r="J53" i="25"/>
  <c r="K53" i="25"/>
  <c r="L53" i="25"/>
  <c r="M53" i="25"/>
  <c r="N53" i="25"/>
  <c r="P53" i="25"/>
  <c r="Q53" i="25"/>
  <c r="R53" i="25"/>
  <c r="D54" i="23"/>
  <c r="E54" i="23"/>
  <c r="C20" i="1"/>
  <c r="F54" i="23"/>
  <c r="G54" i="23"/>
  <c r="H54" i="23"/>
  <c r="I54" i="23"/>
  <c r="J54" i="23"/>
  <c r="K54" i="23"/>
  <c r="L54" i="23"/>
  <c r="M54" i="23"/>
  <c r="N54" i="23"/>
  <c r="P54" i="23"/>
  <c r="Q54" i="23"/>
  <c r="R54" i="23"/>
  <c r="D53" i="19"/>
  <c r="E53" i="19"/>
  <c r="C16" i="1"/>
  <c r="F53" i="19"/>
  <c r="G53" i="19"/>
  <c r="H53" i="19"/>
  <c r="I53" i="19"/>
  <c r="J53" i="19"/>
  <c r="K53" i="19"/>
  <c r="L53" i="19"/>
  <c r="M53" i="19"/>
  <c r="N53" i="19"/>
  <c r="P53" i="19"/>
  <c r="Q53" i="19"/>
  <c r="R53" i="19"/>
  <c r="D54" i="17"/>
  <c r="B15" i="1" s="1"/>
  <c r="E54" i="17"/>
  <c r="C15" i="1"/>
  <c r="F54" i="17"/>
  <c r="G54" i="17"/>
  <c r="H54" i="17"/>
  <c r="I54" i="17"/>
  <c r="J54" i="17"/>
  <c r="K54" i="17"/>
  <c r="L54" i="17"/>
  <c r="N54" i="17"/>
  <c r="P54" i="17"/>
  <c r="Q54" i="17"/>
  <c r="R54" i="17"/>
  <c r="D87" i="9"/>
  <c r="B9" i="1"/>
  <c r="E87" i="9"/>
  <c r="C9" i="1" s="1"/>
  <c r="G87" i="9"/>
  <c r="H87" i="9"/>
  <c r="I87" i="9"/>
  <c r="J87" i="9"/>
  <c r="K87" i="9"/>
  <c r="L87" i="9"/>
  <c r="M87" i="9"/>
  <c r="N87" i="9"/>
  <c r="O87" i="9"/>
  <c r="P87" i="9"/>
  <c r="Q87" i="9"/>
  <c r="D54" i="21"/>
  <c r="B18" i="1"/>
  <c r="E54" i="21"/>
  <c r="C18" i="1"/>
  <c r="F54" i="21"/>
  <c r="G54" i="21"/>
  <c r="H54" i="21"/>
  <c r="I54" i="21"/>
  <c r="J54" i="21"/>
  <c r="K54" i="21"/>
  <c r="L54" i="21"/>
  <c r="M54" i="21"/>
  <c r="N54" i="21"/>
  <c r="P54" i="21"/>
  <c r="Q54" i="21"/>
  <c r="R54" i="21"/>
  <c r="D98" i="12"/>
  <c r="B11" i="1"/>
  <c r="E98" i="12"/>
  <c r="C11" i="1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D53" i="20"/>
  <c r="B17" i="1"/>
  <c r="E53" i="20"/>
  <c r="C17" i="1"/>
  <c r="F53" i="20"/>
  <c r="G53" i="20"/>
  <c r="H53" i="20"/>
  <c r="I53" i="20"/>
  <c r="J53" i="20"/>
  <c r="K53" i="20"/>
  <c r="L53" i="20"/>
  <c r="M53" i="20"/>
  <c r="N53" i="20"/>
  <c r="P53" i="20"/>
  <c r="Q53" i="20"/>
  <c r="R53" i="20"/>
  <c r="D18" i="18"/>
  <c r="B14" i="1"/>
  <c r="E18" i="18"/>
  <c r="C14" i="1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D76" i="11"/>
  <c r="B10" i="1"/>
  <c r="E76" i="11"/>
  <c r="C10" i="1"/>
  <c r="F76" i="11"/>
  <c r="G76" i="11"/>
  <c r="H76" i="11"/>
  <c r="I76" i="11"/>
  <c r="J76" i="11"/>
  <c r="K76" i="11"/>
  <c r="L76" i="11"/>
  <c r="M76" i="11"/>
  <c r="N76" i="11"/>
  <c r="O76" i="11"/>
  <c r="P76" i="11"/>
  <c r="Q76" i="11"/>
  <c r="D52" i="15"/>
  <c r="B13" i="1" s="1"/>
  <c r="E52" i="15"/>
  <c r="C13" i="1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D90" i="2"/>
  <c r="B5" i="1"/>
  <c r="E90" i="2"/>
  <c r="C5" i="1" s="1"/>
  <c r="F90" i="2"/>
  <c r="G90" i="2"/>
  <c r="H90" i="2"/>
  <c r="I90" i="2"/>
  <c r="J90" i="2"/>
  <c r="K90" i="2"/>
  <c r="L90" i="2"/>
  <c r="M90" i="2"/>
  <c r="N90" i="2"/>
  <c r="O90" i="2"/>
  <c r="P90" i="2"/>
  <c r="Q90" i="2"/>
  <c r="D83" i="3"/>
  <c r="E83" i="3"/>
  <c r="F83" i="3"/>
  <c r="G83" i="3"/>
  <c r="H83" i="3"/>
  <c r="I83" i="3"/>
  <c r="J83" i="3"/>
  <c r="K83" i="3"/>
  <c r="L83" i="3"/>
  <c r="D43" i="8"/>
  <c r="B8" i="1" s="1"/>
  <c r="E43" i="8"/>
  <c r="C8" i="1"/>
  <c r="F43" i="8"/>
  <c r="G43" i="8"/>
  <c r="H43" i="8"/>
  <c r="I43" i="8"/>
  <c r="J43" i="8"/>
  <c r="K43" i="8"/>
  <c r="L43" i="8"/>
  <c r="M43" i="8"/>
  <c r="N43" i="8"/>
  <c r="O43" i="8"/>
  <c r="P43" i="8"/>
  <c r="Q43" i="8"/>
  <c r="L10" i="7"/>
  <c r="L64" i="7" s="1"/>
  <c r="D64" i="7"/>
  <c r="B7" i="1" s="1"/>
  <c r="E64" i="7"/>
  <c r="C7" i="1"/>
  <c r="F64" i="7"/>
  <c r="G64" i="7"/>
  <c r="H64" i="7"/>
  <c r="I64" i="7"/>
  <c r="J64" i="7"/>
  <c r="K64" i="7"/>
  <c r="D45" i="6"/>
  <c r="B6" i="1" s="1"/>
  <c r="E45" i="6"/>
  <c r="C6" i="1"/>
  <c r="F45" i="6"/>
  <c r="G45" i="6"/>
  <c r="H45" i="6"/>
  <c r="I45" i="6"/>
  <c r="J45" i="6"/>
  <c r="K45" i="6"/>
  <c r="L45" i="6"/>
  <c r="X44" i="1" l="1"/>
  <c r="X53" i="1" s="1"/>
  <c r="B53" i="1"/>
</calcChain>
</file>

<file path=xl/sharedStrings.xml><?xml version="1.0" encoding="utf-8"?>
<sst xmlns="http://schemas.openxmlformats.org/spreadsheetml/2006/main" count="4186" uniqueCount="1331">
  <si>
    <t>.</t>
  </si>
  <si>
    <t>Date</t>
  </si>
  <si>
    <t>Entrant</t>
  </si>
  <si>
    <t xml:space="preserve">Event </t>
  </si>
  <si>
    <t>Bulk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</si>
  <si>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</si>
  <si>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</si>
  <si>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</si>
  <si>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</si>
  <si>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</si>
  <si>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</si>
  <si>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</si>
  <si>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</si>
  <si>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Buffered Peptone Water</t>
  </si>
  <si>
    <t>B02-121</t>
  </si>
  <si>
    <t>2kg Temp Label</t>
  </si>
  <si>
    <t>Microtech 500g</t>
  </si>
  <si>
    <t>Microtech 2kg</t>
  </si>
  <si>
    <t>SPM</t>
  </si>
  <si>
    <t xml:space="preserve">Location </t>
  </si>
  <si>
    <t>Released Bulk</t>
  </si>
  <si>
    <t>STOCK</t>
  </si>
  <si>
    <t>ok</t>
  </si>
  <si>
    <t>inv adj</t>
  </si>
  <si>
    <t>GEB</t>
  </si>
  <si>
    <t>Fill to stock 30x2kg</t>
  </si>
  <si>
    <t>Fill to stock 1x10kg</t>
  </si>
  <si>
    <t>move to bulk</t>
  </si>
  <si>
    <t>Fill to stock 2x500gm</t>
  </si>
  <si>
    <t>Fill to stock 1x500gm</t>
  </si>
  <si>
    <t>fill to stock 1x500gm</t>
  </si>
  <si>
    <t>CDW</t>
  </si>
  <si>
    <t>Fill to stock 2x10kg</t>
  </si>
  <si>
    <t>D13-28</t>
  </si>
  <si>
    <t>Exp 5/18</t>
  </si>
  <si>
    <t>Fill to stock 4x2.5kg</t>
  </si>
  <si>
    <t>Fill to stock 40x500gmMICRO</t>
  </si>
  <si>
    <t>fill to stock 30x2kg micro</t>
  </si>
  <si>
    <t>MICROBIO 502 4x2.5kg 5x2kg</t>
  </si>
  <si>
    <t>Robin W.</t>
  </si>
  <si>
    <t>Nurnburg Scientific (stock)</t>
  </si>
  <si>
    <t>fill to stock 75x20gm</t>
  </si>
  <si>
    <t>for trade show</t>
  </si>
  <si>
    <t>Fill to stock 8x2.5kg</t>
  </si>
  <si>
    <t>MICROBIO 699 8x2.5kg</t>
  </si>
  <si>
    <t>QAL 758 5x2kg</t>
  </si>
  <si>
    <t>QAL 795 2x500gm</t>
  </si>
  <si>
    <t>WORLD BIO 5x2kg</t>
  </si>
  <si>
    <t>Fill to stock 1x2kg Micro</t>
  </si>
  <si>
    <t>MICRO 820 1x2kg</t>
  </si>
  <si>
    <t>MICRO 876 4x2.5kg</t>
  </si>
  <si>
    <t>NORTH 924 1x10kg</t>
  </si>
  <si>
    <t>MICRO 949 4x2.5kg</t>
  </si>
  <si>
    <t>QAL 13-1497 2x500gm</t>
  </si>
  <si>
    <t>Fill to stock 5x10kg</t>
  </si>
  <si>
    <t>fill to stock 1x10kg</t>
  </si>
  <si>
    <t>COPE 1325 1x500gm</t>
  </si>
  <si>
    <t>Fill to stock 20x25gm</t>
  </si>
  <si>
    <t>BIOMED 1506 20x25gm</t>
  </si>
  <si>
    <t>MICRO 1565 2x2kg</t>
  </si>
  <si>
    <t>Fill to stock 10x2kg</t>
  </si>
  <si>
    <t>GS</t>
  </si>
  <si>
    <t xml:space="preserve">adjust </t>
  </si>
  <si>
    <t>Roll over lot J13-03</t>
  </si>
  <si>
    <t>relabel Microtech 3x2kg</t>
  </si>
  <si>
    <t>GGD</t>
  </si>
  <si>
    <t>J13-03</t>
  </si>
  <si>
    <t>Exp 11/18</t>
  </si>
  <si>
    <t>Fill to stock 10x10kg</t>
  </si>
  <si>
    <t>Fill to stock 25x2kg</t>
  </si>
  <si>
    <t>Fill to stock 20x500gm</t>
  </si>
  <si>
    <t>Fill to stock 7x500gm</t>
  </si>
  <si>
    <t>QAL 1943 4x500gm</t>
  </si>
  <si>
    <t>BVA 1995 8x2kg 5x10kg</t>
  </si>
  <si>
    <t>Fill to stock 3x500gm</t>
  </si>
  <si>
    <t>QAL 2190 1x10kg</t>
  </si>
  <si>
    <t>QAL 2191 1x500gm</t>
  </si>
  <si>
    <t>Fill to stock 1x500gm MICROB</t>
  </si>
  <si>
    <t>MICROB 2192 1x500gm</t>
  </si>
  <si>
    <t>OREG 2223 4x2kg</t>
  </si>
  <si>
    <t>NURN 2231 1x10kg</t>
  </si>
  <si>
    <t>10kg</t>
  </si>
  <si>
    <t>QC 2270 4x10kg</t>
  </si>
  <si>
    <t>NWS 2306 10x500gm</t>
  </si>
  <si>
    <t>SCIESTR 2351 1x500gm</t>
  </si>
  <si>
    <t>NWSCI 2365 1x10kg</t>
  </si>
  <si>
    <t>L13-33</t>
  </si>
  <si>
    <t>Released bulk</t>
  </si>
  <si>
    <t>Fill to stock 30x500g</t>
  </si>
  <si>
    <t>Fill to stock 6x10kg</t>
  </si>
  <si>
    <t>NWS 2365 1x10kg</t>
  </si>
  <si>
    <t>QAL 2509 3x500gm</t>
  </si>
  <si>
    <t>QAL 2733 1x500gm</t>
  </si>
  <si>
    <t>NURN 2888 1x500gm</t>
  </si>
  <si>
    <t>SCISTRA 2900 1x2kg</t>
  </si>
  <si>
    <t>QAL 2990 4x10kg</t>
  </si>
  <si>
    <t>3/4/204</t>
  </si>
  <si>
    <t>AMS</t>
  </si>
  <si>
    <t>QAL 3071 2x10kg</t>
  </si>
  <si>
    <t>Fill to stock 1x100gm</t>
  </si>
  <si>
    <t>MICRO 3077 1x100g</t>
  </si>
  <si>
    <t>fill to stock 3x500gm MICRO</t>
  </si>
  <si>
    <t>MICRO 3135 3x500gm</t>
  </si>
  <si>
    <t>OREG 3220 4x2kg</t>
  </si>
  <si>
    <t>Fill stock 100x20gm</t>
  </si>
  <si>
    <t>NWS 3263 1x10kg</t>
  </si>
  <si>
    <t>Fill to stock 2x5kg</t>
  </si>
  <si>
    <t>ALPHA 3311 100x20gm</t>
  </si>
  <si>
    <t>NMSU 3300 2x5kg</t>
  </si>
  <si>
    <t>QAL 3350 3x10kg</t>
  </si>
  <si>
    <t>QAL 3350 1x10kg</t>
  </si>
  <si>
    <t xml:space="preserve"> move to bulk </t>
  </si>
  <si>
    <t>ANE</t>
  </si>
  <si>
    <t xml:space="preserve">STOCK </t>
  </si>
  <si>
    <t>NURN 3390 1x10kg</t>
  </si>
  <si>
    <t>QAL 3509 2x10kg</t>
  </si>
  <si>
    <t>B2-4</t>
  </si>
  <si>
    <t>FOOD 3700 1x500gm</t>
  </si>
  <si>
    <t>QAL 3704 2x10kg</t>
  </si>
  <si>
    <t>5KG</t>
  </si>
  <si>
    <t>NURN 3713 1x5kg</t>
  </si>
  <si>
    <t>QAL 3764 1x500gm</t>
  </si>
  <si>
    <t>F14-03</t>
  </si>
  <si>
    <t>Exp 7/19</t>
  </si>
  <si>
    <t>Fill to stock 14x10kg</t>
  </si>
  <si>
    <t>Fill to stock 4x5kg</t>
  </si>
  <si>
    <t>QA 3848 2x10kg</t>
  </si>
  <si>
    <t>NURN 3851 3x5kg</t>
  </si>
  <si>
    <t>QC 3873 4x10kg</t>
  </si>
  <si>
    <t>WEB 3916 2x500gm</t>
  </si>
  <si>
    <t>NURN 3987 1x10kg</t>
  </si>
  <si>
    <t>QAL 4009 4x10kg</t>
  </si>
  <si>
    <t>QAL 4053 1x10kg</t>
  </si>
  <si>
    <t>ROLLOVER?</t>
  </si>
  <si>
    <t>Fill to stock 36x200g</t>
  </si>
  <si>
    <t>QAL 4073 1x500g</t>
  </si>
  <si>
    <t>FOODCHEK 4046 36x200g</t>
  </si>
  <si>
    <t>NWS 4104 2x10kg</t>
  </si>
  <si>
    <t>WEB 4146 1x2kg</t>
  </si>
  <si>
    <t>Fill to stock 1x200gm</t>
  </si>
  <si>
    <t>FOOD 4156 1x200gm</t>
  </si>
  <si>
    <t>Fill to stock 114x200gm FOOD</t>
  </si>
  <si>
    <t>Fill to stock 27x200gm</t>
  </si>
  <si>
    <t>Exp 1/19</t>
  </si>
  <si>
    <t xml:space="preserve">Exp </t>
  </si>
  <si>
    <t>Shelf 1</t>
  </si>
  <si>
    <t>shelf 7</t>
  </si>
  <si>
    <t>FOOD 4047 78x200gm</t>
  </si>
  <si>
    <t>FOOD 4204 27x200gm</t>
  </si>
  <si>
    <t>FOOD 4204 9x200gm</t>
  </si>
  <si>
    <t>Exp 8/19</t>
  </si>
  <si>
    <t>fill to stock 15x10kg</t>
  </si>
  <si>
    <t>Fill to stock 40x2kg</t>
  </si>
  <si>
    <t>Fill to stock 80x500gm</t>
  </si>
  <si>
    <t>NURN 4286 1x10kg</t>
  </si>
  <si>
    <t>QALINE 4294 4X10kg</t>
  </si>
  <si>
    <t xml:space="preserve">INV ADJ </t>
  </si>
  <si>
    <t>J3-2</t>
  </si>
  <si>
    <t>WEB 4306 2x500gm</t>
  </si>
  <si>
    <t>INV ADJ</t>
  </si>
  <si>
    <t xml:space="preserve">INV ADJ. </t>
  </si>
  <si>
    <t>QALINE 4347 4x500gm</t>
  </si>
  <si>
    <t xml:space="preserve">move to bulk </t>
  </si>
  <si>
    <t>NURN 4402 4x5kg</t>
  </si>
  <si>
    <t>QAL 4445 6x10kg</t>
  </si>
  <si>
    <t>INV 4487 1x2kg</t>
  </si>
  <si>
    <t>E1-3,4</t>
  </si>
  <si>
    <t>I14-04</t>
  </si>
  <si>
    <t>Exp 10/19</t>
  </si>
  <si>
    <t>Fill to stock 30x10kg</t>
  </si>
  <si>
    <t>Fill to stock 40x500gm</t>
  </si>
  <si>
    <t>Fill to stock 50x2kg</t>
  </si>
  <si>
    <t>WEB 4557 1x500gm</t>
  </si>
  <si>
    <t>Fill to stock 300x200gm</t>
  </si>
  <si>
    <t>Fill to stock300x200gm</t>
  </si>
  <si>
    <t xml:space="preserve">WORLD 4583 </t>
  </si>
  <si>
    <t>WEB 4584 1x500gm</t>
  </si>
  <si>
    <t>200gm FOOD</t>
  </si>
  <si>
    <t>FOOD 4617 50x200gm</t>
  </si>
  <si>
    <t>FOOD 4449 300x200gm</t>
  </si>
  <si>
    <t>FOOD 4658 250x200gm</t>
  </si>
  <si>
    <t>Fill to stock 150x200gm</t>
  </si>
  <si>
    <t>FOOD 4681 150x200gm</t>
  </si>
  <si>
    <t>Fill to stock 32x2.5kg</t>
  </si>
  <si>
    <t>packing</t>
  </si>
  <si>
    <t>QAL 4767 1x500gm</t>
  </si>
  <si>
    <t>Fill to stock 2x2kg MICRO</t>
  </si>
  <si>
    <t>J2-6</t>
  </si>
  <si>
    <t>MICRO 4769 2x2kg</t>
  </si>
  <si>
    <t>Fill to stock 50x200gm FOOD</t>
  </si>
  <si>
    <t>FOOD 4776 50x200gm</t>
  </si>
  <si>
    <t>Fill to stock 25x1kg</t>
  </si>
  <si>
    <t>1kg</t>
  </si>
  <si>
    <t>INV 4756 25x1kg</t>
  </si>
  <si>
    <t>QAL 4842 4x500gm</t>
  </si>
  <si>
    <t>move t0 bulk</t>
  </si>
  <si>
    <t>NURN 4861 1x10kg</t>
  </si>
  <si>
    <t>I1-3</t>
  </si>
  <si>
    <t>WORLD 4899 2x10kg</t>
  </si>
  <si>
    <t>fill to stock 2x2kg MICRO</t>
  </si>
  <si>
    <t>J14-48</t>
  </si>
  <si>
    <t>Exp 11/19</t>
  </si>
  <si>
    <t>Lot#</t>
  </si>
  <si>
    <t>G14-61</t>
  </si>
  <si>
    <t>MICRO 4890 2x2kg</t>
  </si>
  <si>
    <t>Fill to stock 40x10kg</t>
  </si>
  <si>
    <t>Fill to stock 50x500gm</t>
  </si>
  <si>
    <t>Fill to stock 10x2kg MICRO</t>
  </si>
  <si>
    <t>Fill to stock 25x500gm MICRO</t>
  </si>
  <si>
    <t>Fill tostock 120x250gm</t>
  </si>
  <si>
    <t>WEB 4935 2x500gm</t>
  </si>
  <si>
    <t>QC 4999 1x10kg</t>
  </si>
  <si>
    <t>QC 4999 2x10kg</t>
  </si>
  <si>
    <t>G1-3</t>
  </si>
  <si>
    <t>NURN 4991 4x5kg</t>
  </si>
  <si>
    <t>Fill to stock 100x1kg INV</t>
  </si>
  <si>
    <t>Sigma</t>
  </si>
  <si>
    <t>INV 5019 100x1kg INV</t>
  </si>
  <si>
    <t>RLW</t>
  </si>
  <si>
    <t>For B02-235</t>
  </si>
  <si>
    <t>NURN 5031 1x10kg</t>
  </si>
  <si>
    <t>INV 5038 4x250gm</t>
  </si>
  <si>
    <t>MICRO 5029 2x2kg</t>
  </si>
  <si>
    <t>WEB 5045 1x500gm</t>
  </si>
  <si>
    <t>QAL 5097 2x10kg</t>
  </si>
  <si>
    <t>MICRO 5109 2x2kg</t>
  </si>
  <si>
    <t>3M 5156 2x500gm</t>
  </si>
  <si>
    <t>3M 5156 1x500gm</t>
  </si>
  <si>
    <t>BIOMAX 5060 1x100gm</t>
  </si>
  <si>
    <t>QAL 5175 1x500gm</t>
  </si>
  <si>
    <t>NURN 5178 1x5kg</t>
  </si>
  <si>
    <t>WEB 5181 1x2kg</t>
  </si>
  <si>
    <t>WEB 5181 4x2kg</t>
  </si>
  <si>
    <t>NWS 5219 3x10kg</t>
  </si>
  <si>
    <t>QAL 5229 2x10kg</t>
  </si>
  <si>
    <t>Singles</t>
  </si>
  <si>
    <t>Fill to stock 1x20kg</t>
  </si>
  <si>
    <t>LABPL  1x20gm</t>
  </si>
  <si>
    <t>QAL 5278 1x10kg</t>
  </si>
  <si>
    <t>3M 5331 2x500gm</t>
  </si>
  <si>
    <t>Fill to stock 90x1kg</t>
  </si>
  <si>
    <t>CAE 5362 1x500gm</t>
  </si>
  <si>
    <t>Fill to stock 30x1kg</t>
  </si>
  <si>
    <t>INV 4844 90x1kg</t>
  </si>
  <si>
    <t>INV 4844 30x1kg</t>
  </si>
  <si>
    <t>NURN 5379 1x10kg</t>
  </si>
  <si>
    <t xml:space="preserve">inv adj </t>
  </si>
  <si>
    <t>G1-6</t>
  </si>
  <si>
    <t>tmc</t>
  </si>
  <si>
    <t>SCIESTR 5412 1x2kg</t>
  </si>
  <si>
    <t>C4-4,5</t>
  </si>
  <si>
    <t>QA CORP 5526</t>
  </si>
  <si>
    <t>NURN 5542</t>
  </si>
  <si>
    <t>5KG REPACK</t>
  </si>
  <si>
    <t>JOHNMORRELL 5553</t>
  </si>
  <si>
    <t>QA CORP 5570</t>
  </si>
  <si>
    <t>WEB 5641</t>
  </si>
  <si>
    <t>SCISTR 5711</t>
  </si>
  <si>
    <t>NURN 5811</t>
  </si>
  <si>
    <t>QA 5830</t>
  </si>
  <si>
    <t>5kg Repack 5848</t>
  </si>
  <si>
    <t>DLR</t>
  </si>
  <si>
    <t>3x5kg 5848 3x5kg</t>
  </si>
  <si>
    <t>WEBER 5951 8x500g</t>
  </si>
  <si>
    <t>NURN 6034 1x10kg</t>
  </si>
  <si>
    <t>MICRO 6112</t>
  </si>
  <si>
    <t xml:space="preserve">WEBER 6119  </t>
  </si>
  <si>
    <t>ane</t>
  </si>
  <si>
    <t>qa 6154</t>
  </si>
  <si>
    <t>NWS 6175</t>
  </si>
  <si>
    <t>QC 6204</t>
  </si>
  <si>
    <t>NRUN 6211</t>
  </si>
  <si>
    <t>STOCK 2x5kg</t>
  </si>
  <si>
    <t>nurn 6211 1x10kg, 1x5kg</t>
  </si>
  <si>
    <t>NURN 6211 2x5kg</t>
  </si>
  <si>
    <t>3M 6289 1x2kg, 2x500g</t>
  </si>
  <si>
    <t>3M 6289 1x2kg, 3x500g</t>
  </si>
  <si>
    <t>3M 6289 7x500g</t>
  </si>
  <si>
    <t>QA 6304</t>
  </si>
  <si>
    <t xml:space="preserve">5KG REPACK </t>
  </si>
  <si>
    <t>FILL TO STOCK 1X5KG</t>
  </si>
  <si>
    <t>fill to stock 20x20g</t>
  </si>
  <si>
    <t>INV SENT 250G REPACK</t>
  </si>
  <si>
    <t>Micro 6396</t>
  </si>
  <si>
    <t>WEB 6395</t>
  </si>
  <si>
    <t>SCISTR 6416 1x500g</t>
  </si>
  <si>
    <t>INV SENT 6350</t>
  </si>
  <si>
    <t>QA 6445</t>
  </si>
  <si>
    <t>NURN 6455 1x10kg</t>
  </si>
  <si>
    <t>WEB 6460 2x500g</t>
  </si>
  <si>
    <t>FILL TO STOCK 1x5kg 6459</t>
  </si>
  <si>
    <t>WORLDBIO 6459 1x5kg</t>
  </si>
  <si>
    <t>FILL TO STCK 3X500G</t>
  </si>
  <si>
    <t>Fill to Stock 14x500g</t>
  </si>
  <si>
    <t>Fill to stock 1x20g  jwang sample</t>
  </si>
  <si>
    <t>LP ANAL 6521</t>
  </si>
  <si>
    <t>QA 6616</t>
  </si>
  <si>
    <t>5/19/15/</t>
  </si>
  <si>
    <t>MICRO 6572 RELABEL</t>
  </si>
  <si>
    <t>ADJ</t>
  </si>
  <si>
    <t>Food Chek 200g pouch repack</t>
  </si>
  <si>
    <t>WEB 6765 8x500g</t>
  </si>
  <si>
    <t>WEB 6770 1x500g</t>
  </si>
  <si>
    <t xml:space="preserve">Shelf 7 </t>
  </si>
  <si>
    <t>QA 6831</t>
  </si>
  <si>
    <t>Foodchek fill to stock 200x200g</t>
  </si>
  <si>
    <t>QA 6921 3x10kg</t>
  </si>
  <si>
    <t>WEBER 6934 2x500g</t>
  </si>
  <si>
    <t>SCISTR 1x2kg</t>
  </si>
  <si>
    <t>FOOD 6728</t>
  </si>
  <si>
    <t xml:space="preserve">FOOD </t>
  </si>
  <si>
    <t>MICRO 6911</t>
  </si>
  <si>
    <t>MICRO 69411</t>
  </si>
  <si>
    <t>NWS 6978 2x10kg</t>
  </si>
  <si>
    <t>QALINECORP 6989 1x10kg</t>
  </si>
  <si>
    <t xml:space="preserve">ANE </t>
  </si>
  <si>
    <t>MICRO 7044</t>
  </si>
  <si>
    <t>FILL TO STOCK 1x10kg</t>
  </si>
  <si>
    <t>FILL TO STOCK 20x20g</t>
  </si>
  <si>
    <t>KLE</t>
  </si>
  <si>
    <t xml:space="preserve">Alpha Show </t>
  </si>
  <si>
    <t>G3-6</t>
  </si>
  <si>
    <t>Microt 7044</t>
  </si>
  <si>
    <t>JOHNMORRELL 7058</t>
  </si>
  <si>
    <t>SUREFRESH 7163 1x2kg</t>
  </si>
  <si>
    <t>FOOD 7048</t>
  </si>
  <si>
    <t>NURN 7151 1x5kg</t>
  </si>
  <si>
    <t xml:space="preserve"> FILL TO STOCK 1x5kg</t>
  </si>
  <si>
    <t>Weber 7191</t>
  </si>
  <si>
    <t>NURN 7151 1x10kg</t>
  </si>
  <si>
    <t>FILL TO STOCK 80x250g</t>
  </si>
  <si>
    <t>Fill to stock Microtech 7208</t>
  </si>
  <si>
    <t>SUREFRESH 7239 1x2kg</t>
  </si>
  <si>
    <t>MICROTEC RELABEL 7208</t>
  </si>
  <si>
    <t>MICRO 7162</t>
  </si>
  <si>
    <t>MICRPO7208</t>
  </si>
  <si>
    <t>NURN 7291 1x5kg</t>
  </si>
  <si>
    <t>FILL TO STOCK 2x10kg</t>
  </si>
  <si>
    <t>Roll over lto lot H15-14</t>
  </si>
  <si>
    <t>Roll over to lot H15-14</t>
  </si>
  <si>
    <t xml:space="preserve">INV SENT </t>
  </si>
  <si>
    <t>KLe</t>
  </si>
  <si>
    <t>weber 7360</t>
  </si>
  <si>
    <t>H15-14</t>
  </si>
  <si>
    <t>Exp 9/20</t>
  </si>
  <si>
    <t>Weber 7381</t>
  </si>
  <si>
    <t>Fill to stock 8x5kg</t>
  </si>
  <si>
    <t>Fill to Stock 10x10kg</t>
  </si>
  <si>
    <t>Fill to Stock 10x2kg</t>
  </si>
  <si>
    <t>FILL TO STOCK 1X10KG</t>
  </si>
  <si>
    <t>QA LINE 7315</t>
  </si>
  <si>
    <t>Nurnberg 7401</t>
  </si>
  <si>
    <t>Fill to Stock 200x200g FoodChek Pouches</t>
  </si>
  <si>
    <t>Fill to Stock 100x250G inv sent ISO305</t>
  </si>
  <si>
    <t>Fill to stock 100x200g  FCM-191</t>
  </si>
  <si>
    <t>Fill to stock 17x500g</t>
  </si>
  <si>
    <t>Fill to stock 5x2kg Micro MS-1120-11</t>
  </si>
  <si>
    <t>I1-6</t>
  </si>
  <si>
    <t>sure fresh 7417</t>
  </si>
  <si>
    <t>I3-2/3/5</t>
  </si>
  <si>
    <t>FOOD 7414</t>
  </si>
  <si>
    <t>WEBER 7574</t>
  </si>
  <si>
    <t>INV Sent 7528</t>
  </si>
  <si>
    <t>Used to Make B02-235</t>
  </si>
  <si>
    <t xml:space="preserve">ADJ </t>
  </si>
  <si>
    <t>QA LINE 7647</t>
  </si>
  <si>
    <t>QA LINE  7647</t>
  </si>
  <si>
    <t xml:space="preserve">inv sent blanket </t>
  </si>
  <si>
    <t>nurn 7690</t>
  </si>
  <si>
    <t xml:space="preserve">SINGLES </t>
  </si>
  <si>
    <t>Weber 7711</t>
  </si>
  <si>
    <t>foodchek 7624</t>
  </si>
  <si>
    <t>Exp 10/20</t>
  </si>
  <si>
    <t>I15-62 3M</t>
  </si>
  <si>
    <t>Fill to stock 10x10kg   70200789132 DASH 01</t>
  </si>
  <si>
    <t>Fill to stock 116x2.5kg  70200789124  DASH 02</t>
  </si>
  <si>
    <t>Fill to stock 300x500g  70200789041  DASH 03</t>
  </si>
  <si>
    <t>3M 10 KG</t>
  </si>
  <si>
    <t>3M 2.5 kg</t>
  </si>
  <si>
    <t>3M 500g</t>
  </si>
  <si>
    <t>3M SO#  7793</t>
  </si>
  <si>
    <t>H1-1</t>
  </si>
  <si>
    <t>QA LINE 7794</t>
  </si>
  <si>
    <t>SCI STR 7812</t>
  </si>
  <si>
    <t>H2-2</t>
  </si>
  <si>
    <t>FILL TO STOCK 3X500G</t>
  </si>
  <si>
    <t>kle</t>
  </si>
  <si>
    <t>inv sent</t>
  </si>
  <si>
    <t>REPACK FOODCHEK 2OOG POUCHES</t>
  </si>
  <si>
    <t>MICRO 7943</t>
  </si>
  <si>
    <t>J3-3</t>
  </si>
  <si>
    <t>sci str 7961</t>
  </si>
  <si>
    <t>SURE FRESH 7956</t>
  </si>
  <si>
    <t>3m samplw</t>
  </si>
  <si>
    <t>J15-67</t>
  </si>
  <si>
    <t>Exp 11/20</t>
  </si>
  <si>
    <t>WEBER 8016</t>
  </si>
  <si>
    <t>INV ADJ 2015</t>
  </si>
  <si>
    <t>Microtech 2kg MS-1120-11</t>
  </si>
  <si>
    <t>Microtech Labeled 500g MS-1120-6</t>
  </si>
  <si>
    <t>Inv Sent 250g ISO305</t>
  </si>
  <si>
    <t>200gm FoodChek FCM-191</t>
  </si>
  <si>
    <t>Microtech Labeled 500g    MS-1120-6</t>
  </si>
  <si>
    <t>Microtech 2kg     MS-1120-11</t>
  </si>
  <si>
    <t>Microtech Labeled 500g     MS-1120-6</t>
  </si>
  <si>
    <t>Microtech 2kg    MS-1120-11</t>
  </si>
  <si>
    <t xml:space="preserve">Moved to Alpha Stock </t>
  </si>
  <si>
    <t xml:space="preserve">Transferred From 3m Stock </t>
  </si>
  <si>
    <t xml:space="preserve">I15-62 </t>
  </si>
  <si>
    <t>I15-62 Alpha</t>
  </si>
  <si>
    <t>inv adj 2015</t>
  </si>
  <si>
    <t>inv 2015</t>
  </si>
  <si>
    <t>I NV ADJ 2015</t>
  </si>
  <si>
    <t>OK</t>
  </si>
  <si>
    <t>I4-3</t>
  </si>
  <si>
    <t>GHS Relabel 11-goog E3-4</t>
  </si>
  <si>
    <t>qa line</t>
  </si>
  <si>
    <t>REPACK 4x2.5kg into 1x10kg</t>
  </si>
  <si>
    <t>3M 7856</t>
  </si>
  <si>
    <t>QA LINE 8141</t>
  </si>
  <si>
    <t>Fill to stock 100x200g   FCM-191</t>
  </si>
  <si>
    <t>Fill to stock 200x200g   FCM-191</t>
  </si>
  <si>
    <t>Fill to stock 100x250g ISO305</t>
  </si>
  <si>
    <t>Fill to stock 20x2kg</t>
  </si>
  <si>
    <t>Fill to stock 8x2kg Micro MS-1120-11</t>
  </si>
  <si>
    <t>NWS 7895</t>
  </si>
  <si>
    <t>3M 8124</t>
  </si>
  <si>
    <t>QA LINE 8164</t>
  </si>
  <si>
    <t>Fill to stock 9x10kg</t>
  </si>
  <si>
    <t>FILLTO STOCK 2X5KG</t>
  </si>
  <si>
    <t>AN E</t>
  </si>
  <si>
    <t>GHS RELABEL RETURNED</t>
  </si>
  <si>
    <t>11/121/5</t>
  </si>
  <si>
    <t>NURN 8136</t>
  </si>
  <si>
    <t>JOHN 8094</t>
  </si>
  <si>
    <t>CAESA 8199</t>
  </si>
  <si>
    <t>Used to make K15-33</t>
  </si>
  <si>
    <t>BK 10/12</t>
  </si>
  <si>
    <t>K1-4</t>
  </si>
  <si>
    <t>G4-2</t>
  </si>
  <si>
    <t>NURN 8171</t>
  </si>
  <si>
    <t>ABNE</t>
  </si>
  <si>
    <t>FOOD 7953</t>
  </si>
  <si>
    <t>K15-31 3M</t>
  </si>
  <si>
    <t>Exp 12/28/20</t>
  </si>
  <si>
    <t>Exp 10/28/20</t>
  </si>
  <si>
    <t>INV SENT 8067</t>
  </si>
  <si>
    <t>3M 8295</t>
  </si>
  <si>
    <t>Fill to stock 4x10kg  DASH 01</t>
  </si>
  <si>
    <t>Fill to stock 120x2.5kg DASH 03</t>
  </si>
  <si>
    <t>Fill to stock 72x500g   DASH 04</t>
  </si>
  <si>
    <t>Fill to stock 16x10kg   DASH 02</t>
  </si>
  <si>
    <t xml:space="preserve">microtech8336 </t>
  </si>
  <si>
    <t>I1-2</t>
  </si>
  <si>
    <t>BKW</t>
  </si>
  <si>
    <t>SIGMA</t>
  </si>
  <si>
    <t>WEBER 8345</t>
  </si>
  <si>
    <t>repack 8364</t>
  </si>
  <si>
    <t>I3</t>
  </si>
  <si>
    <t>INV ADJ 2015 E3-3 (2)   D3-5(2</t>
  </si>
  <si>
    <t xml:space="preserve">SHELF 5 </t>
  </si>
  <si>
    <t>WEBER 8414</t>
  </si>
  <si>
    <t>Shelf 3</t>
  </si>
  <si>
    <t>used to make B02-235</t>
  </si>
  <si>
    <t>Used to make B02-235</t>
  </si>
  <si>
    <t>discarded?</t>
  </si>
  <si>
    <t>noble 8449</t>
  </si>
  <si>
    <t>G2-1</t>
  </si>
  <si>
    <t>FOOD 8298</t>
  </si>
  <si>
    <t>ALD</t>
  </si>
  <si>
    <t>WEBER8494</t>
  </si>
  <si>
    <t>NURN8495</t>
  </si>
  <si>
    <t>REPACK NURNBERG</t>
  </si>
  <si>
    <t>G2-2</t>
  </si>
  <si>
    <t>FILL TO STOKC 1X500G</t>
  </si>
  <si>
    <t>3M 8511</t>
  </si>
  <si>
    <t>3m 8511</t>
  </si>
  <si>
    <t>L15-66 3M</t>
  </si>
  <si>
    <t>Exp 1/28/21</t>
  </si>
  <si>
    <t>SCI DIST.8577</t>
  </si>
  <si>
    <t>FOOD 8607</t>
  </si>
  <si>
    <t>FOOD 8535</t>
  </si>
  <si>
    <t>NURN 8644</t>
  </si>
  <si>
    <t>Fill to stock Microtech Scient 1x500g 8668</t>
  </si>
  <si>
    <t>Fill to stock  10x10kg   Dash 01</t>
  </si>
  <si>
    <t>fill to stock  40x2.5kg    Dash 02</t>
  </si>
  <si>
    <t xml:space="preserve">AML </t>
  </si>
  <si>
    <t>NWS 8747</t>
  </si>
  <si>
    <t xml:space="preserve">REAPCK </t>
  </si>
  <si>
    <t xml:space="preserve">REPACK TO 200G POUCHES </t>
  </si>
  <si>
    <t>NURN 8815</t>
  </si>
  <si>
    <t>Sci Str 8956</t>
  </si>
  <si>
    <t>WEBER 8949+</t>
  </si>
  <si>
    <t>micro 8846</t>
  </si>
  <si>
    <t>3m 8727</t>
  </si>
  <si>
    <t>WEBER REPACK</t>
  </si>
  <si>
    <t>WEBER 9009</t>
  </si>
  <si>
    <t>SCI STR 9028</t>
  </si>
  <si>
    <t>WEBER 9013</t>
  </si>
  <si>
    <t>SCI STR 9064</t>
  </si>
  <si>
    <t>I1-5/6</t>
  </si>
  <si>
    <t>EF</t>
  </si>
  <si>
    <t>Exp 2/21</t>
  </si>
  <si>
    <t>DEH</t>
  </si>
  <si>
    <t>3m8727</t>
  </si>
  <si>
    <t>Fill to stock 2x10kg   ISSUE</t>
  </si>
  <si>
    <t>Fill to stock 5x500g</t>
  </si>
  <si>
    <t>KHAN SAMPLES 9048</t>
  </si>
  <si>
    <t>fill to stock 6x500g</t>
  </si>
  <si>
    <t>ANE4</t>
  </si>
  <si>
    <t>NWS  FILL 2X10KG</t>
  </si>
  <si>
    <t>3/1/716</t>
  </si>
  <si>
    <t>FILL TO FOOD 8999 100X200X</t>
  </si>
  <si>
    <t>FILL TO STOCK 100X200G</t>
  </si>
  <si>
    <t>Fill to stock 5x2kg MS-1120-11</t>
  </si>
  <si>
    <t>fill to stock 18x500g</t>
  </si>
  <si>
    <t>SCI STR 9269</t>
  </si>
  <si>
    <t>micro repack</t>
  </si>
  <si>
    <t xml:space="preserve">MICRO  </t>
  </si>
  <si>
    <t>3M 9049</t>
  </si>
  <si>
    <t>SCIENTIFIC STRAGIES 9328</t>
  </si>
  <si>
    <t>3M 9381</t>
  </si>
  <si>
    <t>G3-5</t>
  </si>
  <si>
    <t>AML</t>
  </si>
  <si>
    <t>SCIENTIFIC STRAGIES 9412</t>
  </si>
  <si>
    <t>QA LINE 9460</t>
  </si>
  <si>
    <t>Sci Dist. 9483</t>
  </si>
  <si>
    <t>WEBER 9485</t>
  </si>
  <si>
    <t>RX Biosci. 9488</t>
  </si>
  <si>
    <t>QA Line Corp. 9500</t>
  </si>
  <si>
    <t>Q4</t>
  </si>
  <si>
    <t>WEBER 9555</t>
  </si>
  <si>
    <t>relabel for micro 9519</t>
  </si>
  <si>
    <t>Repack to Inv Swent 9601 100x250g</t>
  </si>
  <si>
    <t>4/28/2016AML</t>
  </si>
  <si>
    <t>QA Line 9612</t>
  </si>
  <si>
    <t>QA Line 9648</t>
  </si>
  <si>
    <t>CAESA 9638</t>
  </si>
  <si>
    <t>Sci Str. 9663</t>
  </si>
  <si>
    <t>Sci Str. 9664</t>
  </si>
  <si>
    <t>fill to inv sent 9600  10x1kg</t>
  </si>
  <si>
    <t>Fill to weber 9678 15x500g</t>
  </si>
  <si>
    <t>FILL TO FOOD 9674 100x200g</t>
  </si>
  <si>
    <t>Fill to Inv Sent 9600 10x1kg  SHELF 3</t>
  </si>
  <si>
    <t>Sci Dist 9716</t>
  </si>
  <si>
    <t>R8</t>
  </si>
  <si>
    <t>K3-5/6</t>
  </si>
  <si>
    <t>K2-4</t>
  </si>
  <si>
    <t>3M 9651</t>
  </si>
  <si>
    <t>fill to stock 120x500g  DASH 03</t>
  </si>
  <si>
    <t>3M</t>
  </si>
  <si>
    <t>Exp 5/21</t>
  </si>
  <si>
    <t>NURN 9844</t>
  </si>
  <si>
    <t>deh</t>
  </si>
  <si>
    <t>3M 9859</t>
  </si>
  <si>
    <t>Fill to Weber 9855 2x2kg</t>
  </si>
  <si>
    <t>QA Line Corp. 9901</t>
  </si>
  <si>
    <t>SCI STR 9863</t>
  </si>
  <si>
    <t>6/3/169</t>
  </si>
  <si>
    <t>NURN 9886</t>
  </si>
  <si>
    <t>Fill to Microtech 9907  4x2kg</t>
  </si>
  <si>
    <t>SCI STR 9916</t>
  </si>
  <si>
    <t>NURN 9924</t>
  </si>
  <si>
    <t>NWS 9928</t>
  </si>
  <si>
    <t>FILL TO WEBER 9966 20x500g</t>
  </si>
  <si>
    <t>Sci. Str. 9989</t>
  </si>
  <si>
    <t>FILL TO STOCK 10x500g</t>
  </si>
  <si>
    <t>160607022107 F16-01 3M</t>
  </si>
  <si>
    <t>Exp 7/28/2021</t>
  </si>
  <si>
    <t>FILL TO STOCK 4x10kg</t>
  </si>
  <si>
    <t>QA Line 10006</t>
  </si>
  <si>
    <t>Alliant 10010</t>
  </si>
  <si>
    <t>Fill to stock 10x2kg MS-1120-11</t>
  </si>
  <si>
    <t>Fill to stock 20x500g</t>
  </si>
  <si>
    <t>Fill to stock 10x10kg  DASH 01</t>
  </si>
  <si>
    <t xml:space="preserve">Fill to stock 40x2.5kg DASH 02 </t>
  </si>
  <si>
    <t>Fill to stock 132x500g  DASH 03</t>
  </si>
  <si>
    <t>Shelf6</t>
  </si>
  <si>
    <t>Nurnberg 10075</t>
  </si>
  <si>
    <t>SCI STR</t>
  </si>
  <si>
    <t>Nam Anh 10090</t>
  </si>
  <si>
    <t>K2-5</t>
  </si>
  <si>
    <t>I3-1/2</t>
  </si>
  <si>
    <t>3M 10107</t>
  </si>
  <si>
    <t>WEBER 10128</t>
  </si>
  <si>
    <t>RESALE</t>
  </si>
  <si>
    <t>ROLLOVER</t>
  </si>
  <si>
    <t>FOODCHEK RELABEL 10165</t>
  </si>
  <si>
    <t>WEBer 10103</t>
  </si>
  <si>
    <t>NURN 10234</t>
  </si>
  <si>
    <t>Fill to stock foodchek 200x200g</t>
  </si>
  <si>
    <t>H3-2</t>
  </si>
  <si>
    <t>FOOD 10218</t>
  </si>
  <si>
    <t>160719012108 G16-05 3M</t>
  </si>
  <si>
    <t>Exp 8/28/2021</t>
  </si>
  <si>
    <t>QA Line Corp. 10308</t>
  </si>
  <si>
    <t>E1-6</t>
  </si>
  <si>
    <t>MICROTECH 10271</t>
  </si>
  <si>
    <t>QA Line 10330</t>
  </si>
  <si>
    <t>REPACK TO QALINE CORP 1x500g</t>
  </si>
  <si>
    <t>Fill to 3M 10107 16x2.5kg DASH 01</t>
  </si>
  <si>
    <t>FILL TO STOCK 5x10kg DASH 02</t>
  </si>
  <si>
    <t>FILL TO STOCK 40x2.5kg DASH 03</t>
  </si>
  <si>
    <t>Fill to Stock 156x500g  DASH 04</t>
  </si>
  <si>
    <t>3M 2.5 kg -70200789124</t>
  </si>
  <si>
    <t>3M 10 KG- 70200789132</t>
  </si>
  <si>
    <t>3M 500g-70200789041</t>
  </si>
  <si>
    <t>Food 10350</t>
  </si>
  <si>
    <t>FILL TO FOX 10360</t>
  </si>
  <si>
    <t>3M 10352</t>
  </si>
  <si>
    <t>BK28</t>
  </si>
  <si>
    <t>NSA</t>
  </si>
  <si>
    <t>Scientific 10388 2x10kg</t>
  </si>
  <si>
    <t>Sci. Str. 10394</t>
  </si>
  <si>
    <t>FILL TO QA LINE 10430 1x8kg</t>
  </si>
  <si>
    <t>Exp 8/21</t>
  </si>
  <si>
    <t>Fill to stock 15x10kg</t>
  </si>
  <si>
    <t>Fill to stock 10x2kg MS-1120-6</t>
  </si>
  <si>
    <t>FOOD 10486</t>
  </si>
  <si>
    <t>QA Line 10498</t>
  </si>
  <si>
    <t>Weber 10511</t>
  </si>
  <si>
    <t>caesa-lam 10522</t>
  </si>
  <si>
    <t>QA Line 10529</t>
  </si>
  <si>
    <t xml:space="preserve">QA LINE B.O </t>
  </si>
  <si>
    <t>WEBER 10542</t>
  </si>
  <si>
    <t>E4-3</t>
  </si>
  <si>
    <t>FOOD 10577</t>
  </si>
  <si>
    <t>Caesa 10594</t>
  </si>
  <si>
    <t>J1-6</t>
  </si>
  <si>
    <t>3m 10602</t>
  </si>
  <si>
    <t>Scientific Dist. 10635</t>
  </si>
  <si>
    <t xml:space="preserve">NSA </t>
  </si>
  <si>
    <t>Fox Scientific</t>
  </si>
  <si>
    <t>BK31</t>
  </si>
  <si>
    <t>MicroT 10585</t>
  </si>
  <si>
    <t>QA Line 10675</t>
  </si>
  <si>
    <t>Log10 10688</t>
  </si>
  <si>
    <t>Rollover (If Available)</t>
  </si>
  <si>
    <t xml:space="preserve">Rollover if available </t>
  </si>
  <si>
    <t>BK3/ Singles</t>
  </si>
  <si>
    <t>Fill to Stock FCM-191 200x200G</t>
  </si>
  <si>
    <t>49 Month Expiry Required at ship date                                               DO NOT SHIP TO 3M AFTER 07/2017</t>
  </si>
  <si>
    <t>k2-3</t>
  </si>
  <si>
    <t>K2-1/2</t>
  </si>
  <si>
    <t>Fill to Weber 10619</t>
  </si>
  <si>
    <t>bkw19</t>
  </si>
  <si>
    <t>Fill to Foodchek 10755 50x200g</t>
  </si>
  <si>
    <t>160914012110 I16-03 3M</t>
  </si>
  <si>
    <t xml:space="preserve">49 Month Expiry Required at ship date                                               DO NOT SHIP TO 3M AFTER </t>
  </si>
  <si>
    <t>Exp 10/28/2021</t>
  </si>
  <si>
    <t>BVA 10850</t>
  </si>
  <si>
    <t>3M 10602</t>
  </si>
  <si>
    <t>I4-1</t>
  </si>
  <si>
    <t>Fill to stock 16x2.5kg  DASH 01</t>
  </si>
  <si>
    <t>Fill to stock 8x10kg    DASH 02</t>
  </si>
  <si>
    <t>Fill to Stock 40x2.5kg  DASH 03</t>
  </si>
  <si>
    <t>Fill to stock 96x500g Dash 04</t>
  </si>
  <si>
    <t>F1-5</t>
  </si>
  <si>
    <t>US Bio 10871</t>
  </si>
  <si>
    <t>3M NOV</t>
  </si>
  <si>
    <t>Microt 10873</t>
  </si>
  <si>
    <t>Fill to Microt 10873 2x2kg</t>
  </si>
  <si>
    <t>Sci. Str. 10889</t>
  </si>
  <si>
    <t>Foodchek 10890</t>
  </si>
  <si>
    <t>EH</t>
  </si>
  <si>
    <t>Log 10 10940</t>
  </si>
  <si>
    <t>Inventory Adjustment</t>
  </si>
  <si>
    <t>QA Line 10950</t>
  </si>
  <si>
    <t>Fill to stock 4x10kg</t>
  </si>
  <si>
    <t>INV ADJ- NOT LOCATED</t>
  </si>
  <si>
    <t>QA Line 10954</t>
  </si>
  <si>
    <t>Sci. Str. 10977</t>
  </si>
  <si>
    <t>Fox Scientific 10982</t>
  </si>
  <si>
    <t>QA Line10995</t>
  </si>
  <si>
    <t>Repack to Weber 11020 20x500g</t>
  </si>
  <si>
    <t>Weber 11020</t>
  </si>
  <si>
    <t>Nurnberg 11064</t>
  </si>
  <si>
    <t>Foodchek 11078</t>
  </si>
  <si>
    <t>NSa</t>
  </si>
  <si>
    <t>Filling of 2kg 2x200gm/3x500g</t>
  </si>
  <si>
    <t>QA Line 11122</t>
  </si>
  <si>
    <t>AMl</t>
  </si>
  <si>
    <t>QA Line 11134</t>
  </si>
  <si>
    <t>Exp 10/21</t>
  </si>
  <si>
    <t>Sci.  Str. 11145</t>
  </si>
  <si>
    <t>Nsa</t>
  </si>
  <si>
    <t>Inv. Sent. 11059 100x250g</t>
  </si>
  <si>
    <t>Fox 11166</t>
  </si>
  <si>
    <t>3m 11160</t>
  </si>
  <si>
    <t>K1-1</t>
  </si>
  <si>
    <t>Fill to Invisible Sent. 50x250g</t>
  </si>
  <si>
    <t>John Morrell and Company 11184</t>
  </si>
  <si>
    <t>Fill to QA Line 5x10kg</t>
  </si>
  <si>
    <t>Weber 11211</t>
  </si>
  <si>
    <t>Weber 11214</t>
  </si>
  <si>
    <t>Fill to stock 200x200g</t>
  </si>
  <si>
    <t>Fill to Weber 11226 6x2kg</t>
  </si>
  <si>
    <t>CW</t>
  </si>
  <si>
    <t>FoodChek 11220 100x200g</t>
  </si>
  <si>
    <t>BK21/Release</t>
  </si>
  <si>
    <t>Exp 12/28/21</t>
  </si>
  <si>
    <t>49 Month Expiry Required at ship date                                               DO NOT SHIP TO 3M AFTER 11/28/2017</t>
  </si>
  <si>
    <t>Fill to stock 56x2.5kg DASH 02</t>
  </si>
  <si>
    <t>Fill to stock 8x10kg DASH 01</t>
  </si>
  <si>
    <t xml:space="preserve">Fill to Stock 96x500g Dash 03 </t>
  </si>
  <si>
    <t>Fill to Weber 11346 14x500g</t>
  </si>
  <si>
    <t>Log10 11355 1x50kg</t>
  </si>
  <si>
    <t>Fill to MicroT 11357 4x2kg</t>
  </si>
  <si>
    <t>qaline corp 11391</t>
  </si>
  <si>
    <t>QA LIN</t>
  </si>
  <si>
    <t>NK</t>
  </si>
  <si>
    <t>to make B02-235</t>
  </si>
  <si>
    <t>Fill to Caesa-lab 11424 6x500g</t>
  </si>
  <si>
    <t>3m 1160</t>
  </si>
  <si>
    <t>Fill to Sci. Dist. 11449 1x10kg</t>
  </si>
  <si>
    <t>Sci. Dist. 11449 1x500g</t>
  </si>
  <si>
    <t>I1-1/I3-1&amp;2</t>
  </si>
  <si>
    <t>Release</t>
  </si>
  <si>
    <t xml:space="preserve">3M JAN </t>
  </si>
  <si>
    <t>3M DEC/ JAN</t>
  </si>
  <si>
    <t>3M JAN</t>
  </si>
  <si>
    <t>Fill to stock 12x500g DASH 05</t>
  </si>
  <si>
    <t>Fill to Weber 11564 3x2kg</t>
  </si>
  <si>
    <t xml:space="preserve">CMT 11598 </t>
  </si>
  <si>
    <t>Fill to Sci str/ stock 5x2kg</t>
  </si>
  <si>
    <t>F3-4</t>
  </si>
  <si>
    <t>f3-4</t>
  </si>
  <si>
    <t>Inv. Adj.</t>
  </si>
  <si>
    <t>Fill to QA Line Corp 11638 3x10kg</t>
  </si>
  <si>
    <t>Repack to EG Bio 11641 25x20g</t>
  </si>
  <si>
    <t>QA Line 11667</t>
  </si>
  <si>
    <t>3M FEB</t>
  </si>
  <si>
    <t>Exp 12/21</t>
  </si>
  <si>
    <t>Fill to Microtech 11714 4x2kg</t>
  </si>
  <si>
    <t>food chek 11744</t>
  </si>
  <si>
    <t>Fill to Caesa 1x500g</t>
  </si>
  <si>
    <t>Fill to MicroT 11798 4x2kg</t>
  </si>
  <si>
    <t>fill to weber 11834 5x2kg</t>
  </si>
  <si>
    <t>BK8</t>
  </si>
  <si>
    <t>Fill to stock 26x500g</t>
  </si>
  <si>
    <t>Exp 1/22</t>
  </si>
  <si>
    <t>Fill to log10 1x50kg</t>
  </si>
  <si>
    <t>Fill to stock 10x2kg  MS-1120-11</t>
  </si>
  <si>
    <t xml:space="preserve">Fill to stock 10x2kg  </t>
  </si>
  <si>
    <t>Fill to stock 40x500g</t>
  </si>
  <si>
    <t>Fill to stock 100x200g</t>
  </si>
  <si>
    <t>U2</t>
  </si>
  <si>
    <t>Weber 11929</t>
  </si>
  <si>
    <t>I1-4/5</t>
  </si>
  <si>
    <t>H2-1</t>
  </si>
  <si>
    <t>Scientific Dist. 11915</t>
  </si>
  <si>
    <t>alere 11954</t>
  </si>
  <si>
    <t>Weber 11935</t>
  </si>
  <si>
    <t>QA LINE CORP 12053</t>
  </si>
  <si>
    <t>foodchek 12071</t>
  </si>
  <si>
    <t>Scien dist 12078</t>
  </si>
  <si>
    <t>Montana DOC 12085</t>
  </si>
  <si>
    <t xml:space="preserve">3M MARCH </t>
  </si>
  <si>
    <t>G4</t>
  </si>
  <si>
    <t>3m 12127</t>
  </si>
  <si>
    <t xml:space="preserve">repack to 2.5 kg </t>
  </si>
  <si>
    <t>SEOH 12226</t>
  </si>
  <si>
    <t>sci dist 12230</t>
  </si>
  <si>
    <t>Scien Distr. 12245</t>
  </si>
  <si>
    <t>QA Line 12254</t>
  </si>
  <si>
    <t>Fill to QA Line 12254 3x10kg</t>
  </si>
  <si>
    <t>Repack to BVA 12263 1x10kg</t>
  </si>
  <si>
    <t>Repack to Sci. Dist. 12281 1x10kg</t>
  </si>
  <si>
    <t>Weber 12298</t>
  </si>
  <si>
    <t>BKW24</t>
  </si>
  <si>
    <t>Fill to Weber 12298 4x2kg</t>
  </si>
  <si>
    <t>Repack to Weber 12298 4x2kg</t>
  </si>
  <si>
    <t>NOT FOUND</t>
  </si>
  <si>
    <t>3M 12334</t>
  </si>
  <si>
    <t>Inv, Sent 12349</t>
  </si>
  <si>
    <t>Exp 3/22</t>
  </si>
  <si>
    <t>Fill to QA Line 12427</t>
  </si>
  <si>
    <t>qa line 12486 1x10kg</t>
  </si>
  <si>
    <t>Fill to stock  40x500g</t>
  </si>
  <si>
    <t>STOCK FILLS OUT- FOLLOW UP BEFORE ISSUING NEW FILLS</t>
  </si>
  <si>
    <t>Exp 4/28/22</t>
  </si>
  <si>
    <t>170307012204 C17-02 3M</t>
  </si>
  <si>
    <t>sm chemical 12506</t>
  </si>
  <si>
    <t>fill to stock 8x10kg  DASH 01</t>
  </si>
  <si>
    <t>Fill to stock  64x2.5kg Dash 02</t>
  </si>
  <si>
    <t>Fill to stock 72x500g dash 03</t>
  </si>
  <si>
    <t>I4-5</t>
  </si>
  <si>
    <t>A-2/B-2</t>
  </si>
  <si>
    <t>Sci Strat. 12552</t>
  </si>
  <si>
    <t>Fill to Foodchek 12563 100x200g</t>
  </si>
  <si>
    <t>fill to invisible sent. 12555 46x250g</t>
  </si>
  <si>
    <t>4/4/171</t>
  </si>
  <si>
    <t>QA Line Corp 12658 4x500g</t>
  </si>
  <si>
    <t>John Morrell 12661 1x10kg</t>
  </si>
  <si>
    <t>nsa</t>
  </si>
  <si>
    <t>Northwest Sci. 12662</t>
  </si>
  <si>
    <t>4/10*/2017</t>
  </si>
  <si>
    <t>weber 12715</t>
  </si>
  <si>
    <t>QA Line Corp 12748 5x10kg</t>
  </si>
  <si>
    <t>FILL TO IN SENT 1255 15X250G</t>
  </si>
  <si>
    <t>Weber 12789 6x2kg</t>
  </si>
  <si>
    <t>repack to foodchek pouches</t>
  </si>
  <si>
    <t>F1-6</t>
  </si>
  <si>
    <t>AE CONF 4/29/17</t>
  </si>
  <si>
    <t>K1-5</t>
  </si>
  <si>
    <t>Repack to inv, sent. 12871 40x1kg</t>
  </si>
  <si>
    <t>Fill to Nurnburg/Sci. Dist 12891</t>
  </si>
  <si>
    <t>Repack to Inv. Sent. 12897 125x250g</t>
  </si>
  <si>
    <t>Nurnburg 12799</t>
  </si>
  <si>
    <t>QA Line 12916</t>
  </si>
  <si>
    <t>Nurnburg 12835</t>
  </si>
  <si>
    <t>3M 12758 36x500g</t>
  </si>
  <si>
    <t>Log 10 12944</t>
  </si>
  <si>
    <t>I1-5</t>
  </si>
  <si>
    <t>Repack to Inv. Sent. 13021 80x250g</t>
  </si>
  <si>
    <t xml:space="preserve">repack to inv sent </t>
  </si>
  <si>
    <t>3m 13052</t>
  </si>
  <si>
    <t>Exp 5/22</t>
  </si>
  <si>
    <t>Fill to 3m 13152 1x100g</t>
  </si>
  <si>
    <t>Fill to Log10 12996 1x50kg</t>
  </si>
  <si>
    <t>Fill to Sci Dist 13120 2x2kg</t>
  </si>
  <si>
    <t>Fill to Weber 13104 22x500g</t>
  </si>
  <si>
    <t>Fill to Qa line 13169 1x10kg</t>
  </si>
  <si>
    <t>170516022206 E17-06 3M</t>
  </si>
  <si>
    <t>Exp 6/28/22</t>
  </si>
  <si>
    <t xml:space="preserve">Nsa </t>
  </si>
  <si>
    <t>Fill to Stock 36x 2.5kg DASH 01</t>
  </si>
  <si>
    <t>Fill to Stock 156x500g DASH 02</t>
  </si>
  <si>
    <t>NSA BULK</t>
  </si>
  <si>
    <t>nk</t>
  </si>
  <si>
    <t>to make b02-235</t>
  </si>
  <si>
    <t>N3</t>
  </si>
  <si>
    <t>Inv Adj</t>
  </si>
  <si>
    <t>F4-4</t>
  </si>
  <si>
    <t>Inv. Adj</t>
  </si>
  <si>
    <t>E3-3</t>
  </si>
  <si>
    <t>EH/DC Confirmed 6/10</t>
  </si>
  <si>
    <t>K1-3</t>
  </si>
  <si>
    <t>161103012112 K16-04  3M</t>
  </si>
  <si>
    <t>Shelf 2</t>
  </si>
  <si>
    <t xml:space="preserve">KLE </t>
  </si>
  <si>
    <t>BKW 23/BK39/BK8</t>
  </si>
  <si>
    <t>bk12</t>
  </si>
  <si>
    <t>INV ADJ 2017</t>
  </si>
  <si>
    <t>Fill to Stock 5x10kg</t>
  </si>
  <si>
    <t>AgriSci. Labs 13367</t>
  </si>
  <si>
    <t>Fill to Sci.Distr.13364 1x10kg</t>
  </si>
  <si>
    <t>3M 13266</t>
  </si>
  <si>
    <t>K4-3</t>
  </si>
  <si>
    <t>3M 13052</t>
  </si>
  <si>
    <t>Repack to Caesa 13338/stock</t>
  </si>
  <si>
    <t>QA Line 13390</t>
  </si>
  <si>
    <t>100g</t>
  </si>
  <si>
    <t>K3-1/2</t>
  </si>
  <si>
    <t>Weber 13437</t>
  </si>
  <si>
    <t>weber 13437</t>
  </si>
  <si>
    <t>repack to tradeshow 30x20g</t>
  </si>
  <si>
    <t>BK-15</t>
  </si>
  <si>
    <t>3m 13535</t>
  </si>
  <si>
    <t>Repack to Nurnburg/Sci. Dist. 13491</t>
  </si>
  <si>
    <t>MI</t>
  </si>
  <si>
    <t>Exp 6/22</t>
  </si>
  <si>
    <t>Fill to Weber 13464</t>
  </si>
  <si>
    <t>Fill to Nurnburg/Sci. Dist. 13529</t>
  </si>
  <si>
    <t>Fill to STOCK/40x500g (1 of 3)</t>
  </si>
  <si>
    <t>Fill to STOCK/10x2kg (2 of 3)</t>
  </si>
  <si>
    <t>Fill to STOCK/5x10kg (3 of 3)</t>
  </si>
  <si>
    <t>Nurnburg 13631</t>
  </si>
  <si>
    <t>Weber 13464</t>
  </si>
  <si>
    <t>Nurnburg/Sci. Dist. 13529</t>
  </si>
  <si>
    <t>M7/P7</t>
  </si>
  <si>
    <t>Fill to QA Line Corp 13663</t>
  </si>
  <si>
    <t>QA Line Corp 13663</t>
  </si>
  <si>
    <t>G2-4/5</t>
  </si>
  <si>
    <t>Weber 13694</t>
  </si>
  <si>
    <t>bk-6</t>
  </si>
  <si>
    <t>Caesa 13710</t>
  </si>
  <si>
    <t>Nurnburg/Sci. Dist.13732</t>
  </si>
  <si>
    <t>fill to stock 8x2kg</t>
  </si>
  <si>
    <t>3m 13814</t>
  </si>
  <si>
    <t>F3-4/E1-2</t>
  </si>
  <si>
    <t>repack to 3m 13814 DASH 04 32x2.5kg</t>
  </si>
  <si>
    <t xml:space="preserve">Inv. Adj. </t>
  </si>
  <si>
    <t>3M 13814 1x10kg</t>
  </si>
  <si>
    <t>Repack to 3m 13814 12x2.5kg DASH 04</t>
  </si>
  <si>
    <t>reapck toInv. Semt. 13852 8x250g</t>
  </si>
  <si>
    <t>repack to inv sent. 13852 2x250g</t>
  </si>
  <si>
    <t>K4-2</t>
  </si>
  <si>
    <t>K2-2</t>
  </si>
  <si>
    <t>DC</t>
  </si>
  <si>
    <t>Inv Sent. 13852</t>
  </si>
  <si>
    <t xml:space="preserve">3M 13814 </t>
  </si>
  <si>
    <t>Relabel Event 3x500g</t>
  </si>
  <si>
    <t>3M 13814</t>
  </si>
  <si>
    <t>relabel to foodchek 13885</t>
  </si>
  <si>
    <t>Repack to Fox 13868 4x20g</t>
  </si>
  <si>
    <t>SHELF-2</t>
  </si>
  <si>
    <t>500 FoodChek FCM-066</t>
  </si>
  <si>
    <t>FoodChek 13885</t>
  </si>
  <si>
    <t>SHELF-5</t>
  </si>
  <si>
    <t>20g</t>
  </si>
  <si>
    <t>Fox 13868</t>
  </si>
  <si>
    <t>Weber 13848</t>
  </si>
  <si>
    <t>Sci Strat 13908</t>
  </si>
  <si>
    <t>160719012108 ALPHA</t>
  </si>
  <si>
    <t>Exp 7/2021</t>
  </si>
  <si>
    <t>Inv. Adj - Transfer from 3M stock</t>
  </si>
  <si>
    <t>Inv. Adj - Transfer to Alpha stock</t>
  </si>
  <si>
    <t>QA Line 13929</t>
  </si>
  <si>
    <t>QA Line 13930</t>
  </si>
  <si>
    <t>northwest 13854</t>
  </si>
  <si>
    <t>change to stock fill, fill to 3m STOCK 12x500g DASH 03 (12x500g taken from lot K16-04-04 for 3M 13814)</t>
  </si>
  <si>
    <t>QC Samples (2 drums)</t>
  </si>
  <si>
    <t>Exp 8/2022</t>
  </si>
  <si>
    <t>fill to QA Line 2x10kg</t>
  </si>
  <si>
    <t>Fill to innov. Diag. 13943 40x250g</t>
  </si>
  <si>
    <t>Fill to Stock 50x500g</t>
  </si>
  <si>
    <t>Fill to Stock 18x2kg</t>
  </si>
  <si>
    <t>8/18/201</t>
  </si>
  <si>
    <t>Fill to Inv Sent 13799 40x1kg</t>
  </si>
  <si>
    <t>qa line 13940</t>
  </si>
  <si>
    <t>inv sent 13943</t>
  </si>
  <si>
    <t>Ivn Sent 1kg</t>
  </si>
  <si>
    <t>Packing</t>
  </si>
  <si>
    <t>Inv Sent. 13799</t>
  </si>
  <si>
    <t>Weber 13972</t>
  </si>
  <si>
    <t>Sci.Dist. 13980</t>
  </si>
  <si>
    <t>E4-4</t>
  </si>
  <si>
    <t>sci distr. 14009</t>
  </si>
  <si>
    <t>Sci. Str. 14019</t>
  </si>
  <si>
    <t>170811032209 H17-03 3M</t>
  </si>
  <si>
    <t>Exp 9/28/22</t>
  </si>
  <si>
    <t>49 Month expiry required at ship date                                                                                DO NOT SHIP TO 3M AFTER 08/2018</t>
  </si>
  <si>
    <t>Fill to stock 72x500g DASH 03</t>
  </si>
  <si>
    <t>northwest 14041</t>
  </si>
  <si>
    <t>Alliant FSL. 14049</t>
  </si>
  <si>
    <t>Fill to Invis. Sent. 14093 50x250g</t>
  </si>
  <si>
    <t>Fill to stock 3x2kg</t>
  </si>
  <si>
    <t>Fill to Qa line 14111 2x10kg</t>
  </si>
  <si>
    <t>3m 14122</t>
  </si>
  <si>
    <t>Fill to stock 3x10kg DASH 01</t>
  </si>
  <si>
    <t>Fill to stock 44x2.5kg Dash 02</t>
  </si>
  <si>
    <t>Khan 13859</t>
  </si>
  <si>
    <t>G3-3</t>
  </si>
  <si>
    <t>qa line 14182</t>
  </si>
  <si>
    <t>9/17/17 31.8kg Check Fills</t>
  </si>
  <si>
    <t>9/17/17 123.5kg</t>
  </si>
  <si>
    <t>BK3/BKW23</t>
  </si>
  <si>
    <t>NSA 9/18/2017</t>
  </si>
  <si>
    <t>SEPT INV</t>
  </si>
  <si>
    <t>SHELF 1</t>
  </si>
  <si>
    <t>NSA 9/18/17</t>
  </si>
  <si>
    <t>L10</t>
  </si>
  <si>
    <t>K3-2</t>
  </si>
  <si>
    <t>SHELF 7</t>
  </si>
  <si>
    <t>K3-1</t>
  </si>
  <si>
    <t>QA Line 14111</t>
  </si>
  <si>
    <t>Inv Adj - Transfer from 3M Bulk</t>
  </si>
  <si>
    <t>Exp 5/2022</t>
  </si>
  <si>
    <t>170516022206 ALPHA</t>
  </si>
  <si>
    <t>Fill to QA Line 14111</t>
  </si>
  <si>
    <t>BK15</t>
  </si>
  <si>
    <t>EH 9/18</t>
  </si>
  <si>
    <t>NSA 9/18</t>
  </si>
  <si>
    <t>Fill to inv sent 14093 40x250g</t>
  </si>
  <si>
    <t>repack to Inv. Sent 14093/Stock 16x250g</t>
  </si>
  <si>
    <t>3M 14122</t>
  </si>
  <si>
    <t>Inv. Sent. 14093</t>
  </si>
  <si>
    <t>not found</t>
  </si>
  <si>
    <t>repack to alliant 14243 1x5kg</t>
  </si>
  <si>
    <t>inv sent 14216</t>
  </si>
  <si>
    <t>repack to inv sent 8x250g</t>
  </si>
  <si>
    <t>repack to inv sent 14216 10x250g</t>
  </si>
  <si>
    <t>Alliant 14243</t>
  </si>
  <si>
    <t>Inv Sent. 14216</t>
  </si>
  <si>
    <t>Inv. Sent. 14216</t>
  </si>
  <si>
    <t>repack to Inv. Sent. 14216 37x250g</t>
  </si>
  <si>
    <t>161103012112 ALPHA</t>
  </si>
  <si>
    <t>Exp 11/2021</t>
  </si>
  <si>
    <t>Repack to FoodChek 14272 2x2kg</t>
  </si>
  <si>
    <t>Repack to Stock 4x500g</t>
  </si>
  <si>
    <t>2kg FoodChek/FCM-065</t>
  </si>
  <si>
    <t>E2-5</t>
  </si>
  <si>
    <t>FoodChek 14272</t>
  </si>
  <si>
    <t>P-6</t>
  </si>
  <si>
    <t>QA Line Corp. 14352</t>
  </si>
  <si>
    <t>biochroma 14419</t>
  </si>
  <si>
    <t>Exp 9/2022</t>
  </si>
  <si>
    <t>Fill to QA line 14360/Alliant 14244 4x10kg</t>
  </si>
  <si>
    <t>Fill to Alliant 14244 1x5kg</t>
  </si>
  <si>
    <t>Fill to QA Line 14371 1x1kg</t>
  </si>
  <si>
    <t>Fill to Inv Sent 14256 44x250g</t>
  </si>
  <si>
    <t>Fill to sci distr 14314/Weber 14367 10x2kg</t>
  </si>
  <si>
    <t>Fill to Sci Strat. 14408 4x500g</t>
  </si>
  <si>
    <t>G2-4</t>
  </si>
  <si>
    <t>QA Line 14360</t>
  </si>
  <si>
    <t>Alliant 14244</t>
  </si>
  <si>
    <t>1KG</t>
  </si>
  <si>
    <t>Sci. Strat. 14408</t>
  </si>
  <si>
    <t>QA Line 14371</t>
  </si>
  <si>
    <t>Nurnburg/Sci. Dist. 14314</t>
  </si>
  <si>
    <t>Weber 14367</t>
  </si>
  <si>
    <t>Fill to qa line corp 14482 5x10kg</t>
  </si>
  <si>
    <t>H4-4</t>
  </si>
  <si>
    <t>Inv. Sent. 14256</t>
  </si>
  <si>
    <t>QA Line 14482</t>
  </si>
  <si>
    <t>Fill to Inv Sent 14492 100x250g</t>
  </si>
  <si>
    <t>Fill to Stock 20x500g</t>
  </si>
  <si>
    <t>Fill to Stock 5x2kg</t>
  </si>
  <si>
    <t>G-5</t>
  </si>
  <si>
    <t>inv sent 14492</t>
  </si>
  <si>
    <t>Repack to Sci Distr. 14510 1x10kg</t>
  </si>
  <si>
    <t>Exp 10/28/2022</t>
  </si>
  <si>
    <t>49 Month expiry required at ship date                                                                                DO NOT SHIP TO 3M AFTER 09/2018</t>
  </si>
  <si>
    <t>Sci. Dist. 14510</t>
  </si>
  <si>
    <t>Fill to Stock 8x10kg DASH 01</t>
  </si>
  <si>
    <t>Repack to MicroT 14534 4x2kg</t>
  </si>
  <si>
    <t>J4-2</t>
  </si>
  <si>
    <t>MicroT 14534</t>
  </si>
  <si>
    <t>Exp 10/2022</t>
  </si>
  <si>
    <t>Fill to QA line 14566,14561/SciDist 14549 5x10kg</t>
  </si>
  <si>
    <t>Fill to Stock 20x2kg</t>
  </si>
  <si>
    <t>Fill to Stock 40x500g</t>
  </si>
  <si>
    <t>Fill to Stock MS-1120-11 6x2kg</t>
  </si>
  <si>
    <t>QA Line 14561</t>
  </si>
  <si>
    <t>QA Line 14566</t>
  </si>
  <si>
    <t>Sci. Dist. 14549</t>
  </si>
  <si>
    <t>Sci Dist 14584</t>
  </si>
  <si>
    <t>LABEL REQUEST</t>
  </si>
  <si>
    <t>SHEL-4</t>
  </si>
  <si>
    <t>100G</t>
  </si>
  <si>
    <t>weber 14600</t>
  </si>
  <si>
    <t>E2-6</t>
  </si>
  <si>
    <t>qa line 14624</t>
  </si>
  <si>
    <t>qa line 14625</t>
  </si>
  <si>
    <t>Repack to QA Line 14691 1x10kg</t>
  </si>
  <si>
    <t>G1-6/G1-1</t>
  </si>
  <si>
    <t>qa line 14691</t>
  </si>
  <si>
    <t>repack to sci strat 14716</t>
  </si>
  <si>
    <t>Repack to QA line 14724 1x10kg</t>
  </si>
  <si>
    <t>E1-4</t>
  </si>
  <si>
    <t>Loc 11/10/17</t>
  </si>
  <si>
    <t>resale</t>
  </si>
  <si>
    <t>WIP</t>
  </si>
  <si>
    <t>537 kg</t>
  </si>
  <si>
    <t>k3-4</t>
  </si>
  <si>
    <t>k1-6</t>
  </si>
  <si>
    <t>bk37</t>
  </si>
  <si>
    <t>QB COUNT ON 11/10/17</t>
  </si>
  <si>
    <t>COUNT ON 11/10/17</t>
  </si>
  <si>
    <t>QB ADJUSTMENT ON 11/10/17</t>
  </si>
  <si>
    <t>7.1KG LOSS IN FILLING</t>
  </si>
  <si>
    <t>2.3 LOSS IN FILLING</t>
  </si>
  <si>
    <t xml:space="preserve">PARTIAL DEDUCTION IN NOV </t>
  </si>
  <si>
    <t>PRODUCTION CLEARING TO BE ENTERED IN ON 11/13/17</t>
  </si>
  <si>
    <t>WE COUNTED 155KG IN BULK AND 8X10KG BUT THAT IS MORE THAN THE TOTAL LOT RELEASED?</t>
  </si>
  <si>
    <t>Fill to Inv Sent 14564/14564 210x250g</t>
  </si>
  <si>
    <t>QC Samples</t>
  </si>
  <si>
    <t>Exp 11/2022</t>
  </si>
  <si>
    <t>Fill to Sci Distr 14738 1x5kg</t>
  </si>
  <si>
    <t>Fill to Inv Sent 200x250g</t>
  </si>
  <si>
    <t>Fill to Sci Distr 14738/QA Line/Stock20x10kg</t>
  </si>
  <si>
    <t>G2-3</t>
  </si>
  <si>
    <t>Sci Distr 14738</t>
  </si>
  <si>
    <t>QA Line 14725</t>
  </si>
  <si>
    <t>QA Line 14775</t>
  </si>
  <si>
    <t>Sci. Strat. 14816</t>
  </si>
  <si>
    <t>E2-4</t>
  </si>
  <si>
    <t>Fill to Inv Sent 14784 5x1kg</t>
  </si>
  <si>
    <t>Inv. Sent. 14784</t>
  </si>
  <si>
    <t>qa line 14853</t>
  </si>
  <si>
    <t>Nurnburg/Sci. Dist. 14870 2x500g</t>
  </si>
  <si>
    <t>Nurnburg/Sci. Dist. 14870 3x2kg</t>
  </si>
  <si>
    <t>QA Line 14883</t>
  </si>
  <si>
    <t>Weber 14906</t>
  </si>
  <si>
    <t>NW Sci. 14912 4x10kg</t>
  </si>
  <si>
    <t>QA Line 14946</t>
  </si>
  <si>
    <t>ryan 14947</t>
  </si>
  <si>
    <t>Fill to inv sent. 14564 110x250g</t>
  </si>
  <si>
    <t>SIMGA</t>
  </si>
  <si>
    <t>Inv. Sent. 14564</t>
  </si>
  <si>
    <t>sci distr 15000</t>
  </si>
  <si>
    <t>Fill to inv sent 15015 /stock 50x1kg</t>
  </si>
  <si>
    <t>B2</t>
  </si>
  <si>
    <t>Inv. Sent. 15015</t>
  </si>
  <si>
    <t>QA Line 15086</t>
  </si>
  <si>
    <t xml:space="preserve">Inv. Adj. due to Ops error, deduction missed </t>
  </si>
  <si>
    <t>QA Line Corp 15077  (Need Fill for 3x10kg)</t>
  </si>
  <si>
    <t>Fill to QA line 15077 3x10kg</t>
  </si>
  <si>
    <t>QA Line 15077</t>
  </si>
  <si>
    <t>Fill to QA line 15100 2x10kg</t>
  </si>
  <si>
    <t>relabel to 3m 14708 36x500g 02</t>
  </si>
  <si>
    <t>relabel  for 3m 14955/stock 03</t>
  </si>
  <si>
    <t>Relabel to 3m 14704 02</t>
  </si>
  <si>
    <t>QA Line 15100</t>
  </si>
  <si>
    <t>RELABEL TO 3M 14955/STOCK 3</t>
  </si>
  <si>
    <t>3M 14955</t>
  </si>
  <si>
    <t>sci dist 15142</t>
  </si>
  <si>
    <t>sci distr 15142</t>
  </si>
  <si>
    <t>Fill to Foodchek 15132 1x2kg</t>
  </si>
  <si>
    <t>AD</t>
  </si>
  <si>
    <t>3M 14704</t>
  </si>
  <si>
    <t>3M 14708</t>
  </si>
  <si>
    <t>Relabel 3M 14704</t>
  </si>
  <si>
    <t>Fill to 3m 14704/STOCK 24x2.5kg 02</t>
  </si>
  <si>
    <t>Relabel to 3M 14708</t>
  </si>
  <si>
    <t>3M 14957</t>
  </si>
  <si>
    <t>Inv sent 15172</t>
  </si>
  <si>
    <t>Fill to Alliant 15216 1x10kg</t>
  </si>
  <si>
    <t>alliant 15216</t>
  </si>
  <si>
    <t>Fill to qa line 15247/stock 3x10kg</t>
  </si>
  <si>
    <t>BK-6</t>
  </si>
  <si>
    <t>Relabel to Foodchek 15132 1x2kg</t>
  </si>
  <si>
    <t>bk-13</t>
  </si>
  <si>
    <t>Foodchek 15132</t>
  </si>
  <si>
    <t>caesa 15290</t>
  </si>
  <si>
    <t>qa line 15247</t>
  </si>
  <si>
    <t>Fill to 3m 15231 12x2.5kg 03</t>
  </si>
  <si>
    <t>180109022302 A1804 3M</t>
  </si>
  <si>
    <t>Exp 2/7/2023</t>
  </si>
  <si>
    <t>49 Month expiry required at ship date                                                                                DO NOT SHIP TO 3M AFTER 01/2019</t>
  </si>
  <si>
    <t>QA LINE 15296</t>
  </si>
  <si>
    <t>INV. SENT. 15345</t>
  </si>
  <si>
    <t>3m 15231</t>
  </si>
  <si>
    <t>sci distr 15358</t>
  </si>
  <si>
    <t>Weber 15363</t>
  </si>
  <si>
    <t>weber 15363</t>
  </si>
  <si>
    <t>fill to weber 15363 13x2kg</t>
  </si>
  <si>
    <t>3M 15110</t>
  </si>
  <si>
    <t>1/31/*2018</t>
  </si>
  <si>
    <t>Fill to weber 15363 1x500g</t>
  </si>
  <si>
    <t>qa line 15432</t>
  </si>
  <si>
    <t>SCI STRAT 15465</t>
  </si>
  <si>
    <t>3M15112 01</t>
  </si>
  <si>
    <t>Fill to 3m 15421/ Stock 36x2.5kg 02</t>
  </si>
  <si>
    <t>Fill to stock 168x500g 03</t>
  </si>
  <si>
    <t>fill to QA Line 15605 3x10kg</t>
  </si>
  <si>
    <t>BioChroma 15633</t>
  </si>
  <si>
    <t>Fill to bio 15633 1x500g</t>
  </si>
  <si>
    <t xml:space="preserve"> bio 15633</t>
  </si>
  <si>
    <t>SHELF4</t>
  </si>
  <si>
    <t>qa line corp 15605</t>
  </si>
  <si>
    <t>Fillt o Sci Disr 15651 1x10kg</t>
  </si>
  <si>
    <t>g1-3</t>
  </si>
  <si>
    <t>rpi 15650</t>
  </si>
  <si>
    <t>ryan 15674</t>
  </si>
  <si>
    <t>Fill to Sci dist 15676/stock 5x2kg</t>
  </si>
  <si>
    <t>sci distr 15676</t>
  </si>
  <si>
    <t>3m 15417</t>
  </si>
  <si>
    <t>K3-6</t>
  </si>
  <si>
    <t>sci distr 15732</t>
  </si>
  <si>
    <t>inv adjustment</t>
  </si>
  <si>
    <t>Fill to kml 15757/Stock 20x500g</t>
  </si>
  <si>
    <t>3m 15513</t>
  </si>
  <si>
    <t>bk17</t>
  </si>
  <si>
    <t>inv sent 15880</t>
  </si>
  <si>
    <t>sci strat 15932</t>
  </si>
  <si>
    <t>FILL TO INV. SENT. 15901 20x1kg</t>
  </si>
  <si>
    <t>Exp 3/2023</t>
  </si>
  <si>
    <t>Ef</t>
  </si>
  <si>
    <t xml:space="preserve"> Rollover lot 171102032211</t>
  </si>
  <si>
    <t>Rollover lot 170811032209</t>
  </si>
  <si>
    <t>INV. SENT. 15901</t>
  </si>
  <si>
    <t>Fill to Weber 15942/stock 50x500g</t>
  </si>
  <si>
    <t>Fill to sci dstr 15981/ stock  3x2kg</t>
  </si>
  <si>
    <t>F2-4</t>
  </si>
  <si>
    <t>T-3</t>
  </si>
  <si>
    <t>Weber 15942/</t>
  </si>
  <si>
    <t>sci dstr 15981</t>
  </si>
  <si>
    <t>Fill to Weber 15989 8x2kg</t>
  </si>
  <si>
    <t>F3-5</t>
  </si>
  <si>
    <t>Fill to northwest 16046 4x10kg</t>
  </si>
  <si>
    <t>fill to qa line 16056 5x10kg</t>
  </si>
  <si>
    <t>ad</t>
  </si>
  <si>
    <t>QA LINE 16065</t>
  </si>
  <si>
    <t>Fill to Weber 15989 2x2kg</t>
  </si>
  <si>
    <t>northwest 16046</t>
  </si>
  <si>
    <t>qa line 16056</t>
  </si>
  <si>
    <t>ROLLOVER TO LOT 180321012303</t>
  </si>
  <si>
    <t>ROLLOVER TO LOT 18031012303</t>
  </si>
  <si>
    <t>tr</t>
  </si>
  <si>
    <t>sci. dist. 16068</t>
  </si>
  <si>
    <t>Repack to 3m 15728 4x2.5kg 04</t>
  </si>
  <si>
    <t>Repack to 3m 15722 20x500g 05</t>
  </si>
  <si>
    <t>QC Sample</t>
  </si>
  <si>
    <t>Exp 4/2023</t>
  </si>
  <si>
    <t>INV ADJ - transfer to Alpha stock</t>
  </si>
  <si>
    <t>170925032210 ALPHA</t>
  </si>
  <si>
    <t>Inv Adj - transfer from 3M stock (I4-4)</t>
  </si>
  <si>
    <t>3m 15722</t>
  </si>
  <si>
    <t>3m 15728</t>
  </si>
  <si>
    <t>3m 15729</t>
  </si>
  <si>
    <t>K4-1</t>
  </si>
  <si>
    <t>170925032210 I1709 3M</t>
  </si>
  <si>
    <t>Relabel to 3m 15728/stock 20x2.5kg 04</t>
  </si>
  <si>
    <t>Fill to qa liner 16075 1x10kg</t>
  </si>
  <si>
    <t>qa line 16075</t>
  </si>
  <si>
    <t>biochorma 16153</t>
  </si>
  <si>
    <t>ryan 16166</t>
  </si>
  <si>
    <t>4/19/</t>
  </si>
  <si>
    <t>TR</t>
  </si>
  <si>
    <t>RYAN 16166</t>
  </si>
  <si>
    <t>Repack to 3m 16005 60x500g DASH 06</t>
  </si>
  <si>
    <t>3m 16005</t>
  </si>
  <si>
    <t>Fill to Sci Distr 16270 1x5kg</t>
  </si>
  <si>
    <t>Fill to sci distr 16270 2x2kg</t>
  </si>
  <si>
    <t>Fill to stock 2 of 3 40x2kg</t>
  </si>
  <si>
    <t>Fill to stock 1 of  3 10x10kg</t>
  </si>
  <si>
    <t>Fill to Stock  100x500g</t>
  </si>
  <si>
    <t>G1-1</t>
  </si>
  <si>
    <t>Sci Distr 16270</t>
  </si>
  <si>
    <t>180420022305 D1810 3M</t>
  </si>
  <si>
    <t>Exp 5/19/2023</t>
  </si>
  <si>
    <t>49 Month expiry required at ship date                                                                                DO NOT SHIP TO 3M AFTER 04/2019</t>
  </si>
  <si>
    <t>4/47/2018</t>
  </si>
  <si>
    <t>Fill to 3m 16009 24x2.5kg 01</t>
  </si>
  <si>
    <t>Fill to 3m 16280 72x500g 02</t>
  </si>
  <si>
    <t>3m 16009</t>
  </si>
  <si>
    <t>fox sci 16363</t>
  </si>
  <si>
    <t>G4-2,3</t>
  </si>
  <si>
    <t>BK-11</t>
  </si>
  <si>
    <t>weber 16340</t>
  </si>
  <si>
    <t>H2-4</t>
  </si>
  <si>
    <t>Fill to inv sent 16369 20x250g</t>
  </si>
  <si>
    <t>northwest 16392</t>
  </si>
  <si>
    <t>Invisible 16369</t>
  </si>
  <si>
    <t>180507032306 E1805 3M</t>
  </si>
  <si>
    <t>Exp 6/5/2023</t>
  </si>
  <si>
    <t>49 Month expiry required at ship date                                                                                DO NOT SHIP TO 3M AFTER 05/5/2019</t>
  </si>
  <si>
    <t>Fill to 3m 16281 48x2.5kg DASh 01</t>
  </si>
  <si>
    <t>midland 16513</t>
  </si>
  <si>
    <t>5/23/201</t>
  </si>
  <si>
    <t>Fill to 3m 16470 36x500g DASH 02</t>
  </si>
  <si>
    <t>K1-6</t>
  </si>
  <si>
    <t>3m 16470</t>
  </si>
  <si>
    <t xml:space="preserve">tr </t>
  </si>
  <si>
    <t>weber 16525</t>
  </si>
  <si>
    <t>3m 16280</t>
  </si>
  <si>
    <t>3m 16281</t>
  </si>
  <si>
    <t>qa line 16587</t>
  </si>
  <si>
    <t>qa line 16594</t>
  </si>
  <si>
    <t xml:space="preserve">qa line 16618 </t>
  </si>
  <si>
    <t>fill to Inv Sent 16613 60x1kg</t>
  </si>
  <si>
    <t>fill to inv sent 16613 20x250g</t>
  </si>
  <si>
    <t>Fill to 3m 16572 12x2.5kg DASH 03</t>
  </si>
  <si>
    <t>scientific dis 16645</t>
  </si>
  <si>
    <t>SIG</t>
  </si>
  <si>
    <t>Weber 16664</t>
  </si>
  <si>
    <t>nurnberg 16673</t>
  </si>
  <si>
    <t>180523012306 E1816 3M</t>
  </si>
  <si>
    <t>Exp 6/21/2023</t>
  </si>
  <si>
    <t>49 Month expiry required at ship date                                                                                DO NOT SHIP TO 3M AFTER 05/21/2019</t>
  </si>
  <si>
    <t>FIll to 3m 16596 36x500g 01</t>
  </si>
  <si>
    <t>Fill to 3m 16677/16597 108x500g 02</t>
  </si>
  <si>
    <t>3m 16596</t>
  </si>
  <si>
    <t>invisible 16613</t>
  </si>
  <si>
    <t>northwest 16699</t>
  </si>
  <si>
    <t>K4-2 K3-6</t>
  </si>
  <si>
    <t>Scientific dis 16769</t>
  </si>
  <si>
    <t>3m 16572</t>
  </si>
  <si>
    <t>biochreoma 16791</t>
  </si>
  <si>
    <t>AgriScience 16819</t>
  </si>
  <si>
    <t>AgriScience 16826</t>
  </si>
  <si>
    <t>scientific 16831</t>
  </si>
  <si>
    <t>3m 16677</t>
  </si>
  <si>
    <t>Fill to Inv. Sent. 16861 40x250g</t>
  </si>
  <si>
    <t>sci distr 16827</t>
  </si>
  <si>
    <t>seoh 16903</t>
  </si>
  <si>
    <t>invisibe 16861</t>
  </si>
  <si>
    <t>Fill to inv sent 16938 40x250g</t>
  </si>
  <si>
    <t>Fill to inv sent 260x250g</t>
  </si>
  <si>
    <t>Fill to inv sent 100x1kg</t>
  </si>
  <si>
    <t>inv sent 16938</t>
  </si>
  <si>
    <t>inv sent 16934</t>
  </si>
  <si>
    <t>Fill to qa line 16979 5x10kg</t>
  </si>
  <si>
    <t>FIll to 3m 16994 24x2.5kg  DASH 03</t>
  </si>
  <si>
    <t>qa line 16979</t>
  </si>
  <si>
    <t>sci strat 17009</t>
  </si>
  <si>
    <t>qa line 17011</t>
  </si>
  <si>
    <t>3m  16597</t>
  </si>
  <si>
    <t>transfer to Alpha</t>
  </si>
  <si>
    <t xml:space="preserve">3m transfer </t>
  </si>
  <si>
    <t>G1-5/6</t>
  </si>
  <si>
    <t>cease 17019</t>
  </si>
  <si>
    <t>weber 17062</t>
  </si>
  <si>
    <t>sci strat 17064</t>
  </si>
  <si>
    <t xml:space="preserve"> Fill to 3m 17036 12x2.5kg DASH 04</t>
  </si>
  <si>
    <t>Fill to sci distr/stock 40x2kg</t>
  </si>
  <si>
    <t>F4-2/3</t>
  </si>
  <si>
    <t>Relabel to foodchel 17079</t>
  </si>
  <si>
    <t>foodchek 17079</t>
  </si>
  <si>
    <t>sci strat 17066</t>
  </si>
  <si>
    <t>agriScience 17113</t>
  </si>
  <si>
    <t>sci strat 17119</t>
  </si>
  <si>
    <t>BK36</t>
  </si>
  <si>
    <t>ryan 17172</t>
  </si>
  <si>
    <t>180720032308 G1806 3M</t>
  </si>
  <si>
    <t>Exp 8/18/2023</t>
  </si>
  <si>
    <t>49 Month expiry required at ship date                                                                                DO NOT SHIP TO 3M AFTER 07/18/2019</t>
  </si>
  <si>
    <t>L2/I2</t>
  </si>
  <si>
    <t>Fill to sci distr 17236 1x10kg</t>
  </si>
  <si>
    <t>fill to 3m 17092 24x2.5kg DASH 01</t>
  </si>
  <si>
    <t>biochrom 17252</t>
  </si>
  <si>
    <t>3m 17036</t>
  </si>
  <si>
    <t>k2-5/6</t>
  </si>
  <si>
    <t>sci dist 17236</t>
  </si>
  <si>
    <t>3m 16994 dash03 &amp; dash04</t>
  </si>
  <si>
    <t>weber 17271</t>
  </si>
  <si>
    <t>B02-121-A</t>
  </si>
  <si>
    <t>B02-121-C</t>
  </si>
  <si>
    <t>B02-121-N</t>
  </si>
  <si>
    <t>FCM-191</t>
  </si>
  <si>
    <t>MS-1120-6</t>
  </si>
  <si>
    <t>MS-1120-11</t>
  </si>
  <si>
    <t>B02-121-K</t>
  </si>
  <si>
    <t>IS0305</t>
  </si>
  <si>
    <t>B02-121-D</t>
  </si>
  <si>
    <t>70-2007-8912-4</t>
  </si>
  <si>
    <t>70-2007-8904-1</t>
  </si>
  <si>
    <t>70-2007-8913-2</t>
  </si>
  <si>
    <t>FCM-066</t>
  </si>
  <si>
    <t>B02-121-L</t>
  </si>
  <si>
    <t>B02-121-Z</t>
  </si>
  <si>
    <t>IS0315</t>
  </si>
  <si>
    <t>Inv Sent 1kg ISO315</t>
  </si>
  <si>
    <t>50KG</t>
  </si>
  <si>
    <t>1Kg</t>
  </si>
  <si>
    <t>B02-121-B</t>
  </si>
  <si>
    <t>50Kg</t>
  </si>
  <si>
    <t>B02-121-3M</t>
  </si>
  <si>
    <t>Fill to Northwest 17313 4x10kg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</si>
</sst>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/d;@"/>
    <numFmt numFmtId="165" formatCode="0.0"/>
    <numFmt numFmtId="166" formatCode="0.000"/>
    <numFmt numFmtId="167" formatCode="_(* #,##0_);_(* \(#,##0\);_(* &quot;-&quot;??_);_(@_)"/>
  </numFmts>
  <fonts count="57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4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sz val="16"/>
      <color indexed="10"/>
      <name val="Arial"/>
      <family val="2"/>
    </font>
    <font>
      <sz val="18"/>
      <name val="Arial"/>
      <family val="2"/>
    </font>
    <font>
      <b/>
      <sz val="12"/>
      <color indexed="12"/>
      <name val="Arial"/>
      <family val="2"/>
    </font>
    <font>
      <b/>
      <sz val="12"/>
      <color indexed="40"/>
      <name val="Arial"/>
      <family val="2"/>
    </font>
    <font>
      <sz val="22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color indexed="12"/>
      <name val="Arial"/>
      <family val="2"/>
    </font>
    <font>
      <sz val="10"/>
      <color indexed="4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8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14"/>
      <color rgb="FF0066FF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5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7" fillId="0" borderId="0" xfId="0" applyFont="1" applyAlignment="1">
      <alignment horizontal="left" vertical="top"/>
    </xf>
    <xf numFmtId="165" fontId="4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14" fontId="14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1" fontId="15" fillId="0" borderId="0" xfId="0" applyNumberFormat="1" applyFont="1" applyAlignment="1"/>
    <xf numFmtId="1" fontId="1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1" fontId="12" fillId="0" borderId="1" xfId="0" applyNumberFormat="1" applyFont="1" applyBorder="1"/>
    <xf numFmtId="165" fontId="12" fillId="0" borderId="1" xfId="0" applyNumberFormat="1" applyFont="1" applyBorder="1"/>
    <xf numFmtId="0" fontId="14" fillId="0" borderId="1" xfId="0" applyFont="1" applyBorder="1" applyAlignment="1"/>
    <xf numFmtId="1" fontId="12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/>
    <xf numFmtId="164" fontId="7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/>
    <xf numFmtId="165" fontId="13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/>
    <xf numFmtId="165" fontId="12" fillId="0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/>
    <xf numFmtId="165" fontId="12" fillId="0" borderId="1" xfId="0" applyNumberFormat="1" applyFont="1" applyFill="1" applyBorder="1"/>
    <xf numFmtId="1" fontId="16" fillId="0" borderId="1" xfId="0" applyNumberFormat="1" applyFont="1" applyFill="1" applyBorder="1"/>
    <xf numFmtId="0" fontId="0" fillId="2" borderId="1" xfId="0" applyFill="1" applyBorder="1" applyAlignment="1">
      <alignment horizontal="left"/>
    </xf>
    <xf numFmtId="1" fontId="0" fillId="3" borderId="1" xfId="0" applyNumberForma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" fontId="0" fillId="4" borderId="1" xfId="0" applyNumberForma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1" fontId="18" fillId="0" borderId="0" xfId="0" applyNumberFormat="1" applyFont="1" applyAlignment="1">
      <alignment horizontal="center"/>
    </xf>
    <xf numFmtId="0" fontId="14" fillId="7" borderId="1" xfId="0" applyFont="1" applyFill="1" applyBorder="1" applyAlignment="1">
      <alignment horizontal="left"/>
    </xf>
    <xf numFmtId="0" fontId="14" fillId="8" borderId="1" xfId="0" applyFont="1" applyFill="1" applyBorder="1"/>
    <xf numFmtId="0" fontId="14" fillId="8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left"/>
    </xf>
    <xf numFmtId="1" fontId="0" fillId="9" borderId="1" xfId="0" applyNumberFormat="1" applyFill="1" applyBorder="1" applyAlignment="1">
      <alignment horizontal="center"/>
    </xf>
    <xf numFmtId="1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left" vertical="top"/>
    </xf>
    <xf numFmtId="1" fontId="25" fillId="0" borderId="1" xfId="0" applyNumberFormat="1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14" fillId="0" borderId="0" xfId="0" applyNumberFormat="1" applyFont="1"/>
    <xf numFmtId="1" fontId="0" fillId="8" borderId="1" xfId="0" applyNumberFormat="1" applyFill="1" applyBorder="1" applyAlignment="1">
      <alignment horizontal="center"/>
    </xf>
    <xf numFmtId="1" fontId="26" fillId="0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left"/>
    </xf>
    <xf numFmtId="165" fontId="27" fillId="0" borderId="1" xfId="0" applyNumberFormat="1" applyFont="1" applyFill="1" applyBorder="1" applyAlignment="1">
      <alignment horizontal="center"/>
    </xf>
    <xf numFmtId="0" fontId="14" fillId="10" borderId="1" xfId="0" applyFont="1" applyFill="1" applyBorder="1" applyAlignment="1">
      <alignment horizontal="left"/>
    </xf>
    <xf numFmtId="1" fontId="0" fillId="10" borderId="1" xfId="0" applyNumberFormat="1" applyFill="1" applyBorder="1" applyAlignment="1">
      <alignment horizontal="center"/>
    </xf>
    <xf numFmtId="1" fontId="27" fillId="2" borderId="1" xfId="0" applyNumberFormat="1" applyFont="1" applyFill="1" applyBorder="1" applyAlignment="1">
      <alignment horizontal="center"/>
    </xf>
    <xf numFmtId="1" fontId="0" fillId="6" borderId="1" xfId="0" applyNumberFormat="1" applyFill="1" applyBorder="1"/>
    <xf numFmtId="1" fontId="26" fillId="0" borderId="1" xfId="0" applyNumberFormat="1" applyFont="1" applyBorder="1"/>
    <xf numFmtId="165" fontId="14" fillId="0" borderId="0" xfId="0" applyNumberFormat="1" applyFont="1"/>
    <xf numFmtId="165" fontId="26" fillId="0" borderId="1" xfId="0" applyNumberFormat="1" applyFont="1" applyBorder="1"/>
    <xf numFmtId="1" fontId="0" fillId="8" borderId="1" xfId="0" applyNumberFormat="1" applyFill="1" applyBorder="1"/>
    <xf numFmtId="1" fontId="26" fillId="0" borderId="1" xfId="0" applyNumberFormat="1" applyFont="1" applyFill="1" applyBorder="1"/>
    <xf numFmtId="165" fontId="27" fillId="0" borderId="1" xfId="0" applyNumberFormat="1" applyFont="1" applyFill="1" applyBorder="1"/>
    <xf numFmtId="1" fontId="0" fillId="2" borderId="1" xfId="0" applyNumberFormat="1" applyFill="1" applyBorder="1"/>
    <xf numFmtId="1" fontId="14" fillId="0" borderId="1" xfId="0" applyNumberFormat="1" applyFont="1" applyFill="1" applyBorder="1"/>
    <xf numFmtId="1" fontId="0" fillId="7" borderId="1" xfId="0" applyNumberFormat="1" applyFill="1" applyBorder="1"/>
    <xf numFmtId="0" fontId="14" fillId="11" borderId="1" xfId="0" applyFont="1" applyFill="1" applyBorder="1" applyAlignment="1">
      <alignment horizontal="left"/>
    </xf>
    <xf numFmtId="1" fontId="48" fillId="11" borderId="1" xfId="0" applyNumberFormat="1" applyFont="1" applyFill="1" applyBorder="1"/>
    <xf numFmtId="0" fontId="14" fillId="12" borderId="1" xfId="0" applyFont="1" applyFill="1" applyBorder="1"/>
    <xf numFmtId="1" fontId="0" fillId="12" borderId="1" xfId="0" applyNumberFormat="1" applyFill="1" applyBorder="1" applyAlignment="1">
      <alignment horizontal="center"/>
    </xf>
    <xf numFmtId="0" fontId="14" fillId="13" borderId="1" xfId="0" applyFont="1" applyFill="1" applyBorder="1" applyAlignment="1">
      <alignment horizontal="left"/>
    </xf>
    <xf numFmtId="1" fontId="0" fillId="11" borderId="1" xfId="0" applyNumberFormat="1" applyFill="1" applyBorder="1" applyAlignment="1">
      <alignment horizontal="center"/>
    </xf>
    <xf numFmtId="0" fontId="14" fillId="14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horizontal="left"/>
    </xf>
    <xf numFmtId="0" fontId="14" fillId="16" borderId="1" xfId="0" applyFont="1" applyFill="1" applyBorder="1" applyAlignment="1">
      <alignment horizontal="left"/>
    </xf>
    <xf numFmtId="1" fontId="0" fillId="16" borderId="1" xfId="0" applyNumberFormat="1" applyFill="1" applyBorder="1" applyAlignment="1">
      <alignment horizontal="center"/>
    </xf>
    <xf numFmtId="1" fontId="48" fillId="13" borderId="1" xfId="0" applyNumberFormat="1" applyFont="1" applyFill="1" applyBorder="1"/>
    <xf numFmtId="14" fontId="14" fillId="0" borderId="1" xfId="0" applyNumberFormat="1" applyFont="1" applyBorder="1"/>
    <xf numFmtId="0" fontId="14" fillId="17" borderId="1" xfId="0" applyFont="1" applyFill="1" applyBorder="1" applyAlignment="1">
      <alignment horizontal="left"/>
    </xf>
    <xf numFmtId="1" fontId="0" fillId="17" borderId="1" xfId="0" applyNumberFormat="1" applyFill="1" applyBorder="1"/>
    <xf numFmtId="0" fontId="14" fillId="18" borderId="1" xfId="0" applyFont="1" applyFill="1" applyBorder="1" applyAlignment="1">
      <alignment horizontal="left"/>
    </xf>
    <xf numFmtId="165" fontId="14" fillId="0" borderId="1" xfId="0" applyNumberFormat="1" applyFont="1" applyBorder="1"/>
    <xf numFmtId="14" fontId="0" fillId="19" borderId="1" xfId="0" applyNumberFormat="1" applyFill="1" applyBorder="1" applyAlignment="1">
      <alignment horizontal="center"/>
    </xf>
    <xf numFmtId="0" fontId="14" fillId="19" borderId="1" xfId="0" applyFont="1" applyFill="1" applyBorder="1" applyAlignment="1">
      <alignment horizontal="left"/>
    </xf>
    <xf numFmtId="165" fontId="12" fillId="19" borderId="1" xfId="0" applyNumberFormat="1" applyFont="1" applyFill="1" applyBorder="1" applyAlignment="1">
      <alignment horizontal="center"/>
    </xf>
    <xf numFmtId="1" fontId="12" fillId="19" borderId="1" xfId="0" applyNumberFormat="1" applyFont="1" applyFill="1" applyBorder="1" applyAlignment="1">
      <alignment horizontal="center"/>
    </xf>
    <xf numFmtId="14" fontId="0" fillId="19" borderId="1" xfId="0" applyNumberFormat="1" applyFill="1" applyBorder="1"/>
    <xf numFmtId="0" fontId="14" fillId="19" borderId="1" xfId="0" applyFont="1" applyFill="1" applyBorder="1"/>
    <xf numFmtId="1" fontId="17" fillId="19" borderId="1" xfId="0" applyNumberFormat="1" applyFont="1" applyFill="1" applyBorder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19" fillId="19" borderId="1" xfId="0" applyNumberFormat="1" applyFont="1" applyFill="1" applyBorder="1" applyAlignment="1">
      <alignment horizontal="center"/>
    </xf>
    <xf numFmtId="165" fontId="20" fillId="19" borderId="1" xfId="0" applyNumberFormat="1" applyFont="1" applyFill="1" applyBorder="1" applyAlignment="1">
      <alignment horizontal="center"/>
    </xf>
    <xf numFmtId="1" fontId="20" fillId="19" borderId="1" xfId="0" applyNumberFormat="1" applyFont="1" applyFill="1" applyBorder="1" applyAlignment="1">
      <alignment horizontal="center"/>
    </xf>
    <xf numFmtId="1" fontId="0" fillId="19" borderId="1" xfId="0" applyNumberFormat="1" applyFill="1" applyBorder="1" applyAlignment="1">
      <alignment horizontal="center"/>
    </xf>
    <xf numFmtId="1" fontId="21" fillId="19" borderId="1" xfId="0" applyNumberFormat="1" applyFont="1" applyFill="1" applyBorder="1" applyAlignment="1">
      <alignment horizontal="center"/>
    </xf>
    <xf numFmtId="14" fontId="14" fillId="19" borderId="1" xfId="0" applyNumberFormat="1" applyFont="1" applyFill="1" applyBorder="1" applyAlignment="1">
      <alignment vertical="top"/>
    </xf>
    <xf numFmtId="0" fontId="14" fillId="19" borderId="1" xfId="0" applyFont="1" applyFill="1" applyBorder="1" applyAlignment="1">
      <alignment vertical="top"/>
    </xf>
    <xf numFmtId="165" fontId="22" fillId="19" borderId="1" xfId="0" applyNumberFormat="1" applyFont="1" applyFill="1" applyBorder="1" applyAlignment="1">
      <alignment horizontal="center"/>
    </xf>
    <xf numFmtId="165" fontId="21" fillId="19" borderId="1" xfId="0" applyNumberFormat="1" applyFont="1" applyFill="1" applyBorder="1" applyAlignment="1">
      <alignment horizontal="center"/>
    </xf>
    <xf numFmtId="1" fontId="25" fillId="19" borderId="1" xfId="0" applyNumberFormat="1" applyFont="1" applyFill="1" applyBorder="1" applyAlignment="1">
      <alignment horizontal="center"/>
    </xf>
    <xf numFmtId="1" fontId="14" fillId="19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1" fontId="48" fillId="11" borderId="1" xfId="0" applyNumberFormat="1" applyFont="1" applyFill="1" applyBorder="1" applyAlignment="1">
      <alignment horizontal="center"/>
    </xf>
    <xf numFmtId="0" fontId="14" fillId="12" borderId="1" xfId="0" applyFont="1" applyFill="1" applyBorder="1" applyAlignment="1">
      <alignment horizontal="left"/>
    </xf>
    <xf numFmtId="1" fontId="48" fillId="12" borderId="1" xfId="0" applyNumberFormat="1" applyFont="1" applyFill="1" applyBorder="1" applyAlignment="1">
      <alignment horizontal="center"/>
    </xf>
    <xf numFmtId="1" fontId="48" fillId="14" borderId="1" xfId="0" applyNumberFormat="1" applyFont="1" applyFill="1" applyBorder="1" applyAlignment="1">
      <alignment horizontal="center"/>
    </xf>
    <xf numFmtId="0" fontId="14" fillId="20" borderId="1" xfId="0" applyFont="1" applyFill="1" applyBorder="1" applyAlignment="1">
      <alignment horizontal="left"/>
    </xf>
    <xf numFmtId="1" fontId="48" fillId="20" borderId="1" xfId="0" applyNumberFormat="1" applyFont="1" applyFill="1" applyBorder="1" applyAlignment="1">
      <alignment horizontal="center"/>
    </xf>
    <xf numFmtId="165" fontId="48" fillId="19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left"/>
    </xf>
    <xf numFmtId="1" fontId="48" fillId="21" borderId="1" xfId="0" applyNumberFormat="1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48" fillId="12" borderId="1" xfId="0" applyNumberFormat="1" applyFont="1" applyFill="1" applyBorder="1"/>
    <xf numFmtId="165" fontId="48" fillId="0" borderId="1" xfId="0" applyNumberFormat="1" applyFont="1" applyBorder="1"/>
    <xf numFmtId="0" fontId="14" fillId="22" borderId="1" xfId="0" applyFont="1" applyFill="1" applyBorder="1" applyAlignment="1">
      <alignment horizontal="left"/>
    </xf>
    <xf numFmtId="1" fontId="0" fillId="22" borderId="1" xfId="0" applyNumberFormat="1" applyFill="1" applyBorder="1"/>
    <xf numFmtId="1" fontId="49" fillId="0" borderId="1" xfId="0" applyNumberFormat="1" applyFont="1" applyBorder="1"/>
    <xf numFmtId="1" fontId="48" fillId="19" borderId="1" xfId="0" applyNumberFormat="1" applyFont="1" applyFill="1" applyBorder="1" applyAlignment="1">
      <alignment horizontal="center"/>
    </xf>
    <xf numFmtId="1" fontId="48" fillId="18" borderId="1" xfId="0" applyNumberFormat="1" applyFont="1" applyFill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" fontId="48" fillId="15" borderId="1" xfId="0" applyNumberFormat="1" applyFont="1" applyFill="1" applyBorder="1" applyAlignment="1">
      <alignment horizontal="center"/>
    </xf>
    <xf numFmtId="165" fontId="49" fillId="19" borderId="1" xfId="0" applyNumberFormat="1" applyFont="1" applyFill="1" applyBorder="1" applyAlignment="1">
      <alignment horizontal="center"/>
    </xf>
    <xf numFmtId="1" fontId="49" fillId="19" borderId="1" xfId="0" applyNumberFormat="1" applyFont="1" applyFill="1" applyBorder="1" applyAlignment="1">
      <alignment horizontal="center"/>
    </xf>
    <xf numFmtId="0" fontId="14" fillId="23" borderId="1" xfId="0" applyFont="1" applyFill="1" applyBorder="1" applyAlignment="1">
      <alignment horizontal="left"/>
    </xf>
    <xf numFmtId="1" fontId="14" fillId="23" borderId="1" xfId="0" applyNumberFormat="1" applyFont="1" applyFill="1" applyBorder="1" applyAlignment="1">
      <alignment horizontal="center"/>
    </xf>
    <xf numFmtId="0" fontId="0" fillId="0" borderId="0" xfId="0" applyFill="1"/>
    <xf numFmtId="0" fontId="14" fillId="24" borderId="1" xfId="0" applyFont="1" applyFill="1" applyBorder="1" applyAlignment="1">
      <alignment horizontal="left"/>
    </xf>
    <xf numFmtId="1" fontId="48" fillId="24" borderId="1" xfId="0" applyNumberFormat="1" applyFont="1" applyFill="1" applyBorder="1" applyAlignment="1">
      <alignment horizontal="center"/>
    </xf>
    <xf numFmtId="1" fontId="0" fillId="21" borderId="1" xfId="0" applyNumberFormat="1" applyFill="1" applyBorder="1" applyAlignment="1">
      <alignment horizontal="center"/>
    </xf>
    <xf numFmtId="1" fontId="0" fillId="18" borderId="1" xfId="0" applyNumberFormat="1" applyFill="1" applyBorder="1" applyAlignment="1">
      <alignment horizontal="center"/>
    </xf>
    <xf numFmtId="0" fontId="14" fillId="25" borderId="1" xfId="0" applyFont="1" applyFill="1" applyBorder="1" applyAlignment="1">
      <alignment horizontal="left"/>
    </xf>
    <xf numFmtId="1" fontId="0" fillId="25" borderId="1" xfId="0" applyNumberFormat="1" applyFill="1" applyBorder="1" applyAlignment="1">
      <alignment horizontal="center"/>
    </xf>
    <xf numFmtId="0" fontId="14" fillId="26" borderId="1" xfId="0" applyFont="1" applyFill="1" applyBorder="1" applyAlignment="1">
      <alignment horizontal="left"/>
    </xf>
    <xf numFmtId="1" fontId="0" fillId="26" borderId="1" xfId="0" applyNumberFormat="1" applyFill="1" applyBorder="1" applyAlignment="1">
      <alignment horizontal="center"/>
    </xf>
    <xf numFmtId="1" fontId="0" fillId="12" borderId="1" xfId="0" applyNumberFormat="1" applyFill="1" applyBorder="1"/>
    <xf numFmtId="0" fontId="14" fillId="27" borderId="1" xfId="0" applyFont="1" applyFill="1" applyBorder="1" applyAlignment="1">
      <alignment horizontal="left"/>
    </xf>
    <xf numFmtId="1" fontId="14" fillId="27" borderId="1" xfId="0" applyNumberFormat="1" applyFont="1" applyFill="1" applyBorder="1" applyAlignment="1">
      <alignment horizontal="center"/>
    </xf>
    <xf numFmtId="0" fontId="14" fillId="23" borderId="1" xfId="0" applyFont="1" applyFill="1" applyBorder="1"/>
    <xf numFmtId="1" fontId="48" fillId="23" borderId="1" xfId="0" applyNumberFormat="1" applyFont="1" applyFill="1" applyBorder="1" applyAlignment="1">
      <alignment horizontal="center"/>
    </xf>
    <xf numFmtId="1" fontId="14" fillId="12" borderId="1" xfId="0" applyNumberFormat="1" applyFont="1" applyFill="1" applyBorder="1" applyAlignment="1">
      <alignment horizontal="center"/>
    </xf>
    <xf numFmtId="165" fontId="14" fillId="19" borderId="1" xfId="0" applyNumberFormat="1" applyFont="1" applyFill="1" applyBorder="1" applyAlignment="1">
      <alignment horizontal="center"/>
    </xf>
    <xf numFmtId="1" fontId="16" fillId="19" borderId="1" xfId="0" applyNumberFormat="1" applyFont="1" applyFill="1" applyBorder="1" applyAlignment="1">
      <alignment horizontal="center"/>
    </xf>
    <xf numFmtId="14" fontId="14" fillId="19" borderId="1" xfId="0" applyNumberFormat="1" applyFont="1" applyFill="1" applyBorder="1" applyAlignment="1"/>
    <xf numFmtId="0" fontId="14" fillId="19" borderId="1" xfId="0" applyFont="1" applyFill="1" applyBorder="1" applyAlignment="1"/>
    <xf numFmtId="0" fontId="0" fillId="19" borderId="1" xfId="0" applyFill="1" applyBorder="1" applyAlignment="1">
      <alignment horizontal="left"/>
    </xf>
    <xf numFmtId="165" fontId="0" fillId="19" borderId="1" xfId="0" applyNumberFormat="1" applyFill="1" applyBorder="1" applyAlignment="1">
      <alignment horizontal="center"/>
    </xf>
    <xf numFmtId="165" fontId="25" fillId="19" borderId="1" xfId="0" applyNumberFormat="1" applyFont="1" applyFill="1" applyBorder="1" applyAlignment="1">
      <alignment horizontal="center"/>
    </xf>
    <xf numFmtId="1" fontId="24" fillId="19" borderId="1" xfId="0" applyNumberFormat="1" applyFont="1" applyFill="1" applyBorder="1" applyAlignment="1">
      <alignment horizontal="center"/>
    </xf>
    <xf numFmtId="1" fontId="26" fillId="19" borderId="1" xfId="0" applyNumberFormat="1" applyFont="1" applyFill="1" applyBorder="1" applyAlignment="1">
      <alignment horizontal="center"/>
    </xf>
    <xf numFmtId="2" fontId="12" fillId="19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0" fillId="28" borderId="1" xfId="0" applyNumberFormat="1" applyFill="1" applyBorder="1" applyAlignment="1">
      <alignment horizontal="center"/>
    </xf>
    <xf numFmtId="0" fontId="14" fillId="28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4" fillId="29" borderId="1" xfId="0" applyFont="1" applyFill="1" applyBorder="1" applyAlignment="1">
      <alignment horizontal="left"/>
    </xf>
    <xf numFmtId="0" fontId="14" fillId="29" borderId="1" xfId="0" applyFont="1" applyFill="1" applyBorder="1"/>
    <xf numFmtId="1" fontId="14" fillId="29" borderId="1" xfId="0" applyNumberFormat="1" applyFont="1" applyFill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1" fontId="14" fillId="11" borderId="1" xfId="0" applyNumberFormat="1" applyFont="1" applyFill="1" applyBorder="1" applyAlignment="1">
      <alignment horizontal="center"/>
    </xf>
    <xf numFmtId="14" fontId="14" fillId="19" borderId="1" xfId="0" applyNumberFormat="1" applyFont="1" applyFill="1" applyBorder="1" applyAlignment="1">
      <alignment horizontal="center"/>
    </xf>
    <xf numFmtId="0" fontId="14" fillId="30" borderId="1" xfId="0" applyFont="1" applyFill="1" applyBorder="1"/>
    <xf numFmtId="0" fontId="14" fillId="30" borderId="1" xfId="0" applyFont="1" applyFill="1" applyBorder="1" applyAlignment="1">
      <alignment horizontal="left"/>
    </xf>
    <xf numFmtId="1" fontId="48" fillId="30" borderId="1" xfId="0" applyNumberFormat="1" applyFont="1" applyFill="1" applyBorder="1" applyAlignment="1">
      <alignment horizontal="center"/>
    </xf>
    <xf numFmtId="0" fontId="14" fillId="31" borderId="1" xfId="0" applyFont="1" applyFill="1" applyBorder="1" applyAlignment="1">
      <alignment horizontal="left"/>
    </xf>
    <xf numFmtId="1" fontId="0" fillId="15" borderId="1" xfId="0" applyNumberFormat="1" applyFill="1" applyBorder="1" applyAlignment="1">
      <alignment horizontal="center"/>
    </xf>
    <xf numFmtId="1" fontId="48" fillId="16" borderId="1" xfId="0" applyNumberFormat="1" applyFont="1" applyFill="1" applyBorder="1" applyAlignment="1">
      <alignment horizontal="center"/>
    </xf>
    <xf numFmtId="0" fontId="14" fillId="32" borderId="1" xfId="0" applyFont="1" applyFill="1" applyBorder="1" applyAlignment="1">
      <alignment horizontal="left"/>
    </xf>
    <xf numFmtId="1" fontId="0" fillId="32" borderId="1" xfId="0" applyNumberForma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4" fillId="33" borderId="1" xfId="0" applyFont="1" applyFill="1" applyBorder="1" applyAlignment="1">
      <alignment horizontal="left"/>
    </xf>
    <xf numFmtId="1" fontId="48" fillId="33" borderId="1" xfId="0" applyNumberFormat="1" applyFont="1" applyFill="1" applyBorder="1" applyAlignment="1">
      <alignment horizontal="center"/>
    </xf>
    <xf numFmtId="0" fontId="14" fillId="34" borderId="1" xfId="0" applyFont="1" applyFill="1" applyBorder="1" applyAlignment="1">
      <alignment horizontal="left"/>
    </xf>
    <xf numFmtId="1" fontId="0" fillId="34" borderId="1" xfId="0" applyNumberFormat="1" applyFill="1" applyBorder="1" applyAlignment="1">
      <alignment horizontal="center"/>
    </xf>
    <xf numFmtId="0" fontId="14" fillId="20" borderId="1" xfId="0" applyFont="1" applyFill="1" applyBorder="1"/>
    <xf numFmtId="1" fontId="48" fillId="28" borderId="1" xfId="0" applyNumberFormat="1" applyFont="1" applyFill="1" applyBorder="1" applyAlignment="1">
      <alignment horizontal="center"/>
    </xf>
    <xf numFmtId="1" fontId="14" fillId="21" borderId="1" xfId="0" applyNumberFormat="1" applyFont="1" applyFill="1" applyBorder="1" applyAlignment="1">
      <alignment horizontal="center"/>
    </xf>
    <xf numFmtId="0" fontId="14" fillId="0" borderId="0" xfId="0" applyFont="1"/>
    <xf numFmtId="1" fontId="0" fillId="34" borderId="1" xfId="0" applyNumberFormat="1" applyFill="1" applyBorder="1"/>
    <xf numFmtId="1" fontId="0" fillId="30" borderId="1" xfId="0" applyNumberFormat="1" applyFill="1" applyBorder="1" applyAlignment="1">
      <alignment horizontal="center"/>
    </xf>
    <xf numFmtId="0" fontId="14" fillId="35" borderId="1" xfId="0" applyFont="1" applyFill="1" applyBorder="1" applyAlignment="1">
      <alignment horizontal="left"/>
    </xf>
    <xf numFmtId="1" fontId="0" fillId="35" borderId="1" xfId="0" applyNumberFormat="1" applyFill="1" applyBorder="1" applyAlignment="1">
      <alignment horizontal="center"/>
    </xf>
    <xf numFmtId="1" fontId="14" fillId="0" borderId="1" xfId="0" applyNumberFormat="1" applyFont="1" applyBorder="1"/>
    <xf numFmtId="14" fontId="0" fillId="0" borderId="0" xfId="0" applyNumberFormat="1"/>
    <xf numFmtId="0" fontId="14" fillId="19" borderId="2" xfId="0" applyFont="1" applyFill="1" applyBorder="1" applyAlignment="1">
      <alignment vertical="top"/>
    </xf>
    <xf numFmtId="0" fontId="14" fillId="0" borderId="2" xfId="0" applyFont="1" applyFill="1" applyBorder="1" applyAlignment="1">
      <alignment horizontal="left"/>
    </xf>
    <xf numFmtId="14" fontId="14" fillId="19" borderId="1" xfId="0" applyNumberFormat="1" applyFont="1" applyFill="1" applyBorder="1"/>
    <xf numFmtId="2" fontId="14" fillId="19" borderId="1" xfId="0" applyNumberFormat="1" applyFont="1" applyFill="1" applyBorder="1"/>
    <xf numFmtId="14" fontId="14" fillId="36" borderId="1" xfId="0" applyNumberFormat="1" applyFont="1" applyFill="1" applyBorder="1" applyAlignment="1">
      <alignment vertical="top"/>
    </xf>
    <xf numFmtId="0" fontId="14" fillId="36" borderId="1" xfId="0" applyFont="1" applyFill="1" applyBorder="1" applyAlignment="1">
      <alignment vertical="top"/>
    </xf>
    <xf numFmtId="0" fontId="14" fillId="36" borderId="1" xfId="0" applyFont="1" applyFill="1" applyBorder="1" applyAlignment="1">
      <alignment horizontal="left"/>
    </xf>
    <xf numFmtId="2" fontId="12" fillId="36" borderId="1" xfId="0" applyNumberFormat="1" applyFont="1" applyFill="1" applyBorder="1" applyAlignment="1">
      <alignment horizontal="center"/>
    </xf>
    <xf numFmtId="1" fontId="0" fillId="36" borderId="1" xfId="0" applyNumberFormat="1" applyFill="1" applyBorder="1" applyAlignment="1">
      <alignment horizontal="center"/>
    </xf>
    <xf numFmtId="1" fontId="25" fillId="36" borderId="1" xfId="0" applyNumberFormat="1" applyFont="1" applyFill="1" applyBorder="1" applyAlignment="1">
      <alignment horizontal="center"/>
    </xf>
    <xf numFmtId="1" fontId="12" fillId="36" borderId="1" xfId="0" applyNumberFormat="1" applyFont="1" applyFill="1" applyBorder="1" applyAlignment="1">
      <alignment horizontal="center"/>
    </xf>
    <xf numFmtId="165" fontId="12" fillId="36" borderId="1" xfId="0" applyNumberFormat="1" applyFont="1" applyFill="1" applyBorder="1"/>
    <xf numFmtId="1" fontId="0" fillId="36" borderId="1" xfId="0" applyNumberFormat="1" applyFill="1" applyBorder="1"/>
    <xf numFmtId="1" fontId="12" fillId="36" borderId="1" xfId="0" applyNumberFormat="1" applyFont="1" applyFill="1" applyBorder="1"/>
    <xf numFmtId="165" fontId="0" fillId="26" borderId="1" xfId="0" applyNumberFormat="1" applyFill="1" applyBorder="1" applyAlignment="1">
      <alignment horizontal="center"/>
    </xf>
    <xf numFmtId="1" fontId="25" fillId="26" borderId="1" xfId="0" applyNumberFormat="1" applyFont="1" applyFill="1" applyBorder="1" applyAlignment="1">
      <alignment horizontal="center"/>
    </xf>
    <xf numFmtId="0" fontId="14" fillId="0" borderId="1" xfId="0" applyFont="1" applyBorder="1"/>
    <xf numFmtId="0" fontId="14" fillId="27" borderId="1" xfId="0" applyFont="1" applyFill="1" applyBorder="1"/>
    <xf numFmtId="1" fontId="25" fillId="27" borderId="1" xfId="0" applyNumberFormat="1" applyFont="1" applyFill="1" applyBorder="1" applyAlignment="1">
      <alignment horizontal="center"/>
    </xf>
    <xf numFmtId="1" fontId="0" fillId="27" borderId="1" xfId="0" applyNumberFormat="1" applyFill="1" applyBorder="1" applyAlignment="1">
      <alignment horizontal="center"/>
    </xf>
    <xf numFmtId="1" fontId="4" fillId="23" borderId="1" xfId="0" applyNumberFormat="1" applyFont="1" applyFill="1" applyBorder="1" applyAlignment="1">
      <alignment horizontal="center"/>
    </xf>
    <xf numFmtId="14" fontId="14" fillId="36" borderId="1" xfId="0" applyNumberFormat="1" applyFont="1" applyFill="1" applyBorder="1" applyAlignment="1"/>
    <xf numFmtId="0" fontId="14" fillId="36" borderId="1" xfId="0" applyFont="1" applyFill="1" applyBorder="1" applyAlignment="1"/>
    <xf numFmtId="0" fontId="0" fillId="19" borderId="1" xfId="0" applyFill="1" applyBorder="1"/>
    <xf numFmtId="1" fontId="0" fillId="19" borderId="0" xfId="0" applyNumberFormat="1" applyFill="1" applyAlignment="1">
      <alignment horizontal="center"/>
    </xf>
    <xf numFmtId="0" fontId="0" fillId="19" borderId="0" xfId="0" applyFill="1"/>
    <xf numFmtId="1" fontId="19" fillId="16" borderId="1" xfId="0" applyNumberFormat="1" applyFont="1" applyFill="1" applyBorder="1" applyAlignment="1">
      <alignment horizontal="center"/>
    </xf>
    <xf numFmtId="165" fontId="12" fillId="16" borderId="1" xfId="0" applyNumberFormat="1" applyFont="1" applyFill="1" applyBorder="1" applyAlignment="1">
      <alignment horizontal="center"/>
    </xf>
    <xf numFmtId="0" fontId="14" fillId="26" borderId="1" xfId="0" applyFont="1" applyFill="1" applyBorder="1"/>
    <xf numFmtId="1" fontId="12" fillId="26" borderId="1" xfId="0" applyNumberFormat="1" applyFont="1" applyFill="1" applyBorder="1" applyAlignment="1">
      <alignment horizontal="center"/>
    </xf>
    <xf numFmtId="1" fontId="12" fillId="16" borderId="1" xfId="0" applyNumberFormat="1" applyFont="1" applyFill="1" applyBorder="1" applyAlignment="1">
      <alignment horizontal="center"/>
    </xf>
    <xf numFmtId="1" fontId="12" fillId="12" borderId="1" xfId="0" applyNumberFormat="1" applyFont="1" applyFill="1" applyBorder="1" applyAlignment="1">
      <alignment horizontal="center"/>
    </xf>
    <xf numFmtId="1" fontId="12" fillId="23" borderId="1" xfId="0" applyNumberFormat="1" applyFont="1" applyFill="1" applyBorder="1" applyAlignment="1">
      <alignment horizontal="center"/>
    </xf>
    <xf numFmtId="1" fontId="4" fillId="19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" fontId="28" fillId="0" borderId="1" xfId="0" applyNumberFormat="1" applyFont="1" applyBorder="1" applyAlignment="1">
      <alignment horizontal="center" wrapText="1"/>
    </xf>
    <xf numFmtId="1" fontId="4" fillId="23" borderId="1" xfId="0" applyNumberFormat="1" applyFont="1" applyFill="1" applyBorder="1" applyAlignment="1">
      <alignment horizontal="center" wrapText="1"/>
    </xf>
    <xf numFmtId="0" fontId="2" fillId="19" borderId="0" xfId="0" applyFont="1" applyFill="1"/>
    <xf numFmtId="1" fontId="18" fillId="19" borderId="0" xfId="0" applyNumberFormat="1" applyFont="1" applyFill="1" applyAlignment="1">
      <alignment horizontal="center"/>
    </xf>
    <xf numFmtId="165" fontId="5" fillId="19" borderId="1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165" fontId="0" fillId="19" borderId="0" xfId="0" applyNumberFormat="1" applyFill="1" applyAlignment="1">
      <alignment horizontal="center"/>
    </xf>
    <xf numFmtId="1" fontId="15" fillId="19" borderId="0" xfId="0" applyNumberFormat="1" applyFont="1" applyFill="1" applyAlignment="1"/>
    <xf numFmtId="0" fontId="9" fillId="19" borderId="0" xfId="0" applyFont="1" applyFill="1"/>
    <xf numFmtId="165" fontId="2" fillId="19" borderId="0" xfId="0" applyNumberFormat="1" applyFont="1" applyFill="1" applyAlignment="1">
      <alignment horizontal="center"/>
    </xf>
    <xf numFmtId="1" fontId="2" fillId="19" borderId="0" xfId="0" applyNumberFormat="1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1" fontId="11" fillId="19" borderId="0" xfId="0" applyNumberFormat="1" applyFont="1" applyFill="1" applyAlignment="1">
      <alignment horizontal="center"/>
    </xf>
    <xf numFmtId="1" fontId="14" fillId="19" borderId="0" xfId="0" applyNumberFormat="1" applyFont="1" applyFill="1" applyAlignment="1">
      <alignment horizontal="center"/>
    </xf>
    <xf numFmtId="1" fontId="23" fillId="19" borderId="0" xfId="0" applyNumberFormat="1" applyFont="1" applyFill="1" applyAlignment="1">
      <alignment horizontal="center"/>
    </xf>
    <xf numFmtId="0" fontId="4" fillId="19" borderId="1" xfId="0" applyFont="1" applyFill="1" applyBorder="1" applyAlignment="1">
      <alignment horizontal="center"/>
    </xf>
    <xf numFmtId="165" fontId="4" fillId="19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left" vertical="top"/>
    </xf>
    <xf numFmtId="0" fontId="5" fillId="19" borderId="1" xfId="0" applyFont="1" applyFill="1" applyBorder="1" applyAlignment="1">
      <alignment horizontal="center" vertical="center"/>
    </xf>
    <xf numFmtId="0" fontId="7" fillId="19" borderId="0" xfId="0" applyFont="1" applyFill="1" applyAlignment="1">
      <alignment horizontal="left" vertical="top"/>
    </xf>
    <xf numFmtId="0" fontId="14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" fontId="4" fillId="19" borderId="1" xfId="0" applyNumberFormat="1" applyFont="1" applyFill="1" applyBorder="1" applyAlignment="1">
      <alignment horizontal="center" wrapText="1"/>
    </xf>
    <xf numFmtId="1" fontId="3" fillId="19" borderId="1" xfId="0" applyNumberFormat="1" applyFont="1" applyFill="1" applyBorder="1" applyAlignment="1">
      <alignment horizontal="center" wrapText="1"/>
    </xf>
    <xf numFmtId="1" fontId="28" fillId="19" borderId="1" xfId="0" applyNumberFormat="1" applyFont="1" applyFill="1" applyBorder="1" applyAlignment="1">
      <alignment horizontal="center" wrapText="1"/>
    </xf>
    <xf numFmtId="1" fontId="7" fillId="19" borderId="1" xfId="0" applyNumberFormat="1" applyFont="1" applyFill="1" applyBorder="1" applyAlignment="1">
      <alignment horizontal="center" wrapText="1"/>
    </xf>
    <xf numFmtId="1" fontId="0" fillId="19" borderId="1" xfId="0" applyNumberFormat="1" applyFill="1" applyBorder="1"/>
    <xf numFmtId="1" fontId="49" fillId="19" borderId="1" xfId="0" applyNumberFormat="1" applyFont="1" applyFill="1" applyBorder="1"/>
    <xf numFmtId="1" fontId="7" fillId="0" borderId="1" xfId="0" applyNumberFormat="1" applyFont="1" applyBorder="1" applyAlignment="1">
      <alignment horizontal="center"/>
    </xf>
    <xf numFmtId="1" fontId="19" fillId="12" borderId="1" xfId="0" applyNumberFormat="1" applyFont="1" applyFill="1" applyBorder="1" applyAlignment="1">
      <alignment horizontal="center"/>
    </xf>
    <xf numFmtId="2" fontId="12" fillId="11" borderId="1" xfId="0" applyNumberFormat="1" applyFont="1" applyFill="1" applyBorder="1" applyAlignment="1">
      <alignment horizontal="center"/>
    </xf>
    <xf numFmtId="1" fontId="25" fillId="11" borderId="1" xfId="0" applyNumberFormat="1" applyFont="1" applyFill="1" applyBorder="1" applyAlignment="1">
      <alignment horizontal="center"/>
    </xf>
    <xf numFmtId="1" fontId="12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/>
    <xf numFmtId="14" fontId="14" fillId="11" borderId="1" xfId="0" applyNumberFormat="1" applyFont="1" applyFill="1" applyBorder="1" applyAlignment="1">
      <alignment vertical="top"/>
    </xf>
    <xf numFmtId="0" fontId="14" fillId="11" borderId="1" xfId="0" applyFont="1" applyFill="1" applyBorder="1" applyAlignment="1">
      <alignment vertical="top"/>
    </xf>
    <xf numFmtId="1" fontId="16" fillId="11" borderId="1" xfId="0" applyNumberFormat="1" applyFont="1" applyFill="1" applyBorder="1" applyAlignment="1">
      <alignment horizontal="center"/>
    </xf>
    <xf numFmtId="1" fontId="25" fillId="23" borderId="1" xfId="0" applyNumberFormat="1" applyFont="1" applyFill="1" applyBorder="1" applyAlignment="1">
      <alignment horizontal="center"/>
    </xf>
    <xf numFmtId="165" fontId="14" fillId="20" borderId="0" xfId="0" applyNumberFormat="1" applyFont="1" applyFill="1" applyAlignment="1">
      <alignment horizontal="center"/>
    </xf>
    <xf numFmtId="0" fontId="14" fillId="37" borderId="1" xfId="0" applyFont="1" applyFill="1" applyBorder="1" applyAlignment="1">
      <alignment horizontal="left"/>
    </xf>
    <xf numFmtId="1" fontId="25" fillId="37" borderId="1" xfId="0" applyNumberFormat="1" applyFont="1" applyFill="1" applyBorder="1" applyAlignment="1">
      <alignment horizontal="center"/>
    </xf>
    <xf numFmtId="1" fontId="23" fillId="20" borderId="0" xfId="0" applyNumberFormat="1" applyFont="1" applyFill="1" applyAlignment="1">
      <alignment horizontal="center"/>
    </xf>
    <xf numFmtId="165" fontId="14" fillId="19" borderId="0" xfId="0" applyNumberFormat="1" applyFont="1" applyFill="1" applyAlignment="1">
      <alignment horizontal="center"/>
    </xf>
    <xf numFmtId="0" fontId="3" fillId="0" borderId="0" xfId="0" applyFont="1"/>
    <xf numFmtId="1" fontId="14" fillId="26" borderId="0" xfId="0" applyNumberFormat="1" applyFont="1" applyFill="1" applyAlignment="1">
      <alignment horizontal="center"/>
    </xf>
    <xf numFmtId="0" fontId="14" fillId="38" borderId="1" xfId="0" applyFont="1" applyFill="1" applyBorder="1" applyAlignment="1">
      <alignment horizontal="left"/>
    </xf>
    <xf numFmtId="1" fontId="12" fillId="38" borderId="1" xfId="0" applyNumberFormat="1" applyFont="1" applyFill="1" applyBorder="1" applyAlignment="1">
      <alignment horizontal="center"/>
    </xf>
    <xf numFmtId="1" fontId="14" fillId="13" borderId="1" xfId="0" applyNumberFormat="1" applyFont="1" applyFill="1" applyBorder="1" applyAlignment="1">
      <alignment horizontal="center"/>
    </xf>
    <xf numFmtId="1" fontId="23" fillId="26" borderId="0" xfId="0" applyNumberFormat="1" applyFont="1" applyFill="1" applyAlignment="1">
      <alignment horizontal="center" wrapText="1"/>
    </xf>
    <xf numFmtId="1" fontId="23" fillId="26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4" fillId="19" borderId="0" xfId="0" applyFont="1" applyFill="1"/>
    <xf numFmtId="0" fontId="4" fillId="0" borderId="1" xfId="0" applyFont="1" applyBorder="1" applyAlignment="1">
      <alignment horizontal="left"/>
    </xf>
    <xf numFmtId="1" fontId="29" fillId="19" borderId="1" xfId="0" applyNumberFormat="1" applyFont="1" applyFill="1" applyBorder="1" applyAlignment="1">
      <alignment horizontal="center"/>
    </xf>
    <xf numFmtId="1" fontId="8" fillId="19" borderId="1" xfId="0" applyNumberFormat="1" applyFont="1" applyFill="1" applyBorder="1" applyAlignment="1">
      <alignment horizontal="center"/>
    </xf>
    <xf numFmtId="1" fontId="30" fillId="19" borderId="0" xfId="0" applyNumberFormat="1" applyFont="1" applyFill="1" applyAlignment="1">
      <alignment horizontal="center"/>
    </xf>
    <xf numFmtId="165" fontId="50" fillId="19" borderId="0" xfId="0" applyNumberFormat="1" applyFont="1" applyFill="1" applyAlignment="1">
      <alignment horizontal="center"/>
    </xf>
    <xf numFmtId="0" fontId="51" fillId="0" borderId="0" xfId="0" applyFont="1"/>
    <xf numFmtId="165" fontId="52" fillId="19" borderId="0" xfId="0" applyNumberFormat="1" applyFont="1" applyFill="1" applyAlignment="1">
      <alignment horizontal="center"/>
    </xf>
    <xf numFmtId="165" fontId="10" fillId="19" borderId="1" xfId="0" applyNumberFormat="1" applyFont="1" applyFill="1" applyBorder="1" applyAlignment="1">
      <alignment horizontal="center"/>
    </xf>
    <xf numFmtId="1" fontId="10" fillId="19" borderId="1" xfId="0" applyNumberFormat="1" applyFont="1" applyFill="1" applyBorder="1" applyAlignment="1">
      <alignment horizontal="center"/>
    </xf>
    <xf numFmtId="1" fontId="31" fillId="19" borderId="1" xfId="0" applyNumberFormat="1" applyFont="1" applyFill="1" applyBorder="1" applyAlignment="1">
      <alignment horizontal="center"/>
    </xf>
    <xf numFmtId="1" fontId="32" fillId="19" borderId="1" xfId="0" applyNumberFormat="1" applyFont="1" applyFill="1" applyBorder="1" applyAlignment="1">
      <alignment horizontal="center"/>
    </xf>
    <xf numFmtId="1" fontId="53" fillId="19" borderId="1" xfId="0" applyNumberFormat="1" applyFont="1" applyFill="1" applyBorder="1" applyAlignment="1">
      <alignment horizontal="center"/>
    </xf>
    <xf numFmtId="165" fontId="53" fillId="19" borderId="1" xfId="0" applyNumberFormat="1" applyFont="1" applyFill="1" applyBorder="1" applyAlignment="1">
      <alignment horizontal="center"/>
    </xf>
    <xf numFmtId="1" fontId="53" fillId="19" borderId="1" xfId="0" applyNumberFormat="1" applyFont="1" applyFill="1" applyBorder="1" applyAlignment="1">
      <alignment horizontal="center" wrapText="1"/>
    </xf>
    <xf numFmtId="1" fontId="14" fillId="19" borderId="0" xfId="0" applyNumberFormat="1" applyFont="1" applyFill="1" applyAlignment="1">
      <alignment horizontal="center" wrapText="1"/>
    </xf>
    <xf numFmtId="14" fontId="54" fillId="12" borderId="1" xfId="0" applyNumberFormat="1" applyFont="1" applyFill="1" applyBorder="1" applyAlignment="1">
      <alignment horizontal="center"/>
    </xf>
    <xf numFmtId="0" fontId="54" fillId="12" borderId="1" xfId="0" applyFont="1" applyFill="1" applyBorder="1" applyAlignment="1">
      <alignment horizontal="left"/>
    </xf>
    <xf numFmtId="165" fontId="54" fillId="12" borderId="1" xfId="0" applyNumberFormat="1" applyFont="1" applyFill="1" applyBorder="1" applyAlignment="1">
      <alignment horizontal="center"/>
    </xf>
    <xf numFmtId="1" fontId="54" fillId="12" borderId="1" xfId="0" applyNumberFormat="1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65" fontId="12" fillId="12" borderId="1" xfId="0" applyNumberFormat="1" applyFont="1" applyFill="1" applyBorder="1" applyAlignment="1">
      <alignment horizontal="center"/>
    </xf>
    <xf numFmtId="0" fontId="14" fillId="12" borderId="0" xfId="0" applyFont="1" applyFill="1" applyAlignment="1">
      <alignment horizontal="center"/>
    </xf>
    <xf numFmtId="1" fontId="14" fillId="12" borderId="0" xfId="0" applyNumberFormat="1" applyFont="1" applyFill="1" applyAlignment="1">
      <alignment horizontal="center" wrapText="1"/>
    </xf>
    <xf numFmtId="1" fontId="33" fillId="19" borderId="0" xfId="0" applyNumberFormat="1" applyFont="1" applyFill="1" applyAlignment="1">
      <alignment horizontal="center"/>
    </xf>
    <xf numFmtId="14" fontId="3" fillId="19" borderId="1" xfId="0" applyNumberFormat="1" applyFont="1" applyFill="1" applyBorder="1" applyAlignment="1"/>
    <xf numFmtId="0" fontId="3" fillId="19" borderId="1" xfId="0" applyFont="1" applyFill="1" applyBorder="1" applyAlignment="1"/>
    <xf numFmtId="0" fontId="3" fillId="19" borderId="1" xfId="0" applyFont="1" applyFill="1" applyBorder="1" applyAlignment="1">
      <alignment horizontal="left"/>
    </xf>
    <xf numFmtId="14" fontId="54" fillId="12" borderId="1" xfId="0" applyNumberFormat="1" applyFont="1" applyFill="1" applyBorder="1" applyAlignment="1"/>
    <xf numFmtId="0" fontId="54" fillId="12" borderId="1" xfId="0" applyFont="1" applyFill="1" applyBorder="1" applyAlignment="1"/>
    <xf numFmtId="14" fontId="54" fillId="19" borderId="1" xfId="0" applyNumberFormat="1" applyFont="1" applyFill="1" applyBorder="1" applyAlignment="1"/>
    <xf numFmtId="0" fontId="54" fillId="19" borderId="1" xfId="0" applyFont="1" applyFill="1" applyBorder="1" applyAlignment="1"/>
    <xf numFmtId="0" fontId="54" fillId="19" borderId="1" xfId="0" applyFont="1" applyFill="1" applyBorder="1" applyAlignment="1">
      <alignment horizontal="left"/>
    </xf>
    <xf numFmtId="165" fontId="54" fillId="19" borderId="1" xfId="0" applyNumberFormat="1" applyFont="1" applyFill="1" applyBorder="1" applyAlignment="1">
      <alignment horizontal="center"/>
    </xf>
    <xf numFmtId="1" fontId="54" fillId="19" borderId="1" xfId="0" applyNumberFormat="1" applyFont="1" applyFill="1" applyBorder="1" applyAlignment="1">
      <alignment horizontal="center"/>
    </xf>
    <xf numFmtId="165" fontId="5" fillId="19" borderId="1" xfId="0" applyNumberFormat="1" applyFont="1" applyFill="1" applyBorder="1" applyAlignment="1">
      <alignment horizontal="center"/>
    </xf>
    <xf numFmtId="14" fontId="0" fillId="26" borderId="1" xfId="0" applyNumberFormat="1" applyFill="1" applyBorder="1" applyAlignment="1">
      <alignment horizontal="center"/>
    </xf>
    <xf numFmtId="165" fontId="12" fillId="26" borderId="1" xfId="0" applyNumberFormat="1" applyFont="1" applyFill="1" applyBorder="1" applyAlignment="1">
      <alignment horizontal="center"/>
    </xf>
    <xf numFmtId="0" fontId="0" fillId="26" borderId="0" xfId="0" applyFill="1"/>
    <xf numFmtId="1" fontId="14" fillId="23" borderId="0" xfId="0" applyNumberFormat="1" applyFont="1" applyFill="1" applyAlignment="1">
      <alignment horizontal="center" wrapText="1"/>
    </xf>
    <xf numFmtId="0" fontId="14" fillId="23" borderId="0" xfId="0" applyFont="1" applyFill="1" applyAlignment="1">
      <alignment horizontal="center"/>
    </xf>
    <xf numFmtId="1" fontId="14" fillId="23" borderId="0" xfId="0" applyNumberFormat="1" applyFont="1" applyFill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0" fontId="0" fillId="16" borderId="0" xfId="0" applyFill="1"/>
    <xf numFmtId="0" fontId="54" fillId="12" borderId="0" xfId="0" applyFont="1" applyFill="1"/>
    <xf numFmtId="0" fontId="34" fillId="0" borderId="0" xfId="0" applyFont="1" applyAlignment="1">
      <alignment vertical="center"/>
    </xf>
    <xf numFmtId="0" fontId="34" fillId="0" borderId="0" xfId="0" applyFont="1"/>
    <xf numFmtId="165" fontId="5" fillId="12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/>
    <xf numFmtId="1" fontId="14" fillId="0" borderId="0" xfId="0" applyNumberFormat="1" applyFont="1" applyFill="1" applyAlignment="1">
      <alignment horizontal="center" wrapText="1"/>
    </xf>
    <xf numFmtId="0" fontId="14" fillId="19" borderId="1" xfId="0" applyFont="1" applyFill="1" applyBorder="1" applyAlignment="1">
      <alignment horizontal="left" wrapText="1"/>
    </xf>
    <xf numFmtId="1" fontId="9" fillId="19" borderId="0" xfId="0" applyNumberFormat="1" applyFont="1" applyFill="1" applyAlignment="1">
      <alignment horizontal="center"/>
    </xf>
    <xf numFmtId="165" fontId="55" fillId="23" borderId="0" xfId="0" applyNumberFormat="1" applyFont="1" applyFill="1" applyAlignment="1">
      <alignment horizontal="center" wrapText="1"/>
    </xf>
    <xf numFmtId="165" fontId="50" fillId="23" borderId="0" xfId="0" applyNumberFormat="1" applyFont="1" applyFill="1" applyAlignment="1">
      <alignment horizontal="center" wrapText="1"/>
    </xf>
    <xf numFmtId="165" fontId="5" fillId="22" borderId="1" xfId="0" applyNumberFormat="1" applyFont="1" applyFill="1" applyBorder="1" applyAlignment="1">
      <alignment horizontal="center" vertical="center"/>
    </xf>
    <xf numFmtId="1" fontId="14" fillId="22" borderId="0" xfId="0" applyNumberFormat="1" applyFont="1" applyFill="1" applyAlignment="1">
      <alignment horizontal="center"/>
    </xf>
    <xf numFmtId="14" fontId="14" fillId="22" borderId="1" xfId="0" applyNumberFormat="1" applyFont="1" applyFill="1" applyBorder="1" applyAlignment="1">
      <alignment vertical="top"/>
    </xf>
    <xf numFmtId="0" fontId="14" fillId="22" borderId="1" xfId="0" applyFont="1" applyFill="1" applyBorder="1" applyAlignment="1">
      <alignment vertical="top"/>
    </xf>
    <xf numFmtId="2" fontId="12" fillId="22" borderId="1" xfId="0" applyNumberFormat="1" applyFont="1" applyFill="1" applyBorder="1" applyAlignment="1">
      <alignment horizontal="center"/>
    </xf>
    <xf numFmtId="1" fontId="0" fillId="22" borderId="1" xfId="0" applyNumberFormat="1" applyFill="1" applyBorder="1" applyAlignment="1">
      <alignment horizontal="center"/>
    </xf>
    <xf numFmtId="1" fontId="25" fillId="22" borderId="1" xfId="0" applyNumberFormat="1" applyFont="1" applyFill="1" applyBorder="1" applyAlignment="1">
      <alignment horizontal="center"/>
    </xf>
    <xf numFmtId="1" fontId="12" fillId="22" borderId="1" xfId="0" applyNumberFormat="1" applyFont="1" applyFill="1" applyBorder="1" applyAlignment="1">
      <alignment horizontal="center"/>
    </xf>
    <xf numFmtId="0" fontId="0" fillId="22" borderId="0" xfId="0" applyFill="1"/>
    <xf numFmtId="14" fontId="0" fillId="22" borderId="1" xfId="0" applyNumberFormat="1" applyFill="1" applyBorder="1"/>
    <xf numFmtId="0" fontId="14" fillId="22" borderId="1" xfId="0" applyFont="1" applyFill="1" applyBorder="1"/>
    <xf numFmtId="0" fontId="14" fillId="22" borderId="0" xfId="0" applyFont="1" applyFill="1"/>
    <xf numFmtId="14" fontId="0" fillId="22" borderId="1" xfId="0" applyNumberFormat="1" applyFill="1" applyBorder="1" applyAlignment="1">
      <alignment horizontal="center"/>
    </xf>
    <xf numFmtId="165" fontId="12" fillId="22" borderId="1" xfId="0" applyNumberFormat="1" applyFont="1" applyFill="1" applyBorder="1" applyAlignment="1">
      <alignment horizontal="center"/>
    </xf>
    <xf numFmtId="0" fontId="3" fillId="22" borderId="0" xfId="0" applyFont="1" applyFill="1" applyAlignment="1">
      <alignment horizontal="center"/>
    </xf>
    <xf numFmtId="1" fontId="14" fillId="22" borderId="1" xfId="0" applyNumberFormat="1" applyFont="1" applyFill="1" applyBorder="1" applyAlignment="1">
      <alignment horizontal="center"/>
    </xf>
    <xf numFmtId="1" fontId="48" fillId="22" borderId="1" xfId="0" applyNumberFormat="1" applyFont="1" applyFill="1" applyBorder="1" applyAlignment="1">
      <alignment horizontal="center"/>
    </xf>
    <xf numFmtId="1" fontId="17" fillId="22" borderId="1" xfId="0" applyNumberFormat="1" applyFont="1" applyFill="1" applyBorder="1" applyAlignment="1">
      <alignment horizontal="center"/>
    </xf>
    <xf numFmtId="0" fontId="14" fillId="22" borderId="0" xfId="0" applyFont="1" applyFill="1" applyAlignment="1">
      <alignment horizontal="center"/>
    </xf>
    <xf numFmtId="14" fontId="14" fillId="22" borderId="1" xfId="0" applyNumberFormat="1" applyFont="1" applyFill="1" applyBorder="1" applyAlignment="1"/>
    <xf numFmtId="0" fontId="14" fillId="22" borderId="1" xfId="0" applyFont="1" applyFill="1" applyBorder="1" applyAlignment="1"/>
    <xf numFmtId="165" fontId="48" fillId="22" borderId="1" xfId="0" applyNumberFormat="1" applyFont="1" applyFill="1" applyBorder="1" applyAlignment="1">
      <alignment horizontal="center"/>
    </xf>
    <xf numFmtId="1" fontId="14" fillId="22" borderId="0" xfId="0" applyNumberFormat="1" applyFont="1" applyFill="1" applyAlignment="1">
      <alignment horizontal="center" wrapText="1"/>
    </xf>
    <xf numFmtId="14" fontId="14" fillId="22" borderId="1" xfId="0" applyNumberFormat="1" applyFont="1" applyFill="1" applyBorder="1" applyAlignment="1">
      <alignment horizontal="center"/>
    </xf>
    <xf numFmtId="14" fontId="3" fillId="22" borderId="1" xfId="0" applyNumberFormat="1" applyFont="1" applyFill="1" applyBorder="1" applyAlignment="1"/>
    <xf numFmtId="0" fontId="3" fillId="22" borderId="1" xfId="0" applyFont="1" applyFill="1" applyBorder="1" applyAlignment="1"/>
    <xf numFmtId="0" fontId="3" fillId="22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5" fillId="19" borderId="1" xfId="0" applyNumberFormat="1" applyFont="1" applyFill="1" applyBorder="1" applyAlignment="1">
      <alignment horizontal="center" wrapText="1"/>
    </xf>
    <xf numFmtId="0" fontId="36" fillId="19" borderId="0" xfId="0" applyFont="1" applyFill="1"/>
    <xf numFmtId="165" fontId="36" fillId="19" borderId="0" xfId="0" applyNumberFormat="1" applyFont="1" applyFill="1" applyAlignment="1">
      <alignment horizontal="center"/>
    </xf>
    <xf numFmtId="1" fontId="36" fillId="19" borderId="0" xfId="0" applyNumberFormat="1" applyFont="1" applyFill="1" applyAlignment="1">
      <alignment horizontal="center"/>
    </xf>
    <xf numFmtId="1" fontId="37" fillId="19" borderId="0" xfId="0" applyNumberFormat="1" applyFont="1" applyFill="1" applyAlignment="1"/>
    <xf numFmtId="0" fontId="38" fillId="19" borderId="0" xfId="0" applyFont="1" applyFill="1"/>
    <xf numFmtId="0" fontId="39" fillId="19" borderId="0" xfId="0" applyFont="1" applyFill="1"/>
    <xf numFmtId="165" fontId="39" fillId="19" borderId="0" xfId="0" applyNumberFormat="1" applyFont="1" applyFill="1" applyAlignment="1">
      <alignment horizontal="center"/>
    </xf>
    <xf numFmtId="1" fontId="39" fillId="19" borderId="0" xfId="0" applyNumberFormat="1" applyFont="1" applyFill="1" applyAlignment="1">
      <alignment horizontal="center"/>
    </xf>
    <xf numFmtId="1" fontId="37" fillId="19" borderId="0" xfId="0" applyNumberFormat="1" applyFont="1" applyFill="1" applyAlignment="1">
      <alignment horizontal="center"/>
    </xf>
    <xf numFmtId="1" fontId="38" fillId="19" borderId="0" xfId="0" applyNumberFormat="1" applyFont="1" applyFill="1" applyAlignment="1">
      <alignment horizontal="center"/>
    </xf>
    <xf numFmtId="1" fontId="40" fillId="19" borderId="0" xfId="0" applyNumberFormat="1" applyFont="1" applyFill="1" applyAlignment="1">
      <alignment horizontal="center"/>
    </xf>
    <xf numFmtId="1" fontId="41" fillId="19" borderId="0" xfId="0" applyNumberFormat="1" applyFont="1" applyFill="1" applyAlignment="1">
      <alignment horizontal="center"/>
    </xf>
    <xf numFmtId="0" fontId="42" fillId="19" borderId="1" xfId="0" applyFont="1" applyFill="1" applyBorder="1" applyAlignment="1">
      <alignment horizontal="center"/>
    </xf>
    <xf numFmtId="165" fontId="42" fillId="19" borderId="1" xfId="0" applyNumberFormat="1" applyFont="1" applyFill="1" applyBorder="1" applyAlignment="1">
      <alignment horizontal="center"/>
    </xf>
    <xf numFmtId="1" fontId="42" fillId="19" borderId="1" xfId="0" applyNumberFormat="1" applyFont="1" applyFill="1" applyBorder="1" applyAlignment="1">
      <alignment horizontal="center"/>
    </xf>
    <xf numFmtId="1" fontId="42" fillId="19" borderId="1" xfId="0" applyNumberFormat="1" applyFont="1" applyFill="1" applyBorder="1" applyAlignment="1">
      <alignment horizontal="center" wrapText="1"/>
    </xf>
    <xf numFmtId="1" fontId="43" fillId="19" borderId="1" xfId="0" applyNumberFormat="1" applyFont="1" applyFill="1" applyBorder="1" applyAlignment="1">
      <alignment horizontal="center" wrapText="1"/>
    </xf>
    <xf numFmtId="14" fontId="36" fillId="19" borderId="1" xfId="0" applyNumberFormat="1" applyFont="1" applyFill="1" applyBorder="1" applyAlignment="1">
      <alignment horizontal="center"/>
    </xf>
    <xf numFmtId="0" fontId="36" fillId="19" borderId="1" xfId="0" applyFont="1" applyFill="1" applyBorder="1" applyAlignment="1">
      <alignment horizontal="left"/>
    </xf>
    <xf numFmtId="165" fontId="36" fillId="19" borderId="1" xfId="0" applyNumberFormat="1" applyFont="1" applyFill="1" applyBorder="1" applyAlignment="1">
      <alignment horizontal="center"/>
    </xf>
    <xf numFmtId="1" fontId="36" fillId="19" borderId="1" xfId="0" applyNumberFormat="1" applyFont="1" applyFill="1" applyBorder="1" applyAlignment="1">
      <alignment horizontal="center"/>
    </xf>
    <xf numFmtId="165" fontId="44" fillId="19" borderId="1" xfId="0" applyNumberFormat="1" applyFont="1" applyFill="1" applyBorder="1" applyAlignment="1">
      <alignment horizontal="center"/>
    </xf>
    <xf numFmtId="1" fontId="44" fillId="19" borderId="1" xfId="0" applyNumberFormat="1" applyFont="1" applyFill="1" applyBorder="1" applyAlignment="1">
      <alignment horizontal="center"/>
    </xf>
    <xf numFmtId="1" fontId="48" fillId="19" borderId="1" xfId="0" applyNumberFormat="1" applyFont="1" applyFill="1" applyBorder="1" applyAlignment="1">
      <alignment horizontal="center"/>
    </xf>
    <xf numFmtId="1" fontId="45" fillId="19" borderId="1" xfId="0" applyNumberFormat="1" applyFont="1" applyFill="1" applyBorder="1" applyAlignment="1">
      <alignment horizontal="center"/>
    </xf>
    <xf numFmtId="0" fontId="36" fillId="16" borderId="0" xfId="0" applyFont="1" applyFill="1"/>
    <xf numFmtId="14" fontId="36" fillId="19" borderId="1" xfId="0" applyNumberFormat="1" applyFont="1" applyFill="1" applyBorder="1" applyAlignment="1">
      <alignment vertical="top"/>
    </xf>
    <xf numFmtId="0" fontId="36" fillId="19" borderId="1" xfId="0" applyFont="1" applyFill="1" applyBorder="1" applyAlignment="1">
      <alignment vertical="top"/>
    </xf>
    <xf numFmtId="2" fontId="44" fillId="19" borderId="1" xfId="0" applyNumberFormat="1" applyFont="1" applyFill="1" applyBorder="1" applyAlignment="1">
      <alignment horizontal="center"/>
    </xf>
    <xf numFmtId="0" fontId="36" fillId="22" borderId="0" xfId="0" applyFont="1" applyFill="1"/>
    <xf numFmtId="14" fontId="36" fillId="19" borderId="1" xfId="0" applyNumberFormat="1" applyFont="1" applyFill="1" applyBorder="1" applyAlignment="1"/>
    <xf numFmtId="0" fontId="36" fillId="19" borderId="1" xfId="0" applyFont="1" applyFill="1" applyBorder="1" applyAlignment="1"/>
    <xf numFmtId="165" fontId="45" fillId="19" borderId="1" xfId="0" applyNumberFormat="1" applyFont="1" applyFill="1" applyBorder="1" applyAlignment="1">
      <alignment horizontal="center"/>
    </xf>
    <xf numFmtId="165" fontId="48" fillId="19" borderId="1" xfId="0" applyNumberFormat="1" applyFont="1" applyFill="1" applyBorder="1" applyAlignment="1">
      <alignment horizontal="center"/>
    </xf>
    <xf numFmtId="14" fontId="36" fillId="19" borderId="1" xfId="0" applyNumberFormat="1" applyFont="1" applyFill="1" applyBorder="1"/>
    <xf numFmtId="0" fontId="36" fillId="19" borderId="1" xfId="0" applyFont="1" applyFill="1" applyBorder="1"/>
    <xf numFmtId="0" fontId="43" fillId="19" borderId="1" xfId="0" applyFont="1" applyFill="1" applyBorder="1" applyAlignment="1">
      <alignment horizontal="left" vertical="top"/>
    </xf>
    <xf numFmtId="0" fontId="46" fillId="19" borderId="1" xfId="0" applyFont="1" applyFill="1" applyBorder="1" applyAlignment="1">
      <alignment horizontal="center" vertical="center"/>
    </xf>
    <xf numFmtId="165" fontId="46" fillId="19" borderId="1" xfId="0" applyNumberFormat="1" applyFont="1" applyFill="1" applyBorder="1" applyAlignment="1">
      <alignment horizontal="center" vertical="center"/>
    </xf>
    <xf numFmtId="0" fontId="43" fillId="19" borderId="0" xfId="0" applyFont="1" applyFill="1" applyAlignment="1">
      <alignment horizontal="left" vertical="top"/>
    </xf>
    <xf numFmtId="165" fontId="50" fillId="19" borderId="0" xfId="0" applyNumberFormat="1" applyFont="1" applyFill="1" applyAlignment="1">
      <alignment horizontal="center"/>
    </xf>
    <xf numFmtId="1" fontId="36" fillId="19" borderId="0" xfId="0" applyNumberFormat="1" applyFont="1" applyFill="1" applyAlignment="1">
      <alignment horizontal="center" wrapText="1"/>
    </xf>
    <xf numFmtId="0" fontId="36" fillId="19" borderId="0" xfId="0" applyFont="1" applyFill="1" applyAlignment="1">
      <alignment horizontal="center"/>
    </xf>
    <xf numFmtId="0" fontId="47" fillId="19" borderId="0" xfId="0" applyFont="1" applyFill="1" applyAlignment="1">
      <alignment horizontal="center" vertical="center"/>
    </xf>
    <xf numFmtId="0" fontId="36" fillId="19" borderId="0" xfId="0" applyFont="1" applyFill="1" applyAlignment="1"/>
    <xf numFmtId="0" fontId="36" fillId="39" borderId="0" xfId="0" applyFont="1" applyFill="1"/>
    <xf numFmtId="165" fontId="36" fillId="39" borderId="0" xfId="0" applyNumberFormat="1" applyFont="1" applyFill="1" applyAlignment="1">
      <alignment horizontal="center"/>
    </xf>
    <xf numFmtId="1" fontId="14" fillId="39" borderId="0" xfId="0" applyNumberFormat="1" applyFont="1" applyFill="1" applyAlignment="1">
      <alignment horizontal="center"/>
    </xf>
    <xf numFmtId="1" fontId="40" fillId="39" borderId="0" xfId="0" applyNumberFormat="1" applyFont="1" applyFill="1" applyAlignment="1">
      <alignment horizontal="center"/>
    </xf>
    <xf numFmtId="1" fontId="18" fillId="39" borderId="0" xfId="0" applyNumberFormat="1" applyFont="1" applyFill="1" applyAlignment="1">
      <alignment horizontal="center"/>
    </xf>
    <xf numFmtId="1" fontId="36" fillId="39" borderId="0" xfId="0" applyNumberFormat="1" applyFont="1" applyFill="1" applyAlignment="1">
      <alignment horizontal="center"/>
    </xf>
    <xf numFmtId="1" fontId="41" fillId="39" borderId="0" xfId="0" applyNumberFormat="1" applyFont="1" applyFill="1" applyAlignment="1">
      <alignment horizontal="center"/>
    </xf>
    <xf numFmtId="0" fontId="14" fillId="39" borderId="0" xfId="0" applyFont="1" applyFill="1"/>
    <xf numFmtId="14" fontId="36" fillId="39" borderId="1" xfId="0" applyNumberFormat="1" applyFont="1" applyFill="1" applyBorder="1" applyAlignment="1">
      <alignment vertical="top"/>
    </xf>
    <xf numFmtId="0" fontId="36" fillId="39" borderId="1" xfId="0" applyFont="1" applyFill="1" applyBorder="1" applyAlignment="1">
      <alignment vertical="top"/>
    </xf>
    <xf numFmtId="0" fontId="36" fillId="39" borderId="1" xfId="0" applyFont="1" applyFill="1" applyBorder="1" applyAlignment="1">
      <alignment horizontal="left"/>
    </xf>
    <xf numFmtId="1" fontId="36" fillId="39" borderId="1" xfId="0" applyNumberFormat="1" applyFont="1" applyFill="1" applyBorder="1" applyAlignment="1">
      <alignment horizontal="center"/>
    </xf>
    <xf numFmtId="1" fontId="45" fillId="39" borderId="1" xfId="0" applyNumberFormat="1" applyFont="1" applyFill="1" applyBorder="1" applyAlignment="1">
      <alignment horizontal="center"/>
    </xf>
    <xf numFmtId="1" fontId="44" fillId="39" borderId="1" xfId="0" applyNumberFormat="1" applyFont="1" applyFill="1" applyBorder="1" applyAlignment="1">
      <alignment horizontal="center"/>
    </xf>
    <xf numFmtId="14" fontId="0" fillId="39" borderId="1" xfId="0" applyNumberFormat="1" applyFill="1" applyBorder="1" applyAlignment="1">
      <alignment horizontal="center"/>
    </xf>
    <xf numFmtId="0" fontId="14" fillId="39" borderId="1" xfId="0" applyFont="1" applyFill="1" applyBorder="1" applyAlignment="1">
      <alignment horizontal="left"/>
    </xf>
    <xf numFmtId="165" fontId="12" fillId="39" borderId="1" xfId="0" applyNumberFormat="1" applyFont="1" applyFill="1" applyBorder="1" applyAlignment="1">
      <alignment horizontal="center"/>
    </xf>
    <xf numFmtId="1" fontId="12" fillId="39" borderId="1" xfId="0" applyNumberFormat="1" applyFont="1" applyFill="1" applyBorder="1" applyAlignment="1">
      <alignment horizontal="center"/>
    </xf>
    <xf numFmtId="1" fontId="48" fillId="39" borderId="1" xfId="0" applyNumberFormat="1" applyFont="1" applyFill="1" applyBorder="1" applyAlignment="1">
      <alignment horizontal="center"/>
    </xf>
    <xf numFmtId="0" fontId="0" fillId="39" borderId="0" xfId="0" applyFill="1"/>
    <xf numFmtId="165" fontId="53" fillId="39" borderId="1" xfId="0" applyNumberFormat="1" applyFont="1" applyFill="1" applyBorder="1" applyAlignment="1">
      <alignment horizontal="center"/>
    </xf>
    <xf numFmtId="1" fontId="53" fillId="39" borderId="1" xfId="0" applyNumberFormat="1" applyFont="1" applyFill="1" applyBorder="1" applyAlignment="1">
      <alignment horizontal="center"/>
    </xf>
    <xf numFmtId="14" fontId="14" fillId="39" borderId="1" xfId="0" applyNumberFormat="1" applyFont="1" applyFill="1" applyBorder="1" applyAlignment="1">
      <alignment vertical="top"/>
    </xf>
    <xf numFmtId="0" fontId="14" fillId="39" borderId="1" xfId="0" applyFont="1" applyFill="1" applyBorder="1" applyAlignment="1">
      <alignment vertical="top"/>
    </xf>
    <xf numFmtId="2" fontId="12" fillId="39" borderId="1" xfId="0" applyNumberFormat="1" applyFont="1" applyFill="1" applyBorder="1" applyAlignment="1">
      <alignment horizontal="center"/>
    </xf>
    <xf numFmtId="1" fontId="0" fillId="39" borderId="1" xfId="0" applyNumberFormat="1" applyFill="1" applyBorder="1" applyAlignment="1">
      <alignment horizontal="center"/>
    </xf>
    <xf numFmtId="1" fontId="25" fillId="39" borderId="1" xfId="0" applyNumberFormat="1" applyFont="1" applyFill="1" applyBorder="1" applyAlignment="1">
      <alignment horizontal="center"/>
    </xf>
    <xf numFmtId="165" fontId="14" fillId="39" borderId="0" xfId="0" applyNumberFormat="1" applyFont="1" applyFill="1" applyAlignment="1">
      <alignment horizontal="center"/>
    </xf>
    <xf numFmtId="1" fontId="23" fillId="39" borderId="0" xfId="0" applyNumberFormat="1" applyFont="1" applyFill="1" applyAlignment="1">
      <alignment horizontal="center"/>
    </xf>
    <xf numFmtId="1" fontId="0" fillId="39" borderId="0" xfId="0" applyNumberFormat="1" applyFill="1" applyAlignment="1">
      <alignment horizontal="center"/>
    </xf>
    <xf numFmtId="14" fontId="14" fillId="39" borderId="1" xfId="0" applyNumberFormat="1" applyFont="1" applyFill="1" applyBorder="1" applyAlignment="1"/>
    <xf numFmtId="0" fontId="14" fillId="39" borderId="1" xfId="0" applyFont="1" applyFill="1" applyBorder="1" applyAlignment="1"/>
    <xf numFmtId="165" fontId="48" fillId="39" borderId="1" xfId="0" applyNumberFormat="1" applyFont="1" applyFill="1" applyBorder="1" applyAlignment="1">
      <alignment horizontal="center"/>
    </xf>
    <xf numFmtId="1" fontId="14" fillId="39" borderId="1" xfId="0" applyNumberFormat="1" applyFont="1" applyFill="1" applyBorder="1" applyAlignment="1">
      <alignment horizontal="center"/>
    </xf>
    <xf numFmtId="1" fontId="17" fillId="39" borderId="1" xfId="0" applyNumberFormat="1" applyFont="1" applyFill="1" applyBorder="1" applyAlignment="1">
      <alignment horizontal="center"/>
    </xf>
    <xf numFmtId="14" fontId="36" fillId="39" borderId="1" xfId="0" applyNumberFormat="1" applyFont="1" applyFill="1" applyBorder="1" applyAlignment="1">
      <alignment horizontal="center"/>
    </xf>
    <xf numFmtId="14" fontId="0" fillId="39" borderId="1" xfId="0" applyNumberFormat="1" applyFill="1" applyBorder="1"/>
    <xf numFmtId="0" fontId="14" fillId="39" borderId="1" xfId="0" applyFont="1" applyFill="1" applyBorder="1"/>
    <xf numFmtId="1" fontId="53" fillId="39" borderId="1" xfId="0" applyNumberFormat="1" applyFont="1" applyFill="1" applyBorder="1" applyAlignment="1">
      <alignment horizontal="center" wrapText="1"/>
    </xf>
    <xf numFmtId="2" fontId="48" fillId="39" borderId="1" xfId="0" applyNumberFormat="1" applyFont="1" applyFill="1" applyBorder="1" applyAlignment="1">
      <alignment horizontal="center"/>
    </xf>
    <xf numFmtId="0" fontId="0" fillId="39" borderId="1" xfId="0" applyFill="1" applyBorder="1"/>
    <xf numFmtId="14" fontId="14" fillId="39" borderId="1" xfId="0" applyNumberFormat="1" applyFont="1" applyFill="1" applyBorder="1" applyAlignment="1">
      <alignment horizontal="left"/>
    </xf>
    <xf numFmtId="165" fontId="10" fillId="39" borderId="1" xfId="0" applyNumberFormat="1" applyFont="1" applyFill="1" applyBorder="1" applyAlignment="1">
      <alignment horizontal="center"/>
    </xf>
    <xf numFmtId="1" fontId="10" fillId="39" borderId="1" xfId="0" applyNumberFormat="1" applyFont="1" applyFill="1" applyBorder="1" applyAlignment="1">
      <alignment horizontal="center"/>
    </xf>
    <xf numFmtId="1" fontId="31" fillId="39" borderId="1" xfId="0" applyNumberFormat="1" applyFont="1" applyFill="1" applyBorder="1" applyAlignment="1">
      <alignment horizontal="center"/>
    </xf>
    <xf numFmtId="1" fontId="32" fillId="39" borderId="1" xfId="0" applyNumberFormat="1" applyFont="1" applyFill="1" applyBorder="1" applyAlignment="1">
      <alignment horizontal="center"/>
    </xf>
    <xf numFmtId="14" fontId="36" fillId="39" borderId="1" xfId="0" applyNumberFormat="1" applyFont="1" applyFill="1" applyBorder="1" applyAlignment="1">
      <alignment horizontal="left"/>
    </xf>
    <xf numFmtId="1" fontId="4" fillId="39" borderId="1" xfId="0" applyNumberFormat="1" applyFont="1" applyFill="1" applyBorder="1" applyAlignment="1">
      <alignment horizontal="left"/>
    </xf>
    <xf numFmtId="0" fontId="8" fillId="39" borderId="1" xfId="0" applyFont="1" applyFill="1" applyBorder="1" applyAlignment="1">
      <alignment horizontal="center"/>
    </xf>
    <xf numFmtId="1" fontId="8" fillId="39" borderId="1" xfId="0" applyNumberFormat="1" applyFont="1" applyFill="1" applyBorder="1" applyAlignment="1">
      <alignment horizontal="center"/>
    </xf>
    <xf numFmtId="0" fontId="3" fillId="39" borderId="0" xfId="0" applyFont="1" applyFill="1"/>
    <xf numFmtId="165" fontId="5" fillId="39" borderId="1" xfId="0" applyNumberFormat="1" applyFont="1" applyFill="1" applyBorder="1" applyAlignment="1">
      <alignment horizontal="center" vertical="center"/>
    </xf>
    <xf numFmtId="0" fontId="10" fillId="39" borderId="0" xfId="0" applyFont="1" applyFill="1"/>
    <xf numFmtId="2" fontId="8" fillId="39" borderId="1" xfId="0" applyNumberFormat="1" applyFont="1" applyFill="1" applyBorder="1" applyAlignment="1">
      <alignment horizontal="center"/>
    </xf>
    <xf numFmtId="165" fontId="46" fillId="39" borderId="1" xfId="0" applyNumberFormat="1" applyFont="1" applyFill="1" applyBorder="1" applyAlignment="1">
      <alignment horizontal="center" vertical="center"/>
    </xf>
    <xf numFmtId="167" fontId="10" fillId="39" borderId="0" xfId="1" applyNumberFormat="1" applyFont="1" applyFill="1"/>
    <xf numFmtId="165" fontId="14" fillId="39" borderId="1" xfId="0" applyNumberFormat="1" applyFont="1" applyFill="1" applyBorder="1" applyAlignment="1">
      <alignment horizontal="center"/>
    </xf>
    <xf numFmtId="0" fontId="15" fillId="39" borderId="0" xfId="0" applyFont="1" applyFill="1"/>
    <xf numFmtId="167" fontId="15" fillId="39" borderId="0" xfId="1" applyNumberFormat="1" applyFont="1" applyFill="1"/>
    <xf numFmtId="166" fontId="48" fillId="39" borderId="1" xfId="0" applyNumberFormat="1" applyFont="1" applyFill="1" applyBorder="1" applyAlignment="1">
      <alignment horizontal="center"/>
    </xf>
    <xf numFmtId="166" fontId="5" fillId="39" borderId="1" xfId="0" applyNumberFormat="1" applyFont="1" applyFill="1" applyBorder="1" applyAlignment="1">
      <alignment horizontal="center" vertical="center"/>
    </xf>
    <xf numFmtId="165" fontId="7" fillId="39" borderId="0" xfId="0" applyNumberFormat="1" applyFont="1" applyFill="1" applyAlignment="1">
      <alignment horizontal="center" wrapText="1"/>
    </xf>
    <xf numFmtId="43" fontId="0" fillId="39" borderId="0" xfId="0" applyNumberFormat="1" applyFill="1"/>
    <xf numFmtId="1" fontId="0" fillId="39" borderId="0" xfId="0" applyNumberFormat="1" applyFill="1"/>
    <xf numFmtId="0" fontId="56" fillId="19" borderId="0" xfId="0" applyFont="1" applyFill="1"/>
    <xf numFmtId="165" fontId="56" fillId="19" borderId="1" xfId="0" applyNumberFormat="1" applyFont="1" applyFill="1" applyBorder="1" applyAlignment="1">
      <alignment horizontal="center"/>
    </xf>
    <xf numFmtId="1" fontId="56" fillId="19" borderId="1" xfId="0" applyNumberFormat="1" applyFont="1" applyFill="1" applyBorder="1" applyAlignment="1">
      <alignment horizontal="center"/>
    </xf>
    <xf numFmtId="14" fontId="14" fillId="19" borderId="1" xfId="0" applyNumberFormat="1" applyFont="1" applyFill="1" applyBorder="1" applyAlignment="1">
      <alignment horizontal="left"/>
    </xf>
    <xf numFmtId="14" fontId="36" fillId="12" borderId="1" xfId="0" applyNumberFormat="1" applyFont="1" applyFill="1" applyBorder="1" applyAlignment="1">
      <alignment horizontal="center"/>
    </xf>
    <xf numFmtId="165" fontId="48" fillId="12" borderId="1" xfId="0" applyNumberFormat="1" applyFont="1" applyFill="1" applyBorder="1" applyAlignment="1">
      <alignment horizontal="center"/>
    </xf>
    <xf numFmtId="1" fontId="44" fillId="12" borderId="1" xfId="0" applyNumberFormat="1" applyFont="1" applyFill="1" applyBorder="1" applyAlignment="1">
      <alignment horizontal="center"/>
    </xf>
    <xf numFmtId="0" fontId="36" fillId="12" borderId="0" xfId="0" applyFont="1" applyFill="1"/>
    <xf numFmtId="0" fontId="0" fillId="12" borderId="0" xfId="0" applyFill="1"/>
    <xf numFmtId="2" fontId="8" fillId="0" borderId="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" fontId="10" fillId="19" borderId="1" xfId="0" applyNumberFormat="1" applyFont="1" applyFill="1" applyBorder="1" applyAlignment="1">
      <alignment horizontal="center" wrapText="1"/>
    </xf>
    <xf numFmtId="1" fontId="0" fillId="19" borderId="0" xfId="0" applyNumberFormat="1" applyFill="1" applyBorder="1" applyAlignment="1">
      <alignment horizontal="center"/>
    </xf>
    <xf numFmtId="1" fontId="32" fillId="19" borderId="4" xfId="0" applyNumberFormat="1" applyFont="1" applyFill="1" applyBorder="1" applyAlignment="1">
      <alignment horizontal="center"/>
    </xf>
    <xf numFmtId="1" fontId="32" fillId="39" borderId="4" xfId="0" applyNumberFormat="1" applyFont="1" applyFill="1" applyBorder="1" applyAlignment="1">
      <alignment horizontal="center"/>
    </xf>
    <xf numFmtId="1" fontId="7" fillId="19" borderId="4" xfId="0" applyNumberFormat="1" applyFont="1" applyFill="1" applyBorder="1" applyAlignment="1">
      <alignment horizontal="center" wrapText="1"/>
    </xf>
    <xf numFmtId="1" fontId="0" fillId="19" borderId="4" xfId="0" applyNumberFormat="1" applyFill="1" applyBorder="1" applyAlignment="1">
      <alignment horizontal="center"/>
    </xf>
    <xf numFmtId="1" fontId="12" fillId="19" borderId="4" xfId="0" applyNumberFormat="1" applyFont="1" applyFill="1" applyBorder="1" applyAlignment="1">
      <alignment horizontal="center"/>
    </xf>
    <xf numFmtId="1" fontId="12" fillId="22" borderId="4" xfId="0" applyNumberFormat="1" applyFont="1" applyFill="1" applyBorder="1" applyAlignment="1">
      <alignment horizontal="center"/>
    </xf>
    <xf numFmtId="1" fontId="12" fillId="39" borderId="4" xfId="0" applyNumberFormat="1" applyFont="1" applyFill="1" applyBorder="1" applyAlignment="1">
      <alignment horizontal="center"/>
    </xf>
    <xf numFmtId="165" fontId="5" fillId="22" borderId="4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wrapText="1"/>
    </xf>
    <xf numFmtId="165" fontId="8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7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51" fillId="19" borderId="3" xfId="0" applyFont="1" applyFill="1" applyBorder="1" applyAlignment="1">
      <alignment horizontal="center"/>
    </xf>
    <xf numFmtId="165" fontId="7" fillId="39" borderId="0" xfId="0" applyNumberFormat="1" applyFont="1" applyFill="1" applyAlignment="1">
      <alignment horizontal="center" wrapText="1"/>
    </xf>
    <xf numFmtId="165" fontId="10" fillId="39" borderId="0" xfId="0" applyNumberFormat="1" applyFont="1" applyFill="1" applyAlignment="1">
      <alignment horizontal="center" wrapText="1"/>
    </xf>
    <xf numFmtId="0" fontId="4" fillId="19" borderId="0" xfId="0" applyFont="1" applyFill="1" applyAlignment="1">
      <alignment horizontal="center" wrapText="1"/>
    </xf>
    <xf numFmtId="0" fontId="42" fillId="19" borderId="0" xfId="0" applyFont="1" applyFill="1" applyAlignment="1">
      <alignment horizontal="center" wrapText="1"/>
    </xf>
    <xf numFmtId="165" fontId="35" fillId="39" borderId="3" xfId="0" applyNumberFormat="1" applyFont="1" applyFill="1" applyBorder="1" applyAlignment="1">
      <alignment horizontal="center" wrapText="1"/>
    </xf>
    <xf numFmtId="165" fontId="35" fillId="19" borderId="3" xfId="0" applyNumberFormat="1" applyFont="1" applyFill="1" applyBorder="1" applyAlignment="1">
      <alignment horizontal="center" wrapText="1"/>
    </xf>
    <xf numFmtId="0" fontId="4" fillId="37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0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28.44140625" customWidth="1"/>
    <col min="4" max="4" width="11.44140625" style="11" customWidth="1"/>
    <col min="5" max="8" width="8.5546875" style="14" customWidth="1"/>
    <col min="9" max="9" width="24.5546875" style="14" customWidth="1"/>
    <col min="10" max="10" width="26.44140625" style="14" customWidth="1"/>
    <col min="11" max="11" width="23" style="14" customWidth="1"/>
    <col min="12" max="12" width="12.5546875" style="14" bestFit="1" customWidth="1"/>
  </cols>
  <sheetData>
    <row r="1" spans="1:12" ht="15" x14ac:dyDescent="0.25">
      <c r="A1" t="s">
        <v>0</v>
      </c>
      <c r="H1" s="33" t="s">
        <v>19</v>
      </c>
    </row>
    <row r="2" spans="1:12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16" t="s">
        <v>11</v>
      </c>
      <c r="J2" s="15" t="s">
        <v>10</v>
      </c>
      <c r="K2" s="15" t="s">
        <v>66</v>
      </c>
      <c r="L2" s="15"/>
    </row>
    <row r="3" spans="1:12" x14ac:dyDescent="0.25">
      <c r="D3" s="151" t="s">
        <v>146</v>
      </c>
      <c r="E3" s="143"/>
      <c r="F3" s="74"/>
      <c r="G3" s="66" t="s">
        <v>116</v>
      </c>
      <c r="J3" s="66"/>
      <c r="K3" s="66"/>
      <c r="L3" s="66"/>
    </row>
    <row r="4" spans="1:12" ht="18" customHeight="1" x14ac:dyDescent="0.4">
      <c r="A4" s="3" t="s">
        <v>1</v>
      </c>
      <c r="B4" s="3" t="s">
        <v>2</v>
      </c>
      <c r="C4" s="3" t="s">
        <v>3</v>
      </c>
      <c r="D4" s="10" t="s">
        <v>4</v>
      </c>
      <c r="E4" s="17" t="s">
        <v>81</v>
      </c>
      <c r="F4" s="17" t="s">
        <v>5</v>
      </c>
      <c r="G4" s="17" t="s">
        <v>6</v>
      </c>
      <c r="H4" s="17" t="s">
        <v>7</v>
      </c>
      <c r="I4" s="10" t="s">
        <v>15</v>
      </c>
      <c r="J4" s="10" t="s">
        <v>16</v>
      </c>
      <c r="K4" s="10" t="s">
        <v>17</v>
      </c>
      <c r="L4" s="17" t="s">
        <v>8</v>
      </c>
    </row>
    <row r="5" spans="1:12" ht="18" customHeight="1" x14ac:dyDescent="0.25">
      <c r="A5" s="25">
        <v>41558</v>
      </c>
      <c r="B5" s="28" t="s">
        <v>65</v>
      </c>
      <c r="C5" s="28" t="s">
        <v>20</v>
      </c>
      <c r="D5" s="13">
        <v>163.30000000000001</v>
      </c>
      <c r="E5" s="77" t="s">
        <v>11</v>
      </c>
      <c r="F5" s="18"/>
      <c r="G5" s="18"/>
      <c r="H5" s="18"/>
      <c r="I5" s="18"/>
      <c r="J5" s="18"/>
      <c r="K5" s="18"/>
      <c r="L5" s="18"/>
    </row>
    <row r="6" spans="1:12" ht="18" customHeight="1" x14ac:dyDescent="0.25">
      <c r="A6" s="114">
        <v>41561</v>
      </c>
      <c r="B6" s="115" t="s">
        <v>18</v>
      </c>
      <c r="C6" s="104" t="s">
        <v>68</v>
      </c>
      <c r="D6" s="116">
        <v>-100</v>
      </c>
      <c r="E6" s="117"/>
      <c r="F6" s="117"/>
      <c r="G6" s="117"/>
      <c r="H6" s="117"/>
      <c r="I6" s="117"/>
      <c r="J6" s="117"/>
      <c r="K6" s="117"/>
      <c r="L6" s="117"/>
    </row>
    <row r="7" spans="1:12" ht="18" customHeight="1" x14ac:dyDescent="0.25">
      <c r="A7" s="118">
        <v>41561</v>
      </c>
      <c r="B7" s="119" t="s">
        <v>18</v>
      </c>
      <c r="C7" s="135" t="s">
        <v>69</v>
      </c>
      <c r="D7" s="116">
        <v>-50</v>
      </c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5">
      <c r="A8" s="118">
        <v>41561</v>
      </c>
      <c r="B8" s="119" t="s">
        <v>18</v>
      </c>
      <c r="C8" s="133" t="s">
        <v>70</v>
      </c>
      <c r="D8" s="116">
        <v>-10</v>
      </c>
      <c r="E8" s="117"/>
      <c r="F8" s="117"/>
      <c r="G8" s="117"/>
      <c r="H8" s="117"/>
      <c r="I8" s="117"/>
      <c r="J8" s="117"/>
      <c r="K8" s="117"/>
      <c r="L8" s="117"/>
    </row>
    <row r="9" spans="1:12" ht="18" customHeight="1" x14ac:dyDescent="0.25">
      <c r="A9" s="118">
        <v>41561</v>
      </c>
      <c r="B9" s="119" t="s">
        <v>18</v>
      </c>
      <c r="C9" s="133" t="s">
        <v>21</v>
      </c>
      <c r="D9" s="116"/>
      <c r="E9" s="117"/>
      <c r="F9" s="134">
        <v>20</v>
      </c>
      <c r="G9" s="117"/>
      <c r="H9" s="117"/>
      <c r="I9" s="117"/>
      <c r="J9" s="117"/>
      <c r="K9" s="120"/>
      <c r="L9" s="117"/>
    </row>
    <row r="10" spans="1:12" ht="18" customHeight="1" x14ac:dyDescent="0.25">
      <c r="A10" s="118">
        <v>41561</v>
      </c>
      <c r="B10" s="119" t="s">
        <v>18</v>
      </c>
      <c r="C10" s="119" t="s">
        <v>71</v>
      </c>
      <c r="D10" s="116"/>
      <c r="E10" s="117"/>
      <c r="F10" s="117">
        <v>-7</v>
      </c>
      <c r="G10" s="120"/>
      <c r="H10" s="117"/>
      <c r="I10" s="117"/>
      <c r="J10" s="117"/>
      <c r="K10" s="117"/>
      <c r="L10" s="117"/>
    </row>
    <row r="11" spans="1:12" ht="18" customHeight="1" x14ac:dyDescent="0.25">
      <c r="A11" s="118">
        <v>41564</v>
      </c>
      <c r="B11" s="119" t="s">
        <v>18</v>
      </c>
      <c r="C11" s="135" t="s">
        <v>21</v>
      </c>
      <c r="D11" s="116"/>
      <c r="E11" s="117"/>
      <c r="F11" s="117"/>
      <c r="G11" s="136">
        <v>25</v>
      </c>
      <c r="H11" s="117"/>
      <c r="I11" s="117"/>
      <c r="J11" s="120"/>
      <c r="K11" s="117"/>
      <c r="L11" s="117"/>
    </row>
    <row r="12" spans="1:12" ht="18" customHeight="1" x14ac:dyDescent="0.25">
      <c r="A12" s="114">
        <v>41564</v>
      </c>
      <c r="B12" s="115" t="s">
        <v>18</v>
      </c>
      <c r="C12" s="104" t="s">
        <v>21</v>
      </c>
      <c r="D12" s="116"/>
      <c r="E12" s="117"/>
      <c r="F12" s="117"/>
      <c r="G12" s="117"/>
      <c r="H12" s="117"/>
      <c r="I12" s="117"/>
      <c r="J12" s="117"/>
      <c r="K12" s="117"/>
      <c r="L12" s="137">
        <v>10</v>
      </c>
    </row>
    <row r="13" spans="1:12" ht="18" customHeight="1" x14ac:dyDescent="0.25">
      <c r="A13" s="114">
        <v>41565</v>
      </c>
      <c r="B13" s="115" t="s">
        <v>18</v>
      </c>
      <c r="C13" s="115" t="s">
        <v>72</v>
      </c>
      <c r="D13" s="116"/>
      <c r="E13" s="117"/>
      <c r="F13" s="117">
        <v>-4</v>
      </c>
      <c r="G13" s="117"/>
      <c r="H13" s="117"/>
      <c r="I13" s="117"/>
      <c r="J13" s="121"/>
      <c r="K13" s="117"/>
      <c r="L13" s="117"/>
    </row>
    <row r="14" spans="1:12" ht="18" customHeight="1" x14ac:dyDescent="0.25">
      <c r="A14" s="114">
        <v>41571</v>
      </c>
      <c r="B14" s="115" t="s">
        <v>18</v>
      </c>
      <c r="C14" s="115" t="s">
        <v>73</v>
      </c>
      <c r="D14" s="116"/>
      <c r="E14" s="117"/>
      <c r="F14" s="117"/>
      <c r="G14" s="117">
        <v>-8</v>
      </c>
      <c r="H14" s="117"/>
      <c r="I14" s="117"/>
      <c r="J14" s="117"/>
      <c r="K14" s="117"/>
      <c r="L14" s="117">
        <v>-5</v>
      </c>
    </row>
    <row r="15" spans="1:12" ht="18" customHeight="1" x14ac:dyDescent="0.25">
      <c r="A15" s="114">
        <v>41572</v>
      </c>
      <c r="B15" s="115" t="s">
        <v>18</v>
      </c>
      <c r="C15" s="138" t="s">
        <v>74</v>
      </c>
      <c r="D15" s="116">
        <v>-1.5</v>
      </c>
      <c r="E15" s="117"/>
      <c r="F15" s="117"/>
      <c r="G15" s="117"/>
      <c r="H15" s="117"/>
      <c r="I15" s="117"/>
      <c r="J15" s="117"/>
      <c r="K15" s="117"/>
      <c r="L15" s="122"/>
    </row>
    <row r="16" spans="1:12" ht="18" customHeight="1" x14ac:dyDescent="0.25">
      <c r="A16" s="114">
        <v>41572</v>
      </c>
      <c r="B16" s="115" t="s">
        <v>18</v>
      </c>
      <c r="C16" s="138" t="s">
        <v>21</v>
      </c>
      <c r="D16" s="116"/>
      <c r="E16" s="117"/>
      <c r="F16" s="139">
        <v>3</v>
      </c>
      <c r="G16" s="117"/>
      <c r="H16" s="117"/>
      <c r="I16" s="117"/>
      <c r="J16" s="117"/>
      <c r="K16" s="117"/>
      <c r="L16" s="117"/>
    </row>
    <row r="17" spans="1:12" ht="18" customHeight="1" x14ac:dyDescent="0.25">
      <c r="A17" s="114">
        <v>41593</v>
      </c>
      <c r="B17" s="115" t="s">
        <v>18</v>
      </c>
      <c r="C17" s="115" t="s">
        <v>75</v>
      </c>
      <c r="D17" s="116"/>
      <c r="E17" s="117"/>
      <c r="F17" s="117"/>
      <c r="G17" s="117"/>
      <c r="H17" s="117"/>
      <c r="I17" s="117"/>
      <c r="J17" s="117"/>
      <c r="K17" s="117"/>
      <c r="L17" s="117">
        <v>-1</v>
      </c>
    </row>
    <row r="18" spans="1:12" ht="18" customHeight="1" x14ac:dyDescent="0.25">
      <c r="A18" s="114">
        <v>41593</v>
      </c>
      <c r="B18" s="115" t="s">
        <v>18</v>
      </c>
      <c r="C18" s="115" t="s">
        <v>76</v>
      </c>
      <c r="D18" s="116"/>
      <c r="E18" s="117"/>
      <c r="F18" s="117">
        <v>-1</v>
      </c>
      <c r="G18" s="117"/>
      <c r="H18" s="117"/>
      <c r="I18" s="117"/>
      <c r="J18" s="117"/>
      <c r="K18" s="117"/>
      <c r="L18" s="117"/>
    </row>
    <row r="19" spans="1:12" ht="18" customHeight="1" x14ac:dyDescent="0.25">
      <c r="A19" s="114">
        <v>41593</v>
      </c>
      <c r="B19" s="115" t="s">
        <v>18</v>
      </c>
      <c r="C19" s="115" t="s">
        <v>27</v>
      </c>
      <c r="D19" s="140">
        <v>0.5</v>
      </c>
      <c r="E19" s="117"/>
      <c r="F19" s="117">
        <v>-1</v>
      </c>
      <c r="G19" s="117"/>
      <c r="H19" s="117"/>
      <c r="I19" s="117"/>
      <c r="J19" s="117"/>
      <c r="K19" s="117"/>
      <c r="L19" s="117"/>
    </row>
    <row r="20" spans="1:12" ht="18" customHeight="1" x14ac:dyDescent="0.25">
      <c r="A20" s="114">
        <v>41593</v>
      </c>
      <c r="B20" s="115" t="s">
        <v>18</v>
      </c>
      <c r="C20" s="141" t="s">
        <v>77</v>
      </c>
      <c r="D20" s="116">
        <v>-0.5</v>
      </c>
      <c r="E20" s="117"/>
      <c r="F20" s="117"/>
      <c r="G20" s="117"/>
      <c r="H20" s="117"/>
      <c r="I20" s="117"/>
      <c r="J20" s="117"/>
      <c r="K20" s="117"/>
      <c r="L20" s="117"/>
    </row>
    <row r="21" spans="1:12" ht="18" customHeight="1" x14ac:dyDescent="0.25">
      <c r="A21" s="114">
        <v>41596</v>
      </c>
      <c r="B21" s="115" t="s">
        <v>18</v>
      </c>
      <c r="C21" s="141" t="s">
        <v>21</v>
      </c>
      <c r="D21" s="116"/>
      <c r="E21" s="117"/>
      <c r="F21" s="117"/>
      <c r="G21" s="117"/>
      <c r="H21" s="117"/>
      <c r="I21" s="117"/>
      <c r="J21" s="117"/>
      <c r="K21" s="117"/>
      <c r="L21" s="142">
        <v>1</v>
      </c>
    </row>
    <row r="22" spans="1:12" ht="18" customHeight="1" x14ac:dyDescent="0.25">
      <c r="A22" s="114">
        <v>41596</v>
      </c>
      <c r="B22" s="115" t="s">
        <v>18</v>
      </c>
      <c r="C22" s="115" t="s">
        <v>78</v>
      </c>
      <c r="D22" s="116"/>
      <c r="E22" s="117"/>
      <c r="F22" s="117"/>
      <c r="G22" s="117"/>
      <c r="H22" s="117"/>
      <c r="I22" s="117"/>
      <c r="J22" s="117"/>
      <c r="K22" s="117"/>
      <c r="L22" s="117">
        <v>-1</v>
      </c>
    </row>
    <row r="23" spans="1:12" ht="18" customHeight="1" x14ac:dyDescent="0.25">
      <c r="A23" s="114">
        <v>41597</v>
      </c>
      <c r="B23" s="115" t="s">
        <v>18</v>
      </c>
      <c r="C23" s="115" t="s">
        <v>79</v>
      </c>
      <c r="D23" s="123"/>
      <c r="E23" s="117"/>
      <c r="F23" s="117"/>
      <c r="G23" s="117">
        <v>-4</v>
      </c>
      <c r="H23" s="117"/>
      <c r="I23" s="117"/>
      <c r="J23" s="117"/>
      <c r="K23" s="117"/>
      <c r="L23" s="117"/>
    </row>
    <row r="24" spans="1:12" ht="18" customHeight="1" x14ac:dyDescent="0.25">
      <c r="A24" s="114">
        <v>41598</v>
      </c>
      <c r="B24" s="115" t="s">
        <v>18</v>
      </c>
      <c r="C24" s="115" t="s">
        <v>80</v>
      </c>
      <c r="D24" s="116"/>
      <c r="E24" s="117"/>
      <c r="F24" s="117"/>
      <c r="G24" s="117"/>
      <c r="H24" s="117"/>
      <c r="I24" s="117"/>
      <c r="J24" s="117"/>
      <c r="K24" s="117"/>
      <c r="L24" s="117">
        <v>-1</v>
      </c>
    </row>
    <row r="25" spans="1:12" ht="18" customHeight="1" x14ac:dyDescent="0.25">
      <c r="A25" s="114">
        <v>41603</v>
      </c>
      <c r="B25" s="115" t="s">
        <v>18</v>
      </c>
      <c r="C25" s="115" t="s">
        <v>27</v>
      </c>
      <c r="D25" s="116">
        <v>10</v>
      </c>
      <c r="E25" s="117"/>
      <c r="F25" s="121"/>
      <c r="G25" s="117">
        <v>-5</v>
      </c>
      <c r="H25" s="117"/>
      <c r="I25" s="117"/>
      <c r="J25" s="117"/>
      <c r="K25" s="117"/>
      <c r="L25" s="124"/>
    </row>
    <row r="26" spans="1:12" ht="18" customHeight="1" x14ac:dyDescent="0.25">
      <c r="A26" s="114">
        <v>41603</v>
      </c>
      <c r="B26" s="115" t="s">
        <v>18</v>
      </c>
      <c r="C26" s="138" t="s">
        <v>26</v>
      </c>
      <c r="D26" s="116">
        <v>-10</v>
      </c>
      <c r="E26" s="117"/>
      <c r="F26" s="117"/>
      <c r="G26" s="117"/>
      <c r="H26" s="117"/>
      <c r="I26" s="117"/>
      <c r="J26" s="117"/>
      <c r="K26" s="117"/>
      <c r="L26" s="117"/>
    </row>
    <row r="27" spans="1:12" ht="18" customHeight="1" x14ac:dyDescent="0.25">
      <c r="A27" s="114">
        <v>41604</v>
      </c>
      <c r="B27" s="115" t="s">
        <v>18</v>
      </c>
      <c r="C27" s="138" t="s">
        <v>21</v>
      </c>
      <c r="D27" s="116"/>
      <c r="E27" s="139">
        <v>1</v>
      </c>
      <c r="F27" s="117"/>
      <c r="G27" s="117"/>
      <c r="H27" s="117"/>
      <c r="I27" s="117"/>
      <c r="J27" s="117"/>
      <c r="K27" s="117"/>
      <c r="L27" s="117"/>
    </row>
    <row r="28" spans="1:12" ht="18" customHeight="1" x14ac:dyDescent="0.25">
      <c r="A28" s="114">
        <v>41604</v>
      </c>
      <c r="B28" s="115" t="s">
        <v>18</v>
      </c>
      <c r="C28" s="115" t="s">
        <v>82</v>
      </c>
      <c r="D28" s="116"/>
      <c r="E28" s="117">
        <v>-1</v>
      </c>
      <c r="F28" s="117"/>
      <c r="G28" s="117"/>
      <c r="H28" s="117"/>
      <c r="I28" s="117"/>
      <c r="J28" s="117"/>
      <c r="K28" s="117"/>
      <c r="L28" s="117">
        <v>-3</v>
      </c>
    </row>
    <row r="29" spans="1:12" ht="18" customHeight="1" x14ac:dyDescent="0.25">
      <c r="A29" s="114">
        <v>41605</v>
      </c>
      <c r="B29" s="115" t="s">
        <v>18</v>
      </c>
      <c r="C29" s="115" t="s">
        <v>83</v>
      </c>
      <c r="D29" s="116"/>
      <c r="E29" s="117"/>
      <c r="F29" s="117">
        <v>-10</v>
      </c>
      <c r="G29" s="117"/>
      <c r="H29" s="117"/>
      <c r="I29" s="117"/>
      <c r="J29" s="117"/>
      <c r="K29" s="117"/>
      <c r="L29" s="117"/>
    </row>
    <row r="30" spans="1:12" ht="18" customHeight="1" x14ac:dyDescent="0.25">
      <c r="A30" s="114">
        <v>41638</v>
      </c>
      <c r="B30" s="115" t="s">
        <v>18</v>
      </c>
      <c r="C30" s="115" t="s">
        <v>23</v>
      </c>
      <c r="D30" s="116"/>
      <c r="E30" s="117"/>
      <c r="F30" s="117"/>
      <c r="G30" s="149" t="s">
        <v>22</v>
      </c>
      <c r="H30" s="117"/>
      <c r="I30" s="117"/>
      <c r="J30" s="117"/>
      <c r="K30" s="117"/>
      <c r="L30" s="117"/>
    </row>
    <row r="31" spans="1:12" ht="18" customHeight="1" x14ac:dyDescent="0.25">
      <c r="A31" s="118">
        <v>41687</v>
      </c>
      <c r="B31" s="115" t="s">
        <v>18</v>
      </c>
      <c r="C31" s="115" t="s">
        <v>94</v>
      </c>
      <c r="D31" s="116"/>
      <c r="E31" s="125"/>
      <c r="F31" s="125"/>
      <c r="G31" s="126">
        <v>-1</v>
      </c>
      <c r="H31" s="125"/>
      <c r="I31" s="125"/>
      <c r="J31" s="125"/>
      <c r="K31" s="125"/>
      <c r="L31" s="125"/>
    </row>
    <row r="32" spans="1:12" ht="18" customHeight="1" x14ac:dyDescent="0.25">
      <c r="A32" s="127">
        <v>41722</v>
      </c>
      <c r="B32" s="128" t="s">
        <v>18</v>
      </c>
      <c r="C32" s="115" t="s">
        <v>103</v>
      </c>
      <c r="D32" s="116"/>
      <c r="E32" s="125"/>
      <c r="F32" s="125"/>
      <c r="G32" s="125">
        <v>-4</v>
      </c>
      <c r="H32" s="125"/>
      <c r="I32" s="125"/>
      <c r="J32" s="125"/>
      <c r="K32" s="125"/>
      <c r="L32" s="125"/>
    </row>
    <row r="33" spans="1:12" ht="18" customHeight="1" x14ac:dyDescent="0.25">
      <c r="A33" s="127">
        <v>41724</v>
      </c>
      <c r="B33" s="128" t="s">
        <v>18</v>
      </c>
      <c r="C33" s="115" t="s">
        <v>27</v>
      </c>
      <c r="D33" s="116">
        <v>2</v>
      </c>
      <c r="E33" s="125"/>
      <c r="F33" s="125"/>
      <c r="G33" s="126">
        <v>-2</v>
      </c>
      <c r="H33" s="125"/>
      <c r="I33" s="117"/>
      <c r="J33" s="125"/>
      <c r="K33" s="125"/>
      <c r="L33" s="125"/>
    </row>
    <row r="34" spans="1:12" ht="18" customHeight="1" x14ac:dyDescent="0.25">
      <c r="A34" s="127">
        <v>41724</v>
      </c>
      <c r="B34" s="128" t="s">
        <v>18</v>
      </c>
      <c r="C34" s="141" t="s">
        <v>104</v>
      </c>
      <c r="D34" s="116">
        <v>-2</v>
      </c>
      <c r="E34" s="125"/>
      <c r="F34" s="125"/>
      <c r="G34" s="126"/>
      <c r="H34" s="125"/>
      <c r="I34" s="117"/>
      <c r="J34" s="125"/>
      <c r="K34" s="125"/>
      <c r="L34" s="125"/>
    </row>
    <row r="35" spans="1:12" ht="18" customHeight="1" x14ac:dyDescent="0.25">
      <c r="A35" s="127">
        <v>41729</v>
      </c>
      <c r="B35" s="128" t="s">
        <v>18</v>
      </c>
      <c r="C35" s="141" t="s">
        <v>21</v>
      </c>
      <c r="D35" s="129"/>
      <c r="E35" s="125"/>
      <c r="F35" s="125"/>
      <c r="G35" s="125"/>
      <c r="H35" s="125"/>
      <c r="I35" s="117"/>
      <c r="J35" s="126"/>
      <c r="K35" s="125"/>
      <c r="L35" s="160">
        <v>100</v>
      </c>
    </row>
    <row r="36" spans="1:12" ht="18" customHeight="1" x14ac:dyDescent="0.25">
      <c r="A36" s="127">
        <v>41732</v>
      </c>
      <c r="B36" s="128" t="s">
        <v>18</v>
      </c>
      <c r="C36" s="115" t="s">
        <v>107</v>
      </c>
      <c r="D36" s="116"/>
      <c r="E36" s="125"/>
      <c r="F36" s="125"/>
      <c r="G36" s="125"/>
      <c r="H36" s="125"/>
      <c r="I36" s="117"/>
      <c r="J36" s="125"/>
      <c r="K36" s="125"/>
      <c r="L36" s="125">
        <v>-100</v>
      </c>
    </row>
    <row r="37" spans="1:12" ht="18" customHeight="1" x14ac:dyDescent="0.25">
      <c r="A37" s="127">
        <v>41841</v>
      </c>
      <c r="B37" s="128" t="s">
        <v>18</v>
      </c>
      <c r="C37" s="115" t="s">
        <v>138</v>
      </c>
      <c r="D37" s="116"/>
      <c r="E37" s="125"/>
      <c r="F37" s="125"/>
      <c r="G37" s="125">
        <v>-1</v>
      </c>
      <c r="H37" s="125"/>
      <c r="I37" s="117"/>
      <c r="J37" s="125"/>
      <c r="K37" s="125"/>
      <c r="L37" s="125"/>
    </row>
    <row r="38" spans="1:12" ht="18" customHeight="1" x14ac:dyDescent="0.25">
      <c r="A38" s="127">
        <v>42006</v>
      </c>
      <c r="B38" s="128" t="s">
        <v>18</v>
      </c>
      <c r="C38" s="115" t="s">
        <v>23</v>
      </c>
      <c r="D38" s="116">
        <v>0.11</v>
      </c>
      <c r="E38" s="125"/>
      <c r="F38" s="126"/>
      <c r="G38" s="125"/>
      <c r="H38" s="125"/>
      <c r="I38" s="117"/>
      <c r="J38" s="125"/>
      <c r="K38" s="125"/>
      <c r="L38" s="125"/>
    </row>
    <row r="39" spans="1:12" ht="18" customHeight="1" x14ac:dyDescent="0.25">
      <c r="A39" s="127">
        <v>42117</v>
      </c>
      <c r="B39" s="128" t="s">
        <v>267</v>
      </c>
      <c r="C39" s="115" t="s">
        <v>281</v>
      </c>
      <c r="D39" s="129">
        <v>-0.40500000000000003</v>
      </c>
      <c r="E39" s="125"/>
      <c r="F39" s="125"/>
      <c r="G39" s="125"/>
      <c r="H39" s="125"/>
      <c r="I39" s="117"/>
      <c r="J39" s="125"/>
      <c r="K39" s="126"/>
      <c r="L39" s="125"/>
    </row>
    <row r="40" spans="1:12" ht="18" customHeight="1" x14ac:dyDescent="0.25">
      <c r="A40" s="127">
        <v>42136</v>
      </c>
      <c r="B40" s="128" t="s">
        <v>261</v>
      </c>
      <c r="C40" s="115" t="s">
        <v>294</v>
      </c>
      <c r="D40" s="130">
        <v>-0.2</v>
      </c>
      <c r="E40" s="125"/>
      <c r="F40" s="125"/>
      <c r="G40" s="125"/>
      <c r="H40" s="125"/>
      <c r="I40" s="117"/>
      <c r="J40" s="125"/>
      <c r="K40" s="125"/>
      <c r="L40" s="125"/>
    </row>
    <row r="41" spans="1:12" ht="18" customHeight="1" x14ac:dyDescent="0.25">
      <c r="A41" s="174">
        <v>42223</v>
      </c>
      <c r="B41" s="175" t="s">
        <v>61</v>
      </c>
      <c r="C41" s="115" t="s">
        <v>339</v>
      </c>
      <c r="D41" s="116">
        <v>-1.31</v>
      </c>
      <c r="E41" s="125"/>
      <c r="F41" s="125"/>
      <c r="G41" s="125"/>
      <c r="H41" s="125"/>
      <c r="I41" s="117"/>
      <c r="J41" s="125"/>
      <c r="K41" s="125"/>
      <c r="L41" s="125"/>
    </row>
    <row r="42" spans="1:12" ht="18" customHeight="1" x14ac:dyDescent="0.25">
      <c r="A42" s="127"/>
      <c r="B42" s="128"/>
      <c r="C42" s="115"/>
      <c r="D42" s="116"/>
      <c r="E42" s="125"/>
      <c r="F42" s="131"/>
      <c r="G42" s="125"/>
      <c r="H42" s="125"/>
      <c r="I42" s="117"/>
      <c r="J42" s="125"/>
      <c r="K42" s="125"/>
      <c r="L42" s="125"/>
    </row>
    <row r="43" spans="1:12" ht="18" customHeight="1" x14ac:dyDescent="0.25">
      <c r="A43" s="127"/>
      <c r="B43" s="128"/>
      <c r="C43" s="115"/>
      <c r="D43" s="116"/>
      <c r="E43" s="125"/>
      <c r="F43" s="131"/>
      <c r="G43" s="125"/>
      <c r="H43" s="125"/>
      <c r="I43" s="117"/>
      <c r="J43" s="125"/>
      <c r="K43" s="125"/>
      <c r="L43" s="125"/>
    </row>
    <row r="44" spans="1:12" ht="18" customHeight="1" x14ac:dyDescent="0.25">
      <c r="A44" s="127"/>
      <c r="B44" s="128"/>
      <c r="C44" s="115"/>
      <c r="D44" s="116"/>
      <c r="E44" s="125"/>
      <c r="F44" s="131"/>
      <c r="G44" s="125"/>
      <c r="H44" s="125"/>
      <c r="I44" s="117"/>
      <c r="J44" s="125"/>
      <c r="K44" s="125"/>
      <c r="L44" s="125"/>
    </row>
    <row r="45" spans="1:12" s="4" customFormat="1" ht="18" customHeight="1" x14ac:dyDescent="0.25">
      <c r="A45" s="75" t="s">
        <v>67</v>
      </c>
      <c r="B45" s="2"/>
      <c r="C45" s="44" t="s">
        <v>9</v>
      </c>
      <c r="D45" s="182">
        <f>SUM(D5:D44)</f>
        <v>-4.9999999999885691E-3</v>
      </c>
      <c r="E45" s="45">
        <f t="shared" ref="E45:L45" si="0">SUM(E5:E44)</f>
        <v>0</v>
      </c>
      <c r="F45" s="45">
        <f t="shared" si="0"/>
        <v>0</v>
      </c>
      <c r="G45" s="45">
        <f t="shared" si="0"/>
        <v>0</v>
      </c>
      <c r="H45" s="45">
        <f t="shared" si="0"/>
        <v>0</v>
      </c>
      <c r="I45" s="45">
        <f t="shared" si="0"/>
        <v>0</v>
      </c>
      <c r="J45" s="45">
        <f t="shared" si="0"/>
        <v>0</v>
      </c>
      <c r="K45" s="45">
        <f t="shared" si="0"/>
        <v>0</v>
      </c>
      <c r="L45" s="45">
        <f t="shared" si="0"/>
        <v>0</v>
      </c>
    </row>
    <row r="46" spans="1:12" ht="18" customHeight="1" x14ac:dyDescent="0.25">
      <c r="A46" s="9" t="s">
        <v>11</v>
      </c>
    </row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64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29.5546875" customWidth="1"/>
    <col min="4" max="4" width="11.44140625" style="11" customWidth="1"/>
    <col min="5" max="8" width="8.5546875" style="14" customWidth="1"/>
    <col min="9" max="9" width="27.44140625" style="14" customWidth="1"/>
    <col min="10" max="10" width="27" style="14" customWidth="1"/>
    <col min="11" max="11" width="23.44140625" style="14" customWidth="1"/>
    <col min="12" max="12" width="12.5546875" style="14" bestFit="1" customWidth="1"/>
    <col min="13" max="13" width="18.5546875" customWidth="1"/>
    <col min="14" max="14" width="12.5546875" customWidth="1"/>
    <col min="15" max="17" width="23.44140625" style="240" customWidth="1"/>
  </cols>
  <sheetData>
    <row r="1" spans="1:18" ht="15" x14ac:dyDescent="0.25">
      <c r="A1" t="s">
        <v>0</v>
      </c>
      <c r="H1" s="33"/>
    </row>
    <row r="2" spans="1:18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16" t="s">
        <v>11</v>
      </c>
      <c r="J2" s="15" t="s">
        <v>10</v>
      </c>
      <c r="K2" s="15" t="s">
        <v>200</v>
      </c>
      <c r="L2" s="15"/>
      <c r="O2" s="263"/>
      <c r="P2" s="263"/>
      <c r="Q2" s="263"/>
    </row>
    <row r="3" spans="1:18" ht="54" customHeight="1" x14ac:dyDescent="0.25">
      <c r="D3" s="151"/>
      <c r="E3" s="143"/>
      <c r="F3" s="301" t="s">
        <v>303</v>
      </c>
      <c r="G3" s="66"/>
      <c r="I3" s="143"/>
      <c r="J3" s="66"/>
      <c r="K3" s="66"/>
      <c r="L3" s="66"/>
      <c r="M3" s="66"/>
      <c r="O3" s="256"/>
      <c r="P3" s="256"/>
      <c r="Q3" s="256"/>
    </row>
    <row r="4" spans="1:18" s="241" customFormat="1" ht="64.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6" t="s">
        <v>404</v>
      </c>
      <c r="K4" s="278" t="s">
        <v>405</v>
      </c>
      <c r="L4" s="249" t="s">
        <v>119</v>
      </c>
      <c r="M4" s="275" t="s">
        <v>400</v>
      </c>
      <c r="N4" s="249" t="s">
        <v>8</v>
      </c>
      <c r="O4" s="249" t="s">
        <v>8</v>
      </c>
      <c r="P4" s="275" t="s">
        <v>377</v>
      </c>
      <c r="Q4" s="275" t="s">
        <v>378</v>
      </c>
      <c r="R4" s="275" t="s">
        <v>379</v>
      </c>
    </row>
    <row r="5" spans="1:18" ht="18" customHeight="1" x14ac:dyDescent="0.25">
      <c r="A5" s="114">
        <v>41936</v>
      </c>
      <c r="B5" s="115" t="s">
        <v>24</v>
      </c>
      <c r="C5" s="115" t="s">
        <v>20</v>
      </c>
      <c r="D5" s="177">
        <v>544.1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41936</v>
      </c>
      <c r="B6" s="115" t="s">
        <v>18</v>
      </c>
      <c r="C6" s="106" t="s">
        <v>205</v>
      </c>
      <c r="D6" s="116">
        <v>-400</v>
      </c>
      <c r="E6" s="117"/>
      <c r="F6" s="117"/>
      <c r="G6" s="117"/>
      <c r="H6" s="117"/>
      <c r="I6" s="117"/>
      <c r="J6" s="117"/>
      <c r="K6" s="117"/>
      <c r="L6" s="117"/>
      <c r="M6" s="117"/>
      <c r="N6" s="125"/>
      <c r="O6" s="125"/>
      <c r="P6" s="125"/>
      <c r="Q6" s="125"/>
      <c r="R6" s="125"/>
    </row>
    <row r="7" spans="1:18" ht="18" customHeight="1" x14ac:dyDescent="0.25">
      <c r="A7" s="114">
        <v>41936</v>
      </c>
      <c r="B7" s="115" t="s">
        <v>18</v>
      </c>
      <c r="C7" s="104" t="s">
        <v>106</v>
      </c>
      <c r="D7" s="116">
        <v>-10</v>
      </c>
      <c r="E7" s="117"/>
      <c r="F7" s="117"/>
      <c r="G7" s="117"/>
      <c r="H7" s="117"/>
      <c r="I7" s="117"/>
      <c r="J7" s="117"/>
      <c r="K7" s="117"/>
      <c r="L7" s="117"/>
      <c r="M7" s="117"/>
      <c r="N7" s="125"/>
      <c r="O7" s="125"/>
      <c r="P7" s="125"/>
      <c r="Q7" s="125"/>
      <c r="R7" s="125"/>
    </row>
    <row r="8" spans="1:18" ht="18" customHeight="1" x14ac:dyDescent="0.25">
      <c r="A8" s="114">
        <v>41936</v>
      </c>
      <c r="B8" s="115" t="s">
        <v>18</v>
      </c>
      <c r="C8" s="135" t="s">
        <v>25</v>
      </c>
      <c r="D8" s="116">
        <v>-60</v>
      </c>
      <c r="E8" s="117"/>
      <c r="F8" s="117"/>
      <c r="G8" s="117"/>
      <c r="H8" s="117"/>
      <c r="I8" s="117"/>
      <c r="J8" s="117"/>
      <c r="K8" s="117"/>
      <c r="L8" s="117"/>
      <c r="M8" s="117"/>
      <c r="N8" s="125"/>
      <c r="O8" s="125"/>
      <c r="P8" s="125"/>
      <c r="Q8" s="125"/>
      <c r="R8" s="125"/>
    </row>
    <row r="9" spans="1:18" ht="18" customHeight="1" x14ac:dyDescent="0.25">
      <c r="A9" s="114">
        <v>41936</v>
      </c>
      <c r="B9" s="115" t="s">
        <v>18</v>
      </c>
      <c r="C9" s="206" t="s">
        <v>206</v>
      </c>
      <c r="D9" s="116">
        <v>-25</v>
      </c>
      <c r="E9" s="117"/>
      <c r="F9" s="117"/>
      <c r="G9" s="117"/>
      <c r="H9" s="117"/>
      <c r="I9" s="117"/>
      <c r="J9" s="117"/>
      <c r="K9" s="117"/>
      <c r="L9" s="117"/>
      <c r="M9" s="117"/>
      <c r="N9" s="125"/>
      <c r="O9" s="125"/>
      <c r="P9" s="125"/>
      <c r="Q9" s="125"/>
      <c r="R9" s="125"/>
    </row>
    <row r="10" spans="1:18" ht="18" customHeight="1" x14ac:dyDescent="0.25">
      <c r="A10" s="118">
        <v>41936</v>
      </c>
      <c r="B10" s="119" t="s">
        <v>18</v>
      </c>
      <c r="C10" s="98" t="s">
        <v>207</v>
      </c>
      <c r="D10" s="116">
        <v>-20</v>
      </c>
      <c r="E10" s="132"/>
      <c r="F10" s="117"/>
      <c r="G10" s="149"/>
      <c r="H10" s="117"/>
      <c r="I10" s="117"/>
      <c r="J10" s="120"/>
      <c r="K10" s="117"/>
      <c r="L10" s="117"/>
      <c r="M10" s="117"/>
      <c r="N10" s="125"/>
      <c r="O10" s="125"/>
      <c r="P10" s="125"/>
      <c r="Q10" s="125"/>
      <c r="R10" s="125"/>
    </row>
    <row r="11" spans="1:18" ht="18" customHeight="1" x14ac:dyDescent="0.25">
      <c r="A11" s="192">
        <v>41936</v>
      </c>
      <c r="B11" s="115" t="s">
        <v>18</v>
      </c>
      <c r="C11" s="185" t="s">
        <v>208</v>
      </c>
      <c r="D11" s="116">
        <v>-12.5</v>
      </c>
      <c r="E11" s="149"/>
      <c r="F11" s="117"/>
      <c r="G11" s="117"/>
      <c r="H11" s="117"/>
      <c r="I11" s="149"/>
      <c r="J11" s="117"/>
      <c r="K11" s="117"/>
      <c r="L11" s="149"/>
      <c r="M11" s="149"/>
      <c r="N11" s="125"/>
      <c r="O11" s="125"/>
      <c r="P11" s="125"/>
      <c r="Q11" s="125"/>
      <c r="R11" s="125"/>
    </row>
    <row r="12" spans="1:18" ht="18" customHeight="1" x14ac:dyDescent="0.25">
      <c r="A12" s="114">
        <v>41936</v>
      </c>
      <c r="B12" s="115" t="s">
        <v>18</v>
      </c>
      <c r="C12" s="135" t="s">
        <v>21</v>
      </c>
      <c r="D12" s="116"/>
      <c r="E12" s="132"/>
      <c r="F12" s="117"/>
      <c r="G12" s="136">
        <v>30</v>
      </c>
      <c r="H12" s="117"/>
      <c r="I12" s="117"/>
      <c r="J12" s="121"/>
      <c r="K12" s="117"/>
      <c r="L12" s="117"/>
      <c r="M12" s="117"/>
      <c r="N12" s="125"/>
      <c r="O12" s="125"/>
      <c r="P12" s="125"/>
      <c r="Q12" s="125"/>
      <c r="R12" s="125"/>
    </row>
    <row r="13" spans="1:18" ht="18" customHeight="1" x14ac:dyDescent="0.25">
      <c r="A13" s="114">
        <v>41939</v>
      </c>
      <c r="B13" s="115" t="s">
        <v>18</v>
      </c>
      <c r="C13" s="98" t="s">
        <v>21</v>
      </c>
      <c r="D13" s="116"/>
      <c r="E13" s="117"/>
      <c r="F13" s="132"/>
      <c r="G13" s="132"/>
      <c r="H13" s="117"/>
      <c r="I13" s="117"/>
      <c r="J13" s="117"/>
      <c r="K13" s="134">
        <v>10</v>
      </c>
      <c r="L13" s="122"/>
      <c r="M13" s="122"/>
      <c r="N13" s="125"/>
      <c r="O13" s="125"/>
      <c r="P13" s="125"/>
      <c r="Q13" s="125"/>
      <c r="R13" s="125"/>
    </row>
    <row r="14" spans="1:18" ht="18" customHeight="1" x14ac:dyDescent="0.25">
      <c r="A14" s="114">
        <v>41941</v>
      </c>
      <c r="B14" s="115" t="s">
        <v>18</v>
      </c>
      <c r="C14" s="104" t="s">
        <v>21</v>
      </c>
      <c r="D14" s="116"/>
      <c r="E14" s="117"/>
      <c r="F14" s="149"/>
      <c r="G14" s="117"/>
      <c r="H14" s="117"/>
      <c r="I14" s="117"/>
      <c r="J14" s="117"/>
      <c r="K14" s="117"/>
      <c r="L14" s="137">
        <v>2</v>
      </c>
      <c r="M14" s="117"/>
      <c r="N14" s="125"/>
      <c r="O14" s="125"/>
      <c r="P14" s="125"/>
      <c r="Q14" s="125"/>
      <c r="R14" s="125"/>
    </row>
    <row r="15" spans="1:18" ht="18" customHeight="1" x14ac:dyDescent="0.25">
      <c r="A15" s="114">
        <v>41941</v>
      </c>
      <c r="B15" s="115" t="s">
        <v>18</v>
      </c>
      <c r="C15" s="138" t="s">
        <v>21</v>
      </c>
      <c r="D15" s="116"/>
      <c r="E15" s="117"/>
      <c r="F15" s="139">
        <v>50</v>
      </c>
      <c r="G15" s="132"/>
      <c r="H15" s="117"/>
      <c r="I15" s="149"/>
      <c r="J15" s="117"/>
      <c r="K15" s="117"/>
      <c r="L15" s="117"/>
      <c r="M15" s="117"/>
      <c r="N15" s="125"/>
      <c r="O15" s="125"/>
      <c r="P15" s="125"/>
      <c r="Q15" s="125"/>
      <c r="R15" s="125"/>
    </row>
    <row r="16" spans="1:18" ht="18" customHeight="1" x14ac:dyDescent="0.25">
      <c r="A16" s="114">
        <v>41941</v>
      </c>
      <c r="B16" s="115" t="s">
        <v>18</v>
      </c>
      <c r="C16" s="106" t="s">
        <v>21</v>
      </c>
      <c r="D16" s="116"/>
      <c r="E16" s="198">
        <v>40</v>
      </c>
      <c r="F16" s="117"/>
      <c r="G16" s="117"/>
      <c r="H16" s="117"/>
      <c r="I16" s="117"/>
      <c r="J16" s="117"/>
      <c r="K16" s="117"/>
      <c r="L16" s="117"/>
      <c r="M16" s="117"/>
      <c r="N16" s="125"/>
      <c r="O16" s="125"/>
      <c r="P16" s="125"/>
      <c r="Q16" s="125"/>
      <c r="R16" s="125"/>
    </row>
    <row r="17" spans="1:18" ht="18" customHeight="1" x14ac:dyDescent="0.25">
      <c r="A17" s="114">
        <v>41941</v>
      </c>
      <c r="B17" s="115" t="s">
        <v>18</v>
      </c>
      <c r="C17" s="185" t="s">
        <v>21</v>
      </c>
      <c r="D17" s="140"/>
      <c r="E17" s="117"/>
      <c r="F17" s="117"/>
      <c r="G17" s="117"/>
      <c r="H17" s="117"/>
      <c r="I17" s="117"/>
      <c r="J17" s="207">
        <v>25</v>
      </c>
      <c r="K17" s="117"/>
      <c r="L17" s="117"/>
      <c r="M17" s="117"/>
      <c r="N17" s="125"/>
      <c r="O17" s="125"/>
      <c r="P17" s="125"/>
      <c r="Q17" s="125"/>
      <c r="R17" s="125"/>
    </row>
    <row r="18" spans="1:18" s="157" customFormat="1" ht="18" customHeight="1" x14ac:dyDescent="0.25">
      <c r="A18" s="114">
        <v>41941</v>
      </c>
      <c r="B18" s="115" t="s">
        <v>18</v>
      </c>
      <c r="C18" s="115" t="s">
        <v>27</v>
      </c>
      <c r="D18" s="116">
        <v>30</v>
      </c>
      <c r="E18" s="117">
        <v>-3</v>
      </c>
      <c r="F18" s="117"/>
      <c r="G18" s="117"/>
      <c r="H18" s="117"/>
      <c r="I18" s="117"/>
      <c r="J18" s="117"/>
      <c r="K18" s="117"/>
      <c r="L18" s="117"/>
      <c r="M18" s="117"/>
      <c r="N18" s="125"/>
      <c r="O18" s="125"/>
      <c r="P18" s="125"/>
      <c r="Q18" s="125"/>
      <c r="R18" s="125"/>
    </row>
    <row r="19" spans="1:18" ht="18" customHeight="1" x14ac:dyDescent="0.25">
      <c r="A19" s="114">
        <v>41941</v>
      </c>
      <c r="B19" s="115" t="s">
        <v>18</v>
      </c>
      <c r="C19" s="141" t="s">
        <v>209</v>
      </c>
      <c r="D19" s="116">
        <v>-30</v>
      </c>
      <c r="E19" s="117"/>
      <c r="F19" s="149"/>
      <c r="G19" s="117"/>
      <c r="H19" s="117"/>
      <c r="I19" s="117"/>
      <c r="J19" s="117"/>
      <c r="K19" s="117"/>
      <c r="L19" s="149"/>
      <c r="M19" s="149"/>
      <c r="N19" s="125"/>
      <c r="O19" s="125"/>
      <c r="P19" s="125"/>
      <c r="Q19" s="125"/>
      <c r="R19" s="125"/>
    </row>
    <row r="20" spans="1:18" ht="18" customHeight="1" x14ac:dyDescent="0.25">
      <c r="A20" s="114">
        <v>41950</v>
      </c>
      <c r="B20" s="115" t="s">
        <v>18</v>
      </c>
      <c r="C20" s="141" t="s">
        <v>21</v>
      </c>
      <c r="D20" s="116"/>
      <c r="E20" s="117"/>
      <c r="F20" s="117"/>
      <c r="G20" s="117"/>
      <c r="H20" s="117"/>
      <c r="I20" s="149"/>
      <c r="J20" s="117"/>
      <c r="K20" s="117"/>
      <c r="L20" s="132"/>
      <c r="M20" s="208">
        <v>120</v>
      </c>
      <c r="N20" s="125"/>
      <c r="O20" s="125"/>
      <c r="P20" s="125"/>
      <c r="Q20" s="125"/>
      <c r="R20" s="125"/>
    </row>
    <row r="21" spans="1:18" ht="18" customHeight="1" x14ac:dyDescent="0.25">
      <c r="A21" s="114">
        <v>41953</v>
      </c>
      <c r="B21" s="115" t="s">
        <v>218</v>
      </c>
      <c r="C21" s="115" t="s">
        <v>219</v>
      </c>
      <c r="D21" s="153">
        <v>-0.7</v>
      </c>
      <c r="E21" s="117"/>
      <c r="F21" s="117"/>
      <c r="G21" s="117"/>
      <c r="H21" s="117"/>
      <c r="I21" s="117"/>
      <c r="J21" s="117"/>
      <c r="K21" s="117"/>
      <c r="L21" s="117"/>
      <c r="M21" s="117"/>
      <c r="N21" s="125"/>
      <c r="O21" s="125"/>
      <c r="P21" s="125"/>
      <c r="Q21" s="125"/>
      <c r="R21" s="125"/>
    </row>
    <row r="22" spans="1:18" ht="18" customHeight="1" x14ac:dyDescent="0.25">
      <c r="A22" s="174">
        <v>41953</v>
      </c>
      <c r="B22" s="175" t="s">
        <v>18</v>
      </c>
      <c r="C22" s="115" t="s">
        <v>220</v>
      </c>
      <c r="D22" s="116"/>
      <c r="E22" s="125">
        <v>-1</v>
      </c>
      <c r="F22" s="126"/>
      <c r="G22" s="125"/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 ht="18" customHeight="1" x14ac:dyDescent="0.25">
      <c r="A23" s="174">
        <v>41954</v>
      </c>
      <c r="B23" s="175" t="s">
        <v>18</v>
      </c>
      <c r="C23" s="115" t="s">
        <v>221</v>
      </c>
      <c r="D23" s="129"/>
      <c r="E23" s="125"/>
      <c r="F23" s="125"/>
      <c r="G23" s="125"/>
      <c r="H23" s="125"/>
      <c r="I23" s="117"/>
      <c r="J23" s="125"/>
      <c r="K23" s="126"/>
      <c r="L23" s="125"/>
      <c r="M23" s="125">
        <v>-4</v>
      </c>
      <c r="N23" s="125"/>
      <c r="O23" s="125"/>
      <c r="P23" s="125"/>
      <c r="Q23" s="125"/>
      <c r="R23" s="125"/>
    </row>
    <row r="24" spans="1:18" ht="18" customHeight="1" x14ac:dyDescent="0.25">
      <c r="A24" s="174">
        <v>41960</v>
      </c>
      <c r="B24" s="175" t="s">
        <v>18</v>
      </c>
      <c r="C24" s="115" t="s">
        <v>221</v>
      </c>
      <c r="D24" s="140"/>
      <c r="E24" s="125"/>
      <c r="F24" s="125"/>
      <c r="G24" s="125"/>
      <c r="H24" s="125"/>
      <c r="I24" s="149"/>
      <c r="J24" s="125"/>
      <c r="K24" s="125"/>
      <c r="L24" s="125"/>
      <c r="M24" s="125">
        <v>-116</v>
      </c>
      <c r="N24" s="125"/>
      <c r="O24" s="125"/>
      <c r="P24" s="125"/>
      <c r="Q24" s="125"/>
      <c r="R24" s="125"/>
    </row>
    <row r="25" spans="1:18" ht="18" customHeight="1" x14ac:dyDescent="0.25">
      <c r="A25" s="174">
        <v>41963</v>
      </c>
      <c r="B25" s="175" t="s">
        <v>18</v>
      </c>
      <c r="C25" s="115" t="s">
        <v>225</v>
      </c>
      <c r="D25" s="116"/>
      <c r="E25" s="125"/>
      <c r="F25" s="131"/>
      <c r="G25" s="125"/>
      <c r="H25" s="125"/>
      <c r="I25" s="117"/>
      <c r="J25" s="125"/>
      <c r="K25" s="125">
        <v>-2</v>
      </c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>
        <v>41969</v>
      </c>
      <c r="B26" s="175" t="s">
        <v>18</v>
      </c>
      <c r="C26" s="115" t="s">
        <v>226</v>
      </c>
      <c r="D26" s="116"/>
      <c r="E26" s="125"/>
      <c r="F26" s="131">
        <v>-2</v>
      </c>
      <c r="G26" s="125"/>
      <c r="H26" s="125"/>
      <c r="I26" s="117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>
        <v>41975</v>
      </c>
      <c r="B27" s="175" t="s">
        <v>18</v>
      </c>
      <c r="C27" s="115" t="s">
        <v>230</v>
      </c>
      <c r="D27" s="116"/>
      <c r="E27" s="125"/>
      <c r="F27" s="131"/>
      <c r="G27" s="125"/>
      <c r="H27" s="125"/>
      <c r="I27" s="117"/>
      <c r="J27" s="125"/>
      <c r="K27" s="125"/>
      <c r="L27" s="125">
        <v>-1</v>
      </c>
      <c r="M27" s="125"/>
      <c r="N27" s="125"/>
      <c r="O27" s="125"/>
      <c r="P27" s="125"/>
      <c r="Q27" s="125"/>
      <c r="R27" s="125"/>
    </row>
    <row r="28" spans="1:18" ht="18" customHeight="1" x14ac:dyDescent="0.25">
      <c r="A28" s="174">
        <v>41982</v>
      </c>
      <c r="B28" s="175" t="s">
        <v>18</v>
      </c>
      <c r="C28" s="194" t="s">
        <v>236</v>
      </c>
      <c r="D28" s="181">
        <v>-0.1</v>
      </c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27">
        <v>41984</v>
      </c>
      <c r="B29" s="128" t="s">
        <v>18</v>
      </c>
      <c r="C29" s="194" t="s">
        <v>21</v>
      </c>
      <c r="D29" s="181"/>
      <c r="E29" s="125"/>
      <c r="F29" s="131"/>
      <c r="G29" s="125"/>
      <c r="H29" s="125"/>
      <c r="I29" s="117"/>
      <c r="J29" s="125"/>
      <c r="K29" s="125"/>
      <c r="L29" s="125"/>
      <c r="M29" s="211">
        <v>1</v>
      </c>
      <c r="N29" s="125"/>
      <c r="O29" s="125"/>
      <c r="P29" s="125"/>
      <c r="Q29" s="125"/>
      <c r="R29" s="125"/>
    </row>
    <row r="30" spans="1:18" ht="18" customHeight="1" x14ac:dyDescent="0.25">
      <c r="A30" s="127">
        <v>41984</v>
      </c>
      <c r="B30" s="128" t="s">
        <v>18</v>
      </c>
      <c r="C30" s="115" t="s">
        <v>237</v>
      </c>
      <c r="D30" s="181"/>
      <c r="E30" s="125"/>
      <c r="F30" s="131"/>
      <c r="G30" s="125"/>
      <c r="H30" s="125"/>
      <c r="I30" s="117"/>
      <c r="J30" s="125"/>
      <c r="K30" s="125"/>
      <c r="L30" s="125"/>
      <c r="M30" s="125">
        <v>-1</v>
      </c>
      <c r="N30" s="125"/>
      <c r="O30" s="125"/>
      <c r="P30" s="125"/>
      <c r="Q30" s="125"/>
      <c r="R30" s="125"/>
    </row>
    <row r="31" spans="1:18" ht="18" customHeight="1" x14ac:dyDescent="0.25">
      <c r="A31" s="127">
        <v>41990</v>
      </c>
      <c r="B31" s="128" t="s">
        <v>18</v>
      </c>
      <c r="C31" s="115" t="s">
        <v>239</v>
      </c>
      <c r="D31" s="181"/>
      <c r="E31" s="125"/>
      <c r="F31" s="131">
        <v>-2</v>
      </c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>
        <v>41991</v>
      </c>
      <c r="B32" s="128" t="s">
        <v>18</v>
      </c>
      <c r="C32" s="115" t="s">
        <v>27</v>
      </c>
      <c r="D32" s="181">
        <v>30</v>
      </c>
      <c r="E32" s="125">
        <v>-1</v>
      </c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>
        <v>41991</v>
      </c>
      <c r="B33" s="128" t="s">
        <v>18</v>
      </c>
      <c r="C33" s="212" t="s">
        <v>242</v>
      </c>
      <c r="D33" s="181">
        <v>-30</v>
      </c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>
        <v>41991</v>
      </c>
      <c r="B34" s="128" t="s">
        <v>18</v>
      </c>
      <c r="C34" s="212" t="s">
        <v>21</v>
      </c>
      <c r="D34" s="181"/>
      <c r="E34" s="125"/>
      <c r="F34" s="131"/>
      <c r="G34" s="125"/>
      <c r="H34" s="125"/>
      <c r="I34" s="117"/>
      <c r="J34" s="125"/>
      <c r="K34" s="125"/>
      <c r="L34" s="125"/>
      <c r="M34" s="213">
        <v>30</v>
      </c>
      <c r="N34" s="125"/>
      <c r="O34" s="125"/>
      <c r="P34" s="125"/>
      <c r="Q34" s="125"/>
      <c r="R34" s="125"/>
    </row>
    <row r="35" spans="1:18" ht="18" customHeight="1" x14ac:dyDescent="0.25">
      <c r="A35" s="127">
        <v>41991</v>
      </c>
      <c r="B35" s="128" t="s">
        <v>18</v>
      </c>
      <c r="C35" s="115" t="s">
        <v>244</v>
      </c>
      <c r="D35" s="181"/>
      <c r="E35" s="125"/>
      <c r="F35" s="131"/>
      <c r="G35" s="125"/>
      <c r="H35" s="125"/>
      <c r="I35" s="117"/>
      <c r="J35" s="125"/>
      <c r="K35" s="125"/>
      <c r="L35" s="125"/>
      <c r="M35" s="125">
        <v>-30</v>
      </c>
      <c r="N35" s="125"/>
      <c r="O35" s="125"/>
      <c r="P35" s="125"/>
      <c r="Q35" s="125"/>
      <c r="R35" s="125"/>
    </row>
    <row r="36" spans="1:18" ht="18" customHeight="1" x14ac:dyDescent="0.25">
      <c r="A36" s="127">
        <v>41995</v>
      </c>
      <c r="B36" s="128" t="s">
        <v>18</v>
      </c>
      <c r="C36" s="60" t="s">
        <v>245</v>
      </c>
      <c r="D36" s="181"/>
      <c r="E36" s="51">
        <v>-1</v>
      </c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>
        <v>42003</v>
      </c>
      <c r="B37" s="128" t="s">
        <v>18</v>
      </c>
      <c r="C37" s="60" t="s">
        <v>23</v>
      </c>
      <c r="D37" s="181">
        <v>-14.2</v>
      </c>
      <c r="E37" s="51" t="s">
        <v>22</v>
      </c>
      <c r="F37" s="173" t="s">
        <v>22</v>
      </c>
      <c r="G37" s="132" t="s">
        <v>22</v>
      </c>
      <c r="H37" s="125"/>
      <c r="I37" s="117"/>
      <c r="J37" s="125" t="s">
        <v>22</v>
      </c>
      <c r="K37" s="125" t="s">
        <v>22</v>
      </c>
      <c r="L37" s="125" t="s">
        <v>22</v>
      </c>
      <c r="M37" s="125"/>
      <c r="N37" s="125"/>
      <c r="O37" s="125"/>
      <c r="P37" s="125"/>
      <c r="Q37" s="125"/>
      <c r="R37" s="125"/>
    </row>
    <row r="38" spans="1:18" ht="18" customHeight="1" x14ac:dyDescent="0.25">
      <c r="A38" s="127">
        <v>42024</v>
      </c>
      <c r="B38" s="128" t="s">
        <v>112</v>
      </c>
      <c r="C38" s="60" t="s">
        <v>253</v>
      </c>
      <c r="D38" s="181"/>
      <c r="E38" s="51">
        <v>-1</v>
      </c>
      <c r="F38" s="131"/>
      <c r="G38" s="125"/>
      <c r="H38" s="125"/>
      <c r="I38" s="117"/>
      <c r="J38" s="125"/>
      <c r="K38" s="125"/>
      <c r="L38" s="125">
        <v>2</v>
      </c>
      <c r="M38" s="125"/>
      <c r="N38" s="125"/>
      <c r="O38" s="125"/>
      <c r="P38" s="125"/>
      <c r="Q38" s="125"/>
      <c r="R38" s="125"/>
    </row>
    <row r="39" spans="1:18" ht="18" customHeight="1" x14ac:dyDescent="0.25">
      <c r="A39" s="127">
        <v>42023</v>
      </c>
      <c r="B39" s="128" t="s">
        <v>112</v>
      </c>
      <c r="C39" s="60" t="s">
        <v>252</v>
      </c>
      <c r="D39" s="181"/>
      <c r="E39" s="51"/>
      <c r="F39" s="131"/>
      <c r="G39" s="125"/>
      <c r="H39" s="125"/>
      <c r="I39" s="117"/>
      <c r="J39" s="125"/>
      <c r="K39" s="125"/>
      <c r="L39" s="125">
        <v>-3</v>
      </c>
      <c r="M39" s="125"/>
      <c r="N39" s="125"/>
      <c r="O39" s="125"/>
      <c r="P39" s="125"/>
      <c r="Q39" s="125"/>
      <c r="R39" s="125"/>
    </row>
    <row r="40" spans="1:18" ht="18" customHeight="1" x14ac:dyDescent="0.25">
      <c r="A40" s="127">
        <v>42025</v>
      </c>
      <c r="B40" s="128" t="s">
        <v>112</v>
      </c>
      <c r="C40" s="60" t="s">
        <v>254</v>
      </c>
      <c r="D40" s="181"/>
      <c r="E40" s="51">
        <v>-1</v>
      </c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27">
        <v>42026</v>
      </c>
      <c r="B41" s="128" t="s">
        <v>112</v>
      </c>
      <c r="C41" s="60" t="s">
        <v>255</v>
      </c>
      <c r="D41" s="181"/>
      <c r="E41" s="51">
        <v>-1</v>
      </c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18" customHeight="1" x14ac:dyDescent="0.25">
      <c r="A42" s="127">
        <v>42059</v>
      </c>
      <c r="B42" s="128" t="s">
        <v>112</v>
      </c>
      <c r="C42" s="60" t="s">
        <v>260</v>
      </c>
      <c r="D42" s="181"/>
      <c r="E42" s="51">
        <v>-2</v>
      </c>
      <c r="F42" s="131"/>
      <c r="G42" s="125"/>
      <c r="H42" s="125"/>
      <c r="I42" s="117"/>
      <c r="J42" s="125"/>
      <c r="K42" s="125"/>
      <c r="L42" s="125">
        <v>4</v>
      </c>
      <c r="M42" s="125"/>
      <c r="N42" s="125"/>
      <c r="O42" s="125"/>
      <c r="P42" s="125"/>
      <c r="Q42" s="125"/>
      <c r="R42" s="125"/>
    </row>
    <row r="43" spans="1:18" ht="18" customHeight="1" x14ac:dyDescent="0.25">
      <c r="A43" s="127">
        <v>42060</v>
      </c>
      <c r="B43" s="128" t="s">
        <v>261</v>
      </c>
      <c r="C43" s="60" t="s">
        <v>262</v>
      </c>
      <c r="D43" s="181"/>
      <c r="E43" s="51"/>
      <c r="F43" s="131"/>
      <c r="G43" s="125"/>
      <c r="H43" s="125"/>
      <c r="I43" s="117"/>
      <c r="J43" s="125"/>
      <c r="K43" s="125"/>
      <c r="L43" s="125">
        <v>-3</v>
      </c>
      <c r="M43" s="125"/>
      <c r="N43" s="125"/>
      <c r="O43" s="125"/>
      <c r="P43" s="125"/>
      <c r="Q43" s="125"/>
      <c r="R43" s="125"/>
    </row>
    <row r="44" spans="1:18" x14ac:dyDescent="0.25">
      <c r="A44" s="215">
        <v>42080</v>
      </c>
      <c r="B44" s="216" t="s">
        <v>261</v>
      </c>
      <c r="C44" s="217" t="s">
        <v>264</v>
      </c>
      <c r="D44" s="13"/>
      <c r="E44" s="18">
        <v>-1</v>
      </c>
      <c r="F44" s="18"/>
      <c r="G44" s="18"/>
      <c r="H44" s="18"/>
      <c r="I44" s="18"/>
      <c r="J44" s="18"/>
      <c r="K44" s="18"/>
      <c r="L44" s="18"/>
      <c r="M44" s="2"/>
      <c r="N44" s="125"/>
      <c r="O44" s="125"/>
      <c r="P44" s="125"/>
      <c r="Q44" s="125"/>
      <c r="R44" s="125"/>
    </row>
    <row r="45" spans="1:18" ht="18" customHeight="1" x14ac:dyDescent="0.25">
      <c r="A45" s="127">
        <v>42090</v>
      </c>
      <c r="B45" s="128" t="s">
        <v>112</v>
      </c>
      <c r="C45" s="60" t="s">
        <v>265</v>
      </c>
      <c r="D45" s="181"/>
      <c r="E45" s="51"/>
      <c r="F45" s="131"/>
      <c r="G45" s="125"/>
      <c r="H45" s="125"/>
      <c r="I45" s="117"/>
      <c r="J45" s="125"/>
      <c r="K45" s="125">
        <v>-2</v>
      </c>
      <c r="L45" s="125"/>
      <c r="M45" s="125"/>
      <c r="N45" s="125"/>
      <c r="O45" s="125"/>
      <c r="P45" s="125"/>
      <c r="Q45" s="125"/>
      <c r="R45" s="125"/>
    </row>
    <row r="46" spans="1:18" ht="18" customHeight="1" x14ac:dyDescent="0.25">
      <c r="A46" s="127">
        <v>42095</v>
      </c>
      <c r="B46" s="128" t="s">
        <v>267</v>
      </c>
      <c r="C46" s="60" t="s">
        <v>268</v>
      </c>
      <c r="D46" s="181"/>
      <c r="E46" s="51">
        <v>-2</v>
      </c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18" customHeight="1" x14ac:dyDescent="0.25">
      <c r="A47" s="127">
        <v>42098</v>
      </c>
      <c r="B47" s="128" t="s">
        <v>112</v>
      </c>
      <c r="C47" s="60" t="s">
        <v>269</v>
      </c>
      <c r="D47" s="181"/>
      <c r="E47" s="51">
        <v>-1</v>
      </c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18" customHeight="1" x14ac:dyDescent="0.25">
      <c r="A48" s="127">
        <v>42101</v>
      </c>
      <c r="B48" s="128" t="s">
        <v>112</v>
      </c>
      <c r="C48" s="60" t="s">
        <v>270</v>
      </c>
      <c r="D48" s="181"/>
      <c r="E48" s="51">
        <v>-4</v>
      </c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18" ht="18" customHeight="1" x14ac:dyDescent="0.25">
      <c r="A49" s="127">
        <v>42102</v>
      </c>
      <c r="B49" s="128" t="s">
        <v>112</v>
      </c>
      <c r="C49" s="60" t="s">
        <v>273</v>
      </c>
      <c r="D49" s="181"/>
      <c r="E49" s="51">
        <v>-1</v>
      </c>
      <c r="F49" s="131"/>
      <c r="G49" s="125"/>
      <c r="H49" s="125"/>
      <c r="I49" s="117"/>
      <c r="J49" s="125"/>
      <c r="K49" s="125"/>
      <c r="L49" s="125">
        <v>-1</v>
      </c>
      <c r="M49" s="125"/>
      <c r="N49" s="125"/>
      <c r="O49" s="125"/>
      <c r="P49" s="125"/>
      <c r="Q49" s="125"/>
      <c r="R49" s="125"/>
    </row>
    <row r="50" spans="1:18" ht="18" customHeight="1" x14ac:dyDescent="0.25">
      <c r="A50" s="127">
        <v>42108</v>
      </c>
      <c r="B50" s="128" t="s">
        <v>261</v>
      </c>
      <c r="C50" s="60" t="s">
        <v>272</v>
      </c>
      <c r="D50" s="181"/>
      <c r="E50" s="51"/>
      <c r="F50" s="131"/>
      <c r="G50" s="125"/>
      <c r="H50" s="125"/>
      <c r="I50" s="117"/>
      <c r="J50" s="125"/>
      <c r="K50" s="125"/>
      <c r="L50" s="125">
        <v>2</v>
      </c>
      <c r="M50" s="125"/>
      <c r="N50" s="125"/>
      <c r="O50" s="125"/>
      <c r="P50" s="125"/>
      <c r="Q50" s="125"/>
      <c r="R50" s="125"/>
    </row>
    <row r="51" spans="1:18" ht="18" customHeight="1" x14ac:dyDescent="0.25">
      <c r="A51" s="127">
        <v>42108</v>
      </c>
      <c r="B51" s="128" t="s">
        <v>261</v>
      </c>
      <c r="C51" s="60" t="s">
        <v>274</v>
      </c>
      <c r="D51" s="181"/>
      <c r="E51" s="51"/>
      <c r="F51" s="131"/>
      <c r="G51" s="125"/>
      <c r="H51" s="125"/>
      <c r="I51" s="117"/>
      <c r="J51" s="125"/>
      <c r="K51" s="125"/>
      <c r="L51" s="125">
        <v>-2</v>
      </c>
      <c r="M51" s="125"/>
      <c r="N51" s="125"/>
      <c r="O51" s="125"/>
      <c r="P51" s="125"/>
      <c r="Q51" s="125"/>
      <c r="R51" s="125"/>
    </row>
    <row r="52" spans="1:18" ht="18" customHeight="1" x14ac:dyDescent="0.25">
      <c r="A52" s="127">
        <v>42109</v>
      </c>
      <c r="B52" s="128" t="s">
        <v>261</v>
      </c>
      <c r="C52" s="60" t="s">
        <v>275</v>
      </c>
      <c r="D52" s="181"/>
      <c r="E52" s="51"/>
      <c r="F52" s="131">
        <v>-2</v>
      </c>
      <c r="G52" s="125">
        <v>-1</v>
      </c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18" ht="18" customHeight="1" x14ac:dyDescent="0.25">
      <c r="A53" s="127">
        <v>42111</v>
      </c>
      <c r="B53" s="128" t="s">
        <v>112</v>
      </c>
      <c r="C53" s="60" t="s">
        <v>278</v>
      </c>
      <c r="D53" s="181"/>
      <c r="E53" s="51">
        <v>-1</v>
      </c>
      <c r="F53" s="131"/>
      <c r="G53" s="125"/>
      <c r="H53" s="125"/>
      <c r="I53" s="117"/>
      <c r="J53" s="125"/>
      <c r="K53" s="125"/>
      <c r="L53" s="125"/>
      <c r="M53" s="125"/>
      <c r="N53" s="125"/>
      <c r="O53" s="125"/>
      <c r="P53" s="125"/>
      <c r="Q53" s="125"/>
      <c r="R53" s="125"/>
    </row>
    <row r="54" spans="1:18" ht="18" customHeight="1" x14ac:dyDescent="0.25">
      <c r="A54" s="127">
        <v>42116</v>
      </c>
      <c r="B54" s="128" t="s">
        <v>112</v>
      </c>
      <c r="C54" s="60" t="s">
        <v>279</v>
      </c>
      <c r="D54" s="181"/>
      <c r="E54" s="51">
        <v>-1</v>
      </c>
      <c r="F54" s="131"/>
      <c r="G54" s="125"/>
      <c r="H54" s="125"/>
      <c r="I54" s="117"/>
      <c r="J54" s="125"/>
      <c r="K54" s="125"/>
      <c r="L54" s="125"/>
      <c r="M54" s="125"/>
      <c r="N54" s="125"/>
      <c r="O54" s="125"/>
      <c r="P54" s="125"/>
      <c r="Q54" s="125"/>
      <c r="R54" s="125"/>
    </row>
    <row r="55" spans="1:18" ht="18" customHeight="1" x14ac:dyDescent="0.25">
      <c r="A55" s="127">
        <v>42118</v>
      </c>
      <c r="B55" s="128" t="s">
        <v>112</v>
      </c>
      <c r="C55" s="60" t="s">
        <v>282</v>
      </c>
      <c r="D55" s="181"/>
      <c r="E55" s="51">
        <v>-3</v>
      </c>
      <c r="F55" s="131">
        <v>-1</v>
      </c>
      <c r="G55" s="125"/>
      <c r="H55" s="125"/>
      <c r="I55" s="117"/>
      <c r="J55" s="125"/>
      <c r="K55" s="125"/>
      <c r="L55" s="125"/>
      <c r="M55" s="125">
        <v>120</v>
      </c>
      <c r="N55" s="125"/>
      <c r="O55" s="125"/>
      <c r="P55" s="125"/>
      <c r="Q55" s="125"/>
      <c r="R55" s="125"/>
    </row>
    <row r="56" spans="1:18" ht="18" customHeight="1" x14ac:dyDescent="0.25">
      <c r="A56" s="127">
        <v>42119</v>
      </c>
      <c r="B56" s="128" t="s">
        <v>112</v>
      </c>
      <c r="C56" s="60" t="s">
        <v>283</v>
      </c>
      <c r="D56" s="181"/>
      <c r="E56" s="51"/>
      <c r="F56" s="131"/>
      <c r="G56" s="125"/>
      <c r="H56" s="125"/>
      <c r="I56" s="117"/>
      <c r="J56" s="125"/>
      <c r="K56" s="125">
        <v>-4</v>
      </c>
      <c r="L56" s="125"/>
      <c r="M56" s="125"/>
      <c r="N56" s="125"/>
      <c r="O56" s="125"/>
      <c r="P56" s="125"/>
      <c r="Q56" s="125"/>
      <c r="R56" s="125"/>
    </row>
    <row r="57" spans="1:18" ht="18" customHeight="1" x14ac:dyDescent="0.25">
      <c r="A57" s="127">
        <v>42122</v>
      </c>
      <c r="B57" s="128" t="s">
        <v>112</v>
      </c>
      <c r="C57" s="60" t="s">
        <v>286</v>
      </c>
      <c r="D57" s="181"/>
      <c r="E57" s="51"/>
      <c r="F57" s="131"/>
      <c r="G57" s="125"/>
      <c r="H57" s="125"/>
      <c r="I57" s="117"/>
      <c r="J57" s="125"/>
      <c r="K57" s="125"/>
      <c r="L57" s="125"/>
      <c r="M57" s="125">
        <v>-120</v>
      </c>
      <c r="N57" s="125"/>
      <c r="O57" s="125"/>
      <c r="P57" s="125"/>
      <c r="Q57" s="125"/>
      <c r="R57" s="125"/>
    </row>
    <row r="58" spans="1:18" ht="18" customHeight="1" x14ac:dyDescent="0.25">
      <c r="A58" s="127">
        <v>42125</v>
      </c>
      <c r="B58" s="128" t="s">
        <v>261</v>
      </c>
      <c r="C58" s="60" t="s">
        <v>288</v>
      </c>
      <c r="D58" s="181"/>
      <c r="E58" s="51">
        <v>-1</v>
      </c>
      <c r="F58" s="131"/>
      <c r="G58" s="125"/>
      <c r="H58" s="125"/>
      <c r="I58" s="117"/>
      <c r="J58" s="125"/>
      <c r="K58" s="125"/>
      <c r="L58" s="125"/>
      <c r="M58" s="125"/>
      <c r="N58" s="125"/>
      <c r="O58" s="125"/>
      <c r="P58" s="125"/>
      <c r="Q58" s="125"/>
      <c r="R58" s="125"/>
    </row>
    <row r="59" spans="1:18" ht="18" customHeight="1" x14ac:dyDescent="0.25">
      <c r="A59" s="27">
        <v>42128</v>
      </c>
      <c r="B59" s="128" t="s">
        <v>261</v>
      </c>
      <c r="C59" s="60" t="s">
        <v>290</v>
      </c>
      <c r="D59" s="13"/>
      <c r="E59" s="18">
        <v>-1</v>
      </c>
      <c r="F59" s="131"/>
      <c r="G59" s="125"/>
      <c r="H59" s="125"/>
      <c r="I59" s="117"/>
      <c r="J59" s="125"/>
      <c r="K59" s="125"/>
      <c r="L59" s="125">
        <v>2</v>
      </c>
      <c r="M59" s="125"/>
      <c r="N59" s="125"/>
      <c r="O59" s="125"/>
      <c r="P59" s="125"/>
      <c r="Q59" s="125"/>
      <c r="R59" s="125"/>
    </row>
    <row r="60" spans="1:18" ht="18" customHeight="1" x14ac:dyDescent="0.25">
      <c r="A60" s="27">
        <v>42128</v>
      </c>
      <c r="B60" s="128" t="s">
        <v>261</v>
      </c>
      <c r="C60" s="60" t="s">
        <v>291</v>
      </c>
      <c r="D60" s="13"/>
      <c r="E60" s="18"/>
      <c r="F60" s="131"/>
      <c r="G60" s="125"/>
      <c r="H60" s="125"/>
      <c r="I60" s="117"/>
      <c r="J60" s="125"/>
      <c r="K60" s="125"/>
      <c r="L60" s="125">
        <v>-1</v>
      </c>
      <c r="M60" s="125"/>
      <c r="N60" s="125"/>
      <c r="O60" s="125"/>
      <c r="P60" s="125"/>
      <c r="Q60" s="125"/>
      <c r="R60" s="125"/>
    </row>
    <row r="61" spans="1:18" ht="18" customHeight="1" x14ac:dyDescent="0.25">
      <c r="A61" s="27">
        <v>42131</v>
      </c>
      <c r="B61" s="128" t="s">
        <v>112</v>
      </c>
      <c r="C61" s="60" t="s">
        <v>292</v>
      </c>
      <c r="D61" s="13">
        <v>-1.6</v>
      </c>
      <c r="E61" s="18"/>
      <c r="F61" s="131">
        <v>3</v>
      </c>
      <c r="G61" s="125"/>
      <c r="H61" s="125"/>
      <c r="I61" s="117"/>
      <c r="J61" s="125"/>
      <c r="K61" s="125"/>
      <c r="L61" s="125"/>
      <c r="M61" s="125"/>
      <c r="N61" s="125"/>
      <c r="O61" s="125"/>
      <c r="P61" s="125"/>
      <c r="Q61" s="125"/>
      <c r="R61" s="125"/>
    </row>
    <row r="62" spans="1:18" ht="18" customHeight="1" x14ac:dyDescent="0.25">
      <c r="A62" s="27">
        <v>42142</v>
      </c>
      <c r="B62" s="128" t="s">
        <v>112</v>
      </c>
      <c r="C62" s="60" t="s">
        <v>296</v>
      </c>
      <c r="D62" s="13"/>
      <c r="E62" s="18"/>
      <c r="F62" s="131"/>
      <c r="G62" s="125">
        <v>-1</v>
      </c>
      <c r="H62" s="125"/>
      <c r="I62" s="117"/>
      <c r="J62" s="125"/>
      <c r="K62" s="125"/>
      <c r="L62" s="125"/>
      <c r="M62" s="125"/>
      <c r="N62" s="125"/>
      <c r="O62" s="125"/>
      <c r="P62" s="125"/>
      <c r="Q62" s="125"/>
      <c r="R62" s="125"/>
    </row>
    <row r="63" spans="1:18" ht="18" customHeight="1" x14ac:dyDescent="0.25">
      <c r="A63" s="27">
        <v>42165</v>
      </c>
      <c r="B63" s="128" t="s">
        <v>112</v>
      </c>
      <c r="C63" s="164" t="s">
        <v>305</v>
      </c>
      <c r="D63" s="230"/>
      <c r="E63" s="165">
        <v>-4</v>
      </c>
      <c r="F63" s="231">
        <v>-2</v>
      </c>
      <c r="G63" s="125"/>
      <c r="H63" s="125"/>
      <c r="I63" s="117"/>
      <c r="J63" s="125"/>
      <c r="K63" s="125"/>
      <c r="L63" s="125"/>
      <c r="M63" s="125">
        <v>200</v>
      </c>
      <c r="N63" s="125"/>
      <c r="O63" s="125"/>
      <c r="P63" s="125"/>
      <c r="Q63" s="125"/>
      <c r="R63" s="125"/>
    </row>
    <row r="64" spans="1:18" ht="18" customHeight="1" x14ac:dyDescent="0.25">
      <c r="A64" s="27">
        <v>42170</v>
      </c>
      <c r="B64" s="128" t="s">
        <v>112</v>
      </c>
      <c r="C64" s="60" t="s">
        <v>304</v>
      </c>
      <c r="D64" s="13"/>
      <c r="E64" s="18">
        <v>-2</v>
      </c>
      <c r="F64" s="131"/>
      <c r="G64" s="125"/>
      <c r="H64" s="125"/>
      <c r="I64" s="117"/>
      <c r="J64" s="125"/>
      <c r="K64" s="125"/>
      <c r="L64" s="125"/>
      <c r="M64" s="125"/>
      <c r="N64" s="125"/>
      <c r="O64" s="125"/>
      <c r="P64" s="125"/>
      <c r="Q64" s="125"/>
      <c r="R64" s="125"/>
    </row>
    <row r="65" spans="1:18" ht="18" customHeight="1" x14ac:dyDescent="0.25">
      <c r="A65" s="27">
        <v>42179</v>
      </c>
      <c r="B65" s="128" t="s">
        <v>261</v>
      </c>
      <c r="C65" s="60" t="s">
        <v>306</v>
      </c>
      <c r="D65" s="48"/>
      <c r="E65" s="51">
        <v>-3</v>
      </c>
      <c r="F65" s="76"/>
      <c r="G65" s="125"/>
      <c r="H65" s="125"/>
      <c r="I65" s="117"/>
      <c r="J65" s="125"/>
      <c r="K65" s="125"/>
      <c r="L65" s="125"/>
      <c r="M65" s="125"/>
      <c r="N65" s="125"/>
      <c r="O65" s="125"/>
      <c r="P65" s="125"/>
      <c r="Q65" s="125"/>
      <c r="R65" s="125"/>
    </row>
    <row r="66" spans="1:18" ht="18" customHeight="1" x14ac:dyDescent="0.25">
      <c r="A66" s="27">
        <v>42180</v>
      </c>
      <c r="B66" s="128" t="s">
        <v>261</v>
      </c>
      <c r="C66" s="60" t="s">
        <v>308</v>
      </c>
      <c r="D66" s="48"/>
      <c r="E66" s="51"/>
      <c r="F66" s="76"/>
      <c r="G66" s="125">
        <v>-1</v>
      </c>
      <c r="H66" s="125"/>
      <c r="I66" s="117"/>
      <c r="J66" s="125"/>
      <c r="K66" s="125"/>
      <c r="L66" s="125"/>
      <c r="M66" s="125"/>
      <c r="N66" s="125"/>
      <c r="O66" s="125"/>
      <c r="P66" s="125"/>
      <c r="Q66" s="125"/>
      <c r="R66" s="125"/>
    </row>
    <row r="67" spans="1:18" ht="18" customHeight="1" x14ac:dyDescent="0.25">
      <c r="A67" s="27">
        <v>42181</v>
      </c>
      <c r="B67" s="128" t="s">
        <v>261</v>
      </c>
      <c r="C67" s="60" t="s">
        <v>307</v>
      </c>
      <c r="D67" s="48"/>
      <c r="E67" s="51"/>
      <c r="F67" s="76">
        <v>-2</v>
      </c>
      <c r="G67" s="125"/>
      <c r="H67" s="125"/>
      <c r="I67" s="117"/>
      <c r="J67" s="125"/>
      <c r="K67" s="125"/>
      <c r="L67" s="125"/>
      <c r="M67" s="125"/>
      <c r="N67" s="125"/>
      <c r="O67" s="125"/>
      <c r="P67" s="125"/>
      <c r="Q67" s="125"/>
      <c r="R67" s="125"/>
    </row>
    <row r="68" spans="1:18" ht="18" customHeight="1" x14ac:dyDescent="0.25">
      <c r="A68" s="27">
        <v>42181</v>
      </c>
      <c r="B68" s="128" t="s">
        <v>112</v>
      </c>
      <c r="C68" s="60" t="s">
        <v>310</v>
      </c>
      <c r="D68" s="48"/>
      <c r="E68" s="51"/>
      <c r="F68" s="76"/>
      <c r="G68" s="125"/>
      <c r="H68" s="125"/>
      <c r="I68" s="117"/>
      <c r="J68" s="125"/>
      <c r="K68" s="125"/>
      <c r="L68" s="125"/>
      <c r="M68" s="125">
        <v>-100</v>
      </c>
      <c r="N68" s="125"/>
      <c r="O68" s="125"/>
      <c r="P68" s="125"/>
      <c r="Q68" s="125"/>
      <c r="R68" s="125"/>
    </row>
    <row r="69" spans="1:18" ht="18" customHeight="1" x14ac:dyDescent="0.25">
      <c r="A69" s="27">
        <v>42182</v>
      </c>
      <c r="B69" s="128" t="s">
        <v>112</v>
      </c>
      <c r="C69" s="60" t="s">
        <v>309</v>
      </c>
      <c r="D69" s="48"/>
      <c r="E69" s="51"/>
      <c r="F69" s="76"/>
      <c r="G69" s="125"/>
      <c r="H69" s="125"/>
      <c r="I69" s="117"/>
      <c r="J69" s="125"/>
      <c r="K69" s="125"/>
      <c r="L69" s="125"/>
      <c r="M69" s="125">
        <v>-100</v>
      </c>
      <c r="N69" s="125"/>
      <c r="O69" s="125"/>
      <c r="P69" s="125"/>
      <c r="Q69" s="125"/>
      <c r="R69" s="125"/>
    </row>
    <row r="70" spans="1:18" ht="18" customHeight="1" x14ac:dyDescent="0.25">
      <c r="A70" s="27">
        <v>42184</v>
      </c>
      <c r="B70" s="128" t="s">
        <v>112</v>
      </c>
      <c r="C70" s="60" t="s">
        <v>312</v>
      </c>
      <c r="D70" s="48"/>
      <c r="E70" s="51"/>
      <c r="F70" s="76"/>
      <c r="G70" s="125"/>
      <c r="H70" s="125"/>
      <c r="I70" s="117"/>
      <c r="J70" s="125"/>
      <c r="K70" s="125">
        <v>-2</v>
      </c>
      <c r="L70" s="125"/>
      <c r="M70" s="125"/>
      <c r="N70" s="125"/>
      <c r="O70" s="125"/>
      <c r="P70" s="125"/>
      <c r="Q70" s="125"/>
      <c r="R70" s="125"/>
    </row>
    <row r="71" spans="1:18" ht="18" customHeight="1" x14ac:dyDescent="0.25">
      <c r="A71" s="27">
        <v>42186</v>
      </c>
      <c r="B71" s="128" t="s">
        <v>261</v>
      </c>
      <c r="C71" s="60" t="s">
        <v>313</v>
      </c>
      <c r="D71" s="48"/>
      <c r="E71" s="51">
        <v>-2</v>
      </c>
      <c r="F71" s="76"/>
      <c r="G71" s="125"/>
      <c r="H71" s="125"/>
      <c r="I71" s="117"/>
      <c r="J71" s="125"/>
      <c r="K71" s="125"/>
      <c r="L71" s="125"/>
      <c r="M71" s="125"/>
      <c r="N71" s="125"/>
      <c r="O71" s="125"/>
      <c r="P71" s="125"/>
      <c r="Q71" s="125"/>
      <c r="R71" s="125"/>
    </row>
    <row r="72" spans="1:18" ht="18" customHeight="1" x14ac:dyDescent="0.25">
      <c r="A72" s="27">
        <v>42186</v>
      </c>
      <c r="B72" s="128" t="s">
        <v>261</v>
      </c>
      <c r="C72" s="60" t="s">
        <v>314</v>
      </c>
      <c r="D72" s="48"/>
      <c r="E72" s="51">
        <v>-1</v>
      </c>
      <c r="F72" s="76"/>
      <c r="G72" s="125"/>
      <c r="H72" s="125"/>
      <c r="I72" s="117"/>
      <c r="J72" s="125"/>
      <c r="K72" s="125"/>
      <c r="L72" s="125"/>
      <c r="M72" s="125"/>
      <c r="N72" s="125"/>
      <c r="O72" s="125"/>
      <c r="P72" s="125"/>
      <c r="Q72" s="125"/>
      <c r="R72" s="125"/>
    </row>
    <row r="73" spans="1:18" ht="18" customHeight="1" x14ac:dyDescent="0.25">
      <c r="A73" s="27">
        <v>42187</v>
      </c>
      <c r="B73" s="128" t="s">
        <v>112</v>
      </c>
      <c r="C73" s="60" t="s">
        <v>26</v>
      </c>
      <c r="D73" s="48"/>
      <c r="E73" s="51"/>
      <c r="F73" s="76">
        <v>-1</v>
      </c>
      <c r="G73" s="125"/>
      <c r="H73" s="125"/>
      <c r="I73" s="117"/>
      <c r="J73" s="125"/>
      <c r="K73" s="125"/>
      <c r="L73" s="125"/>
      <c r="M73" s="125"/>
      <c r="N73" s="125"/>
      <c r="O73" s="125"/>
      <c r="P73" s="125"/>
      <c r="Q73" s="125"/>
      <c r="R73" s="125"/>
    </row>
    <row r="74" spans="1:18" ht="18" customHeight="1" x14ac:dyDescent="0.25">
      <c r="A74" s="27">
        <v>42187</v>
      </c>
      <c r="B74" s="128" t="s">
        <v>112</v>
      </c>
      <c r="C74" s="60" t="s">
        <v>159</v>
      </c>
      <c r="D74" s="48"/>
      <c r="E74" s="51">
        <v>-1</v>
      </c>
      <c r="F74" s="76"/>
      <c r="G74" s="125"/>
      <c r="H74" s="125"/>
      <c r="I74" s="117"/>
      <c r="J74" s="125"/>
      <c r="K74" s="125"/>
      <c r="L74" s="125"/>
      <c r="M74" s="125"/>
      <c r="N74" s="125"/>
      <c r="O74" s="125"/>
      <c r="P74" s="125"/>
      <c r="Q74" s="125"/>
      <c r="R74" s="125"/>
    </row>
    <row r="75" spans="1:18" ht="18" customHeight="1" x14ac:dyDescent="0.25">
      <c r="A75" s="27">
        <v>42193</v>
      </c>
      <c r="B75" s="128" t="s">
        <v>261</v>
      </c>
      <c r="C75" s="60" t="s">
        <v>317</v>
      </c>
      <c r="D75" s="48"/>
      <c r="E75" s="51">
        <v>1</v>
      </c>
      <c r="F75" s="76"/>
      <c r="G75" s="125">
        <v>-5</v>
      </c>
      <c r="H75" s="125"/>
      <c r="I75" s="117"/>
      <c r="J75" s="125"/>
      <c r="K75" s="125"/>
      <c r="L75" s="125"/>
      <c r="M75" s="125"/>
      <c r="N75" s="125"/>
      <c r="O75" s="125"/>
      <c r="P75" s="125"/>
      <c r="Q75" s="125"/>
      <c r="R75" s="125"/>
    </row>
    <row r="76" spans="1:18" ht="18" customHeight="1" x14ac:dyDescent="0.25">
      <c r="A76" s="27">
        <v>42198</v>
      </c>
      <c r="B76" s="128" t="s">
        <v>319</v>
      </c>
      <c r="C76" s="60" t="s">
        <v>323</v>
      </c>
      <c r="D76" s="48"/>
      <c r="E76" s="51">
        <v>-1</v>
      </c>
      <c r="F76" s="76"/>
      <c r="G76" s="125"/>
      <c r="H76" s="125"/>
      <c r="I76" s="117"/>
      <c r="J76" s="125"/>
      <c r="K76" s="125"/>
      <c r="L76" s="125"/>
      <c r="M76" s="125"/>
      <c r="N76" s="125"/>
      <c r="O76" s="125"/>
      <c r="P76" s="125"/>
      <c r="Q76" s="125"/>
      <c r="R76" s="125"/>
    </row>
    <row r="77" spans="1:18" ht="18" customHeight="1" x14ac:dyDescent="0.25">
      <c r="A77" s="27">
        <v>42206</v>
      </c>
      <c r="B77" s="128" t="s">
        <v>261</v>
      </c>
      <c r="C77" s="60" t="s">
        <v>326</v>
      </c>
      <c r="D77" s="48"/>
      <c r="E77" s="51"/>
      <c r="F77" s="76"/>
      <c r="G77" s="125"/>
      <c r="H77" s="125"/>
      <c r="I77" s="117"/>
      <c r="J77" s="125"/>
      <c r="K77" s="125"/>
      <c r="L77" s="125">
        <v>-1</v>
      </c>
      <c r="M77" s="125"/>
      <c r="N77" s="125"/>
      <c r="O77" s="125"/>
      <c r="P77" s="125"/>
      <c r="Q77" s="125"/>
      <c r="R77" s="125"/>
    </row>
    <row r="78" spans="1:18" ht="18" customHeight="1" x14ac:dyDescent="0.25">
      <c r="A78" s="27">
        <v>42206</v>
      </c>
      <c r="B78" s="128" t="s">
        <v>261</v>
      </c>
      <c r="C78" s="60" t="s">
        <v>327</v>
      </c>
      <c r="D78" s="48"/>
      <c r="E78" s="51"/>
      <c r="F78" s="76"/>
      <c r="G78" s="125">
        <v>-3</v>
      </c>
      <c r="H78" s="125"/>
      <c r="I78" s="117"/>
      <c r="J78" s="125"/>
      <c r="K78" s="125"/>
      <c r="L78" s="125">
        <v>1</v>
      </c>
      <c r="M78" s="125"/>
      <c r="N78" s="125"/>
      <c r="O78" s="125"/>
      <c r="P78" s="125"/>
      <c r="Q78" s="125"/>
      <c r="R78" s="125"/>
    </row>
    <row r="79" spans="1:18" ht="18" customHeight="1" x14ac:dyDescent="0.25">
      <c r="A79" s="27">
        <v>42206</v>
      </c>
      <c r="B79" s="128" t="s">
        <v>112</v>
      </c>
      <c r="C79" s="60" t="s">
        <v>325</v>
      </c>
      <c r="D79" s="48"/>
      <c r="E79" s="51"/>
      <c r="F79" s="76"/>
      <c r="G79" s="125">
        <v>-2</v>
      </c>
      <c r="H79" s="125"/>
      <c r="I79" s="117"/>
      <c r="J79" s="125"/>
      <c r="K79" s="125"/>
      <c r="L79" s="125"/>
      <c r="M79" s="125">
        <v>2</v>
      </c>
      <c r="N79" s="125"/>
      <c r="O79" s="125"/>
      <c r="P79" s="125"/>
      <c r="Q79" s="125"/>
      <c r="R79" s="125"/>
    </row>
    <row r="80" spans="1:18" ht="21" customHeight="1" x14ac:dyDescent="0.25">
      <c r="A80" s="27">
        <v>42206</v>
      </c>
      <c r="B80" s="2" t="s">
        <v>261</v>
      </c>
      <c r="C80" s="2" t="s">
        <v>317</v>
      </c>
      <c r="D80" s="181"/>
      <c r="E80" s="51"/>
      <c r="F80" s="131"/>
      <c r="G80" s="125">
        <v>-5</v>
      </c>
      <c r="H80" s="125"/>
      <c r="I80" s="117"/>
      <c r="J80" s="125"/>
      <c r="K80" s="125"/>
      <c r="L80" s="125"/>
      <c r="M80" s="125"/>
      <c r="N80" s="125"/>
      <c r="O80" s="125"/>
      <c r="P80" s="125"/>
      <c r="Q80" s="125"/>
      <c r="R80" s="125"/>
    </row>
    <row r="81" spans="1:18" ht="21" customHeight="1" x14ac:dyDescent="0.25">
      <c r="A81" s="27">
        <v>42207</v>
      </c>
      <c r="B81" s="232" t="s">
        <v>261</v>
      </c>
      <c r="C81" s="232" t="s">
        <v>326</v>
      </c>
      <c r="D81" s="181"/>
      <c r="E81" s="51"/>
      <c r="F81" s="131"/>
      <c r="G81" s="125"/>
      <c r="H81" s="125"/>
      <c r="I81" s="117"/>
      <c r="J81" s="125"/>
      <c r="K81" s="125"/>
      <c r="L81" s="125">
        <v>-1</v>
      </c>
      <c r="M81" s="125"/>
      <c r="N81" s="125"/>
      <c r="O81" s="125"/>
      <c r="P81" s="125"/>
      <c r="Q81" s="125"/>
      <c r="R81" s="125"/>
    </row>
    <row r="82" spans="1:18" ht="21" customHeight="1" x14ac:dyDescent="0.25">
      <c r="A82" s="27">
        <v>42207</v>
      </c>
      <c r="B82" s="232" t="s">
        <v>261</v>
      </c>
      <c r="C82" s="232" t="s">
        <v>329</v>
      </c>
      <c r="D82" s="181"/>
      <c r="E82" s="51"/>
      <c r="F82" s="131"/>
      <c r="G82" s="125"/>
      <c r="H82" s="125"/>
      <c r="I82" s="117"/>
      <c r="J82" s="125"/>
      <c r="K82" s="125"/>
      <c r="L82" s="125"/>
      <c r="M82" s="125"/>
      <c r="N82" s="125"/>
      <c r="O82" s="125"/>
      <c r="P82" s="125"/>
      <c r="Q82" s="125"/>
      <c r="R82" s="125"/>
    </row>
    <row r="83" spans="1:18" ht="21" customHeight="1" x14ac:dyDescent="0.25">
      <c r="A83" s="27">
        <v>42209</v>
      </c>
      <c r="B83" s="232" t="s">
        <v>261</v>
      </c>
      <c r="C83" s="232" t="s">
        <v>330</v>
      </c>
      <c r="D83" s="181"/>
      <c r="E83" s="51"/>
      <c r="F83" s="131">
        <v>-16</v>
      </c>
      <c r="G83" s="125">
        <v>-6</v>
      </c>
      <c r="H83" s="125"/>
      <c r="I83" s="117"/>
      <c r="J83" s="125"/>
      <c r="K83" s="125"/>
      <c r="L83" s="125"/>
      <c r="M83" s="125">
        <v>80</v>
      </c>
      <c r="N83" s="125"/>
      <c r="O83" s="125"/>
      <c r="P83" s="125"/>
      <c r="Q83" s="125"/>
      <c r="R83" s="125"/>
    </row>
    <row r="84" spans="1:18" ht="18" customHeight="1" x14ac:dyDescent="0.25">
      <c r="A84" s="127">
        <v>42213</v>
      </c>
      <c r="B84" s="128" t="s">
        <v>261</v>
      </c>
      <c r="C84" s="60" t="s">
        <v>332</v>
      </c>
      <c r="D84" s="181"/>
      <c r="E84" s="51"/>
      <c r="F84" s="131"/>
      <c r="G84" s="125">
        <v>-2</v>
      </c>
      <c r="J84" s="125"/>
      <c r="K84" s="125"/>
      <c r="L84" s="125"/>
      <c r="M84" s="125"/>
      <c r="N84" s="125"/>
      <c r="O84" s="125"/>
      <c r="P84" s="125"/>
      <c r="Q84" s="125"/>
      <c r="R84" s="125"/>
    </row>
    <row r="85" spans="1:18" ht="18" customHeight="1" x14ac:dyDescent="0.25">
      <c r="A85" s="27">
        <v>42213</v>
      </c>
      <c r="B85" s="232" t="s">
        <v>261</v>
      </c>
      <c r="C85" s="233" t="s">
        <v>333</v>
      </c>
      <c r="D85" s="181"/>
      <c r="E85" s="51"/>
      <c r="F85" s="234">
        <v>-4</v>
      </c>
      <c r="G85" s="235">
        <v>-3</v>
      </c>
      <c r="H85" s="125"/>
      <c r="I85" s="117"/>
      <c r="J85" s="125"/>
      <c r="K85" s="235">
        <v>4</v>
      </c>
      <c r="L85" s="125"/>
      <c r="M85" s="125"/>
      <c r="N85" s="125"/>
      <c r="O85" s="125"/>
      <c r="P85" s="125"/>
      <c r="Q85" s="125"/>
      <c r="R85" s="125"/>
    </row>
    <row r="86" spans="1:18" ht="18" customHeight="1" x14ac:dyDescent="0.25">
      <c r="A86" s="27">
        <v>42214</v>
      </c>
      <c r="B86" s="232" t="s">
        <v>112</v>
      </c>
      <c r="C86" s="232" t="s">
        <v>334</v>
      </c>
      <c r="D86" s="181"/>
      <c r="E86" s="51"/>
      <c r="F86" s="131"/>
      <c r="G86" s="125"/>
      <c r="H86" s="125"/>
      <c r="I86" s="117"/>
      <c r="J86" s="125"/>
      <c r="K86" s="125">
        <v>-4</v>
      </c>
      <c r="L86" s="125"/>
      <c r="M86" s="125"/>
      <c r="N86" s="125"/>
      <c r="O86" s="125"/>
      <c r="P86" s="125"/>
      <c r="Q86" s="125"/>
      <c r="R86" s="125"/>
    </row>
    <row r="87" spans="1:18" ht="18" customHeight="1" x14ac:dyDescent="0.25">
      <c r="A87" s="27">
        <v>42219</v>
      </c>
      <c r="B87" s="232" t="s">
        <v>261</v>
      </c>
      <c r="C87" s="232" t="s">
        <v>299</v>
      </c>
      <c r="D87" s="181"/>
      <c r="E87" s="51"/>
      <c r="F87" s="131">
        <v>6</v>
      </c>
      <c r="G87" s="125"/>
      <c r="H87" s="125"/>
      <c r="I87" s="117"/>
      <c r="J87" s="125"/>
      <c r="K87" s="125"/>
      <c r="L87" s="125"/>
      <c r="M87" s="125">
        <v>-82</v>
      </c>
      <c r="N87" s="125"/>
      <c r="O87" s="125"/>
      <c r="P87" s="125"/>
      <c r="Q87" s="125"/>
      <c r="R87" s="125"/>
    </row>
    <row r="88" spans="1:18" ht="18" customHeight="1" x14ac:dyDescent="0.25">
      <c r="A88" s="27">
        <v>42221</v>
      </c>
      <c r="B88" s="2" t="s">
        <v>261</v>
      </c>
      <c r="C88" s="2" t="s">
        <v>337</v>
      </c>
      <c r="D88" s="181"/>
      <c r="E88" s="51"/>
      <c r="F88" s="131">
        <v>-15</v>
      </c>
      <c r="G88" s="125"/>
      <c r="H88" s="125"/>
      <c r="I88" s="117"/>
      <c r="J88" s="125">
        <v>-25</v>
      </c>
      <c r="K88" s="125"/>
      <c r="L88" s="125"/>
      <c r="M88" s="125"/>
      <c r="N88" s="125"/>
      <c r="O88" s="125"/>
      <c r="P88" s="125"/>
      <c r="Q88" s="125"/>
      <c r="R88" s="125"/>
    </row>
    <row r="89" spans="1:18" ht="18" customHeight="1" x14ac:dyDescent="0.25">
      <c r="A89" s="27">
        <v>42223</v>
      </c>
      <c r="B89" s="232" t="s">
        <v>112</v>
      </c>
      <c r="C89" s="232" t="s">
        <v>340</v>
      </c>
      <c r="D89" s="181"/>
      <c r="E89" s="51"/>
      <c r="F89" s="131"/>
      <c r="G89" s="125"/>
      <c r="H89" s="125"/>
      <c r="I89" s="117"/>
      <c r="J89" s="125"/>
      <c r="K89" s="125"/>
      <c r="L89" s="125"/>
      <c r="M89" s="125"/>
      <c r="N89" s="125"/>
      <c r="O89" s="125"/>
      <c r="P89" s="125"/>
      <c r="Q89" s="125"/>
      <c r="R89" s="125"/>
    </row>
    <row r="90" spans="1:18" ht="18" customHeight="1" x14ac:dyDescent="0.25">
      <c r="A90" s="27">
        <v>42229</v>
      </c>
      <c r="B90" s="2" t="s">
        <v>319</v>
      </c>
      <c r="C90" s="2" t="s">
        <v>345</v>
      </c>
      <c r="D90" s="181"/>
      <c r="E90" s="51"/>
      <c r="F90" s="131">
        <v>-3</v>
      </c>
      <c r="G90" s="125"/>
      <c r="H90" s="125"/>
      <c r="I90" s="117"/>
      <c r="J90" s="125"/>
      <c r="K90" s="125"/>
      <c r="L90" s="125"/>
      <c r="M90" s="125"/>
      <c r="N90" s="125"/>
      <c r="O90" s="125"/>
      <c r="P90" s="125"/>
      <c r="Q90" s="125"/>
      <c r="R90" s="125"/>
    </row>
    <row r="91" spans="1:18" ht="18" customHeight="1" x14ac:dyDescent="0.25">
      <c r="A91" s="27">
        <v>42251</v>
      </c>
      <c r="B91" s="2" t="s">
        <v>112</v>
      </c>
      <c r="C91" s="2" t="s">
        <v>361</v>
      </c>
      <c r="D91" s="181"/>
      <c r="E91" s="51"/>
      <c r="F91" s="131">
        <v>-7</v>
      </c>
      <c r="G91" s="125"/>
      <c r="H91" s="125"/>
      <c r="I91" s="117"/>
      <c r="J91" s="125"/>
      <c r="K91" s="125"/>
      <c r="L91" s="125"/>
      <c r="M91" s="125"/>
      <c r="N91" s="125"/>
      <c r="O91" s="125"/>
      <c r="P91" s="125"/>
      <c r="Q91" s="125"/>
      <c r="R91" s="125"/>
    </row>
    <row r="92" spans="1:18" ht="18" customHeight="1" x14ac:dyDescent="0.25">
      <c r="A92" s="27">
        <v>42258</v>
      </c>
      <c r="B92" s="232" t="s">
        <v>112</v>
      </c>
      <c r="C92" s="232" t="s">
        <v>365</v>
      </c>
      <c r="D92" s="181"/>
      <c r="E92" s="51"/>
      <c r="F92" s="131"/>
      <c r="G92" s="125"/>
      <c r="H92" s="125"/>
      <c r="I92" s="117"/>
      <c r="J92" s="125"/>
      <c r="K92" s="125"/>
      <c r="L92" s="125"/>
      <c r="M92" s="125"/>
      <c r="N92" s="125"/>
      <c r="O92" s="125"/>
      <c r="P92" s="125"/>
      <c r="Q92" s="125"/>
      <c r="R92" s="125"/>
    </row>
    <row r="93" spans="1:18" ht="18" customHeight="1" x14ac:dyDescent="0.25">
      <c r="A93" s="27">
        <v>42278</v>
      </c>
      <c r="B93" s="232" t="s">
        <v>112</v>
      </c>
      <c r="C93" s="232" t="s">
        <v>113</v>
      </c>
      <c r="D93" s="181"/>
      <c r="E93" s="51"/>
      <c r="F93" s="131">
        <v>2</v>
      </c>
      <c r="G93" s="125"/>
      <c r="H93" s="125"/>
      <c r="I93" s="117"/>
      <c r="J93" s="125"/>
      <c r="K93" s="125"/>
      <c r="L93" s="125"/>
      <c r="M93" s="125"/>
      <c r="N93" s="125"/>
      <c r="O93" s="125"/>
      <c r="P93" s="125"/>
      <c r="Q93" s="125"/>
      <c r="R93" s="125"/>
    </row>
    <row r="94" spans="1:18" ht="18" customHeight="1" x14ac:dyDescent="0.25">
      <c r="A94" s="27">
        <v>42282</v>
      </c>
      <c r="B94" s="232" t="s">
        <v>112</v>
      </c>
      <c r="C94" s="232" t="s">
        <v>383</v>
      </c>
      <c r="D94" s="181"/>
      <c r="E94" s="51"/>
      <c r="F94" s="131"/>
      <c r="G94" s="125">
        <v>-1</v>
      </c>
      <c r="H94" s="125"/>
      <c r="I94" s="117"/>
      <c r="J94" s="125"/>
      <c r="K94" s="125"/>
      <c r="L94" s="125"/>
      <c r="M94" s="125"/>
      <c r="N94" s="125"/>
      <c r="O94" s="125"/>
      <c r="P94" s="125"/>
      <c r="Q94" s="125"/>
      <c r="R94" s="125"/>
    </row>
    <row r="95" spans="1:18" ht="18" customHeight="1" x14ac:dyDescent="0.25">
      <c r="A95" s="27">
        <v>42306</v>
      </c>
      <c r="B95" s="133" t="s">
        <v>112</v>
      </c>
      <c r="C95" s="133" t="s">
        <v>459</v>
      </c>
      <c r="D95" s="283"/>
      <c r="E95" s="103"/>
      <c r="F95" s="284"/>
      <c r="G95" s="103"/>
      <c r="H95" s="103"/>
      <c r="I95" s="285"/>
      <c r="J95" s="103"/>
      <c r="K95" s="103"/>
      <c r="L95" s="103"/>
      <c r="M95" s="103"/>
      <c r="N95" s="103"/>
      <c r="O95" s="103"/>
      <c r="P95" s="103"/>
      <c r="Q95" s="103"/>
      <c r="R95" s="103"/>
    </row>
    <row r="96" spans="1:18" ht="18" customHeight="1" x14ac:dyDescent="0.25">
      <c r="A96" s="27">
        <v>42353</v>
      </c>
      <c r="B96" s="232" t="s">
        <v>218</v>
      </c>
      <c r="C96" s="232" t="s">
        <v>463</v>
      </c>
      <c r="D96" s="181"/>
      <c r="E96" s="51"/>
      <c r="F96" s="131">
        <v>-2</v>
      </c>
      <c r="G96" s="125"/>
      <c r="H96" s="125"/>
      <c r="I96" s="117"/>
      <c r="J96" s="125"/>
      <c r="K96" s="125"/>
      <c r="L96" s="125"/>
      <c r="M96" s="125"/>
      <c r="N96" s="125"/>
      <c r="O96" s="125"/>
      <c r="P96" s="125"/>
      <c r="Q96" s="125"/>
      <c r="R96" s="125"/>
    </row>
    <row r="97" spans="1:18" ht="18" customHeight="1" x14ac:dyDescent="0.25">
      <c r="A97" s="27">
        <v>42361</v>
      </c>
      <c r="B97" s="232" t="s">
        <v>469</v>
      </c>
      <c r="C97" s="232" t="s">
        <v>470</v>
      </c>
      <c r="D97" s="181"/>
      <c r="E97" s="51"/>
      <c r="F97" s="131">
        <v>-2</v>
      </c>
      <c r="G97" s="125"/>
      <c r="H97" s="125"/>
      <c r="I97" s="117"/>
      <c r="J97" s="125"/>
      <c r="K97" s="125"/>
      <c r="L97" s="125"/>
      <c r="M97" s="125"/>
      <c r="N97" s="125"/>
      <c r="O97" s="125"/>
      <c r="P97" s="125"/>
      <c r="Q97" s="125"/>
      <c r="R97" s="125"/>
    </row>
    <row r="98" spans="1:18" ht="18" customHeight="1" x14ac:dyDescent="0.25">
      <c r="A98" s="75" t="s">
        <v>201</v>
      </c>
      <c r="B98" s="2"/>
      <c r="C98" s="44" t="s">
        <v>9</v>
      </c>
      <c r="D98" s="45">
        <f>SUM(D5:D97)</f>
        <v>2.6201263381153694E-14</v>
      </c>
      <c r="E98" s="45">
        <f t="shared" ref="E98:R98" si="0">SUM(E5:E97)</f>
        <v>0</v>
      </c>
      <c r="F98" s="45">
        <f t="shared" si="0"/>
        <v>0</v>
      </c>
      <c r="G98" s="45">
        <f t="shared" si="0"/>
        <v>0</v>
      </c>
      <c r="H98" s="45">
        <f t="shared" si="0"/>
        <v>0</v>
      </c>
      <c r="I98" s="45">
        <f t="shared" si="0"/>
        <v>0</v>
      </c>
      <c r="J98" s="45">
        <f t="shared" si="0"/>
        <v>0</v>
      </c>
      <c r="K98" s="45">
        <f t="shared" si="0"/>
        <v>0</v>
      </c>
      <c r="L98" s="45">
        <f t="shared" si="0"/>
        <v>0</v>
      </c>
      <c r="M98" s="45">
        <f t="shared" si="0"/>
        <v>0</v>
      </c>
      <c r="N98" s="45">
        <f t="shared" si="0"/>
        <v>0</v>
      </c>
      <c r="O98" s="45">
        <f t="shared" si="0"/>
        <v>0</v>
      </c>
      <c r="P98" s="45">
        <f t="shared" si="0"/>
        <v>0</v>
      </c>
      <c r="Q98" s="45">
        <f t="shared" si="0"/>
        <v>0</v>
      </c>
      <c r="R98" s="45">
        <f t="shared" si="0"/>
        <v>0</v>
      </c>
    </row>
    <row r="99" spans="1:18" ht="18" customHeight="1" x14ac:dyDescent="0.25">
      <c r="A99" s="9" t="s">
        <v>11</v>
      </c>
    </row>
    <row r="100" spans="1:18" ht="18" customHeight="1" x14ac:dyDescent="0.25"/>
    <row r="101" spans="1:18" ht="18" customHeight="1" x14ac:dyDescent="0.25"/>
    <row r="102" spans="1:18" ht="18" customHeight="1" x14ac:dyDescent="0.25"/>
    <row r="103" spans="1:18" ht="18" customHeight="1" x14ac:dyDescent="0.25"/>
    <row r="104" spans="1:18" ht="18" customHeight="1" x14ac:dyDescent="0.25"/>
    <row r="105" spans="1:18" ht="18" customHeight="1" x14ac:dyDescent="0.25"/>
    <row r="106" spans="1:18" ht="18" customHeight="1" x14ac:dyDescent="0.25"/>
    <row r="107" spans="1:18" ht="18" customHeight="1" x14ac:dyDescent="0.25"/>
    <row r="108" spans="1:18" ht="18" customHeight="1" x14ac:dyDescent="0.25"/>
    <row r="109" spans="1:18" s="4" customFormat="1" ht="18" customHeight="1" x14ac:dyDescent="0.25">
      <c r="A109"/>
      <c r="B109"/>
      <c r="C109"/>
      <c r="D109" s="11"/>
      <c r="E109" s="14"/>
      <c r="F109" s="14"/>
      <c r="G109" s="14"/>
      <c r="H109" s="14"/>
      <c r="I109" s="14"/>
      <c r="J109" s="14"/>
      <c r="K109" s="14"/>
      <c r="L109" s="14"/>
      <c r="O109" s="240"/>
      <c r="P109" s="240"/>
      <c r="Q109" s="240"/>
    </row>
    <row r="110" spans="1:18" ht="18" customHeight="1" x14ac:dyDescent="0.25"/>
    <row r="111" spans="1:18" ht="18" customHeight="1" x14ac:dyDescent="0.25"/>
    <row r="112" spans="1:18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20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27" style="240" customWidth="1"/>
    <col min="11" max="11" width="32.44140625" style="240" customWidth="1"/>
    <col min="12" max="12" width="12.5546875" style="240" bestFit="1" customWidth="1"/>
    <col min="13" max="13" width="22.5546875" style="241" customWidth="1"/>
    <col min="14" max="16" width="12.5546875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263">
        <v>160226032102</v>
      </c>
      <c r="L2" s="263"/>
    </row>
    <row r="3" spans="1:18" x14ac:dyDescent="0.25">
      <c r="D3" s="291" t="s">
        <v>610</v>
      </c>
      <c r="E3" s="297" t="s">
        <v>197</v>
      </c>
      <c r="F3" s="267" t="s">
        <v>530</v>
      </c>
      <c r="G3" s="256" t="s">
        <v>522</v>
      </c>
      <c r="I3" s="266"/>
      <c r="J3" s="256"/>
      <c r="K3" s="256"/>
      <c r="L3" s="256"/>
      <c r="M3" s="256"/>
      <c r="N3" s="256"/>
      <c r="O3" s="256"/>
      <c r="P3" s="256"/>
      <c r="Q3" s="256"/>
      <c r="R3" s="256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5" t="s">
        <v>377</v>
      </c>
      <c r="Q4" s="275" t="s">
        <v>378</v>
      </c>
      <c r="R4" s="275" t="s">
        <v>379</v>
      </c>
    </row>
    <row r="5" spans="1:18" ht="18" customHeight="1" x14ac:dyDescent="0.25">
      <c r="A5" s="114">
        <v>42430</v>
      </c>
      <c r="B5" s="115" t="s">
        <v>501</v>
      </c>
      <c r="C5" s="115" t="s">
        <v>20</v>
      </c>
      <c r="D5" s="177">
        <v>270.3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42436</v>
      </c>
      <c r="B6" s="115" t="s">
        <v>112</v>
      </c>
      <c r="C6" s="115" t="s">
        <v>505</v>
      </c>
      <c r="D6" s="116">
        <v>-20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42437</v>
      </c>
      <c r="B7" s="115" t="s">
        <v>218</v>
      </c>
      <c r="C7" s="115" t="s">
        <v>463</v>
      </c>
      <c r="D7" s="116">
        <v>-24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14">
        <v>42438</v>
      </c>
      <c r="B8" s="115" t="s">
        <v>112</v>
      </c>
      <c r="C8" s="115" t="s">
        <v>506</v>
      </c>
      <c r="D8" s="116">
        <v>-2.5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114">
        <v>42446</v>
      </c>
      <c r="B9" s="115" t="s">
        <v>267</v>
      </c>
      <c r="C9" s="115" t="s">
        <v>508</v>
      </c>
      <c r="D9" s="116">
        <v>-3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>
        <v>42446</v>
      </c>
      <c r="B10" s="115" t="s">
        <v>509</v>
      </c>
      <c r="C10" s="115" t="s">
        <v>510</v>
      </c>
      <c r="D10" s="116">
        <v>-21</v>
      </c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" customHeight="1" x14ac:dyDescent="0.25">
      <c r="A11" s="114" t="s">
        <v>511</v>
      </c>
      <c r="B11" s="115" t="s">
        <v>112</v>
      </c>
      <c r="C11" s="115" t="s">
        <v>512</v>
      </c>
      <c r="D11" s="116">
        <v>-20</v>
      </c>
      <c r="E11" s="132"/>
      <c r="F11" s="117"/>
      <c r="G11" s="149"/>
      <c r="H11" s="117"/>
      <c r="I11" s="117"/>
      <c r="J11" s="120"/>
      <c r="K11" s="117"/>
      <c r="L11" s="117"/>
      <c r="M11" s="117"/>
      <c r="N11" s="117"/>
      <c r="O11" s="117"/>
      <c r="P11" s="117"/>
      <c r="Q11" s="117"/>
      <c r="R11" s="117"/>
    </row>
    <row r="12" spans="1:18" ht="18.75" customHeight="1" x14ac:dyDescent="0.25">
      <c r="A12" s="192">
        <v>42446</v>
      </c>
      <c r="B12" s="115" t="s">
        <v>112</v>
      </c>
      <c r="C12" s="115" t="s">
        <v>428</v>
      </c>
      <c r="D12" s="116">
        <v>-90</v>
      </c>
      <c r="E12" s="149">
        <v>6</v>
      </c>
      <c r="F12" s="117"/>
      <c r="G12" s="117"/>
      <c r="H12" s="117"/>
      <c r="I12" s="149"/>
      <c r="J12" s="117"/>
      <c r="K12" s="117"/>
      <c r="L12" s="149"/>
      <c r="M12" s="149"/>
      <c r="N12" s="149"/>
      <c r="O12" s="149"/>
      <c r="P12" s="149"/>
      <c r="Q12" s="149"/>
      <c r="R12" s="149"/>
    </row>
    <row r="13" spans="1:18" ht="18" customHeight="1" x14ac:dyDescent="0.25">
      <c r="A13" s="114">
        <v>42446</v>
      </c>
      <c r="B13" s="115" t="s">
        <v>112</v>
      </c>
      <c r="C13" s="115" t="s">
        <v>513</v>
      </c>
      <c r="D13" s="116">
        <v>-20</v>
      </c>
      <c r="E13" s="132"/>
      <c r="F13" s="117"/>
      <c r="G13" s="149"/>
      <c r="H13" s="117"/>
      <c r="I13" s="117"/>
      <c r="J13" s="121"/>
      <c r="K13" s="117"/>
      <c r="L13" s="117"/>
      <c r="M13" s="117"/>
      <c r="N13" s="117"/>
      <c r="O13" s="117"/>
      <c r="P13" s="117"/>
      <c r="Q13" s="117"/>
      <c r="R13" s="117"/>
    </row>
    <row r="14" spans="1:18" ht="18" customHeight="1" x14ac:dyDescent="0.25">
      <c r="A14" s="114">
        <v>42446</v>
      </c>
      <c r="B14" s="115" t="s">
        <v>112</v>
      </c>
      <c r="C14" s="115" t="s">
        <v>423</v>
      </c>
      <c r="D14" s="116">
        <v>-40</v>
      </c>
      <c r="E14" s="117"/>
      <c r="F14" s="132"/>
      <c r="G14" s="132">
        <v>20</v>
      </c>
      <c r="H14" s="117"/>
      <c r="I14" s="117"/>
      <c r="J14" s="117"/>
      <c r="K14" s="149"/>
      <c r="L14" s="122"/>
      <c r="M14" s="122"/>
      <c r="N14" s="122"/>
      <c r="O14" s="122"/>
      <c r="P14" s="122"/>
      <c r="Q14" s="122"/>
      <c r="R14" s="122"/>
    </row>
    <row r="15" spans="1:18" ht="18" customHeight="1" x14ac:dyDescent="0.25">
      <c r="A15" s="114">
        <v>42446</v>
      </c>
      <c r="B15" s="115" t="s">
        <v>112</v>
      </c>
      <c r="C15" s="115" t="s">
        <v>514</v>
      </c>
      <c r="D15" s="116">
        <v>-10</v>
      </c>
      <c r="E15" s="117"/>
      <c r="F15" s="132"/>
      <c r="G15" s="117"/>
      <c r="H15" s="117"/>
      <c r="I15" s="117"/>
      <c r="J15" s="117"/>
      <c r="K15" s="132">
        <v>5</v>
      </c>
      <c r="L15" s="122"/>
      <c r="M15" s="122"/>
      <c r="N15" s="122"/>
      <c r="O15" s="122"/>
      <c r="P15" s="122"/>
      <c r="Q15" s="122"/>
      <c r="R15" s="122"/>
    </row>
    <row r="16" spans="1:18" ht="18" customHeight="1" x14ac:dyDescent="0.25">
      <c r="A16" s="114">
        <v>42446</v>
      </c>
      <c r="B16" s="115" t="s">
        <v>267</v>
      </c>
      <c r="C16" s="115" t="s">
        <v>515</v>
      </c>
      <c r="D16" s="116">
        <v>-9.8000000000000007</v>
      </c>
      <c r="E16" s="117"/>
      <c r="F16" s="149">
        <v>18</v>
      </c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18" ht="18" customHeight="1" x14ac:dyDescent="0.25">
      <c r="A17" s="114">
        <v>42452</v>
      </c>
      <c r="B17" s="115" t="s">
        <v>112</v>
      </c>
      <c r="C17" s="115" t="s">
        <v>518</v>
      </c>
      <c r="D17" s="116"/>
      <c r="E17" s="117"/>
      <c r="F17" s="149"/>
      <c r="G17" s="117"/>
      <c r="H17" s="117"/>
      <c r="I17" s="149"/>
      <c r="J17" s="117"/>
      <c r="K17" s="132">
        <v>-5</v>
      </c>
      <c r="L17" s="117"/>
      <c r="M17" s="117"/>
      <c r="N17" s="117"/>
      <c r="O17" s="117"/>
      <c r="P17" s="117"/>
      <c r="Q17" s="117"/>
      <c r="R17" s="117"/>
    </row>
    <row r="18" spans="1:18" ht="18" customHeight="1" x14ac:dyDescent="0.25">
      <c r="A18" s="192">
        <v>42459</v>
      </c>
      <c r="B18" s="115" t="s">
        <v>503</v>
      </c>
      <c r="C18" s="115" t="s">
        <v>520</v>
      </c>
      <c r="D18" s="116"/>
      <c r="E18" s="149"/>
      <c r="F18" s="117"/>
      <c r="G18" s="117">
        <v>-4</v>
      </c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</row>
    <row r="19" spans="1:18" ht="18" customHeight="1" x14ac:dyDescent="0.25">
      <c r="A19" s="114">
        <v>42466</v>
      </c>
      <c r="B19" s="115" t="s">
        <v>523</v>
      </c>
      <c r="C19" s="115" t="s">
        <v>524</v>
      </c>
      <c r="D19" s="140"/>
      <c r="E19" s="117"/>
      <c r="F19" s="117"/>
      <c r="G19" s="117">
        <v>-1</v>
      </c>
      <c r="H19" s="117"/>
      <c r="I19" s="117"/>
      <c r="J19" s="149"/>
      <c r="K19" s="117"/>
      <c r="L19" s="117"/>
      <c r="M19" s="117"/>
      <c r="N19" s="117"/>
      <c r="O19" s="117"/>
      <c r="P19" s="117"/>
      <c r="Q19" s="117"/>
      <c r="R19" s="117"/>
    </row>
    <row r="20" spans="1:18" ht="18" customHeight="1" x14ac:dyDescent="0.25">
      <c r="A20" s="114">
        <v>42473</v>
      </c>
      <c r="B20" s="115" t="s">
        <v>523</v>
      </c>
      <c r="C20" s="115" t="s">
        <v>526</v>
      </c>
      <c r="D20" s="116"/>
      <c r="E20" s="117"/>
      <c r="F20" s="117"/>
      <c r="G20" s="117">
        <v>-5</v>
      </c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</row>
    <row r="21" spans="1:18" ht="18" customHeight="1" x14ac:dyDescent="0.25">
      <c r="A21" s="114">
        <v>42473</v>
      </c>
      <c r="B21" s="115" t="s">
        <v>523</v>
      </c>
      <c r="C21" s="115" t="s">
        <v>527</v>
      </c>
      <c r="D21" s="116"/>
      <c r="E21" s="117"/>
      <c r="F21" s="149"/>
      <c r="G21" s="117">
        <v>-5</v>
      </c>
      <c r="H21" s="117"/>
      <c r="I21" s="117"/>
      <c r="J21" s="117"/>
      <c r="K21" s="117"/>
      <c r="L21" s="149"/>
      <c r="M21" s="149"/>
      <c r="N21" s="149"/>
      <c r="O21" s="149"/>
      <c r="P21" s="149"/>
      <c r="Q21" s="149"/>
      <c r="R21" s="149"/>
    </row>
    <row r="22" spans="1:18" ht="18" customHeight="1" x14ac:dyDescent="0.25">
      <c r="A22" s="114">
        <v>42482</v>
      </c>
      <c r="B22" s="115" t="s">
        <v>112</v>
      </c>
      <c r="C22" s="115" t="s">
        <v>531</v>
      </c>
      <c r="D22" s="116"/>
      <c r="E22" s="117"/>
      <c r="F22" s="117">
        <v>-8</v>
      </c>
      <c r="G22" s="117"/>
      <c r="H22" s="117"/>
      <c r="I22" s="149"/>
      <c r="J22" s="117"/>
      <c r="K22" s="117"/>
      <c r="L22" s="132"/>
      <c r="M22" s="132"/>
      <c r="N22" s="132"/>
      <c r="O22" s="132"/>
      <c r="P22" s="132"/>
      <c r="Q22" s="132"/>
      <c r="R22" s="132"/>
    </row>
    <row r="23" spans="1:18" customFormat="1" ht="18" customHeight="1" x14ac:dyDescent="0.25">
      <c r="A23" s="127">
        <v>42482</v>
      </c>
      <c r="B23" s="128" t="s">
        <v>267</v>
      </c>
      <c r="C23" s="115" t="s">
        <v>532</v>
      </c>
      <c r="D23" s="181"/>
      <c r="E23" s="125"/>
      <c r="F23" s="131"/>
      <c r="G23" s="125">
        <v>-1</v>
      </c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 t="s">
        <v>534</v>
      </c>
      <c r="B24" s="175"/>
      <c r="C24" s="115" t="s">
        <v>535</v>
      </c>
      <c r="D24" s="116"/>
      <c r="E24" s="125"/>
      <c r="F24" s="126">
        <v>-2</v>
      </c>
      <c r="G24" s="125"/>
      <c r="H24" s="125"/>
      <c r="I24" s="117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>
        <v>42493</v>
      </c>
      <c r="B25" s="175" t="s">
        <v>523</v>
      </c>
      <c r="C25" s="115" t="s">
        <v>536</v>
      </c>
      <c r="D25" s="129"/>
      <c r="E25" s="125"/>
      <c r="F25" s="125"/>
      <c r="G25" s="125">
        <v>-1</v>
      </c>
      <c r="H25" s="125"/>
      <c r="I25" s="117"/>
      <c r="J25" s="125"/>
      <c r="K25" s="126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>
        <v>42493</v>
      </c>
      <c r="B26" s="175" t="s">
        <v>112</v>
      </c>
      <c r="C26" s="115" t="s">
        <v>537</v>
      </c>
      <c r="D26" s="140"/>
      <c r="E26" s="125"/>
      <c r="F26" s="125">
        <v>-8</v>
      </c>
      <c r="G26" s="125"/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>
        <v>42494</v>
      </c>
      <c r="B27" s="175" t="s">
        <v>523</v>
      </c>
      <c r="C27" s="115" t="s">
        <v>538</v>
      </c>
      <c r="D27" s="116"/>
      <c r="E27" s="125"/>
      <c r="F27" s="131"/>
      <c r="G27" s="125">
        <v>-1</v>
      </c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>
        <v>42494</v>
      </c>
      <c r="B28" s="175" t="s">
        <v>523</v>
      </c>
      <c r="C28" s="115" t="s">
        <v>539</v>
      </c>
      <c r="D28" s="116"/>
      <c r="E28" s="125"/>
      <c r="F28" s="131"/>
      <c r="G28" s="125">
        <v>-1</v>
      </c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>
        <v>42495</v>
      </c>
      <c r="B29" s="175" t="s">
        <v>267</v>
      </c>
      <c r="C29" s="115" t="s">
        <v>540</v>
      </c>
      <c r="D29" s="116">
        <v>-10</v>
      </c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74">
        <v>42501</v>
      </c>
      <c r="B30" s="175" t="s">
        <v>503</v>
      </c>
      <c r="C30" s="115" t="s">
        <v>544</v>
      </c>
      <c r="D30" s="181"/>
      <c r="E30" s="125">
        <v>-1</v>
      </c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>
        <v>42517</v>
      </c>
      <c r="B31" s="128" t="s">
        <v>315</v>
      </c>
      <c r="C31" s="115" t="s">
        <v>552</v>
      </c>
      <c r="D31" s="181"/>
      <c r="E31" s="125">
        <v>-1</v>
      </c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>
        <v>42523</v>
      </c>
      <c r="B32" s="128" t="s">
        <v>523</v>
      </c>
      <c r="C32" s="115" t="s">
        <v>556</v>
      </c>
      <c r="D32" s="181"/>
      <c r="E32" s="125"/>
      <c r="F32" s="131"/>
      <c r="G32" s="125">
        <v>-1</v>
      </c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 t="s">
        <v>558</v>
      </c>
      <c r="B33" s="128" t="s">
        <v>112</v>
      </c>
      <c r="C33" s="115" t="s">
        <v>559</v>
      </c>
      <c r="D33" s="181"/>
      <c r="E33" s="125">
        <v>-1</v>
      </c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>
        <v>42527</v>
      </c>
      <c r="B34" s="128" t="s">
        <v>112</v>
      </c>
      <c r="C34" s="115" t="s">
        <v>562</v>
      </c>
      <c r="D34" s="181"/>
      <c r="E34" s="125">
        <v>-1</v>
      </c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>
        <v>42528</v>
      </c>
      <c r="B35" s="128" t="s">
        <v>523</v>
      </c>
      <c r="C35" s="115" t="s">
        <v>563</v>
      </c>
      <c r="D35" s="181"/>
      <c r="E35" s="125">
        <v>-2</v>
      </c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>
        <v>42584</v>
      </c>
      <c r="B36" s="128" t="s">
        <v>112</v>
      </c>
      <c r="C36" s="115" t="s">
        <v>156</v>
      </c>
      <c r="D36" s="181">
        <v>28.7</v>
      </c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>
        <v>42585</v>
      </c>
      <c r="B37" s="128" t="s">
        <v>611</v>
      </c>
      <c r="C37" s="115" t="s">
        <v>612</v>
      </c>
      <c r="D37" s="181">
        <v>-20.5</v>
      </c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27">
        <v>42590</v>
      </c>
      <c r="B38" s="128" t="s">
        <v>112</v>
      </c>
      <c r="C38" s="115" t="s">
        <v>614</v>
      </c>
      <c r="D38" s="181">
        <v>-8.1999999999999993</v>
      </c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18" customHeight="1" x14ac:dyDescent="0.25">
      <c r="A42" s="118"/>
      <c r="B42" s="128"/>
      <c r="C42" s="115"/>
      <c r="D42" s="177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239"/>
      <c r="C43" s="23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21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119"/>
      <c r="C50" s="11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239"/>
      <c r="C51" s="23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119"/>
      <c r="C52" s="11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118"/>
      <c r="B53" s="239"/>
      <c r="C53" s="239"/>
      <c r="D53" s="181"/>
      <c r="E53" s="125"/>
      <c r="F53" s="131"/>
      <c r="G53" s="125"/>
      <c r="H53" s="125"/>
      <c r="I53" s="117"/>
      <c r="J53" s="125"/>
      <c r="K53" s="125"/>
      <c r="L53" s="125"/>
      <c r="M53" s="125"/>
      <c r="N53" s="125"/>
      <c r="O53" s="125"/>
      <c r="P53" s="125"/>
      <c r="Q53" s="125"/>
      <c r="R53" s="125"/>
    </row>
    <row r="54" spans="1:21" ht="18" customHeight="1" x14ac:dyDescent="0.25">
      <c r="A54" s="270" t="s">
        <v>502</v>
      </c>
      <c r="B54" s="239"/>
      <c r="C54" s="271" t="s">
        <v>9</v>
      </c>
      <c r="D54" s="257">
        <f>SUM(D5:D51)</f>
        <v>0</v>
      </c>
      <c r="E54" s="257">
        <f t="shared" ref="E54:M54" si="0">SUM(E5:E51)</f>
        <v>0</v>
      </c>
      <c r="F54" s="257">
        <f t="shared" si="0"/>
        <v>0</v>
      </c>
      <c r="G54" s="257">
        <f>SUM(G5:G52)</f>
        <v>0</v>
      </c>
      <c r="H54" s="257">
        <f>SUM(H5:H53)</f>
        <v>0</v>
      </c>
      <c r="I54" s="257">
        <f>SUM(I5:I53)</f>
        <v>0</v>
      </c>
      <c r="J54" s="257">
        <f t="shared" si="0"/>
        <v>0</v>
      </c>
      <c r="K54" s="257">
        <f t="shared" si="0"/>
        <v>0</v>
      </c>
      <c r="L54" s="257">
        <f t="shared" si="0"/>
        <v>0</v>
      </c>
      <c r="M54" s="257">
        <f t="shared" si="0"/>
        <v>0</v>
      </c>
      <c r="N54" s="257">
        <f>SUM(N5:N51)</f>
        <v>0</v>
      </c>
      <c r="O54" s="257"/>
      <c r="P54" s="257">
        <f>SUM(P5:P51)</f>
        <v>0</v>
      </c>
      <c r="Q54" s="257">
        <f>SUM(Q5:Q51)</f>
        <v>0</v>
      </c>
      <c r="R54" s="257">
        <f>SUM(R5:R51)</f>
        <v>0</v>
      </c>
    </row>
    <row r="55" spans="1:21" ht="18" customHeight="1" x14ac:dyDescent="0.25">
      <c r="A55" s="272" t="s">
        <v>11</v>
      </c>
      <c r="N55" s="273"/>
      <c r="O55" s="273"/>
      <c r="P55" s="274"/>
      <c r="Q55" s="274"/>
      <c r="R55" s="274"/>
      <c r="S55" s="274"/>
      <c r="T55" s="274"/>
      <c r="U55" s="274"/>
    </row>
    <row r="56" spans="1:21" ht="18" customHeight="1" x14ac:dyDescent="0.25"/>
    <row r="57" spans="1:21" ht="18" customHeight="1" x14ac:dyDescent="0.25"/>
    <row r="58" spans="1:21" ht="18" customHeight="1" x14ac:dyDescent="0.25"/>
    <row r="59" spans="1:21" ht="18" customHeight="1" x14ac:dyDescent="0.25"/>
    <row r="60" spans="1:21" ht="18" customHeight="1" x14ac:dyDescent="0.25"/>
    <row r="61" spans="1:21" ht="18" customHeight="1" x14ac:dyDescent="0.25"/>
    <row r="62" spans="1:21" ht="18" customHeight="1" x14ac:dyDescent="0.25"/>
    <row r="63" spans="1:21" ht="18" customHeight="1" x14ac:dyDescent="0.25"/>
    <row r="64" spans="1:21" ht="18" customHeight="1" x14ac:dyDescent="0.25"/>
    <row r="65" spans="1:12" s="258" customFormat="1" ht="18" customHeight="1" x14ac:dyDescent="0.25">
      <c r="A65" s="241"/>
      <c r="B65" s="241"/>
      <c r="C65" s="241"/>
      <c r="D65" s="259"/>
      <c r="E65" s="240"/>
      <c r="F65" s="240"/>
      <c r="G65" s="240"/>
      <c r="H65" s="240"/>
      <c r="I65" s="240"/>
      <c r="J65" s="240"/>
      <c r="K65" s="240"/>
      <c r="L65" s="240"/>
    </row>
    <row r="66" spans="1:12" ht="18" customHeight="1" x14ac:dyDescent="0.25"/>
    <row r="67" spans="1:12" ht="18" customHeight="1" x14ac:dyDescent="0.25"/>
    <row r="68" spans="1:12" ht="18" customHeight="1" x14ac:dyDescent="0.25"/>
    <row r="69" spans="1:12" ht="18" customHeight="1" x14ac:dyDescent="0.25"/>
    <row r="70" spans="1:12" ht="18" customHeight="1" x14ac:dyDescent="0.25"/>
    <row r="71" spans="1:12" ht="18" customHeight="1" x14ac:dyDescent="0.25"/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ht="18" customHeight="1" x14ac:dyDescent="0.25"/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20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27" style="240" customWidth="1"/>
    <col min="11" max="11" width="23.44140625" style="240" customWidth="1"/>
    <col min="12" max="12" width="12.5546875" style="240" bestFit="1" customWidth="1"/>
    <col min="13" max="13" width="22.5546875" style="241" customWidth="1"/>
    <col min="14" max="16" width="12.5546875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263" t="s">
        <v>394</v>
      </c>
      <c r="L2" s="263"/>
    </row>
    <row r="3" spans="1:18" s="305" customFormat="1" x14ac:dyDescent="0.25">
      <c r="D3" s="295" t="s">
        <v>437</v>
      </c>
      <c r="E3" s="266" t="s">
        <v>453</v>
      </c>
      <c r="F3" s="266" t="s">
        <v>577</v>
      </c>
      <c r="G3" s="266" t="s">
        <v>439</v>
      </c>
      <c r="H3" s="266"/>
      <c r="I3" s="266" t="s">
        <v>467</v>
      </c>
      <c r="J3" s="266"/>
      <c r="K3" s="266" t="s">
        <v>438</v>
      </c>
      <c r="L3" s="266" t="s">
        <v>473</v>
      </c>
      <c r="M3" s="266" t="s">
        <v>213</v>
      </c>
      <c r="N3" s="266"/>
      <c r="O3" s="266"/>
      <c r="P3" s="266"/>
      <c r="Q3" s="266"/>
      <c r="R3" s="266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5" t="s">
        <v>377</v>
      </c>
      <c r="Q4" s="275" t="s">
        <v>378</v>
      </c>
      <c r="R4" s="275" t="s">
        <v>379</v>
      </c>
    </row>
    <row r="5" spans="1:18" ht="18" customHeight="1" x14ac:dyDescent="0.25">
      <c r="A5" s="114">
        <v>42304</v>
      </c>
      <c r="B5" s="115" t="s">
        <v>24</v>
      </c>
      <c r="C5" s="115" t="s">
        <v>20</v>
      </c>
      <c r="D5" s="177">
        <v>272.39999999999998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42314</v>
      </c>
      <c r="B6" s="115" t="s">
        <v>112</v>
      </c>
      <c r="C6" s="115" t="s">
        <v>26</v>
      </c>
      <c r="D6" s="116">
        <v>-10</v>
      </c>
      <c r="E6" s="117">
        <v>1</v>
      </c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42317</v>
      </c>
      <c r="B7" s="115" t="s">
        <v>112</v>
      </c>
      <c r="C7" s="115" t="s">
        <v>32</v>
      </c>
      <c r="D7" s="116">
        <v>-20</v>
      </c>
      <c r="E7" s="117">
        <v>2</v>
      </c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14">
        <v>42317</v>
      </c>
      <c r="B8" s="115" t="s">
        <v>112</v>
      </c>
      <c r="C8" s="115" t="s">
        <v>420</v>
      </c>
      <c r="D8" s="116">
        <v>-20</v>
      </c>
      <c r="E8" s="117"/>
      <c r="F8" s="117"/>
      <c r="G8" s="117"/>
      <c r="H8" s="117"/>
      <c r="I8" s="117">
        <v>100</v>
      </c>
      <c r="J8" s="117"/>
      <c r="K8" s="117"/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114">
        <v>42317</v>
      </c>
      <c r="B9" s="115" t="s">
        <v>112</v>
      </c>
      <c r="C9" s="115" t="s">
        <v>421</v>
      </c>
      <c r="D9" s="116">
        <v>-40</v>
      </c>
      <c r="E9" s="117"/>
      <c r="F9" s="117"/>
      <c r="G9" s="117"/>
      <c r="H9" s="117"/>
      <c r="I9" s="117">
        <v>200</v>
      </c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>
        <v>42317</v>
      </c>
      <c r="B10" s="115" t="s">
        <v>112</v>
      </c>
      <c r="C10" s="115" t="s">
        <v>428</v>
      </c>
      <c r="D10" s="116">
        <v>-90</v>
      </c>
      <c r="E10" s="132">
        <v>9</v>
      </c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" customHeight="1" x14ac:dyDescent="0.25">
      <c r="A11" s="192">
        <v>42317</v>
      </c>
      <c r="B11" s="115" t="s">
        <v>267</v>
      </c>
      <c r="C11" s="112" t="s">
        <v>422</v>
      </c>
      <c r="D11" s="116">
        <v>-25</v>
      </c>
      <c r="E11" s="149"/>
      <c r="F11" s="117"/>
      <c r="G11" s="117"/>
      <c r="H11" s="117"/>
      <c r="I11" s="149"/>
      <c r="J11" s="117"/>
      <c r="K11" s="117"/>
      <c r="L11" s="149"/>
      <c r="M11" s="150">
        <v>100</v>
      </c>
      <c r="N11" s="149"/>
      <c r="O11" s="149"/>
      <c r="P11" s="149"/>
      <c r="Q11" s="149"/>
      <c r="R11" s="149"/>
    </row>
    <row r="12" spans="1:18" ht="18" customHeight="1" x14ac:dyDescent="0.25">
      <c r="A12" s="114">
        <v>42317</v>
      </c>
      <c r="B12" s="115" t="s">
        <v>267</v>
      </c>
      <c r="C12" s="194" t="s">
        <v>423</v>
      </c>
      <c r="D12" s="116">
        <v>-40</v>
      </c>
      <c r="E12" s="132"/>
      <c r="F12" s="117"/>
      <c r="G12" s="195">
        <v>20</v>
      </c>
      <c r="H12" s="117"/>
      <c r="I12" s="117"/>
      <c r="J12" s="121"/>
      <c r="K12" s="117"/>
      <c r="L12" s="117"/>
      <c r="M12" s="117"/>
      <c r="N12" s="117"/>
      <c r="O12" s="117"/>
      <c r="P12" s="117"/>
      <c r="Q12" s="117"/>
      <c r="R12" s="117"/>
    </row>
    <row r="13" spans="1:18" ht="18" customHeight="1" x14ac:dyDescent="0.25">
      <c r="A13" s="114">
        <v>42317</v>
      </c>
      <c r="B13" s="115" t="s">
        <v>112</v>
      </c>
      <c r="C13" s="135" t="s">
        <v>424</v>
      </c>
      <c r="D13" s="116">
        <v>-17.399999999999999</v>
      </c>
      <c r="E13" s="117"/>
      <c r="F13" s="132"/>
      <c r="G13" s="132"/>
      <c r="H13" s="117"/>
      <c r="I13" s="117"/>
      <c r="J13" s="117"/>
      <c r="K13" s="136">
        <v>8</v>
      </c>
      <c r="L13" s="122"/>
      <c r="M13" s="122"/>
      <c r="N13" s="122"/>
      <c r="O13" s="122"/>
      <c r="P13" s="122"/>
      <c r="Q13" s="122"/>
      <c r="R13" s="122"/>
    </row>
    <row r="14" spans="1:18" ht="18" customHeight="1" x14ac:dyDescent="0.25">
      <c r="A14" s="114">
        <v>42317</v>
      </c>
      <c r="B14" s="115" t="s">
        <v>112</v>
      </c>
      <c r="C14" s="115" t="s">
        <v>425</v>
      </c>
      <c r="D14" s="116"/>
      <c r="E14" s="117">
        <v>-2</v>
      </c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</row>
    <row r="15" spans="1:18" ht="18" customHeight="1" x14ac:dyDescent="0.25">
      <c r="A15" s="114">
        <v>42319</v>
      </c>
      <c r="B15" s="115" t="s">
        <v>112</v>
      </c>
      <c r="C15" s="115" t="s">
        <v>429</v>
      </c>
      <c r="D15" s="116">
        <v>-10</v>
      </c>
      <c r="E15" s="117"/>
      <c r="F15" s="149"/>
      <c r="G15" s="132"/>
      <c r="H15" s="117"/>
      <c r="I15" s="149"/>
      <c r="J15" s="117"/>
      <c r="K15" s="117"/>
      <c r="L15" s="117">
        <v>2</v>
      </c>
      <c r="M15" s="117"/>
      <c r="N15" s="117"/>
      <c r="O15" s="117"/>
      <c r="P15" s="117"/>
      <c r="Q15" s="117"/>
      <c r="R15" s="117"/>
    </row>
    <row r="16" spans="1:18" ht="18" customHeight="1" x14ac:dyDescent="0.25">
      <c r="A16" s="192" t="s">
        <v>432</v>
      </c>
      <c r="B16" s="115" t="s">
        <v>112</v>
      </c>
      <c r="C16" s="115" t="s">
        <v>433</v>
      </c>
      <c r="D16" s="116"/>
      <c r="E16" s="149"/>
      <c r="F16" s="117"/>
      <c r="G16" s="117"/>
      <c r="H16" s="117"/>
      <c r="I16" s="117"/>
      <c r="J16" s="117"/>
      <c r="K16" s="117"/>
      <c r="L16" s="117">
        <v>-1</v>
      </c>
      <c r="M16" s="117"/>
      <c r="N16" s="117"/>
      <c r="O16" s="117"/>
      <c r="P16" s="117"/>
      <c r="Q16" s="117"/>
      <c r="R16" s="117"/>
    </row>
    <row r="17" spans="1:18" ht="18" customHeight="1" x14ac:dyDescent="0.25">
      <c r="A17" s="114">
        <v>42319</v>
      </c>
      <c r="B17" s="115" t="s">
        <v>112</v>
      </c>
      <c r="C17" s="115" t="s">
        <v>434</v>
      </c>
      <c r="D17" s="140"/>
      <c r="E17" s="117">
        <v>-1</v>
      </c>
      <c r="F17" s="117"/>
      <c r="G17" s="117"/>
      <c r="H17" s="117"/>
      <c r="I17" s="117"/>
      <c r="J17" s="149"/>
      <c r="K17" s="117"/>
      <c r="L17" s="117"/>
      <c r="M17" s="117"/>
      <c r="N17" s="117"/>
      <c r="O17" s="117"/>
      <c r="P17" s="117"/>
      <c r="Q17" s="117"/>
      <c r="R17" s="117"/>
    </row>
    <row r="18" spans="1:18" ht="18" customHeight="1" x14ac:dyDescent="0.25">
      <c r="A18" s="114">
        <v>42324</v>
      </c>
      <c r="B18" s="115" t="s">
        <v>218</v>
      </c>
      <c r="C18" s="115" t="s">
        <v>436</v>
      </c>
      <c r="D18" s="116"/>
      <c r="E18" s="117"/>
      <c r="F18" s="117"/>
      <c r="G18" s="117"/>
      <c r="H18" s="117"/>
      <c r="I18" s="117"/>
      <c r="J18" s="117"/>
      <c r="K18" s="117"/>
      <c r="L18" s="117">
        <v>-1</v>
      </c>
      <c r="M18" s="117"/>
      <c r="N18" s="117"/>
      <c r="O18" s="117"/>
      <c r="P18" s="117"/>
      <c r="Q18" s="117"/>
      <c r="R18" s="117"/>
    </row>
    <row r="19" spans="1:18" ht="18" customHeight="1" x14ac:dyDescent="0.25">
      <c r="A19" s="114">
        <v>42325</v>
      </c>
      <c r="B19" s="115" t="s">
        <v>112</v>
      </c>
      <c r="C19" s="115" t="s">
        <v>440</v>
      </c>
      <c r="D19" s="116"/>
      <c r="E19" s="117">
        <v>-1</v>
      </c>
      <c r="F19" s="149"/>
      <c r="G19" s="117"/>
      <c r="H19" s="117"/>
      <c r="I19" s="117"/>
      <c r="J19" s="117"/>
      <c r="K19" s="117"/>
      <c r="L19" s="149"/>
      <c r="M19" s="149"/>
      <c r="N19" s="149"/>
      <c r="O19" s="149"/>
      <c r="P19" s="149"/>
      <c r="Q19" s="149"/>
      <c r="R19" s="149"/>
    </row>
    <row r="20" spans="1:18" ht="18" customHeight="1" x14ac:dyDescent="0.25">
      <c r="A20" s="114">
        <v>42326</v>
      </c>
      <c r="B20" s="115" t="s">
        <v>441</v>
      </c>
      <c r="C20" s="115" t="s">
        <v>442</v>
      </c>
      <c r="D20" s="116"/>
      <c r="E20" s="117"/>
      <c r="F20" s="117"/>
      <c r="G20" s="117"/>
      <c r="H20" s="117"/>
      <c r="I20" s="149">
        <v>-100</v>
      </c>
      <c r="J20" s="117"/>
      <c r="K20" s="117"/>
      <c r="L20" s="132"/>
      <c r="M20" s="132"/>
      <c r="N20" s="132"/>
      <c r="O20" s="132"/>
      <c r="P20" s="132"/>
      <c r="Q20" s="132"/>
      <c r="R20" s="132"/>
    </row>
    <row r="21" spans="1:18" customFormat="1" ht="18" customHeight="1" x14ac:dyDescent="0.25">
      <c r="A21" s="127">
        <v>42338</v>
      </c>
      <c r="B21" s="128" t="s">
        <v>112</v>
      </c>
      <c r="C21" s="115" t="s">
        <v>446</v>
      </c>
      <c r="D21" s="181"/>
      <c r="E21" s="125"/>
      <c r="F21" s="131"/>
      <c r="G21" s="125"/>
      <c r="H21" s="125"/>
      <c r="I21" s="117"/>
      <c r="J21" s="125"/>
      <c r="K21" s="125"/>
      <c r="L21" s="125"/>
      <c r="M21" s="125">
        <v>-91</v>
      </c>
      <c r="N21" s="125"/>
      <c r="O21" s="125"/>
      <c r="P21" s="125"/>
      <c r="Q21" s="125"/>
      <c r="R21" s="125"/>
    </row>
    <row r="22" spans="1:18" ht="18" customHeight="1" x14ac:dyDescent="0.25">
      <c r="A22" s="174">
        <v>42341</v>
      </c>
      <c r="B22" s="175" t="s">
        <v>267</v>
      </c>
      <c r="C22" s="115" t="s">
        <v>452</v>
      </c>
      <c r="D22" s="116"/>
      <c r="E22" s="125"/>
      <c r="F22" s="126"/>
      <c r="G22" s="125"/>
      <c r="H22" s="125"/>
      <c r="I22" s="117"/>
      <c r="J22" s="125"/>
      <c r="K22" s="125">
        <v>-4</v>
      </c>
      <c r="L22" s="125"/>
      <c r="M22" s="125"/>
      <c r="N22" s="125"/>
      <c r="O22" s="125"/>
      <c r="P22" s="125"/>
      <c r="Q22" s="125"/>
      <c r="R22" s="125"/>
    </row>
    <row r="23" spans="1:18" ht="18" customHeight="1" x14ac:dyDescent="0.25">
      <c r="A23" s="174">
        <v>42347</v>
      </c>
      <c r="B23" s="175" t="s">
        <v>267</v>
      </c>
      <c r="C23" s="115" t="s">
        <v>457</v>
      </c>
      <c r="D23" s="129"/>
      <c r="E23" s="125">
        <v>-1</v>
      </c>
      <c r="F23" s="125"/>
      <c r="G23" s="125"/>
      <c r="H23" s="125"/>
      <c r="I23" s="117"/>
      <c r="J23" s="125"/>
      <c r="K23" s="126"/>
      <c r="L23" s="125">
        <v>1</v>
      </c>
      <c r="M23" s="125"/>
      <c r="N23" s="125"/>
      <c r="O23" s="125"/>
      <c r="P23" s="125"/>
      <c r="Q23" s="125"/>
      <c r="R23" s="125"/>
    </row>
    <row r="24" spans="1:18" ht="18" customHeight="1" x14ac:dyDescent="0.25">
      <c r="A24" s="174">
        <v>42359</v>
      </c>
      <c r="B24" s="175" t="s">
        <v>112</v>
      </c>
      <c r="C24" s="115" t="s">
        <v>468</v>
      </c>
      <c r="D24" s="140"/>
      <c r="E24" s="125"/>
      <c r="F24" s="125"/>
      <c r="G24" s="125"/>
      <c r="H24" s="125"/>
      <c r="I24" s="149">
        <v>-100</v>
      </c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>
        <v>42361</v>
      </c>
      <c r="B25" s="175" t="s">
        <v>469</v>
      </c>
      <c r="C25" s="115" t="s">
        <v>471</v>
      </c>
      <c r="D25" s="116"/>
      <c r="E25" s="125"/>
      <c r="F25" s="131"/>
      <c r="G25" s="125"/>
      <c r="H25" s="125"/>
      <c r="I25" s="117"/>
      <c r="J25" s="125"/>
      <c r="K25" s="125"/>
      <c r="L25" s="125">
        <v>-1</v>
      </c>
      <c r="M25" s="125"/>
      <c r="N25" s="125"/>
      <c r="O25" s="125"/>
      <c r="P25" s="125"/>
      <c r="Q25" s="125"/>
      <c r="R25" s="125"/>
    </row>
    <row r="26" spans="1:18" ht="18" customHeight="1" x14ac:dyDescent="0.25">
      <c r="A26" s="174">
        <v>42366</v>
      </c>
      <c r="B26" s="175" t="s">
        <v>112</v>
      </c>
      <c r="C26" s="115" t="s">
        <v>472</v>
      </c>
      <c r="D26" s="116"/>
      <c r="E26" s="125">
        <v>-1</v>
      </c>
      <c r="F26" s="131"/>
      <c r="G26" s="125"/>
      <c r="H26" s="125"/>
      <c r="I26" s="117"/>
      <c r="J26" s="125"/>
      <c r="K26" s="125"/>
      <c r="L26" s="125">
        <v>1</v>
      </c>
      <c r="M26" s="125"/>
      <c r="N26" s="125"/>
      <c r="O26" s="125"/>
      <c r="P26" s="125"/>
      <c r="Q26" s="125"/>
      <c r="R26" s="125"/>
    </row>
    <row r="27" spans="1:18" ht="18" customHeight="1" x14ac:dyDescent="0.25">
      <c r="A27" s="174">
        <v>42368</v>
      </c>
      <c r="B27" s="175" t="s">
        <v>112</v>
      </c>
      <c r="C27" s="115" t="s">
        <v>474</v>
      </c>
      <c r="D27" s="116"/>
      <c r="E27" s="125"/>
      <c r="F27" s="131"/>
      <c r="G27" s="125"/>
      <c r="H27" s="125"/>
      <c r="I27" s="117"/>
      <c r="J27" s="125"/>
      <c r="K27" s="125"/>
      <c r="L27" s="125"/>
      <c r="M27" s="125">
        <v>-2</v>
      </c>
      <c r="N27" s="125"/>
      <c r="O27" s="125"/>
      <c r="P27" s="125"/>
      <c r="Q27" s="125"/>
      <c r="R27" s="125"/>
    </row>
    <row r="28" spans="1:18" ht="18" customHeight="1" x14ac:dyDescent="0.25">
      <c r="A28" s="174">
        <v>42377</v>
      </c>
      <c r="B28" s="175" t="s">
        <v>469</v>
      </c>
      <c r="C28" s="115" t="s">
        <v>479</v>
      </c>
      <c r="D28" s="181"/>
      <c r="E28" s="125">
        <v>-1</v>
      </c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27">
        <v>42381</v>
      </c>
      <c r="B29" s="128" t="s">
        <v>112</v>
      </c>
      <c r="C29" s="115" t="s">
        <v>480</v>
      </c>
      <c r="D29" s="181"/>
      <c r="E29" s="125"/>
      <c r="F29" s="131"/>
      <c r="G29" s="125"/>
      <c r="H29" s="125"/>
      <c r="I29" s="117">
        <v>-100</v>
      </c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27">
        <v>42382</v>
      </c>
      <c r="B30" s="128" t="s">
        <v>112</v>
      </c>
      <c r="C30" s="115" t="s">
        <v>481</v>
      </c>
      <c r="D30" s="181"/>
      <c r="E30" s="125"/>
      <c r="F30" s="131"/>
      <c r="G30" s="125">
        <v>-1</v>
      </c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>
        <v>42383</v>
      </c>
      <c r="B31" s="128" t="s">
        <v>112</v>
      </c>
      <c r="C31" s="115" t="s">
        <v>482</v>
      </c>
      <c r="D31" s="181"/>
      <c r="E31" s="125"/>
      <c r="F31" s="131"/>
      <c r="G31" s="125"/>
      <c r="H31" s="125"/>
      <c r="I31" s="117"/>
      <c r="J31" s="125"/>
      <c r="K31" s="125"/>
      <c r="L31" s="125">
        <v>-1</v>
      </c>
      <c r="M31" s="125"/>
      <c r="N31" s="125"/>
      <c r="O31" s="125"/>
      <c r="P31" s="125"/>
      <c r="Q31" s="125"/>
      <c r="R31" s="125"/>
    </row>
    <row r="32" spans="1:18" ht="18" customHeight="1" x14ac:dyDescent="0.25">
      <c r="A32" s="127">
        <v>42388</v>
      </c>
      <c r="B32" s="128" t="s">
        <v>319</v>
      </c>
      <c r="C32" s="115" t="s">
        <v>483</v>
      </c>
      <c r="D32" s="181"/>
      <c r="E32" s="125"/>
      <c r="F32" s="131"/>
      <c r="G32" s="125"/>
      <c r="H32" s="125"/>
      <c r="I32" s="117"/>
      <c r="J32" s="125"/>
      <c r="K32" s="125"/>
      <c r="L32" s="125"/>
      <c r="M32" s="125">
        <v>-2</v>
      </c>
      <c r="N32" s="125"/>
      <c r="O32" s="125"/>
      <c r="P32" s="125"/>
      <c r="Q32" s="125"/>
      <c r="R32" s="125"/>
    </row>
    <row r="33" spans="1:18" ht="18" customHeight="1" x14ac:dyDescent="0.25">
      <c r="A33" s="127">
        <v>42396</v>
      </c>
      <c r="B33" s="128" t="s">
        <v>486</v>
      </c>
      <c r="C33" s="115" t="s">
        <v>487</v>
      </c>
      <c r="D33" s="181"/>
      <c r="E33" s="125">
        <v>-2</v>
      </c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>
        <v>42396</v>
      </c>
      <c r="B34" s="128" t="s">
        <v>112</v>
      </c>
      <c r="C34" s="115" t="s">
        <v>488</v>
      </c>
      <c r="D34" s="181"/>
      <c r="E34" s="125"/>
      <c r="F34" s="131">
        <v>3</v>
      </c>
      <c r="G34" s="125">
        <v>-2</v>
      </c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>
        <v>42403</v>
      </c>
      <c r="B35" s="128" t="s">
        <v>112</v>
      </c>
      <c r="C35" s="115" t="s">
        <v>489</v>
      </c>
      <c r="D35" s="181"/>
      <c r="E35" s="125">
        <v>-2</v>
      </c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>
        <v>42404</v>
      </c>
      <c r="B36" s="128" t="s">
        <v>112</v>
      </c>
      <c r="C36" s="115" t="s">
        <v>490</v>
      </c>
      <c r="D36" s="181"/>
      <c r="E36" s="125">
        <v>-1</v>
      </c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18">
        <v>42416</v>
      </c>
      <c r="B37" s="128" t="s">
        <v>486</v>
      </c>
      <c r="C37" s="115" t="s">
        <v>491</v>
      </c>
      <c r="D37" s="177"/>
      <c r="E37" s="125"/>
      <c r="F37" s="131"/>
      <c r="G37" s="125">
        <v>-1</v>
      </c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18">
        <v>42417</v>
      </c>
      <c r="B38" s="128" t="s">
        <v>112</v>
      </c>
      <c r="C38" s="115" t="s">
        <v>492</v>
      </c>
      <c r="D38" s="177"/>
      <c r="E38" s="125"/>
      <c r="F38" s="131">
        <v>2</v>
      </c>
      <c r="G38" s="125">
        <v>-3</v>
      </c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>
        <v>42418</v>
      </c>
      <c r="B39" s="128" t="s">
        <v>267</v>
      </c>
      <c r="C39" s="115" t="s">
        <v>493</v>
      </c>
      <c r="D39" s="177"/>
      <c r="E39" s="125"/>
      <c r="F39" s="131"/>
      <c r="G39" s="125"/>
      <c r="H39" s="125"/>
      <c r="I39" s="117"/>
      <c r="J39" s="125"/>
      <c r="K39" s="125">
        <v>-4</v>
      </c>
      <c r="L39" s="125"/>
      <c r="M39" s="125">
        <v>-1</v>
      </c>
      <c r="N39" s="125"/>
      <c r="O39" s="125"/>
      <c r="P39" s="125"/>
      <c r="Q39" s="125"/>
      <c r="R39" s="125"/>
    </row>
    <row r="40" spans="1:18" ht="18" customHeight="1" x14ac:dyDescent="0.25">
      <c r="A40" s="118">
        <v>42424</v>
      </c>
      <c r="B40" s="128" t="s">
        <v>112</v>
      </c>
      <c r="C40" s="115" t="s">
        <v>495</v>
      </c>
      <c r="D40" s="177"/>
      <c r="E40" s="125"/>
      <c r="F40" s="131">
        <v>16</v>
      </c>
      <c r="G40" s="125">
        <v>-4</v>
      </c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21" customHeight="1" x14ac:dyDescent="0.25">
      <c r="A41" s="118">
        <v>42424</v>
      </c>
      <c r="B41" s="239" t="s">
        <v>112</v>
      </c>
      <c r="C41" s="239" t="s">
        <v>496</v>
      </c>
      <c r="D41" s="181"/>
      <c r="E41" s="125"/>
      <c r="F41" s="131"/>
      <c r="G41" s="125">
        <v>-3</v>
      </c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21" customHeight="1" x14ac:dyDescent="0.25">
      <c r="A42" s="118">
        <v>42424</v>
      </c>
      <c r="B42" s="119" t="s">
        <v>112</v>
      </c>
      <c r="C42" s="119" t="s">
        <v>497</v>
      </c>
      <c r="D42" s="181"/>
      <c r="E42" s="125"/>
      <c r="F42" s="131"/>
      <c r="G42" s="125">
        <v>-4</v>
      </c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>
        <v>42425</v>
      </c>
      <c r="B43" s="119" t="s">
        <v>112</v>
      </c>
      <c r="C43" s="119" t="s">
        <v>498</v>
      </c>
      <c r="D43" s="181"/>
      <c r="E43" s="125"/>
      <c r="F43" s="131">
        <v>-11</v>
      </c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>
        <v>42426</v>
      </c>
      <c r="B44" s="119" t="s">
        <v>486</v>
      </c>
      <c r="C44" s="119" t="s">
        <v>499</v>
      </c>
      <c r="D44" s="181"/>
      <c r="E44" s="125"/>
      <c r="F44" s="131">
        <v>-1</v>
      </c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>
        <v>42432</v>
      </c>
      <c r="B45" s="119"/>
      <c r="C45" s="119" t="s">
        <v>503</v>
      </c>
      <c r="D45" s="181"/>
      <c r="E45" s="125"/>
      <c r="F45" s="131"/>
      <c r="G45" s="125">
        <v>-1</v>
      </c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>
        <v>42439</v>
      </c>
      <c r="B46" s="119" t="s">
        <v>112</v>
      </c>
      <c r="C46" s="119" t="s">
        <v>507</v>
      </c>
      <c r="D46" s="181"/>
      <c r="E46" s="125"/>
      <c r="F46" s="131"/>
      <c r="G46" s="125"/>
      <c r="H46" s="125"/>
      <c r="I46" s="117"/>
      <c r="J46" s="125"/>
      <c r="K46" s="125"/>
      <c r="L46" s="125"/>
      <c r="M46" s="125">
        <v>-3</v>
      </c>
      <c r="N46" s="125"/>
      <c r="O46" s="125"/>
      <c r="P46" s="125"/>
      <c r="Q46" s="125"/>
      <c r="R46" s="125"/>
    </row>
    <row r="47" spans="1:18" ht="21" customHeight="1" x14ac:dyDescent="0.25">
      <c r="A47" s="118">
        <v>42447</v>
      </c>
      <c r="B47" s="119" t="s">
        <v>486</v>
      </c>
      <c r="C47" s="119" t="s">
        <v>516</v>
      </c>
      <c r="D47" s="181"/>
      <c r="E47" s="125"/>
      <c r="F47" s="131"/>
      <c r="G47" s="125">
        <v>-1</v>
      </c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18" customHeight="1" x14ac:dyDescent="0.25">
      <c r="A48" s="118">
        <v>42473</v>
      </c>
      <c r="B48" s="119" t="s">
        <v>112</v>
      </c>
      <c r="C48" s="119" t="s">
        <v>525</v>
      </c>
      <c r="D48" s="181"/>
      <c r="E48" s="125"/>
      <c r="F48" s="131">
        <v>-2</v>
      </c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18" customHeight="1" x14ac:dyDescent="0.25">
      <c r="A49" s="118">
        <v>42473</v>
      </c>
      <c r="B49" s="239" t="s">
        <v>486</v>
      </c>
      <c r="C49" s="239" t="s">
        <v>528</v>
      </c>
      <c r="D49" s="181"/>
      <c r="E49" s="125"/>
      <c r="F49" s="131">
        <v>-2</v>
      </c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>
        <v>42474</v>
      </c>
      <c r="B50" s="119" t="s">
        <v>486</v>
      </c>
      <c r="C50" s="119" t="s">
        <v>529</v>
      </c>
      <c r="D50" s="181"/>
      <c r="E50" s="125"/>
      <c r="F50" s="131">
        <v>-2</v>
      </c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>
        <v>42549</v>
      </c>
      <c r="B51" s="119" t="s">
        <v>503</v>
      </c>
      <c r="C51" s="119" t="s">
        <v>580</v>
      </c>
      <c r="D51" s="181"/>
      <c r="E51" s="125"/>
      <c r="F51" s="131">
        <v>-2</v>
      </c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>
        <v>42577</v>
      </c>
      <c r="B52" s="119" t="s">
        <v>486</v>
      </c>
      <c r="C52" s="119" t="s">
        <v>595</v>
      </c>
      <c r="D52" s="181"/>
      <c r="E52" s="125"/>
      <c r="F52" s="131">
        <v>-1</v>
      </c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s="368" customFormat="1" ht="18" customHeight="1" x14ac:dyDescent="0.25">
      <c r="A53" s="369">
        <v>42996</v>
      </c>
      <c r="B53" s="370" t="s">
        <v>611</v>
      </c>
      <c r="C53" s="370" t="s">
        <v>949</v>
      </c>
      <c r="D53" s="364"/>
      <c r="E53" s="365"/>
      <c r="F53" s="366"/>
      <c r="G53" s="365"/>
      <c r="H53" s="365"/>
      <c r="I53" s="367"/>
      <c r="J53" s="365"/>
      <c r="K53" s="365"/>
      <c r="L53" s="365"/>
      <c r="M53" s="365">
        <v>-1</v>
      </c>
      <c r="N53" s="365"/>
      <c r="O53" s="365"/>
      <c r="P53" s="365"/>
      <c r="Q53" s="365"/>
      <c r="R53" s="365"/>
    </row>
    <row r="54" spans="1:21" ht="18" customHeight="1" x14ac:dyDescent="0.25">
      <c r="A54" s="270" t="s">
        <v>395</v>
      </c>
      <c r="B54" s="239"/>
      <c r="C54" s="271" t="s">
        <v>9</v>
      </c>
      <c r="D54" s="257">
        <f>SUM(D5:D49)</f>
        <v>-2.1316282072803006E-14</v>
      </c>
      <c r="E54" s="257">
        <f t="shared" ref="E54:L54" si="0">SUM(E5:E49)</f>
        <v>0</v>
      </c>
      <c r="F54" s="257">
        <f>SUM(F5:F52)</f>
        <v>0</v>
      </c>
      <c r="G54" s="257">
        <f>SUM(G5:G50)</f>
        <v>0</v>
      </c>
      <c r="H54" s="257">
        <f>SUM(H5:H51)</f>
        <v>0</v>
      </c>
      <c r="I54" s="257">
        <f>SUM(I5:I51)</f>
        <v>0</v>
      </c>
      <c r="J54" s="257">
        <f t="shared" si="0"/>
        <v>0</v>
      </c>
      <c r="K54" s="257">
        <f t="shared" si="0"/>
        <v>0</v>
      </c>
      <c r="L54" s="257">
        <f t="shared" si="0"/>
        <v>0</v>
      </c>
      <c r="M54" s="257">
        <f>SUM(M5:M53)</f>
        <v>0</v>
      </c>
      <c r="N54" s="257">
        <f>SUM(N5:N49)</f>
        <v>0</v>
      </c>
      <c r="O54" s="257"/>
      <c r="P54" s="257">
        <f>SUM(P5:P49)</f>
        <v>0</v>
      </c>
      <c r="Q54" s="257">
        <f>SUM(Q5:Q49)</f>
        <v>0</v>
      </c>
      <c r="R54" s="257">
        <f>SUM(R5:R49)</f>
        <v>0</v>
      </c>
    </row>
    <row r="55" spans="1:21" ht="18" customHeight="1" x14ac:dyDescent="0.25">
      <c r="A55" s="272" t="s">
        <v>11</v>
      </c>
      <c r="M55" s="311" t="s">
        <v>637</v>
      </c>
      <c r="N55" s="273"/>
      <c r="O55" s="273"/>
      <c r="P55" s="274"/>
      <c r="Q55" s="274"/>
      <c r="R55" s="274"/>
      <c r="S55" s="274"/>
      <c r="T55" s="274"/>
      <c r="U55" s="274"/>
    </row>
    <row r="56" spans="1:21" ht="18" customHeight="1" x14ac:dyDescent="0.25"/>
    <row r="57" spans="1:21" ht="18" customHeight="1" x14ac:dyDescent="0.25"/>
    <row r="58" spans="1:21" ht="18" customHeight="1" x14ac:dyDescent="0.25"/>
    <row r="59" spans="1:21" ht="18" customHeight="1" x14ac:dyDescent="0.25"/>
    <row r="60" spans="1:21" ht="18" customHeight="1" x14ac:dyDescent="0.25"/>
    <row r="61" spans="1:21" ht="18" customHeight="1" x14ac:dyDescent="0.25"/>
    <row r="62" spans="1:21" ht="18" customHeight="1" x14ac:dyDescent="0.25"/>
    <row r="63" spans="1:21" ht="18" customHeight="1" x14ac:dyDescent="0.25"/>
    <row r="64" spans="1:21" ht="18" customHeight="1" x14ac:dyDescent="0.25"/>
    <row r="65" spans="1:12" s="258" customFormat="1" ht="18" customHeight="1" x14ac:dyDescent="0.25">
      <c r="A65" s="241"/>
      <c r="B65" s="241"/>
      <c r="C65" s="241"/>
      <c r="D65" s="259"/>
      <c r="E65" s="240"/>
      <c r="F65" s="240"/>
      <c r="G65" s="240"/>
      <c r="H65" s="240"/>
      <c r="I65" s="240"/>
      <c r="J65" s="240"/>
      <c r="K65" s="240"/>
      <c r="L65" s="240"/>
    </row>
    <row r="66" spans="1:12" ht="18" customHeight="1" x14ac:dyDescent="0.25"/>
    <row r="67" spans="1:12" ht="18" customHeight="1" x14ac:dyDescent="0.25"/>
    <row r="68" spans="1:12" ht="18" customHeight="1" x14ac:dyDescent="0.25"/>
    <row r="69" spans="1:12" ht="18" customHeight="1" x14ac:dyDescent="0.25"/>
    <row r="70" spans="1:12" ht="18" customHeight="1" x14ac:dyDescent="0.25"/>
    <row r="71" spans="1:12" ht="18" customHeight="1" x14ac:dyDescent="0.25"/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ht="18" customHeight="1" x14ac:dyDescent="0.25"/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19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27" style="240" customWidth="1"/>
    <col min="11" max="11" width="2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5.5546875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263" t="s">
        <v>443</v>
      </c>
      <c r="L2" s="263"/>
    </row>
    <row r="3" spans="1:18" x14ac:dyDescent="0.25">
      <c r="D3" s="295" t="s">
        <v>639</v>
      </c>
      <c r="E3" s="266"/>
      <c r="F3" s="267" t="s">
        <v>216</v>
      </c>
      <c r="G3" s="256"/>
      <c r="I3" s="266"/>
      <c r="J3" s="256"/>
      <c r="K3" s="256"/>
      <c r="L3" s="256"/>
      <c r="M3" s="256"/>
      <c r="N3" s="256"/>
      <c r="O3" s="256"/>
      <c r="P3" s="256" t="s">
        <v>454</v>
      </c>
      <c r="Q3" s="256" t="s">
        <v>455</v>
      </c>
      <c r="R3" s="256" t="s">
        <v>216</v>
      </c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5" t="s">
        <v>377</v>
      </c>
      <c r="Q4" s="275" t="s">
        <v>378</v>
      </c>
      <c r="R4" s="275" t="s">
        <v>379</v>
      </c>
    </row>
    <row r="5" spans="1:18" ht="18" customHeight="1" x14ac:dyDescent="0.25">
      <c r="A5" s="114">
        <v>42332</v>
      </c>
      <c r="B5" s="115" t="s">
        <v>24</v>
      </c>
      <c r="C5" s="115" t="s">
        <v>20</v>
      </c>
      <c r="D5" s="177">
        <v>544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42339</v>
      </c>
      <c r="B6" s="115" t="s">
        <v>315</v>
      </c>
      <c r="C6" s="102" t="s">
        <v>448</v>
      </c>
      <c r="D6" s="177">
        <v>-40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300">
        <v>4</v>
      </c>
      <c r="Q6" s="125"/>
      <c r="R6" s="125"/>
    </row>
    <row r="7" spans="1:18" ht="18" customHeight="1" x14ac:dyDescent="0.25">
      <c r="A7" s="114">
        <v>42339</v>
      </c>
      <c r="B7" s="115" t="s">
        <v>112</v>
      </c>
      <c r="C7" s="98" t="s">
        <v>451</v>
      </c>
      <c r="D7" s="116">
        <v>-160</v>
      </c>
      <c r="E7" s="125"/>
      <c r="F7" s="125"/>
      <c r="G7" s="117"/>
      <c r="H7" s="117"/>
      <c r="I7" s="117"/>
      <c r="J7" s="117"/>
      <c r="K7" s="117"/>
      <c r="L7" s="117"/>
      <c r="M7" s="117"/>
      <c r="N7" s="117"/>
      <c r="O7" s="117"/>
      <c r="P7" s="285">
        <v>15</v>
      </c>
      <c r="Q7" s="117"/>
      <c r="R7" s="117"/>
    </row>
    <row r="8" spans="1:18" ht="18" customHeight="1" x14ac:dyDescent="0.25">
      <c r="A8" s="114">
        <v>42339</v>
      </c>
      <c r="B8" s="115" t="s">
        <v>112</v>
      </c>
      <c r="C8" s="135" t="s">
        <v>449</v>
      </c>
      <c r="D8" s="116">
        <v>-302</v>
      </c>
      <c r="E8" s="125"/>
      <c r="F8" s="125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247">
        <v>120</v>
      </c>
      <c r="R8" s="117"/>
    </row>
    <row r="9" spans="1:18" ht="18" customHeight="1" x14ac:dyDescent="0.25">
      <c r="A9" s="114">
        <v>42339</v>
      </c>
      <c r="B9" s="115" t="s">
        <v>112</v>
      </c>
      <c r="C9" s="298" t="s">
        <v>450</v>
      </c>
      <c r="D9" s="116">
        <v>-40</v>
      </c>
      <c r="E9" s="125"/>
      <c r="F9" s="125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299">
        <v>72</v>
      </c>
    </row>
    <row r="10" spans="1:18" ht="18" customHeight="1" x14ac:dyDescent="0.25">
      <c r="A10" s="114">
        <v>42340</v>
      </c>
      <c r="B10" s="115" t="s">
        <v>112</v>
      </c>
      <c r="C10" s="115" t="s">
        <v>447</v>
      </c>
      <c r="D10" s="116"/>
      <c r="E10" s="125"/>
      <c r="F10" s="125"/>
      <c r="G10" s="117"/>
      <c r="H10" s="117"/>
      <c r="I10" s="117"/>
      <c r="J10" s="117"/>
      <c r="K10" s="117"/>
      <c r="L10" s="117"/>
      <c r="M10" s="117"/>
      <c r="N10" s="117"/>
      <c r="O10" s="117"/>
      <c r="P10" s="117">
        <v>-4</v>
      </c>
      <c r="Q10" s="117">
        <v>-20</v>
      </c>
      <c r="R10" s="117"/>
    </row>
    <row r="11" spans="1:18" ht="18" customHeight="1" x14ac:dyDescent="0.25">
      <c r="A11" s="114">
        <v>42375</v>
      </c>
      <c r="B11" s="115" t="s">
        <v>267</v>
      </c>
      <c r="C11" s="115" t="s">
        <v>476</v>
      </c>
      <c r="D11" s="116"/>
      <c r="E11" s="125"/>
      <c r="F11" s="125"/>
      <c r="G11" s="149"/>
      <c r="H11" s="117"/>
      <c r="I11" s="117"/>
      <c r="J11" s="120"/>
      <c r="K11" s="117"/>
      <c r="L11" s="117"/>
      <c r="M11" s="117"/>
      <c r="N11" s="117"/>
      <c r="O11" s="117"/>
      <c r="P11" s="117">
        <v>-4</v>
      </c>
      <c r="Q11" s="117">
        <v>-24</v>
      </c>
      <c r="R11" s="117">
        <v>-36</v>
      </c>
    </row>
    <row r="12" spans="1:18" ht="18" customHeight="1" x14ac:dyDescent="0.25">
      <c r="A12" s="192">
        <v>42422</v>
      </c>
      <c r="B12" s="115" t="s">
        <v>267</v>
      </c>
      <c r="C12" s="115" t="s">
        <v>494</v>
      </c>
      <c r="D12" s="116"/>
      <c r="E12" s="125"/>
      <c r="F12" s="125"/>
      <c r="G12" s="117"/>
      <c r="H12" s="117"/>
      <c r="I12" s="149"/>
      <c r="J12" s="117"/>
      <c r="K12" s="117"/>
      <c r="L12" s="149"/>
      <c r="M12" s="149"/>
      <c r="N12" s="149"/>
      <c r="O12" s="149"/>
      <c r="P12" s="149"/>
      <c r="Q12" s="149">
        <v>-24</v>
      </c>
      <c r="R12" s="149">
        <v>-36</v>
      </c>
    </row>
    <row r="13" spans="1:18" ht="18" customHeight="1" x14ac:dyDescent="0.25">
      <c r="A13" s="114">
        <v>42460</v>
      </c>
      <c r="B13" s="115" t="s">
        <v>112</v>
      </c>
      <c r="C13" s="115" t="s">
        <v>519</v>
      </c>
      <c r="D13" s="116"/>
      <c r="E13" s="125"/>
      <c r="F13" s="125"/>
      <c r="G13" s="149"/>
      <c r="H13" s="117"/>
      <c r="I13" s="117"/>
      <c r="J13" s="121"/>
      <c r="K13" s="117"/>
      <c r="L13" s="117"/>
      <c r="M13" s="117"/>
      <c r="N13" s="117"/>
      <c r="O13" s="117"/>
      <c r="P13" s="117">
        <v>-4</v>
      </c>
      <c r="Q13" s="117"/>
      <c r="R13" s="117"/>
    </row>
    <row r="14" spans="1:18" ht="18" customHeight="1" x14ac:dyDescent="0.25">
      <c r="A14" s="114">
        <v>42495</v>
      </c>
      <c r="B14" s="115" t="s">
        <v>112</v>
      </c>
      <c r="C14" s="115" t="s">
        <v>550</v>
      </c>
      <c r="D14" s="116"/>
      <c r="E14" s="117"/>
      <c r="F14" s="132"/>
      <c r="G14" s="132"/>
      <c r="H14" s="117"/>
      <c r="I14" s="117"/>
      <c r="J14" s="117"/>
      <c r="K14" s="149"/>
      <c r="L14" s="122"/>
      <c r="M14" s="122"/>
      <c r="N14" s="122"/>
      <c r="O14" s="122"/>
      <c r="P14" s="122">
        <v>-4</v>
      </c>
      <c r="Q14" s="122">
        <v>-52</v>
      </c>
      <c r="R14" s="122"/>
    </row>
    <row r="15" spans="1:18" ht="18" customHeight="1" x14ac:dyDescent="0.25">
      <c r="A15" s="114">
        <v>42506</v>
      </c>
      <c r="B15" s="115" t="s">
        <v>112</v>
      </c>
      <c r="C15" s="115" t="s">
        <v>548</v>
      </c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>
        <v>-3</v>
      </c>
      <c r="Q15" s="117"/>
      <c r="R15" s="117"/>
    </row>
    <row r="16" spans="1:18" ht="18" customHeight="1" x14ac:dyDescent="0.25">
      <c r="A16" s="114"/>
      <c r="B16" s="115"/>
      <c r="C16" s="115"/>
      <c r="D16" s="116"/>
      <c r="E16" s="117"/>
      <c r="F16" s="149"/>
      <c r="G16" s="132"/>
      <c r="H16" s="117"/>
      <c r="I16" s="149"/>
      <c r="J16" s="117"/>
      <c r="K16" s="117"/>
      <c r="L16" s="117"/>
      <c r="M16" s="117"/>
      <c r="N16" s="117"/>
      <c r="O16" s="117"/>
      <c r="P16" s="117"/>
      <c r="Q16" s="117"/>
      <c r="R16" s="117"/>
    </row>
    <row r="17" spans="1:18" ht="18" customHeight="1" x14ac:dyDescent="0.25">
      <c r="A17" s="192"/>
      <c r="B17" s="115"/>
      <c r="C17" s="115"/>
      <c r="D17" s="116"/>
      <c r="E17" s="149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</row>
    <row r="18" spans="1:18" ht="18" customHeight="1" x14ac:dyDescent="0.25">
      <c r="A18" s="114"/>
      <c r="B18" s="115"/>
      <c r="C18" s="115"/>
      <c r="D18" s="140"/>
      <c r="E18" s="117"/>
      <c r="F18" s="117"/>
      <c r="G18" s="117"/>
      <c r="H18" s="117"/>
      <c r="I18" s="117"/>
      <c r="J18" s="149"/>
      <c r="K18" s="117"/>
      <c r="L18" s="117"/>
      <c r="M18" s="117"/>
      <c r="N18" s="117"/>
      <c r="O18" s="117"/>
      <c r="P18" s="117"/>
      <c r="Q18" s="117"/>
      <c r="R18" s="117"/>
    </row>
    <row r="19" spans="1:18" ht="18" customHeight="1" x14ac:dyDescent="0.25">
      <c r="A19" s="114"/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</row>
    <row r="20" spans="1:18" ht="18" customHeight="1" x14ac:dyDescent="0.25">
      <c r="A20" s="114"/>
      <c r="B20" s="115"/>
      <c r="C20" s="115"/>
      <c r="D20" s="116"/>
      <c r="E20" s="117"/>
      <c r="F20" s="149"/>
      <c r="G20" s="117"/>
      <c r="H20" s="117"/>
      <c r="I20" s="117"/>
      <c r="J20" s="117"/>
      <c r="K20" s="117"/>
      <c r="L20" s="149"/>
      <c r="M20" s="149"/>
      <c r="N20" s="149"/>
      <c r="O20" s="149"/>
      <c r="P20" s="149"/>
      <c r="Q20" s="149"/>
      <c r="R20" s="149"/>
    </row>
    <row r="21" spans="1:18" ht="18" customHeight="1" x14ac:dyDescent="0.25">
      <c r="A21" s="114"/>
      <c r="B21" s="115"/>
      <c r="C21" s="115"/>
      <c r="D21" s="116"/>
      <c r="E21" s="117"/>
      <c r="F21" s="117"/>
      <c r="G21" s="117"/>
      <c r="H21" s="117"/>
      <c r="I21" s="149"/>
      <c r="J21" s="117"/>
      <c r="K21" s="117"/>
      <c r="L21" s="132"/>
      <c r="M21" s="132"/>
      <c r="N21" s="132"/>
      <c r="O21" s="132"/>
      <c r="P21" s="132"/>
      <c r="Q21" s="132"/>
      <c r="R21" s="132"/>
    </row>
    <row r="22" spans="1:18" ht="18" customHeight="1" x14ac:dyDescent="0.25">
      <c r="A22" s="114"/>
      <c r="B22" s="115"/>
      <c r="C22" s="115"/>
      <c r="D22" s="153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</row>
    <row r="23" spans="1:18" ht="18" customHeight="1" x14ac:dyDescent="0.25">
      <c r="A23" s="174"/>
      <c r="B23" s="175"/>
      <c r="C23" s="115"/>
      <c r="D23" s="116"/>
      <c r="E23" s="125"/>
      <c r="F23" s="126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29"/>
      <c r="E24" s="125"/>
      <c r="F24" s="125"/>
      <c r="G24" s="125"/>
      <c r="H24" s="125"/>
      <c r="I24" s="117"/>
      <c r="J24" s="125"/>
      <c r="K24" s="126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40"/>
      <c r="E25" s="125"/>
      <c r="F25" s="125"/>
      <c r="G25" s="125"/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/>
      <c r="B26" s="175"/>
      <c r="C26" s="115"/>
      <c r="D26" s="116"/>
      <c r="E26" s="125"/>
      <c r="F26" s="131"/>
      <c r="G26" s="125"/>
      <c r="H26" s="125"/>
      <c r="I26" s="117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16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/>
      <c r="B29" s="175"/>
      <c r="C29" s="115"/>
      <c r="D29" s="181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27"/>
      <c r="B30" s="128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18"/>
      <c r="B38" s="128"/>
      <c r="C38" s="115"/>
      <c r="D38" s="177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21" customHeight="1" x14ac:dyDescent="0.25">
      <c r="A42" s="118"/>
      <c r="B42" s="239"/>
      <c r="C42" s="239"/>
      <c r="D42" s="181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119"/>
      <c r="C43" s="11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18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239"/>
      <c r="C50" s="23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119"/>
      <c r="C51" s="11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239"/>
      <c r="C52" s="23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270" t="s">
        <v>444</v>
      </c>
      <c r="B53" s="239"/>
      <c r="C53" s="271" t="s">
        <v>9</v>
      </c>
      <c r="D53" s="257">
        <f>SUM(D5:D50)</f>
        <v>2</v>
      </c>
      <c r="E53" s="257">
        <f t="shared" ref="E53:M53" si="0">SUM(E5:E50)</f>
        <v>0</v>
      </c>
      <c r="F53" s="257">
        <f t="shared" si="0"/>
        <v>0</v>
      </c>
      <c r="G53" s="257">
        <f t="shared" si="0"/>
        <v>0</v>
      </c>
      <c r="H53" s="257">
        <f t="shared" si="0"/>
        <v>0</v>
      </c>
      <c r="I53" s="257">
        <f t="shared" si="0"/>
        <v>0</v>
      </c>
      <c r="J53" s="257">
        <f t="shared" si="0"/>
        <v>0</v>
      </c>
      <c r="K53" s="257">
        <f t="shared" si="0"/>
        <v>0</v>
      </c>
      <c r="L53" s="257">
        <f t="shared" si="0"/>
        <v>0</v>
      </c>
      <c r="M53" s="257">
        <f t="shared" si="0"/>
        <v>0</v>
      </c>
      <c r="N53" s="257">
        <f>SUM(N5:N50)</f>
        <v>0</v>
      </c>
      <c r="O53" s="257"/>
      <c r="P53" s="257">
        <f>SUM(P5:P50)</f>
        <v>0</v>
      </c>
      <c r="Q53" s="257">
        <f>SUM(Q5:Q50)</f>
        <v>0</v>
      </c>
      <c r="R53" s="257">
        <f>SUM(R5:R50)</f>
        <v>0</v>
      </c>
    </row>
    <row r="54" spans="1:21" ht="18" customHeight="1" x14ac:dyDescent="0.3">
      <c r="A54" s="272" t="s">
        <v>11</v>
      </c>
      <c r="D54" s="312" t="s">
        <v>638</v>
      </c>
      <c r="N54" s="273"/>
      <c r="O54" s="273"/>
      <c r="P54" s="274"/>
      <c r="Q54" s="274"/>
      <c r="R54" s="274"/>
      <c r="S54" s="274"/>
      <c r="T54" s="274"/>
      <c r="U54" s="274"/>
    </row>
    <row r="55" spans="1:21" ht="18" customHeight="1" x14ac:dyDescent="0.25"/>
    <row r="56" spans="1:21" ht="18" customHeight="1" x14ac:dyDescent="0.25"/>
    <row r="57" spans="1:21" ht="18" customHeight="1" x14ac:dyDescent="0.25"/>
    <row r="58" spans="1:21" ht="18" customHeight="1" x14ac:dyDescent="0.25"/>
    <row r="59" spans="1:21" ht="18" customHeight="1" x14ac:dyDescent="0.25"/>
    <row r="60" spans="1:21" ht="18" customHeight="1" x14ac:dyDescent="0.25"/>
    <row r="61" spans="1:21" ht="18" customHeight="1" x14ac:dyDescent="0.25"/>
    <row r="62" spans="1:21" ht="18" customHeight="1" x14ac:dyDescent="0.25"/>
    <row r="63" spans="1:21" ht="18" customHeight="1" x14ac:dyDescent="0.25"/>
    <row r="64" spans="1:21" s="258" customFormat="1" ht="18" customHeight="1" x14ac:dyDescent="0.25">
      <c r="A64" s="241"/>
      <c r="B64" s="241"/>
      <c r="C64" s="241"/>
      <c r="D64" s="259"/>
      <c r="E64" s="240"/>
      <c r="F64" s="240"/>
      <c r="G64" s="240"/>
      <c r="H64" s="240"/>
      <c r="I64" s="240"/>
      <c r="J64" s="240"/>
      <c r="K64" s="240"/>
      <c r="L64" s="240"/>
    </row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20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 t="s">
        <v>593</v>
      </c>
      <c r="L2" s="263"/>
    </row>
    <row r="3" spans="1:18" x14ac:dyDescent="0.25">
      <c r="D3" s="295" t="s">
        <v>842</v>
      </c>
      <c r="E3" s="266"/>
      <c r="F3" s="267"/>
      <c r="G3" s="256"/>
      <c r="I3" s="266"/>
      <c r="J3" s="256"/>
      <c r="K3" s="256"/>
      <c r="L3" s="256"/>
      <c r="M3" s="256"/>
      <c r="N3" s="256"/>
      <c r="O3" s="256"/>
      <c r="P3" s="256" t="s">
        <v>652</v>
      </c>
      <c r="Q3" s="256" t="s">
        <v>642</v>
      </c>
      <c r="R3" s="256" t="s">
        <v>643</v>
      </c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42576</v>
      </c>
      <c r="B5" s="115" t="s">
        <v>501</v>
      </c>
      <c r="C5" s="115" t="s">
        <v>87</v>
      </c>
      <c r="D5" s="177">
        <v>271.38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42579</v>
      </c>
      <c r="B6" s="115" t="s">
        <v>112</v>
      </c>
      <c r="C6" s="115" t="s">
        <v>600</v>
      </c>
      <c r="D6" s="116">
        <v>-40.5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>
        <v>16</v>
      </c>
      <c r="R6" s="117"/>
    </row>
    <row r="7" spans="1:18" ht="18" customHeight="1" x14ac:dyDescent="0.25">
      <c r="A7" s="114">
        <v>42579</v>
      </c>
      <c r="B7" s="115" t="s">
        <v>112</v>
      </c>
      <c r="C7" s="115" t="s">
        <v>601</v>
      </c>
      <c r="D7" s="116">
        <v>-50.1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>
        <v>5</v>
      </c>
      <c r="Q7" s="117"/>
      <c r="R7" s="117"/>
    </row>
    <row r="8" spans="1:18" ht="18" customHeight="1" x14ac:dyDescent="0.25">
      <c r="A8" s="114">
        <v>42579</v>
      </c>
      <c r="B8" s="115" t="s">
        <v>112</v>
      </c>
      <c r="C8" s="115" t="s">
        <v>602</v>
      </c>
      <c r="D8" s="116">
        <v>-101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>
        <v>8</v>
      </c>
      <c r="R8" s="117"/>
    </row>
    <row r="9" spans="1:18" ht="18" customHeight="1" x14ac:dyDescent="0.25">
      <c r="A9" s="114">
        <v>42579</v>
      </c>
      <c r="B9" s="115" t="s">
        <v>112</v>
      </c>
      <c r="C9" s="115" t="s">
        <v>603</v>
      </c>
      <c r="D9" s="116">
        <v>-78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v>156</v>
      </c>
    </row>
    <row r="10" spans="1:18" ht="18" customHeight="1" x14ac:dyDescent="0.25">
      <c r="A10" s="114">
        <v>42586</v>
      </c>
      <c r="B10" s="115" t="s">
        <v>112</v>
      </c>
      <c r="C10" s="115" t="s">
        <v>583</v>
      </c>
      <c r="D10" s="116"/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>
        <v>-16</v>
      </c>
      <c r="R10" s="117"/>
    </row>
    <row r="11" spans="1:18" ht="18" customHeight="1" x14ac:dyDescent="0.25">
      <c r="A11" s="114">
        <v>42642</v>
      </c>
      <c r="B11" s="115" t="s">
        <v>112</v>
      </c>
      <c r="C11" s="115" t="s">
        <v>651</v>
      </c>
      <c r="D11" s="116"/>
      <c r="E11" s="117"/>
      <c r="F11" s="149"/>
      <c r="G11" s="117"/>
      <c r="H11" s="117"/>
      <c r="I11" s="117"/>
      <c r="J11" s="117"/>
      <c r="K11" s="117"/>
      <c r="L11" s="149"/>
      <c r="M11" s="117"/>
      <c r="N11" s="117"/>
      <c r="O11" s="117"/>
      <c r="P11" s="117">
        <v>-5</v>
      </c>
      <c r="Q11" s="117">
        <v>-8</v>
      </c>
      <c r="R11" s="117">
        <v>-24</v>
      </c>
    </row>
    <row r="12" spans="1:18" ht="18" customHeight="1" x14ac:dyDescent="0.25">
      <c r="A12" s="114">
        <v>42643</v>
      </c>
      <c r="B12" s="115" t="s">
        <v>112</v>
      </c>
      <c r="C12" s="115" t="s">
        <v>659</v>
      </c>
      <c r="D12" s="116"/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/>
      <c r="Q12" s="117"/>
      <c r="R12" s="117">
        <v>-36</v>
      </c>
    </row>
    <row r="13" spans="1:18" ht="18" customHeight="1" x14ac:dyDescent="0.25">
      <c r="A13" s="114">
        <v>42674</v>
      </c>
      <c r="B13" s="115" t="s">
        <v>611</v>
      </c>
      <c r="C13" s="115" t="s">
        <v>688</v>
      </c>
      <c r="D13" s="116"/>
      <c r="E13" s="117"/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>
        <v>-36</v>
      </c>
    </row>
    <row r="14" spans="1:18" ht="18" customHeight="1" x14ac:dyDescent="0.25">
      <c r="A14" s="114">
        <v>42706</v>
      </c>
      <c r="B14" s="115" t="s">
        <v>112</v>
      </c>
      <c r="C14" s="115" t="s">
        <v>718</v>
      </c>
      <c r="D14" s="116"/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>
        <v>-48</v>
      </c>
    </row>
    <row r="15" spans="1:18" ht="18" customHeight="1" x14ac:dyDescent="0.25">
      <c r="A15" s="114">
        <v>42878</v>
      </c>
      <c r="B15" s="115" t="s">
        <v>611</v>
      </c>
      <c r="C15" s="115" t="s">
        <v>818</v>
      </c>
      <c r="D15" s="116">
        <v>-0.2</v>
      </c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s="348" customFormat="1" ht="18" customHeight="1" x14ac:dyDescent="0.25">
      <c r="A16" s="347">
        <v>42897</v>
      </c>
      <c r="B16" s="106" t="s">
        <v>840</v>
      </c>
      <c r="C16" s="106" t="s">
        <v>832</v>
      </c>
      <c r="D16" s="243">
        <f>15+25-1.6</f>
        <v>38.4</v>
      </c>
      <c r="E16" s="246"/>
      <c r="F16" s="198"/>
      <c r="G16" s="246"/>
      <c r="H16" s="246"/>
      <c r="I16" s="246"/>
      <c r="J16" s="246"/>
      <c r="K16" s="246"/>
      <c r="L16" s="198"/>
      <c r="M16" s="246"/>
      <c r="N16" s="246"/>
      <c r="O16" s="246"/>
      <c r="P16" s="246"/>
      <c r="Q16" s="246"/>
      <c r="R16" s="247"/>
    </row>
    <row r="17" spans="1:18" ht="18" customHeight="1" x14ac:dyDescent="0.25">
      <c r="A17" s="114">
        <v>42961</v>
      </c>
      <c r="B17" s="115" t="s">
        <v>501</v>
      </c>
      <c r="C17" s="115" t="s">
        <v>907</v>
      </c>
      <c r="D17" s="116">
        <v>-40</v>
      </c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18" ht="18" customHeight="1" x14ac:dyDescent="0.25">
      <c r="A18" s="114">
        <v>42992</v>
      </c>
      <c r="B18" s="115" t="s">
        <v>501</v>
      </c>
      <c r="C18" s="115" t="s">
        <v>907</v>
      </c>
      <c r="D18" s="116"/>
      <c r="E18" s="117"/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>
        <v>-12</v>
      </c>
    </row>
    <row r="19" spans="1:18" ht="18" customHeight="1" x14ac:dyDescent="0.25">
      <c r="A19" s="114"/>
      <c r="B19" s="115"/>
      <c r="C19" s="115"/>
      <c r="D19" s="116"/>
      <c r="E19" s="117"/>
      <c r="F19" s="149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/>
    </row>
    <row r="20" spans="1:18" ht="18" customHeight="1" x14ac:dyDescent="0.25">
      <c r="A20" s="114"/>
      <c r="B20" s="115"/>
      <c r="C20" s="115"/>
      <c r="D20" s="116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</row>
    <row r="21" spans="1:18" ht="18" customHeight="1" x14ac:dyDescent="0.25">
      <c r="A21" s="114"/>
      <c r="B21" s="115"/>
      <c r="C21" s="115"/>
      <c r="D21" s="116"/>
      <c r="E21" s="117"/>
      <c r="F21" s="149"/>
      <c r="G21" s="117"/>
      <c r="H21" s="117"/>
      <c r="I21" s="117"/>
      <c r="J21" s="117"/>
      <c r="K21" s="117"/>
      <c r="L21" s="149"/>
      <c r="M21" s="149"/>
      <c r="N21" s="149"/>
      <c r="O21" s="149"/>
      <c r="P21" s="149"/>
      <c r="Q21" s="149"/>
      <c r="R21" s="149"/>
    </row>
    <row r="22" spans="1:18" ht="18" customHeight="1" x14ac:dyDescent="0.25">
      <c r="A22" s="114"/>
      <c r="B22" s="115"/>
      <c r="C22" s="115"/>
      <c r="D22" s="116"/>
      <c r="E22" s="117"/>
      <c r="F22" s="117"/>
      <c r="G22" s="117"/>
      <c r="H22" s="117"/>
      <c r="I22" s="149"/>
      <c r="J22" s="117"/>
      <c r="K22" s="117"/>
      <c r="L22" s="132"/>
      <c r="M22" s="132"/>
      <c r="N22" s="132"/>
      <c r="O22" s="132"/>
      <c r="P22" s="132"/>
      <c r="Q22" s="132"/>
      <c r="R22" s="132"/>
    </row>
    <row r="23" spans="1:18" customFormat="1" ht="18" customHeight="1" x14ac:dyDescent="0.25">
      <c r="A23" s="127"/>
      <c r="B23" s="128"/>
      <c r="C23" s="115"/>
      <c r="D23" s="181"/>
      <c r="E23" s="125"/>
      <c r="F23" s="131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16"/>
      <c r="E24" s="125"/>
      <c r="F24" s="126"/>
      <c r="G24" s="125"/>
      <c r="H24" s="125"/>
      <c r="I24" s="117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29"/>
      <c r="E25" s="125"/>
      <c r="F25" s="125"/>
      <c r="G25" s="125"/>
      <c r="H25" s="125"/>
      <c r="I25" s="117"/>
      <c r="J25" s="125"/>
      <c r="K25" s="126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/>
      <c r="B26" s="175"/>
      <c r="C26" s="115"/>
      <c r="D26" s="140"/>
      <c r="E26" s="125"/>
      <c r="F26" s="125"/>
      <c r="G26" s="125"/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16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/>
      <c r="B29" s="175"/>
      <c r="C29" s="115"/>
      <c r="D29" s="116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74"/>
      <c r="B30" s="175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27"/>
      <c r="B38" s="128"/>
      <c r="C38" s="115"/>
      <c r="D38" s="181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18" customHeight="1" x14ac:dyDescent="0.25">
      <c r="A42" s="118"/>
      <c r="B42" s="128"/>
      <c r="C42" s="115"/>
      <c r="D42" s="177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239"/>
      <c r="C43" s="23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21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119"/>
      <c r="C50" s="11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239"/>
      <c r="C51" s="23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119"/>
      <c r="C52" s="11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118"/>
      <c r="B53" s="239"/>
      <c r="C53" s="239"/>
      <c r="D53" s="181"/>
      <c r="E53" s="125"/>
      <c r="F53" s="131"/>
      <c r="G53" s="125"/>
      <c r="H53" s="125"/>
      <c r="I53" s="117"/>
      <c r="J53" s="125"/>
      <c r="K53" s="125"/>
      <c r="L53" s="125"/>
      <c r="M53" s="125"/>
      <c r="N53" s="125"/>
      <c r="O53" s="125"/>
      <c r="P53" s="125"/>
      <c r="Q53" s="125"/>
      <c r="R53" s="125"/>
    </row>
    <row r="54" spans="1:21" ht="18" customHeight="1" x14ac:dyDescent="0.25">
      <c r="A54" s="270" t="s">
        <v>594</v>
      </c>
      <c r="B54" s="239"/>
      <c r="C54" s="271" t="s">
        <v>9</v>
      </c>
      <c r="D54" s="257">
        <f>SUM(D5:D53)</f>
        <v>-2.0000000000003126E-2</v>
      </c>
      <c r="E54" s="257">
        <f t="shared" ref="E54:M54" si="0">SUM(E5:E51)</f>
        <v>0</v>
      </c>
      <c r="F54" s="257">
        <f t="shared" si="0"/>
        <v>0</v>
      </c>
      <c r="G54" s="257">
        <f>SUM(G5:G52)</f>
        <v>0</v>
      </c>
      <c r="H54" s="257">
        <f>SUM(H5:H53)</f>
        <v>0</v>
      </c>
      <c r="I54" s="257">
        <f>SUM(I5:I53)</f>
        <v>0</v>
      </c>
      <c r="J54" s="257">
        <f t="shared" si="0"/>
        <v>0</v>
      </c>
      <c r="K54" s="257">
        <f t="shared" si="0"/>
        <v>0</v>
      </c>
      <c r="L54" s="257">
        <f t="shared" si="0"/>
        <v>0</v>
      </c>
      <c r="M54" s="257">
        <f t="shared" si="0"/>
        <v>0</v>
      </c>
      <c r="N54" s="257">
        <f>SUM(N5:N51)</f>
        <v>0</v>
      </c>
      <c r="O54" s="257"/>
      <c r="P54" s="257">
        <f>SUM(P5:P51)</f>
        <v>0</v>
      </c>
      <c r="Q54" s="257">
        <f>SUM(Q5:Q51)</f>
        <v>0</v>
      </c>
      <c r="R54" s="257">
        <f>SUM(R5:R51)</f>
        <v>0</v>
      </c>
    </row>
    <row r="55" spans="1:21" ht="32.25" customHeight="1" x14ac:dyDescent="0.4">
      <c r="A55" s="272" t="s">
        <v>11</v>
      </c>
      <c r="D55" s="310"/>
      <c r="N55" s="273"/>
      <c r="O55" s="273"/>
      <c r="P55" s="274"/>
      <c r="Q55" s="274"/>
      <c r="R55" s="274"/>
      <c r="S55" s="274"/>
      <c r="T55" s="274"/>
      <c r="U55" s="274"/>
    </row>
    <row r="56" spans="1:21" ht="18" customHeight="1" x14ac:dyDescent="0.25">
      <c r="A56" s="525" t="s">
        <v>641</v>
      </c>
      <c r="B56" s="525"/>
      <c r="C56" s="525"/>
    </row>
    <row r="57" spans="1:21" ht="18" customHeight="1" x14ac:dyDescent="0.25">
      <c r="A57" s="525"/>
      <c r="B57" s="525"/>
      <c r="C57" s="525"/>
    </row>
    <row r="58" spans="1:21" ht="18" customHeight="1" x14ac:dyDescent="0.25">
      <c r="A58" s="525"/>
      <c r="B58" s="525"/>
      <c r="C58" s="525"/>
    </row>
    <row r="59" spans="1:21" ht="18" customHeight="1" x14ac:dyDescent="0.25"/>
    <row r="60" spans="1:21" ht="18" customHeight="1" x14ac:dyDescent="0.25">
      <c r="F60" s="264"/>
    </row>
    <row r="61" spans="1:21" ht="18" customHeight="1" x14ac:dyDescent="0.25"/>
    <row r="62" spans="1:21" ht="18" customHeight="1" x14ac:dyDescent="0.25"/>
    <row r="63" spans="1:21" ht="18" customHeight="1" x14ac:dyDescent="0.25"/>
    <row r="64" spans="1:21" ht="18" customHeight="1" x14ac:dyDescent="0.25"/>
    <row r="65" spans="1:12" s="258" customFormat="1" ht="18" customHeight="1" x14ac:dyDescent="0.25">
      <c r="A65" s="241"/>
      <c r="B65" s="241"/>
      <c r="C65" s="241"/>
      <c r="D65" s="259"/>
      <c r="E65" s="240"/>
      <c r="F65" s="240"/>
      <c r="G65" s="240"/>
      <c r="H65" s="240"/>
      <c r="I65" s="240"/>
      <c r="J65" s="240"/>
      <c r="K65" s="240"/>
      <c r="L65" s="240"/>
    </row>
    <row r="66" spans="1:12" ht="18" customHeight="1" x14ac:dyDescent="0.25"/>
    <row r="67" spans="1:12" ht="18" customHeight="1" x14ac:dyDescent="0.25"/>
    <row r="68" spans="1:12" ht="18" customHeight="1" x14ac:dyDescent="0.25"/>
    <row r="69" spans="1:12" ht="18" customHeight="1" x14ac:dyDescent="0.25"/>
    <row r="70" spans="1:12" ht="18" customHeight="1" x14ac:dyDescent="0.25"/>
    <row r="71" spans="1:12" ht="18" customHeight="1" x14ac:dyDescent="0.25"/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ht="18" customHeight="1" x14ac:dyDescent="0.25"/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</sheetData>
  <mergeCells count="1">
    <mergeCell ref="A56:C58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20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6" width="12.5546875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 t="s">
        <v>567</v>
      </c>
      <c r="L2" s="263"/>
    </row>
    <row r="3" spans="1:18" x14ac:dyDescent="0.25">
      <c r="D3" s="295" t="s">
        <v>585</v>
      </c>
      <c r="E3" s="266"/>
      <c r="F3" s="267"/>
      <c r="G3" s="256"/>
      <c r="I3" s="266"/>
      <c r="J3" s="256"/>
      <c r="K3" s="256"/>
      <c r="L3" s="256"/>
      <c r="M3" s="256"/>
      <c r="N3" s="256"/>
      <c r="O3" s="256"/>
      <c r="P3" s="256" t="s">
        <v>582</v>
      </c>
      <c r="Q3" s="256" t="s">
        <v>581</v>
      </c>
      <c r="R3" s="256" t="s">
        <v>581</v>
      </c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5" t="s">
        <v>377</v>
      </c>
      <c r="Q4" s="275" t="s">
        <v>378</v>
      </c>
      <c r="R4" s="275" t="s">
        <v>379</v>
      </c>
    </row>
    <row r="5" spans="1:18" ht="18" customHeight="1" x14ac:dyDescent="0.25">
      <c r="A5" s="114">
        <v>42536</v>
      </c>
      <c r="B5" s="115" t="s">
        <v>501</v>
      </c>
      <c r="C5" s="115" t="s">
        <v>87</v>
      </c>
      <c r="D5" s="177">
        <v>271.5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42543</v>
      </c>
      <c r="B6" s="115" t="s">
        <v>112</v>
      </c>
      <c r="C6" s="115" t="s">
        <v>574</v>
      </c>
      <c r="D6" s="116">
        <v>-101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>
        <v>10</v>
      </c>
      <c r="Q6" s="117"/>
      <c r="R6" s="117"/>
    </row>
    <row r="7" spans="1:18" ht="18" customHeight="1" x14ac:dyDescent="0.25">
      <c r="A7" s="114">
        <v>42543</v>
      </c>
      <c r="B7" s="115" t="s">
        <v>112</v>
      </c>
      <c r="C7" s="115" t="s">
        <v>575</v>
      </c>
      <c r="D7" s="116">
        <v>-101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>
        <v>40</v>
      </c>
      <c r="R7" s="117"/>
    </row>
    <row r="8" spans="1:18" ht="18" customHeight="1" x14ac:dyDescent="0.25">
      <c r="A8" s="114">
        <v>42543</v>
      </c>
      <c r="B8" s="115" t="s">
        <v>112</v>
      </c>
      <c r="C8" s="115" t="s">
        <v>576</v>
      </c>
      <c r="D8" s="116">
        <v>-67.5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v>132</v>
      </c>
    </row>
    <row r="9" spans="1:18" ht="18" customHeight="1" x14ac:dyDescent="0.25">
      <c r="A9" s="114">
        <v>42556</v>
      </c>
      <c r="B9" s="115" t="s">
        <v>112</v>
      </c>
      <c r="C9" s="115" t="s">
        <v>554</v>
      </c>
      <c r="D9" s="116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>
        <v>-16</v>
      </c>
      <c r="R9" s="117"/>
    </row>
    <row r="10" spans="1:18" ht="18" customHeight="1" x14ac:dyDescent="0.25">
      <c r="A10" s="114">
        <v>42556</v>
      </c>
      <c r="B10" s="115" t="s">
        <v>112</v>
      </c>
      <c r="C10" s="115" t="s">
        <v>583</v>
      </c>
      <c r="D10" s="116"/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>
        <v>-2</v>
      </c>
      <c r="Q10" s="117">
        <v>-24</v>
      </c>
      <c r="R10" s="117">
        <v>-108</v>
      </c>
    </row>
    <row r="11" spans="1:18" ht="18" customHeight="1" x14ac:dyDescent="0.25">
      <c r="A11" s="114">
        <v>42583</v>
      </c>
      <c r="B11" s="115" t="s">
        <v>112</v>
      </c>
      <c r="C11" s="115" t="s">
        <v>609</v>
      </c>
      <c r="D11" s="116"/>
      <c r="E11" s="132"/>
      <c r="F11" s="117"/>
      <c r="G11" s="149"/>
      <c r="H11" s="117"/>
      <c r="I11" s="117"/>
      <c r="J11" s="120"/>
      <c r="K11" s="117"/>
      <c r="L11" s="117"/>
      <c r="M11" s="117"/>
      <c r="N11" s="117"/>
      <c r="O11" s="117"/>
      <c r="P11" s="117">
        <v>-4</v>
      </c>
      <c r="Q11" s="117"/>
      <c r="R11" s="117">
        <v>-24</v>
      </c>
    </row>
    <row r="12" spans="1:18" ht="18.75" customHeight="1" x14ac:dyDescent="0.25">
      <c r="A12" s="192">
        <v>42614</v>
      </c>
      <c r="B12" s="115" t="s">
        <v>611</v>
      </c>
      <c r="C12" s="115" t="s">
        <v>629</v>
      </c>
      <c r="D12" s="116"/>
      <c r="E12" s="149"/>
      <c r="F12" s="117"/>
      <c r="G12" s="117"/>
      <c r="H12" s="117"/>
      <c r="I12" s="149"/>
      <c r="J12" s="117"/>
      <c r="K12" s="117"/>
      <c r="L12" s="149"/>
      <c r="M12" s="149"/>
      <c r="N12" s="149"/>
      <c r="O12" s="149"/>
      <c r="P12" s="149">
        <v>-4</v>
      </c>
      <c r="Q12" s="149"/>
      <c r="R12" s="149"/>
    </row>
    <row r="13" spans="1:18" ht="18" customHeight="1" x14ac:dyDescent="0.25">
      <c r="A13" s="114"/>
      <c r="B13" s="115"/>
      <c r="C13" s="115"/>
      <c r="D13" s="116"/>
      <c r="E13" s="132"/>
      <c r="F13" s="117"/>
      <c r="G13" s="149"/>
      <c r="H13" s="117"/>
      <c r="I13" s="117"/>
      <c r="J13" s="121"/>
      <c r="K13" s="117"/>
      <c r="L13" s="117"/>
      <c r="M13" s="117"/>
      <c r="N13" s="117"/>
      <c r="O13" s="117"/>
      <c r="P13" s="117"/>
      <c r="Q13" s="117"/>
      <c r="R13" s="117"/>
    </row>
    <row r="14" spans="1:18" ht="18" customHeight="1" x14ac:dyDescent="0.25">
      <c r="A14" s="114"/>
      <c r="B14" s="115"/>
      <c r="C14" s="115"/>
      <c r="D14" s="116"/>
      <c r="E14" s="117"/>
      <c r="F14" s="132"/>
      <c r="G14" s="132"/>
      <c r="H14" s="117"/>
      <c r="I14" s="117"/>
      <c r="J14" s="117"/>
      <c r="K14" s="149"/>
      <c r="L14" s="122"/>
      <c r="M14" s="122"/>
      <c r="N14" s="122"/>
      <c r="O14" s="122"/>
      <c r="P14" s="122"/>
      <c r="Q14" s="122"/>
      <c r="R14" s="122"/>
    </row>
    <row r="15" spans="1:18" ht="18" customHeight="1" x14ac:dyDescent="0.25">
      <c r="A15" s="114"/>
      <c r="B15" s="115"/>
      <c r="C15" s="115"/>
      <c r="D15" s="116"/>
      <c r="E15" s="117"/>
      <c r="F15" s="132"/>
      <c r="G15" s="117"/>
      <c r="H15" s="117"/>
      <c r="I15" s="117"/>
      <c r="J15" s="117"/>
      <c r="K15" s="132"/>
      <c r="L15" s="122"/>
      <c r="M15" s="122"/>
      <c r="N15" s="122"/>
      <c r="O15" s="122"/>
      <c r="P15" s="122"/>
      <c r="Q15" s="122"/>
      <c r="R15" s="122"/>
    </row>
    <row r="16" spans="1:18" ht="18" customHeight="1" x14ac:dyDescent="0.25">
      <c r="A16" s="114"/>
      <c r="B16" s="115"/>
      <c r="C16" s="115"/>
      <c r="D16" s="116"/>
      <c r="E16" s="117"/>
      <c r="F16" s="149"/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18" ht="18" customHeight="1" x14ac:dyDescent="0.25">
      <c r="A17" s="114"/>
      <c r="B17" s="115"/>
      <c r="C17" s="115"/>
      <c r="D17" s="116"/>
      <c r="E17" s="117"/>
      <c r="F17" s="149"/>
      <c r="G17" s="117"/>
      <c r="H17" s="117"/>
      <c r="I17" s="149"/>
      <c r="J17" s="117"/>
      <c r="K17" s="132"/>
      <c r="L17" s="117"/>
      <c r="M17" s="117"/>
      <c r="N17" s="117"/>
      <c r="O17" s="117"/>
      <c r="P17" s="117"/>
      <c r="Q17" s="117"/>
      <c r="R17" s="117"/>
    </row>
    <row r="18" spans="1:18" ht="18" customHeight="1" x14ac:dyDescent="0.25">
      <c r="A18" s="192"/>
      <c r="B18" s="115"/>
      <c r="C18" s="115"/>
      <c r="D18" s="116"/>
      <c r="E18" s="149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</row>
    <row r="19" spans="1:18" ht="18" customHeight="1" x14ac:dyDescent="0.25">
      <c r="A19" s="114"/>
      <c r="B19" s="115"/>
      <c r="C19" s="115"/>
      <c r="D19" s="140"/>
      <c r="E19" s="117"/>
      <c r="F19" s="117"/>
      <c r="G19" s="117"/>
      <c r="H19" s="117"/>
      <c r="I19" s="117"/>
      <c r="J19" s="149"/>
      <c r="K19" s="117"/>
      <c r="L19" s="117"/>
      <c r="M19" s="117"/>
      <c r="N19" s="117"/>
      <c r="O19" s="117"/>
      <c r="P19" s="117"/>
      <c r="Q19" s="117"/>
      <c r="R19" s="117"/>
    </row>
    <row r="20" spans="1:18" ht="18" customHeight="1" x14ac:dyDescent="0.25">
      <c r="A20" s="114"/>
      <c r="B20" s="115"/>
      <c r="C20" s="115"/>
      <c r="D20" s="116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</row>
    <row r="21" spans="1:18" ht="18" customHeight="1" x14ac:dyDescent="0.25">
      <c r="A21" s="114"/>
      <c r="B21" s="115"/>
      <c r="C21" s="115"/>
      <c r="D21" s="116"/>
      <c r="E21" s="117"/>
      <c r="F21" s="149"/>
      <c r="G21" s="117"/>
      <c r="H21" s="117"/>
      <c r="I21" s="117"/>
      <c r="J21" s="117"/>
      <c r="K21" s="117"/>
      <c r="L21" s="149"/>
      <c r="M21" s="149"/>
      <c r="N21" s="149"/>
      <c r="O21" s="149"/>
      <c r="P21" s="149"/>
      <c r="Q21" s="149"/>
      <c r="R21" s="149"/>
    </row>
    <row r="22" spans="1:18" ht="18" customHeight="1" x14ac:dyDescent="0.25">
      <c r="A22" s="114"/>
      <c r="B22" s="115"/>
      <c r="C22" s="115"/>
      <c r="D22" s="116"/>
      <c r="E22" s="117"/>
      <c r="F22" s="117"/>
      <c r="G22" s="117"/>
      <c r="H22" s="117"/>
      <c r="I22" s="149"/>
      <c r="J22" s="117"/>
      <c r="K22" s="117"/>
      <c r="L22" s="132"/>
      <c r="M22" s="132"/>
      <c r="N22" s="132"/>
      <c r="O22" s="132"/>
      <c r="P22" s="132"/>
      <c r="Q22" s="132"/>
      <c r="R22" s="132"/>
    </row>
    <row r="23" spans="1:18" customFormat="1" ht="18" customHeight="1" x14ac:dyDescent="0.25">
      <c r="A23" s="127"/>
      <c r="B23" s="128"/>
      <c r="C23" s="115"/>
      <c r="D23" s="181"/>
      <c r="E23" s="125"/>
      <c r="F23" s="131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16"/>
      <c r="E24" s="125"/>
      <c r="F24" s="126"/>
      <c r="G24" s="125"/>
      <c r="H24" s="125"/>
      <c r="I24" s="117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29"/>
      <c r="E25" s="125"/>
      <c r="F25" s="125"/>
      <c r="G25" s="125"/>
      <c r="H25" s="125"/>
      <c r="I25" s="117"/>
      <c r="J25" s="125"/>
      <c r="K25" s="126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/>
      <c r="B26" s="175"/>
      <c r="C26" s="115"/>
      <c r="D26" s="140"/>
      <c r="E26" s="125"/>
      <c r="F26" s="125"/>
      <c r="G26" s="125"/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16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/>
      <c r="B29" s="175"/>
      <c r="C29" s="115"/>
      <c r="D29" s="116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74"/>
      <c r="B30" s="175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27"/>
      <c r="B38" s="128"/>
      <c r="C38" s="115"/>
      <c r="D38" s="181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18" customHeight="1" x14ac:dyDescent="0.25">
      <c r="A42" s="118"/>
      <c r="B42" s="128"/>
      <c r="C42" s="115"/>
      <c r="D42" s="177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239"/>
      <c r="C43" s="23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21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119"/>
      <c r="C50" s="11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239"/>
      <c r="C51" s="23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119"/>
      <c r="C52" s="11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118"/>
      <c r="B53" s="239"/>
      <c r="C53" s="239"/>
      <c r="D53" s="181"/>
      <c r="E53" s="125"/>
      <c r="F53" s="131"/>
      <c r="G53" s="125"/>
      <c r="H53" s="125"/>
      <c r="I53" s="117"/>
      <c r="J53" s="125"/>
      <c r="K53" s="125"/>
      <c r="L53" s="125"/>
      <c r="M53" s="125"/>
      <c r="N53" s="125"/>
      <c r="O53" s="125"/>
      <c r="P53" s="125"/>
      <c r="Q53" s="125"/>
      <c r="R53" s="125"/>
    </row>
    <row r="54" spans="1:21" ht="18" customHeight="1" x14ac:dyDescent="0.25">
      <c r="A54" s="270" t="s">
        <v>568</v>
      </c>
      <c r="B54" s="239"/>
      <c r="C54" s="271" t="s">
        <v>9</v>
      </c>
      <c r="D54" s="257">
        <f>SUM(D5:D51)</f>
        <v>2</v>
      </c>
      <c r="E54" s="257">
        <f t="shared" ref="E54:M54" si="0">SUM(E5:E51)</f>
        <v>0</v>
      </c>
      <c r="F54" s="257">
        <f t="shared" si="0"/>
        <v>0</v>
      </c>
      <c r="G54" s="257">
        <f>SUM(G5:G52)</f>
        <v>0</v>
      </c>
      <c r="H54" s="257">
        <f>SUM(H5:H53)</f>
        <v>0</v>
      </c>
      <c r="I54" s="257">
        <f>SUM(I5:I53)</f>
        <v>0</v>
      </c>
      <c r="J54" s="257">
        <f t="shared" si="0"/>
        <v>0</v>
      </c>
      <c r="K54" s="257">
        <f t="shared" si="0"/>
        <v>0</v>
      </c>
      <c r="L54" s="257">
        <f t="shared" si="0"/>
        <v>0</v>
      </c>
      <c r="M54" s="257">
        <f t="shared" si="0"/>
        <v>0</v>
      </c>
      <c r="N54" s="257">
        <f>SUM(N5:N51)</f>
        <v>0</v>
      </c>
      <c r="O54" s="257"/>
      <c r="P54" s="257">
        <f>SUM(P5:P51)</f>
        <v>0</v>
      </c>
      <c r="Q54" s="257">
        <f>SUM(Q5:Q51)</f>
        <v>0</v>
      </c>
      <c r="R54" s="257">
        <f>SUM(R5:R51)</f>
        <v>0</v>
      </c>
    </row>
    <row r="55" spans="1:21" ht="32.25" customHeight="1" x14ac:dyDescent="0.4">
      <c r="A55" s="272" t="s">
        <v>11</v>
      </c>
      <c r="D55" s="310" t="s">
        <v>586</v>
      </c>
      <c r="N55" s="273"/>
      <c r="O55" s="273"/>
      <c r="P55" s="274"/>
      <c r="Q55" s="274"/>
      <c r="R55" s="274"/>
      <c r="S55" s="274"/>
      <c r="T55" s="274"/>
      <c r="U55" s="274"/>
    </row>
    <row r="56" spans="1:21" ht="18" customHeight="1" x14ac:dyDescent="0.25"/>
    <row r="57" spans="1:21" ht="18" customHeight="1" x14ac:dyDescent="0.25"/>
    <row r="58" spans="1:21" ht="18" customHeight="1" x14ac:dyDescent="0.25"/>
    <row r="59" spans="1:21" ht="18" customHeight="1" x14ac:dyDescent="0.25"/>
    <row r="60" spans="1:21" ht="18" customHeight="1" x14ac:dyDescent="0.25">
      <c r="F60" s="264"/>
    </row>
    <row r="61" spans="1:21" ht="18" customHeight="1" x14ac:dyDescent="0.25"/>
    <row r="62" spans="1:21" ht="18" customHeight="1" x14ac:dyDescent="0.25"/>
    <row r="63" spans="1:21" ht="18" customHeight="1" x14ac:dyDescent="0.25"/>
    <row r="64" spans="1:21" ht="18" customHeight="1" x14ac:dyDescent="0.25"/>
    <row r="65" spans="1:12" s="258" customFormat="1" ht="18" customHeight="1" x14ac:dyDescent="0.25">
      <c r="A65" s="241"/>
      <c r="B65" s="241"/>
      <c r="C65" s="241"/>
      <c r="D65" s="259"/>
      <c r="E65" s="240"/>
      <c r="F65" s="240"/>
      <c r="G65" s="240"/>
      <c r="H65" s="240"/>
      <c r="I65" s="240"/>
      <c r="J65" s="240"/>
      <c r="K65" s="240"/>
      <c r="L65" s="240"/>
    </row>
    <row r="66" spans="1:12" ht="18" customHeight="1" x14ac:dyDescent="0.25"/>
    <row r="67" spans="1:12" ht="18" customHeight="1" x14ac:dyDescent="0.25"/>
    <row r="68" spans="1:12" ht="18" customHeight="1" x14ac:dyDescent="0.25"/>
    <row r="69" spans="1:12" ht="18" customHeight="1" x14ac:dyDescent="0.25"/>
    <row r="70" spans="1:12" ht="18" customHeight="1" x14ac:dyDescent="0.25"/>
    <row r="71" spans="1:12" ht="18" customHeight="1" x14ac:dyDescent="0.25"/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ht="18" customHeight="1" x14ac:dyDescent="0.25"/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05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8.5546875" style="259" customWidth="1"/>
    <col min="5" max="5" width="8.5546875" style="240" customWidth="1"/>
    <col min="6" max="6" width="12.5546875" style="240" customWidth="1"/>
    <col min="7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>
        <v>170307022203</v>
      </c>
      <c r="L2" s="263"/>
    </row>
    <row r="3" spans="1:18" x14ac:dyDescent="0.25">
      <c r="D3" s="318" t="s">
        <v>717</v>
      </c>
      <c r="E3" s="317" t="s">
        <v>786</v>
      </c>
      <c r="F3" s="317" t="s">
        <v>787</v>
      </c>
      <c r="G3" s="317" t="s">
        <v>833</v>
      </c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42807</v>
      </c>
      <c r="B5" s="115" t="s">
        <v>501</v>
      </c>
      <c r="C5" s="115" t="s">
        <v>87</v>
      </c>
      <c r="D5" s="177">
        <v>401.1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42810</v>
      </c>
      <c r="B6" s="115" t="s">
        <v>664</v>
      </c>
      <c r="C6" s="115" t="s">
        <v>776</v>
      </c>
      <c r="D6" s="116">
        <v>-50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42810</v>
      </c>
      <c r="B7" s="115" t="s">
        <v>611</v>
      </c>
      <c r="C7" s="115" t="s">
        <v>777</v>
      </c>
      <c r="D7" s="116">
        <v>-10.199999999999999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325">
        <v>42080</v>
      </c>
      <c r="B8" s="135" t="s">
        <v>112</v>
      </c>
      <c r="C8" s="135" t="s">
        <v>616</v>
      </c>
      <c r="D8" s="326">
        <v>-153</v>
      </c>
      <c r="E8" s="117">
        <v>14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325">
        <v>42080</v>
      </c>
      <c r="B9" s="135" t="s">
        <v>112</v>
      </c>
      <c r="C9" s="135" t="s">
        <v>171</v>
      </c>
      <c r="D9" s="326">
        <v>-102</v>
      </c>
      <c r="E9" s="117"/>
      <c r="F9" s="117"/>
      <c r="G9" s="117">
        <v>42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325">
        <v>42080</v>
      </c>
      <c r="B10" s="135" t="s">
        <v>112</v>
      </c>
      <c r="C10" s="135" t="s">
        <v>354</v>
      </c>
      <c r="D10" s="326">
        <v>-20</v>
      </c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" customHeight="1" x14ac:dyDescent="0.25">
      <c r="A11" s="325">
        <v>42080</v>
      </c>
      <c r="B11" s="135" t="s">
        <v>112</v>
      </c>
      <c r="C11" s="135" t="s">
        <v>778</v>
      </c>
      <c r="D11" s="326">
        <v>-20</v>
      </c>
      <c r="E11" s="117"/>
      <c r="F11" s="149">
        <v>40</v>
      </c>
      <c r="G11" s="117"/>
      <c r="H11" s="117"/>
      <c r="I11" s="117"/>
      <c r="J11" s="117"/>
      <c r="K11" s="117"/>
      <c r="L11" s="149"/>
      <c r="M11" s="117"/>
      <c r="N11" s="117"/>
      <c r="O11" s="117"/>
      <c r="P11" s="117"/>
      <c r="Q11" s="117"/>
      <c r="R11" s="117"/>
    </row>
    <row r="12" spans="1:18" ht="18" customHeight="1" x14ac:dyDescent="0.25">
      <c r="A12" s="114">
        <v>42815</v>
      </c>
      <c r="B12" s="115"/>
      <c r="C12" s="115"/>
      <c r="D12" s="116"/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/>
      <c r="Q12" s="117"/>
      <c r="R12" s="117"/>
    </row>
    <row r="13" spans="1:18" ht="18" customHeight="1" x14ac:dyDescent="0.25">
      <c r="A13" s="114">
        <v>42821</v>
      </c>
      <c r="B13" s="115" t="s">
        <v>611</v>
      </c>
      <c r="C13" s="115" t="s">
        <v>788</v>
      </c>
      <c r="D13" s="116"/>
      <c r="E13" s="117"/>
      <c r="F13" s="149"/>
      <c r="G13" s="117">
        <v>-1</v>
      </c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/>
    </row>
    <row r="14" spans="1:18" ht="18" customHeight="1" x14ac:dyDescent="0.25">
      <c r="A14" s="114">
        <v>42822</v>
      </c>
      <c r="B14" s="115" t="s">
        <v>678</v>
      </c>
      <c r="C14" s="115" t="s">
        <v>789</v>
      </c>
      <c r="D14" s="116">
        <v>-21</v>
      </c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</row>
    <row r="15" spans="1:18" ht="18" customHeight="1" x14ac:dyDescent="0.25">
      <c r="A15" s="114">
        <v>42822</v>
      </c>
      <c r="B15" s="115" t="s">
        <v>678</v>
      </c>
      <c r="C15" s="115" t="s">
        <v>790</v>
      </c>
      <c r="D15" s="116">
        <v>-12</v>
      </c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ht="18" customHeight="1" x14ac:dyDescent="0.25">
      <c r="A16" s="114">
        <v>42830</v>
      </c>
      <c r="B16" s="115" t="s">
        <v>664</v>
      </c>
      <c r="C16" s="115" t="s">
        <v>792</v>
      </c>
      <c r="D16" s="116"/>
      <c r="E16" s="117"/>
      <c r="F16" s="149">
        <v>-4</v>
      </c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18" ht="18" customHeight="1" x14ac:dyDescent="0.25">
      <c r="A17" s="114">
        <v>42830</v>
      </c>
      <c r="B17" s="115" t="s">
        <v>664</v>
      </c>
      <c r="C17" s="115" t="s">
        <v>793</v>
      </c>
      <c r="D17" s="116"/>
      <c r="E17" s="117">
        <v>-1</v>
      </c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18" ht="18" customHeight="1" x14ac:dyDescent="0.25">
      <c r="A18" s="114">
        <v>42830</v>
      </c>
      <c r="B18" s="115" t="s">
        <v>794</v>
      </c>
      <c r="C18" s="115" t="s">
        <v>795</v>
      </c>
      <c r="D18" s="116"/>
      <c r="E18" s="117">
        <v>-3</v>
      </c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</row>
    <row r="19" spans="1:18" ht="18" customHeight="1" x14ac:dyDescent="0.25">
      <c r="A19" s="114" t="s">
        <v>796</v>
      </c>
      <c r="B19" s="115" t="s">
        <v>678</v>
      </c>
      <c r="C19" s="115" t="s">
        <v>797</v>
      </c>
      <c r="D19" s="116"/>
      <c r="E19" s="117"/>
      <c r="F19" s="149"/>
      <c r="G19" s="117">
        <v>-5</v>
      </c>
      <c r="H19" s="117"/>
      <c r="I19" s="117"/>
      <c r="J19" s="117"/>
      <c r="K19" s="117"/>
      <c r="L19" s="149"/>
      <c r="M19" s="149"/>
      <c r="N19" s="149"/>
      <c r="O19" s="149"/>
      <c r="P19" s="149"/>
      <c r="Q19" s="149"/>
      <c r="R19" s="149"/>
    </row>
    <row r="20" spans="1:18" ht="18" customHeight="1" x14ac:dyDescent="0.25">
      <c r="A20" s="114">
        <v>42842</v>
      </c>
      <c r="B20" s="115" t="s">
        <v>664</v>
      </c>
      <c r="C20" s="115" t="s">
        <v>798</v>
      </c>
      <c r="D20" s="116"/>
      <c r="E20" s="117">
        <v>-5</v>
      </c>
      <c r="F20" s="117"/>
      <c r="G20" s="117"/>
      <c r="H20" s="117"/>
      <c r="I20" s="149"/>
      <c r="J20" s="117"/>
      <c r="K20" s="117"/>
      <c r="L20" s="132"/>
      <c r="M20" s="132"/>
      <c r="N20" s="132"/>
      <c r="O20" s="132"/>
      <c r="P20" s="132"/>
      <c r="Q20" s="132"/>
      <c r="R20" s="132"/>
    </row>
    <row r="21" spans="1:18" customFormat="1" ht="18" customHeight="1" x14ac:dyDescent="0.25">
      <c r="A21" s="127">
        <v>42843</v>
      </c>
      <c r="B21" s="128" t="s">
        <v>112</v>
      </c>
      <c r="C21" s="115" t="s">
        <v>799</v>
      </c>
      <c r="D21" s="181">
        <v>-7.5</v>
      </c>
      <c r="E21" s="125"/>
      <c r="F21" s="131"/>
      <c r="G21" s="125"/>
      <c r="H21" s="125"/>
      <c r="I21" s="117"/>
      <c r="J21" s="125"/>
      <c r="K21" s="125"/>
      <c r="L21" s="125"/>
      <c r="M21" s="125"/>
      <c r="N21" s="125"/>
      <c r="O21" s="125"/>
      <c r="P21" s="125"/>
      <c r="Q21" s="125"/>
      <c r="R21" s="125"/>
    </row>
    <row r="22" spans="1:18" ht="18" customHeight="1" x14ac:dyDescent="0.25">
      <c r="A22" s="174">
        <v>42845</v>
      </c>
      <c r="B22" s="175" t="s">
        <v>664</v>
      </c>
      <c r="C22" s="115" t="s">
        <v>800</v>
      </c>
      <c r="D22" s="116"/>
      <c r="E22" s="125"/>
      <c r="F22" s="126"/>
      <c r="G22" s="125">
        <v>-6</v>
      </c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 ht="18" customHeight="1" x14ac:dyDescent="0.25">
      <c r="A23" s="174">
        <v>42845</v>
      </c>
      <c r="B23" s="175" t="s">
        <v>267</v>
      </c>
      <c r="C23" s="115" t="s">
        <v>801</v>
      </c>
      <c r="D23" s="129"/>
      <c r="E23" s="125">
        <v>-1</v>
      </c>
      <c r="F23" s="125">
        <v>-1</v>
      </c>
      <c r="G23" s="125"/>
      <c r="H23" s="125"/>
      <c r="I23" s="117"/>
      <c r="J23" s="125"/>
      <c r="K23" s="126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>
        <v>42855</v>
      </c>
      <c r="B24" s="175" t="s">
        <v>112</v>
      </c>
      <c r="C24" s="115" t="s">
        <v>159</v>
      </c>
      <c r="D24" s="140"/>
      <c r="E24" s="125">
        <v>2</v>
      </c>
      <c r="F24" s="125"/>
      <c r="G24" s="125"/>
      <c r="H24" s="125"/>
      <c r="I24" s="149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>
        <v>42856</v>
      </c>
      <c r="B25" s="175" t="s">
        <v>678</v>
      </c>
      <c r="C25" s="115" t="s">
        <v>805</v>
      </c>
      <c r="D25" s="140"/>
      <c r="E25" s="125"/>
      <c r="F25" s="125"/>
      <c r="G25" s="125">
        <v>-20</v>
      </c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x14ac:dyDescent="0.25">
      <c r="A26" s="174">
        <v>42856</v>
      </c>
      <c r="B26" s="175" t="s">
        <v>664</v>
      </c>
      <c r="C26" s="115" t="s">
        <v>807</v>
      </c>
      <c r="D26" s="140"/>
      <c r="E26" s="125">
        <v>-3</v>
      </c>
      <c r="F26" s="125"/>
      <c r="G26" s="125">
        <v>-1</v>
      </c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>
        <v>42856</v>
      </c>
      <c r="B27" s="175" t="s">
        <v>678</v>
      </c>
      <c r="C27" s="115" t="s">
        <v>806</v>
      </c>
      <c r="D27" s="140">
        <v>-5</v>
      </c>
      <c r="E27" s="125"/>
      <c r="F27" s="125"/>
      <c r="G27" s="125"/>
      <c r="H27" s="125"/>
      <c r="I27" s="149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330">
        <v>42856</v>
      </c>
      <c r="B28" s="331" t="s">
        <v>664</v>
      </c>
      <c r="C28" s="332" t="s">
        <v>808</v>
      </c>
      <c r="D28" s="140"/>
      <c r="E28" s="125"/>
      <c r="F28" s="125"/>
      <c r="G28" s="125">
        <v>-2</v>
      </c>
      <c r="H28" s="125"/>
      <c r="I28" s="149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330">
        <v>42857</v>
      </c>
      <c r="B29" s="331" t="s">
        <v>523</v>
      </c>
      <c r="C29" s="332" t="s">
        <v>809</v>
      </c>
      <c r="D29" s="140"/>
      <c r="E29" s="125"/>
      <c r="F29" s="125"/>
      <c r="G29" s="125">
        <v>-2</v>
      </c>
      <c r="H29" s="125"/>
      <c r="I29" s="149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330">
        <v>42856</v>
      </c>
      <c r="B30" s="331" t="s">
        <v>664</v>
      </c>
      <c r="C30" s="332" t="s">
        <v>810</v>
      </c>
      <c r="D30" s="140"/>
      <c r="E30" s="125">
        <v>-1</v>
      </c>
      <c r="F30" s="125"/>
      <c r="G30" s="125"/>
      <c r="H30" s="125"/>
      <c r="I30" s="149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330">
        <v>42859</v>
      </c>
      <c r="B31" s="331" t="s">
        <v>523</v>
      </c>
      <c r="C31" s="332" t="s">
        <v>812</v>
      </c>
      <c r="D31" s="140"/>
      <c r="E31" s="125"/>
      <c r="F31" s="125"/>
      <c r="G31" s="125">
        <v>-2</v>
      </c>
      <c r="H31" s="125"/>
      <c r="I31" s="149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333">
        <v>42867</v>
      </c>
      <c r="B32" s="334" t="s">
        <v>664</v>
      </c>
      <c r="C32" s="322" t="s">
        <v>772</v>
      </c>
      <c r="D32" s="323"/>
      <c r="E32" s="324">
        <v>-2</v>
      </c>
      <c r="F32" s="125"/>
      <c r="G32" s="125">
        <v>-3</v>
      </c>
      <c r="H32" s="125"/>
      <c r="I32" s="149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21" ht="18" customHeight="1" x14ac:dyDescent="0.25">
      <c r="A33" s="330">
        <v>42868</v>
      </c>
      <c r="B33" s="331" t="s">
        <v>710</v>
      </c>
      <c r="C33" s="332" t="s">
        <v>711</v>
      </c>
      <c r="D33" s="140"/>
      <c r="E33" s="125"/>
      <c r="F33" s="125">
        <v>-11</v>
      </c>
      <c r="G33" s="125"/>
      <c r="H33" s="125"/>
      <c r="I33" s="149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21" ht="18" customHeight="1" x14ac:dyDescent="0.25">
      <c r="A34" s="330">
        <v>42870</v>
      </c>
      <c r="B34" s="331" t="s">
        <v>664</v>
      </c>
      <c r="C34" s="332" t="s">
        <v>814</v>
      </c>
      <c r="D34" s="140"/>
      <c r="E34" s="125"/>
      <c r="F34" s="125">
        <v>-20</v>
      </c>
      <c r="G34" s="125"/>
      <c r="H34" s="125"/>
      <c r="I34" s="149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21" ht="18" customHeight="1" x14ac:dyDescent="0.25">
      <c r="A35" s="330">
        <v>42896</v>
      </c>
      <c r="B35" s="331" t="s">
        <v>664</v>
      </c>
      <c r="C35" s="332" t="s">
        <v>834</v>
      </c>
      <c r="D35" s="140"/>
      <c r="E35" s="125"/>
      <c r="F35" s="125">
        <v>-4</v>
      </c>
      <c r="G35" s="125">
        <v>3</v>
      </c>
      <c r="H35" s="125"/>
      <c r="I35" s="149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21" ht="18" customHeight="1" x14ac:dyDescent="0.25">
      <c r="A36" s="330">
        <v>42905</v>
      </c>
      <c r="B36" s="331" t="s">
        <v>678</v>
      </c>
      <c r="C36" s="332" t="s">
        <v>851</v>
      </c>
      <c r="D36" s="140"/>
      <c r="E36" s="125"/>
      <c r="F36" s="125"/>
      <c r="G36" s="125">
        <v>-2</v>
      </c>
      <c r="H36" s="125"/>
      <c r="I36" s="149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21" ht="18" customHeight="1" x14ac:dyDescent="0.25">
      <c r="A37" s="330">
        <v>42912</v>
      </c>
      <c r="B37" s="331" t="s">
        <v>794</v>
      </c>
      <c r="C37" s="332" t="s">
        <v>855</v>
      </c>
      <c r="D37" s="140"/>
      <c r="E37" s="125"/>
      <c r="F37" s="125"/>
      <c r="G37" s="125">
        <v>-1</v>
      </c>
      <c r="H37" s="125"/>
      <c r="I37" s="149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21" s="368" customFormat="1" ht="18" customHeight="1" x14ac:dyDescent="0.25">
      <c r="A38" s="384">
        <v>42996</v>
      </c>
      <c r="B38" s="385" t="s">
        <v>611</v>
      </c>
      <c r="C38" s="386" t="s">
        <v>949</v>
      </c>
      <c r="D38" s="381"/>
      <c r="E38" s="365"/>
      <c r="F38" s="365"/>
      <c r="G38" s="365"/>
      <c r="H38" s="365"/>
      <c r="I38" s="376"/>
      <c r="J38" s="365"/>
      <c r="K38" s="365"/>
      <c r="L38" s="365"/>
      <c r="M38" s="365"/>
      <c r="N38" s="365"/>
      <c r="O38" s="365"/>
      <c r="P38" s="365"/>
      <c r="Q38" s="365"/>
      <c r="R38" s="365"/>
    </row>
    <row r="39" spans="1:21" ht="22.8" x14ac:dyDescent="0.25">
      <c r="A39" s="270" t="s">
        <v>775</v>
      </c>
      <c r="B39" s="239"/>
      <c r="C39" s="271" t="s">
        <v>9</v>
      </c>
      <c r="D39" s="257">
        <f>SUM(D5:D27)</f>
        <v>0.40000000000003411</v>
      </c>
      <c r="E39" s="257">
        <f>SUM(E5:E33)</f>
        <v>0</v>
      </c>
      <c r="F39" s="257">
        <f>SUM(F5:F35)</f>
        <v>0</v>
      </c>
      <c r="G39" s="257">
        <f>SUM(G5:G37)</f>
        <v>0</v>
      </c>
      <c r="H39" s="257">
        <f t="shared" ref="H39:N39" si="0">SUM(H5:H24)</f>
        <v>0</v>
      </c>
      <c r="I39" s="257">
        <f t="shared" si="0"/>
        <v>0</v>
      </c>
      <c r="J39" s="257">
        <f t="shared" si="0"/>
        <v>0</v>
      </c>
      <c r="K39" s="257">
        <f t="shared" si="0"/>
        <v>0</v>
      </c>
      <c r="L39" s="257">
        <f t="shared" si="0"/>
        <v>0</v>
      </c>
      <c r="M39" s="257">
        <f t="shared" si="0"/>
        <v>0</v>
      </c>
      <c r="N39" s="257">
        <f t="shared" si="0"/>
        <v>0</v>
      </c>
      <c r="O39" s="257"/>
      <c r="P39" s="257">
        <f>SUM(P5:P24)</f>
        <v>0</v>
      </c>
      <c r="Q39" s="257">
        <f>SUM(Q5:Q24)</f>
        <v>0</v>
      </c>
      <c r="R39" s="257">
        <f>SUM(R5:R24)</f>
        <v>0</v>
      </c>
    </row>
    <row r="40" spans="1:21" ht="65.25" customHeight="1" x14ac:dyDescent="0.4">
      <c r="A40" s="272" t="s">
        <v>11</v>
      </c>
      <c r="D40" s="310"/>
      <c r="E40" s="355"/>
      <c r="F40" s="355"/>
      <c r="G40" s="355"/>
      <c r="N40" s="273"/>
      <c r="O40" s="273"/>
      <c r="P40" s="274"/>
      <c r="Q40" s="274"/>
      <c r="R40" s="274"/>
      <c r="S40" s="274"/>
      <c r="T40" s="274"/>
      <c r="U40" s="274"/>
    </row>
    <row r="41" spans="1:21" ht="18" customHeight="1" x14ac:dyDescent="0.25">
      <c r="A41" s="526" t="s">
        <v>779</v>
      </c>
      <c r="B41" s="526"/>
      <c r="C41" s="526"/>
    </row>
    <row r="42" spans="1:21" ht="18" customHeight="1" x14ac:dyDescent="0.25">
      <c r="A42" s="526"/>
      <c r="B42" s="526"/>
      <c r="C42" s="526"/>
    </row>
    <row r="43" spans="1:21" ht="18" customHeight="1" x14ac:dyDescent="0.25">
      <c r="A43" s="526"/>
      <c r="B43" s="526"/>
      <c r="C43" s="526"/>
    </row>
    <row r="44" spans="1:21" ht="18" customHeight="1" x14ac:dyDescent="0.25"/>
    <row r="45" spans="1:21" ht="18" customHeight="1" x14ac:dyDescent="0.25">
      <c r="F45" s="264"/>
    </row>
    <row r="46" spans="1:21" ht="18" customHeight="1" x14ac:dyDescent="0.25"/>
    <row r="47" spans="1:21" ht="18" customHeight="1" x14ac:dyDescent="0.25"/>
    <row r="48" spans="1:21" ht="18" customHeight="1" x14ac:dyDescent="0.25"/>
    <row r="49" spans="1:12" ht="18" customHeight="1" x14ac:dyDescent="0.25"/>
    <row r="50" spans="1:12" s="258" customFormat="1" ht="18" customHeight="1" x14ac:dyDescent="0.25">
      <c r="A50" s="241"/>
      <c r="B50" s="241"/>
      <c r="C50" s="241"/>
      <c r="D50" s="259"/>
      <c r="E50" s="240"/>
      <c r="F50" s="240"/>
      <c r="G50" s="240"/>
      <c r="H50" s="240"/>
      <c r="I50" s="240"/>
      <c r="J50" s="240"/>
      <c r="K50" s="240"/>
      <c r="L50" s="240"/>
    </row>
    <row r="51" spans="1:12" ht="18" customHeight="1" x14ac:dyDescent="0.25"/>
    <row r="52" spans="1:12" ht="18" customHeight="1" x14ac:dyDescent="0.25"/>
    <row r="53" spans="1:12" ht="18" customHeight="1" x14ac:dyDescent="0.25"/>
    <row r="54" spans="1:12" ht="18" customHeight="1" x14ac:dyDescent="0.25"/>
    <row r="55" spans="1:12" ht="18" customHeight="1" x14ac:dyDescent="0.25"/>
    <row r="56" spans="1:12" ht="18" customHeight="1" x14ac:dyDescent="0.25"/>
    <row r="57" spans="1:12" ht="18" customHeight="1" x14ac:dyDescent="0.25"/>
    <row r="58" spans="1:12" ht="18" customHeight="1" x14ac:dyDescent="0.25"/>
    <row r="59" spans="1:12" ht="18" customHeight="1" x14ac:dyDescent="0.25"/>
    <row r="60" spans="1:12" ht="18" customHeight="1" x14ac:dyDescent="0.25"/>
    <row r="61" spans="1:12" ht="18" customHeight="1" x14ac:dyDescent="0.25"/>
    <row r="62" spans="1:12" ht="18" customHeight="1" x14ac:dyDescent="0.25"/>
    <row r="63" spans="1:12" ht="18" customHeight="1" x14ac:dyDescent="0.25"/>
    <row r="64" spans="1:12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</sheetData>
  <mergeCells count="1">
    <mergeCell ref="A41:C43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01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8.5546875" style="259" customWidth="1"/>
    <col min="5" max="5" width="8.5546875" style="240" customWidth="1"/>
    <col min="6" max="6" width="12.5546875" style="240" customWidth="1"/>
    <col min="7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>
        <v>170516012205</v>
      </c>
      <c r="L2" s="263"/>
    </row>
    <row r="3" spans="1:18" ht="22.8" x14ac:dyDescent="0.4">
      <c r="D3" s="340" t="s">
        <v>841</v>
      </c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42878</v>
      </c>
      <c r="B5" s="115" t="s">
        <v>501</v>
      </c>
      <c r="C5" s="115" t="s">
        <v>87</v>
      </c>
      <c r="D5" s="177">
        <v>179.2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42878</v>
      </c>
      <c r="B6" s="115" t="s">
        <v>611</v>
      </c>
      <c r="C6" s="115" t="s">
        <v>819</v>
      </c>
      <c r="D6" s="116">
        <v>-50.8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42878</v>
      </c>
      <c r="B7" s="115" t="s">
        <v>611</v>
      </c>
      <c r="C7" s="115" t="s">
        <v>820</v>
      </c>
      <c r="D7" s="116">
        <v>-4.2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14">
        <v>42878</v>
      </c>
      <c r="B8" s="115" t="s">
        <v>611</v>
      </c>
      <c r="C8" s="115" t="s">
        <v>821</v>
      </c>
      <c r="D8" s="116">
        <v>-12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114">
        <v>42879</v>
      </c>
      <c r="B9" s="115" t="s">
        <v>678</v>
      </c>
      <c r="C9" s="115" t="s">
        <v>822</v>
      </c>
      <c r="D9" s="116">
        <v>-10.199999999999999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>
        <v>42893</v>
      </c>
      <c r="B10" s="115" t="s">
        <v>825</v>
      </c>
      <c r="C10" s="115" t="s">
        <v>844</v>
      </c>
      <c r="D10" s="116">
        <v>-51</v>
      </c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" customHeight="1" x14ac:dyDescent="0.25">
      <c r="A11" s="114">
        <v>42895</v>
      </c>
      <c r="B11" s="115" t="s">
        <v>829</v>
      </c>
      <c r="C11" s="115" t="s">
        <v>830</v>
      </c>
      <c r="D11" s="116">
        <v>-23.5</v>
      </c>
      <c r="E11" s="117"/>
      <c r="F11" s="149"/>
      <c r="G11" s="117"/>
      <c r="H11" s="117"/>
      <c r="I11" s="117"/>
      <c r="J11" s="117"/>
      <c r="K11" s="117"/>
      <c r="L11" s="149"/>
      <c r="M11" s="117"/>
      <c r="N11" s="117"/>
      <c r="O11" s="117"/>
      <c r="P11" s="117"/>
      <c r="Q11" s="117"/>
      <c r="R11" s="117"/>
    </row>
    <row r="12" spans="1:18" s="348" customFormat="1" ht="18" customHeight="1" x14ac:dyDescent="0.25">
      <c r="A12" s="347">
        <v>42897</v>
      </c>
      <c r="B12" s="106" t="s">
        <v>319</v>
      </c>
      <c r="C12" s="106" t="s">
        <v>159</v>
      </c>
      <c r="D12" s="243"/>
      <c r="E12" s="246"/>
      <c r="F12" s="198"/>
      <c r="G12" s="246"/>
      <c r="H12" s="246"/>
      <c r="I12" s="246"/>
      <c r="J12" s="246"/>
      <c r="K12" s="246"/>
      <c r="L12" s="198"/>
      <c r="M12" s="246"/>
      <c r="N12" s="246"/>
      <c r="O12" s="246"/>
      <c r="P12" s="246"/>
      <c r="Q12" s="246"/>
      <c r="R12" s="246"/>
    </row>
    <row r="13" spans="1:18" ht="18" customHeight="1" x14ac:dyDescent="0.25">
      <c r="A13" s="114">
        <v>42902</v>
      </c>
      <c r="B13" s="115" t="s">
        <v>685</v>
      </c>
      <c r="C13" s="115" t="s">
        <v>846</v>
      </c>
      <c r="D13" s="116">
        <v>-10.3</v>
      </c>
      <c r="E13" s="117"/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/>
    </row>
    <row r="14" spans="1:18" s="349" customFormat="1" ht="18" customHeight="1" x14ac:dyDescent="0.25">
      <c r="A14" s="321">
        <v>42913</v>
      </c>
      <c r="B14" s="322" t="s">
        <v>664</v>
      </c>
      <c r="C14" s="322" t="s">
        <v>772</v>
      </c>
      <c r="D14" s="323">
        <v>-16.3</v>
      </c>
      <c r="E14" s="324"/>
      <c r="F14" s="324"/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24"/>
    </row>
    <row r="15" spans="1:18" ht="18" customHeight="1" x14ac:dyDescent="0.25">
      <c r="A15" s="114"/>
      <c r="B15" s="115"/>
      <c r="C15" s="115"/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ht="18" customHeight="1" x14ac:dyDescent="0.25">
      <c r="A16" s="114"/>
      <c r="B16" s="115"/>
      <c r="C16" s="115"/>
      <c r="D16" s="116"/>
      <c r="E16" s="117"/>
      <c r="F16" s="149"/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18" ht="18" customHeight="1" x14ac:dyDescent="0.25">
      <c r="A17" s="114"/>
      <c r="B17" s="115"/>
      <c r="C17" s="115"/>
      <c r="D17" s="116"/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18" ht="18" customHeight="1" x14ac:dyDescent="0.25">
      <c r="A18" s="114"/>
      <c r="B18" s="115"/>
      <c r="C18" s="115"/>
      <c r="D18" s="116"/>
      <c r="E18" s="117"/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</row>
    <row r="19" spans="1:18" ht="18" customHeight="1" x14ac:dyDescent="0.25">
      <c r="A19" s="114"/>
      <c r="B19" s="115"/>
      <c r="C19" s="115"/>
      <c r="D19" s="116"/>
      <c r="E19" s="117"/>
      <c r="F19" s="149"/>
      <c r="G19" s="117"/>
      <c r="H19" s="117"/>
      <c r="I19" s="117"/>
      <c r="J19" s="117"/>
      <c r="K19" s="117"/>
      <c r="L19" s="149"/>
      <c r="M19" s="149"/>
      <c r="N19" s="149"/>
      <c r="O19" s="149"/>
      <c r="P19" s="149"/>
      <c r="Q19" s="149"/>
      <c r="R19" s="149"/>
    </row>
    <row r="20" spans="1:18" ht="18" customHeight="1" x14ac:dyDescent="0.25">
      <c r="A20" s="114"/>
      <c r="B20" s="115"/>
      <c r="C20" s="115"/>
      <c r="D20" s="116"/>
      <c r="E20" s="117"/>
      <c r="F20" s="117"/>
      <c r="G20" s="117"/>
      <c r="H20" s="117"/>
      <c r="I20" s="149"/>
      <c r="J20" s="117"/>
      <c r="K20" s="117"/>
      <c r="L20" s="132"/>
      <c r="M20" s="132"/>
      <c r="N20" s="132"/>
      <c r="O20" s="132"/>
      <c r="P20" s="132"/>
      <c r="Q20" s="132"/>
      <c r="R20" s="132"/>
    </row>
    <row r="21" spans="1:18" customFormat="1" ht="18" customHeight="1" x14ac:dyDescent="0.25">
      <c r="A21" s="127"/>
      <c r="B21" s="128"/>
      <c r="C21" s="115"/>
      <c r="D21" s="181"/>
      <c r="E21" s="125"/>
      <c r="F21" s="131"/>
      <c r="G21" s="125"/>
      <c r="H21" s="125"/>
      <c r="I21" s="117"/>
      <c r="J21" s="125"/>
      <c r="K21" s="125"/>
      <c r="L21" s="125"/>
      <c r="M21" s="125"/>
      <c r="N21" s="125"/>
      <c r="O21" s="125"/>
      <c r="P21" s="125"/>
      <c r="Q21" s="125"/>
      <c r="R21" s="125"/>
    </row>
    <row r="22" spans="1:18" ht="18" customHeight="1" x14ac:dyDescent="0.25">
      <c r="A22" s="174"/>
      <c r="B22" s="175"/>
      <c r="C22" s="115"/>
      <c r="D22" s="116"/>
      <c r="E22" s="125"/>
      <c r="F22" s="126"/>
      <c r="G22" s="125"/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 ht="18" customHeight="1" x14ac:dyDescent="0.25">
      <c r="A23" s="174"/>
      <c r="B23" s="175"/>
      <c r="C23" s="115"/>
      <c r="D23" s="129"/>
      <c r="E23" s="125"/>
      <c r="F23" s="125"/>
      <c r="G23" s="125"/>
      <c r="H23" s="125"/>
      <c r="I23" s="117"/>
      <c r="J23" s="125"/>
      <c r="K23" s="126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40"/>
      <c r="E24" s="125"/>
      <c r="F24" s="125"/>
      <c r="G24" s="125"/>
      <c r="H24" s="125"/>
      <c r="I24" s="149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40"/>
      <c r="E25" s="125"/>
      <c r="F25" s="125"/>
      <c r="G25" s="125"/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x14ac:dyDescent="0.25">
      <c r="A26" s="174"/>
      <c r="B26" s="175"/>
      <c r="C26" s="115"/>
      <c r="D26" s="140"/>
      <c r="E26" s="125"/>
      <c r="F26" s="125"/>
      <c r="G26" s="125"/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40"/>
      <c r="E27" s="125"/>
      <c r="F27" s="125"/>
      <c r="G27" s="125"/>
      <c r="H27" s="125"/>
      <c r="I27" s="149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330"/>
      <c r="B28" s="331"/>
      <c r="C28" s="332"/>
      <c r="D28" s="140"/>
      <c r="E28" s="125"/>
      <c r="F28" s="125"/>
      <c r="G28" s="125"/>
      <c r="H28" s="125"/>
      <c r="I28" s="149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330"/>
      <c r="B29" s="331"/>
      <c r="C29" s="332"/>
      <c r="D29" s="140"/>
      <c r="E29" s="125"/>
      <c r="F29" s="125"/>
      <c r="G29" s="125"/>
      <c r="H29" s="125"/>
      <c r="I29" s="149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330"/>
      <c r="B30" s="331"/>
      <c r="C30" s="332"/>
      <c r="D30" s="140"/>
      <c r="E30" s="125"/>
      <c r="F30" s="125"/>
      <c r="G30" s="125"/>
      <c r="H30" s="125"/>
      <c r="I30" s="149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330"/>
      <c r="B31" s="331"/>
      <c r="C31" s="332"/>
      <c r="D31" s="140"/>
      <c r="E31" s="125"/>
      <c r="F31" s="125"/>
      <c r="G31" s="125"/>
      <c r="H31" s="125"/>
      <c r="I31" s="149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335"/>
      <c r="B32" s="336"/>
      <c r="C32" s="337"/>
      <c r="D32" s="338"/>
      <c r="E32" s="339"/>
      <c r="F32" s="125"/>
      <c r="G32" s="125"/>
      <c r="H32" s="125"/>
      <c r="I32" s="149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21" ht="18" customHeight="1" x14ac:dyDescent="0.25">
      <c r="A33" s="330"/>
      <c r="B33" s="331"/>
      <c r="C33" s="332"/>
      <c r="D33" s="140"/>
      <c r="E33" s="125"/>
      <c r="F33" s="125"/>
      <c r="G33" s="125"/>
      <c r="H33" s="125"/>
      <c r="I33" s="149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21" ht="18" customHeight="1" x14ac:dyDescent="0.25">
      <c r="A34" s="330"/>
      <c r="B34" s="331"/>
      <c r="C34" s="332"/>
      <c r="D34" s="140"/>
      <c r="E34" s="125"/>
      <c r="F34" s="125"/>
      <c r="G34" s="125"/>
      <c r="H34" s="125"/>
      <c r="I34" s="149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21" ht="18" customHeight="1" x14ac:dyDescent="0.25">
      <c r="A35" s="270" t="s">
        <v>817</v>
      </c>
      <c r="B35" s="239"/>
      <c r="C35" s="271" t="s">
        <v>9</v>
      </c>
      <c r="D35" s="257">
        <f>SUM(D5:D27)</f>
        <v>0.89999999999997016</v>
      </c>
      <c r="E35" s="257">
        <f>SUM(E5:E33)</f>
        <v>0</v>
      </c>
      <c r="F35" s="257">
        <f>SUM(F5:F34)</f>
        <v>0</v>
      </c>
      <c r="G35" s="257">
        <f>SUM(G5:G32)</f>
        <v>0</v>
      </c>
      <c r="H35" s="257">
        <f t="shared" ref="H35:N35" si="0">SUM(H5:H24)</f>
        <v>0</v>
      </c>
      <c r="I35" s="257">
        <f t="shared" si="0"/>
        <v>0</v>
      </c>
      <c r="J35" s="257">
        <f t="shared" si="0"/>
        <v>0</v>
      </c>
      <c r="K35" s="257">
        <f t="shared" si="0"/>
        <v>0</v>
      </c>
      <c r="L35" s="257">
        <f t="shared" si="0"/>
        <v>0</v>
      </c>
      <c r="M35" s="257">
        <f t="shared" si="0"/>
        <v>0</v>
      </c>
      <c r="N35" s="257">
        <f t="shared" si="0"/>
        <v>0</v>
      </c>
      <c r="O35" s="257"/>
      <c r="P35" s="257">
        <f>SUM(P5:P24)</f>
        <v>0</v>
      </c>
      <c r="Q35" s="257">
        <f>SUM(Q5:Q24)</f>
        <v>0</v>
      </c>
      <c r="R35" s="257">
        <f>SUM(R5:R24)</f>
        <v>0</v>
      </c>
    </row>
    <row r="36" spans="1:21" ht="65.25" customHeight="1" x14ac:dyDescent="0.4">
      <c r="A36" s="272" t="s">
        <v>11</v>
      </c>
      <c r="D36" s="310"/>
      <c r="E36" s="328"/>
      <c r="F36" s="320"/>
      <c r="G36" s="328"/>
      <c r="N36" s="273"/>
      <c r="O36" s="273"/>
      <c r="P36" s="274"/>
      <c r="Q36" s="274"/>
      <c r="R36" s="274"/>
      <c r="S36" s="274"/>
      <c r="T36" s="274"/>
      <c r="U36" s="274"/>
    </row>
    <row r="37" spans="1:21" ht="18" customHeight="1" x14ac:dyDescent="0.25">
      <c r="A37" s="526"/>
      <c r="B37" s="526"/>
      <c r="C37" s="526"/>
    </row>
    <row r="38" spans="1:21" ht="18" customHeight="1" x14ac:dyDescent="0.25">
      <c r="A38" s="526"/>
      <c r="B38" s="526"/>
      <c r="C38" s="526"/>
    </row>
    <row r="39" spans="1:21" ht="18" customHeight="1" x14ac:dyDescent="0.25">
      <c r="A39" s="526"/>
      <c r="B39" s="526"/>
      <c r="C39" s="526"/>
    </row>
    <row r="40" spans="1:21" ht="18" customHeight="1" x14ac:dyDescent="0.25"/>
    <row r="41" spans="1:21" ht="18" customHeight="1" x14ac:dyDescent="0.25">
      <c r="F41" s="264"/>
    </row>
    <row r="42" spans="1:21" ht="18" customHeight="1" x14ac:dyDescent="0.25"/>
    <row r="43" spans="1:21" ht="18" customHeight="1" x14ac:dyDescent="0.25"/>
    <row r="44" spans="1:21" ht="18" customHeight="1" x14ac:dyDescent="0.25"/>
    <row r="45" spans="1:21" ht="18" customHeight="1" x14ac:dyDescent="0.25"/>
    <row r="46" spans="1:21" s="258" customFormat="1" ht="18" customHeight="1" x14ac:dyDescent="0.25">
      <c r="A46" s="241"/>
      <c r="B46" s="241"/>
      <c r="C46" s="241"/>
      <c r="D46" s="259"/>
      <c r="E46" s="240"/>
      <c r="F46" s="240"/>
      <c r="G46" s="240"/>
      <c r="H46" s="240"/>
      <c r="I46" s="240"/>
      <c r="J46" s="240"/>
      <c r="K46" s="240"/>
      <c r="L46" s="240"/>
    </row>
    <row r="47" spans="1:21" ht="18" customHeight="1" x14ac:dyDescent="0.25"/>
    <row r="48" spans="1:21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</sheetData>
  <mergeCells count="1">
    <mergeCell ref="A37:C39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88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8.5546875" style="259" customWidth="1"/>
    <col min="5" max="5" width="8.5546875" style="240" customWidth="1"/>
    <col min="6" max="6" width="12.5546875" style="240" customWidth="1"/>
    <col min="7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 t="s">
        <v>781</v>
      </c>
      <c r="L2" s="263"/>
    </row>
    <row r="3" spans="1:18" x14ac:dyDescent="0.25">
      <c r="D3" s="318" t="s">
        <v>717</v>
      </c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 t="s">
        <v>652</v>
      </c>
      <c r="Q3" s="317" t="s">
        <v>887</v>
      </c>
      <c r="R3" s="317" t="s">
        <v>887</v>
      </c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42814</v>
      </c>
      <c r="B5" s="115" t="s">
        <v>501</v>
      </c>
      <c r="C5" s="115" t="s">
        <v>87</v>
      </c>
      <c r="D5" s="177">
        <v>271.25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42814</v>
      </c>
      <c r="B6" s="115" t="s">
        <v>267</v>
      </c>
      <c r="C6" s="115" t="s">
        <v>783</v>
      </c>
      <c r="D6" s="116">
        <v>-80.2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>
        <v>8</v>
      </c>
      <c r="Q6" s="117"/>
      <c r="R6" s="117"/>
    </row>
    <row r="7" spans="1:18" ht="18" customHeight="1" x14ac:dyDescent="0.25">
      <c r="A7" s="114">
        <v>42814</v>
      </c>
      <c r="B7" s="115" t="s">
        <v>267</v>
      </c>
      <c r="C7" s="115" t="s">
        <v>784</v>
      </c>
      <c r="D7" s="116">
        <v>-160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>
        <v>12</v>
      </c>
      <c r="R7" s="117"/>
    </row>
    <row r="8" spans="1:18" ht="18" customHeight="1" x14ac:dyDescent="0.25">
      <c r="A8" s="114">
        <v>42814</v>
      </c>
      <c r="B8" s="115" t="s">
        <v>267</v>
      </c>
      <c r="C8" s="115" t="s">
        <v>785</v>
      </c>
      <c r="D8" s="116">
        <v>-31.1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v>48</v>
      </c>
    </row>
    <row r="9" spans="1:18" ht="18" customHeight="1" x14ac:dyDescent="0.25">
      <c r="A9" s="114">
        <v>42859</v>
      </c>
      <c r="B9" s="115" t="s">
        <v>664</v>
      </c>
      <c r="C9" s="115" t="s">
        <v>811</v>
      </c>
      <c r="D9" s="116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>
        <v>42871</v>
      </c>
      <c r="B10" s="115" t="s">
        <v>685</v>
      </c>
      <c r="C10" s="115" t="s">
        <v>816</v>
      </c>
      <c r="D10" s="116"/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>
        <v>-12</v>
      </c>
      <c r="R10" s="117"/>
    </row>
    <row r="11" spans="1:18" ht="18" customHeight="1" x14ac:dyDescent="0.25">
      <c r="A11" s="114">
        <v>42896</v>
      </c>
      <c r="B11" s="115" t="s">
        <v>664</v>
      </c>
      <c r="C11" s="115" t="s">
        <v>727</v>
      </c>
      <c r="D11" s="116"/>
      <c r="E11" s="117"/>
      <c r="F11" s="149"/>
      <c r="G11" s="117"/>
      <c r="H11" s="117"/>
      <c r="I11" s="117"/>
      <c r="J11" s="117"/>
      <c r="K11" s="117"/>
      <c r="L11" s="149"/>
      <c r="M11" s="117"/>
      <c r="N11" s="117"/>
      <c r="O11" s="117"/>
      <c r="P11" s="117">
        <v>4</v>
      </c>
      <c r="Q11" s="117"/>
      <c r="R11" s="117"/>
    </row>
    <row r="12" spans="1:18" ht="18" customHeight="1" x14ac:dyDescent="0.25">
      <c r="A12" s="114">
        <v>42925</v>
      </c>
      <c r="B12" s="115" t="s">
        <v>678</v>
      </c>
      <c r="C12" s="115" t="s">
        <v>858</v>
      </c>
      <c r="D12" s="116"/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/>
      <c r="Q12" s="117"/>
      <c r="R12" s="117">
        <v>-48</v>
      </c>
    </row>
    <row r="13" spans="1:18" ht="18" customHeight="1" x14ac:dyDescent="0.25">
      <c r="A13" s="114">
        <v>42950</v>
      </c>
      <c r="B13" s="115" t="s">
        <v>794</v>
      </c>
      <c r="C13" s="115" t="s">
        <v>881</v>
      </c>
      <c r="D13" s="116"/>
      <c r="E13" s="117"/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>
        <v>-8</v>
      </c>
      <c r="Q13" s="117"/>
      <c r="R13" s="117"/>
    </row>
    <row r="14" spans="1:18" ht="18" customHeight="1" x14ac:dyDescent="0.25">
      <c r="A14" s="114">
        <v>42954</v>
      </c>
      <c r="B14" s="115" t="s">
        <v>664</v>
      </c>
      <c r="C14" s="115" t="s">
        <v>882</v>
      </c>
      <c r="D14" s="116"/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>
        <v>-4</v>
      </c>
      <c r="Q14" s="117"/>
      <c r="R14" s="117"/>
    </row>
    <row r="15" spans="1:18" ht="18" customHeight="1" x14ac:dyDescent="0.25">
      <c r="A15" s="114">
        <v>42956</v>
      </c>
      <c r="B15" s="115" t="s">
        <v>664</v>
      </c>
      <c r="C15" s="115" t="s">
        <v>893</v>
      </c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>
        <v>32</v>
      </c>
      <c r="R15" s="117"/>
    </row>
    <row r="16" spans="1:18" s="368" customFormat="1" ht="18" customHeight="1" x14ac:dyDescent="0.25">
      <c r="A16" s="372">
        <v>42996</v>
      </c>
      <c r="B16" s="146" t="s">
        <v>611</v>
      </c>
      <c r="C16" s="146" t="s">
        <v>949</v>
      </c>
      <c r="D16" s="373"/>
      <c r="E16" s="367"/>
      <c r="F16" s="376"/>
      <c r="G16" s="367"/>
      <c r="H16" s="367"/>
      <c r="I16" s="367"/>
      <c r="J16" s="367"/>
      <c r="K16" s="367"/>
      <c r="L16" s="376"/>
      <c r="M16" s="376"/>
      <c r="N16" s="376"/>
      <c r="O16" s="376"/>
      <c r="P16" s="376"/>
      <c r="Q16" s="376">
        <v>-32</v>
      </c>
      <c r="R16" s="376"/>
    </row>
    <row r="17" spans="1:21" ht="18" customHeight="1" x14ac:dyDescent="0.25">
      <c r="A17" s="114"/>
      <c r="B17" s="115"/>
      <c r="C17" s="115"/>
      <c r="D17" s="116"/>
      <c r="E17" s="117"/>
      <c r="F17" s="117"/>
      <c r="G17" s="117"/>
      <c r="H17" s="117"/>
      <c r="I17" s="149"/>
      <c r="J17" s="117"/>
      <c r="K17" s="117"/>
      <c r="L17" s="132"/>
      <c r="M17" s="132"/>
      <c r="N17" s="132"/>
      <c r="O17" s="132"/>
      <c r="P17" s="132"/>
      <c r="Q17" s="132"/>
      <c r="R17" s="132"/>
    </row>
    <row r="18" spans="1:21" customFormat="1" ht="18" customHeight="1" x14ac:dyDescent="0.25">
      <c r="A18" s="127"/>
      <c r="B18" s="128"/>
      <c r="C18" s="115"/>
      <c r="D18" s="181"/>
      <c r="E18" s="125"/>
      <c r="F18" s="131"/>
      <c r="G18" s="125"/>
      <c r="H18" s="125"/>
      <c r="I18" s="117"/>
      <c r="J18" s="125"/>
      <c r="K18" s="125"/>
      <c r="L18" s="125"/>
      <c r="M18" s="125"/>
      <c r="N18" s="125"/>
      <c r="O18" s="125"/>
      <c r="P18" s="125"/>
      <c r="Q18" s="125"/>
      <c r="R18" s="125"/>
    </row>
    <row r="19" spans="1:21" ht="18" customHeight="1" x14ac:dyDescent="0.25">
      <c r="A19" s="174"/>
      <c r="B19" s="175"/>
      <c r="C19" s="115"/>
      <c r="D19" s="116"/>
      <c r="E19" s="125"/>
      <c r="F19" s="126"/>
      <c r="G19" s="125"/>
      <c r="H19" s="125"/>
      <c r="I19" s="117"/>
      <c r="J19" s="125"/>
      <c r="K19" s="125"/>
      <c r="L19" s="125"/>
      <c r="M19" s="125"/>
      <c r="N19" s="125"/>
      <c r="O19" s="125"/>
      <c r="P19" s="125"/>
      <c r="Q19" s="125"/>
      <c r="R19" s="125"/>
    </row>
    <row r="20" spans="1:21" ht="18" customHeight="1" x14ac:dyDescent="0.25">
      <c r="A20" s="174"/>
      <c r="B20" s="175"/>
      <c r="C20" s="115"/>
      <c r="D20" s="129"/>
      <c r="E20" s="125"/>
      <c r="F20" s="125"/>
      <c r="G20" s="125"/>
      <c r="H20" s="125"/>
      <c r="I20" s="117"/>
      <c r="J20" s="125"/>
      <c r="K20" s="126"/>
      <c r="L20" s="125"/>
      <c r="M20" s="125"/>
      <c r="N20" s="125"/>
      <c r="O20" s="125"/>
      <c r="P20" s="125"/>
      <c r="Q20" s="125"/>
      <c r="R20" s="125"/>
    </row>
    <row r="21" spans="1:21" ht="18" customHeight="1" x14ac:dyDescent="0.25">
      <c r="A21" s="174"/>
      <c r="B21" s="175"/>
      <c r="C21" s="115"/>
      <c r="D21" s="140"/>
      <c r="E21" s="125"/>
      <c r="F21" s="125"/>
      <c r="G21" s="125"/>
      <c r="H21" s="125"/>
      <c r="I21" s="149"/>
      <c r="J21" s="125"/>
      <c r="K21" s="125"/>
      <c r="L21" s="125"/>
      <c r="M21" s="125"/>
      <c r="N21" s="125"/>
      <c r="O21" s="125"/>
      <c r="P21" s="125"/>
      <c r="Q21" s="125"/>
      <c r="R21" s="125"/>
    </row>
    <row r="22" spans="1:21" ht="18" customHeight="1" x14ac:dyDescent="0.25">
      <c r="A22" s="270" t="s">
        <v>780</v>
      </c>
      <c r="B22" s="239"/>
      <c r="C22" s="271" t="s">
        <v>9</v>
      </c>
      <c r="D22" s="257">
        <f t="shared" ref="D22:N22" si="0">SUM(D5:D21)</f>
        <v>-4.9999999999990052E-2</v>
      </c>
      <c r="E22" s="257">
        <f t="shared" si="0"/>
        <v>0</v>
      </c>
      <c r="F22" s="257">
        <f>SUM(F5:F21)</f>
        <v>0</v>
      </c>
      <c r="G22" s="257">
        <f t="shared" si="0"/>
        <v>0</v>
      </c>
      <c r="H22" s="257">
        <f t="shared" si="0"/>
        <v>0</v>
      </c>
      <c r="I22" s="257">
        <f t="shared" si="0"/>
        <v>0</v>
      </c>
      <c r="J22" s="257">
        <f t="shared" si="0"/>
        <v>0</v>
      </c>
      <c r="K22" s="257">
        <f t="shared" si="0"/>
        <v>0</v>
      </c>
      <c r="L22" s="257">
        <f t="shared" si="0"/>
        <v>0</v>
      </c>
      <c r="M22" s="257">
        <f t="shared" si="0"/>
        <v>0</v>
      </c>
      <c r="N22" s="257">
        <f t="shared" si="0"/>
        <v>0</v>
      </c>
      <c r="O22" s="257"/>
      <c r="P22" s="257">
        <f>SUM(P5:P21)</f>
        <v>0</v>
      </c>
      <c r="Q22" s="257">
        <f>SUM(Q5:Q21)</f>
        <v>0</v>
      </c>
      <c r="R22" s="257">
        <f>SUM(R5:R21)</f>
        <v>0</v>
      </c>
    </row>
    <row r="23" spans="1:21" ht="65.25" customHeight="1" x14ac:dyDescent="0.4">
      <c r="A23" s="272"/>
      <c r="D23" s="310"/>
      <c r="F23" s="320"/>
      <c r="N23" s="273"/>
      <c r="O23" s="273"/>
      <c r="P23" s="353"/>
      <c r="Q23" s="353"/>
      <c r="R23" s="353"/>
      <c r="S23" s="274"/>
      <c r="T23" s="274"/>
      <c r="U23" s="274"/>
    </row>
    <row r="24" spans="1:21" ht="18" customHeight="1" x14ac:dyDescent="0.25">
      <c r="A24" s="526"/>
      <c r="B24" s="526"/>
      <c r="C24" s="526"/>
      <c r="P24" s="354"/>
      <c r="Q24" s="157"/>
      <c r="R24" s="354"/>
    </row>
    <row r="25" spans="1:21" ht="18" customHeight="1" x14ac:dyDescent="0.25">
      <c r="A25" s="526"/>
      <c r="B25" s="526"/>
      <c r="C25" s="526"/>
    </row>
    <row r="26" spans="1:21" ht="18" customHeight="1" x14ac:dyDescent="0.25">
      <c r="A26" s="526"/>
      <c r="B26" s="526"/>
      <c r="C26" s="526"/>
    </row>
    <row r="27" spans="1:21" ht="18" customHeight="1" x14ac:dyDescent="0.25"/>
    <row r="28" spans="1:21" ht="18" customHeight="1" x14ac:dyDescent="0.25">
      <c r="F28" s="264"/>
    </row>
    <row r="29" spans="1:21" ht="18" customHeight="1" x14ac:dyDescent="0.25"/>
    <row r="30" spans="1:21" ht="18" customHeight="1" x14ac:dyDescent="0.25"/>
    <row r="31" spans="1:21" ht="18" customHeight="1" x14ac:dyDescent="0.25"/>
    <row r="32" spans="1:21" ht="18" customHeight="1" x14ac:dyDescent="0.25"/>
    <row r="33" spans="1:12" s="258" customFormat="1" ht="18" customHeight="1" x14ac:dyDescent="0.25">
      <c r="A33" s="241"/>
      <c r="B33" s="241"/>
      <c r="C33" s="241"/>
      <c r="D33" s="259"/>
      <c r="E33" s="240"/>
      <c r="F33" s="240"/>
      <c r="G33" s="240"/>
      <c r="H33" s="240"/>
      <c r="I33" s="240"/>
      <c r="J33" s="240"/>
      <c r="K33" s="240"/>
      <c r="L33" s="240"/>
    </row>
    <row r="34" spans="1:12" ht="18" customHeight="1" x14ac:dyDescent="0.25"/>
    <row r="35" spans="1:12" ht="18" customHeight="1" x14ac:dyDescent="0.25"/>
    <row r="36" spans="1:12" ht="18" customHeight="1" x14ac:dyDescent="0.25"/>
    <row r="37" spans="1:12" ht="18" customHeight="1" x14ac:dyDescent="0.25"/>
    <row r="38" spans="1:12" ht="18" customHeight="1" x14ac:dyDescent="0.25"/>
    <row r="39" spans="1:12" ht="18" customHeight="1" x14ac:dyDescent="0.25"/>
    <row r="40" spans="1:12" ht="18" customHeight="1" x14ac:dyDescent="0.25"/>
    <row r="41" spans="1:12" ht="18" customHeight="1" x14ac:dyDescent="0.25"/>
    <row r="42" spans="1:12" ht="18" customHeight="1" x14ac:dyDescent="0.25"/>
    <row r="43" spans="1:12" ht="18" customHeight="1" x14ac:dyDescent="0.25"/>
    <row r="44" spans="1:12" ht="18" customHeight="1" x14ac:dyDescent="0.25"/>
    <row r="45" spans="1:12" ht="18" customHeight="1" x14ac:dyDescent="0.25"/>
    <row r="46" spans="1:12" ht="18" customHeight="1" x14ac:dyDescent="0.25"/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</sheetData>
  <mergeCells count="1">
    <mergeCell ref="A24:C26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20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 t="s">
        <v>647</v>
      </c>
      <c r="L2" s="263"/>
    </row>
    <row r="3" spans="1:18" ht="15.6" x14ac:dyDescent="0.3">
      <c r="D3" s="313"/>
      <c r="E3" s="314"/>
      <c r="F3" s="315"/>
      <c r="G3" s="316"/>
      <c r="H3" s="314"/>
      <c r="I3" s="314"/>
      <c r="J3" s="316"/>
      <c r="K3" s="316"/>
      <c r="L3" s="316"/>
      <c r="M3" s="316"/>
      <c r="N3" s="316"/>
      <c r="O3" s="316"/>
      <c r="P3" s="316" t="s">
        <v>953</v>
      </c>
      <c r="Q3" s="316" t="s">
        <v>689</v>
      </c>
      <c r="R3" s="316" t="s">
        <v>837</v>
      </c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42634</v>
      </c>
      <c r="B5" s="115" t="s">
        <v>501</v>
      </c>
      <c r="C5" s="115" t="s">
        <v>87</v>
      </c>
      <c r="D5" s="177">
        <v>271.2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7.850000000000001" customHeight="1" x14ac:dyDescent="0.25">
      <c r="A6" s="114">
        <v>42642</v>
      </c>
      <c r="B6" s="115" t="s">
        <v>112</v>
      </c>
      <c r="C6" s="115" t="s">
        <v>653</v>
      </c>
      <c r="D6" s="116">
        <v>-40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42642</v>
      </c>
      <c r="B7" s="115" t="s">
        <v>112</v>
      </c>
      <c r="C7" s="115" t="s">
        <v>654</v>
      </c>
      <c r="D7" s="116">
        <v>-80.8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>
        <v>8</v>
      </c>
      <c r="Q7" s="117"/>
      <c r="R7" s="117"/>
    </row>
    <row r="8" spans="1:18" ht="18" customHeight="1" x14ac:dyDescent="0.25">
      <c r="A8" s="114">
        <v>42642</v>
      </c>
      <c r="B8" s="115" t="s">
        <v>112</v>
      </c>
      <c r="C8" s="115" t="s">
        <v>655</v>
      </c>
      <c r="D8" s="116">
        <v>-100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>
        <v>40</v>
      </c>
      <c r="R8" s="117"/>
    </row>
    <row r="9" spans="1:18" ht="18" customHeight="1" x14ac:dyDescent="0.25">
      <c r="A9" s="114">
        <v>42642</v>
      </c>
      <c r="B9" s="115" t="s">
        <v>112</v>
      </c>
      <c r="C9" s="115" t="s">
        <v>656</v>
      </c>
      <c r="D9" s="116">
        <v>-50.4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v>96</v>
      </c>
    </row>
    <row r="10" spans="1:18" ht="18" customHeight="1" x14ac:dyDescent="0.25">
      <c r="A10" s="114">
        <v>42689</v>
      </c>
      <c r="B10" s="115" t="s">
        <v>112</v>
      </c>
      <c r="C10" s="115" t="s">
        <v>156</v>
      </c>
      <c r="D10" s="116">
        <v>6.7</v>
      </c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>
        <v>-24</v>
      </c>
      <c r="R10" s="117"/>
    </row>
    <row r="11" spans="1:18" ht="18" customHeight="1" x14ac:dyDescent="0.25">
      <c r="A11" s="114">
        <v>42703</v>
      </c>
      <c r="B11" s="115" t="s">
        <v>267</v>
      </c>
      <c r="C11" s="115" t="s">
        <v>713</v>
      </c>
      <c r="D11" s="116"/>
      <c r="E11" s="117"/>
      <c r="F11" s="149"/>
      <c r="G11" s="117"/>
      <c r="H11" s="117"/>
      <c r="I11" s="117"/>
      <c r="J11" s="117"/>
      <c r="K11" s="117"/>
      <c r="L11" s="149"/>
      <c r="M11" s="117"/>
      <c r="N11" s="117"/>
      <c r="O11" s="117"/>
      <c r="P11" s="117"/>
      <c r="Q11" s="117">
        <v>-16</v>
      </c>
      <c r="R11" s="117"/>
    </row>
    <row r="12" spans="1:18" ht="18" customHeight="1" x14ac:dyDescent="0.25">
      <c r="A12" s="114">
        <v>42706</v>
      </c>
      <c r="B12" s="115" t="s">
        <v>112</v>
      </c>
      <c r="C12" s="115" t="s">
        <v>720</v>
      </c>
      <c r="D12" s="116"/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>
        <v>-4</v>
      </c>
      <c r="Q12" s="117"/>
      <c r="R12" s="117"/>
    </row>
    <row r="13" spans="1:18" ht="18" customHeight="1" x14ac:dyDescent="0.25">
      <c r="A13" s="114">
        <v>42707</v>
      </c>
      <c r="B13" s="115" t="s">
        <v>112</v>
      </c>
      <c r="C13" s="115" t="s">
        <v>721</v>
      </c>
      <c r="D13" s="116">
        <v>-6.7</v>
      </c>
      <c r="E13" s="117"/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>
        <v>12</v>
      </c>
    </row>
    <row r="14" spans="1:18" ht="18" customHeight="1" x14ac:dyDescent="0.25">
      <c r="A14" s="114">
        <v>42734</v>
      </c>
      <c r="B14" s="115" t="s">
        <v>112</v>
      </c>
      <c r="C14" s="115" t="s">
        <v>731</v>
      </c>
      <c r="D14" s="116"/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>
        <v>-1</v>
      </c>
      <c r="Q14" s="117"/>
      <c r="R14" s="117"/>
    </row>
    <row r="15" spans="1:18" ht="18" customHeight="1" x14ac:dyDescent="0.25">
      <c r="A15" s="114">
        <v>42776</v>
      </c>
      <c r="B15" s="115" t="s">
        <v>267</v>
      </c>
      <c r="C15" s="115" t="s">
        <v>760</v>
      </c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>
        <v>-2</v>
      </c>
      <c r="Q15" s="117"/>
      <c r="R15" s="117"/>
    </row>
    <row r="16" spans="1:18" ht="18" customHeight="1" x14ac:dyDescent="0.25">
      <c r="A16" s="118">
        <v>42772</v>
      </c>
      <c r="B16" s="119" t="s">
        <v>112</v>
      </c>
      <c r="C16" s="119" t="s">
        <v>757</v>
      </c>
      <c r="D16" s="181"/>
      <c r="E16" s="125"/>
      <c r="F16" s="131"/>
      <c r="G16" s="125"/>
      <c r="H16" s="125"/>
      <c r="I16" s="117"/>
      <c r="J16" s="125"/>
      <c r="K16" s="125"/>
      <c r="L16" s="125"/>
      <c r="M16" s="125"/>
      <c r="N16" s="125"/>
      <c r="O16" s="125"/>
      <c r="P16" s="125"/>
      <c r="Q16" s="125"/>
      <c r="R16" s="125">
        <v>-24</v>
      </c>
    </row>
    <row r="17" spans="1:18" ht="18" customHeight="1" x14ac:dyDescent="0.25">
      <c r="A17" s="114">
        <v>42796</v>
      </c>
      <c r="B17" s="115" t="s">
        <v>112</v>
      </c>
      <c r="C17" s="115" t="s">
        <v>773</v>
      </c>
      <c r="D17" s="116"/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>
        <v>-36</v>
      </c>
    </row>
    <row r="18" spans="1:18" ht="18" customHeight="1" x14ac:dyDescent="0.25">
      <c r="A18" s="114">
        <v>42855</v>
      </c>
      <c r="B18" s="115" t="s">
        <v>112</v>
      </c>
      <c r="C18" s="115" t="s">
        <v>156</v>
      </c>
      <c r="D18" s="116"/>
      <c r="E18" s="117"/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>
        <v>-36</v>
      </c>
    </row>
    <row r="19" spans="1:18" ht="18" customHeight="1" x14ac:dyDescent="0.25">
      <c r="A19" s="114">
        <v>42905</v>
      </c>
      <c r="B19" s="115" t="s">
        <v>664</v>
      </c>
      <c r="C19" s="115" t="s">
        <v>849</v>
      </c>
      <c r="D19" s="116"/>
      <c r="E19" s="117"/>
      <c r="F19" s="149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>
        <v>-12</v>
      </c>
    </row>
    <row r="21" spans="1:18" ht="18" customHeight="1" x14ac:dyDescent="0.25">
      <c r="A21" s="114">
        <v>42986</v>
      </c>
      <c r="B21" s="115" t="s">
        <v>794</v>
      </c>
      <c r="C21" s="115" t="s">
        <v>939</v>
      </c>
      <c r="D21" s="116"/>
      <c r="E21" s="117"/>
      <c r="F21" s="149"/>
      <c r="G21" s="117"/>
      <c r="H21" s="117"/>
      <c r="I21" s="117"/>
      <c r="J21" s="117"/>
      <c r="K21" s="117"/>
      <c r="L21" s="149"/>
      <c r="M21" s="149"/>
      <c r="N21" s="149"/>
      <c r="O21" s="149"/>
      <c r="P21" s="149">
        <v>-1</v>
      </c>
      <c r="Q21" s="149"/>
      <c r="R21" s="149"/>
    </row>
    <row r="22" spans="1:18" s="368" customFormat="1" ht="18" customHeight="1" x14ac:dyDescent="0.25">
      <c r="A22" s="383">
        <v>42996</v>
      </c>
      <c r="B22" s="146" t="s">
        <v>611</v>
      </c>
      <c r="C22" s="146" t="s">
        <v>949</v>
      </c>
      <c r="D22" s="373"/>
      <c r="E22" s="367"/>
      <c r="F22" s="367"/>
      <c r="G22" s="367"/>
      <c r="H22" s="367"/>
      <c r="I22" s="376"/>
      <c r="J22" s="367"/>
      <c r="K22" s="367"/>
      <c r="L22" s="375"/>
      <c r="M22" s="375"/>
      <c r="N22" s="375"/>
      <c r="O22" s="375"/>
      <c r="P22" s="375"/>
      <c r="Q22" s="375"/>
      <c r="R22" s="375"/>
    </row>
    <row r="23" spans="1:18" customFormat="1" ht="18" customHeight="1" x14ac:dyDescent="0.25">
      <c r="A23" s="127"/>
      <c r="B23" s="128"/>
      <c r="C23" s="115"/>
      <c r="D23" s="181"/>
      <c r="E23" s="125"/>
      <c r="F23" s="131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16"/>
      <c r="E24" s="125"/>
      <c r="F24" s="126"/>
      <c r="G24" s="125"/>
      <c r="H24" s="125"/>
      <c r="I24" s="117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29"/>
      <c r="E25" s="125"/>
      <c r="F25" s="125"/>
      <c r="G25" s="125"/>
      <c r="H25" s="125"/>
      <c r="I25" s="117"/>
      <c r="J25" s="125"/>
      <c r="K25" s="126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/>
      <c r="B26" s="175"/>
      <c r="C26" s="115"/>
      <c r="D26" s="140"/>
      <c r="E26" s="125"/>
      <c r="F26" s="125"/>
      <c r="G26" s="125"/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16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/>
      <c r="B29" s="175"/>
      <c r="C29" s="115"/>
      <c r="D29" s="116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74"/>
      <c r="B30" s="175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27"/>
      <c r="B38" s="128"/>
      <c r="C38" s="115"/>
      <c r="D38" s="181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18" customHeight="1" x14ac:dyDescent="0.25">
      <c r="A42" s="118"/>
      <c r="B42" s="128"/>
      <c r="C42" s="115"/>
      <c r="D42" s="177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239"/>
      <c r="C43" s="23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21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119"/>
      <c r="C50" s="11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239"/>
      <c r="C51" s="23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119"/>
      <c r="C52" s="11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118"/>
      <c r="B53" s="239"/>
      <c r="C53" s="239"/>
      <c r="D53" s="181"/>
      <c r="E53" s="125"/>
      <c r="F53" s="131"/>
      <c r="G53" s="125"/>
      <c r="H53" s="125"/>
      <c r="I53" s="117"/>
      <c r="J53" s="125"/>
      <c r="K53" s="125"/>
      <c r="L53" s="125"/>
      <c r="M53" s="125"/>
      <c r="N53" s="125"/>
      <c r="O53" s="125"/>
      <c r="P53" s="125"/>
      <c r="Q53" s="125"/>
      <c r="R53" s="125"/>
    </row>
    <row r="54" spans="1:21" ht="18" customHeight="1" x14ac:dyDescent="0.25">
      <c r="A54" s="270" t="s">
        <v>649</v>
      </c>
      <c r="B54" s="239"/>
      <c r="C54" s="271" t="s">
        <v>9</v>
      </c>
      <c r="D54" s="257">
        <f>SUM(D5:D51)</f>
        <v>-2.1316282072803006E-14</v>
      </c>
      <c r="E54" s="257">
        <f>SUM(E5:E51)</f>
        <v>0</v>
      </c>
      <c r="F54" s="257">
        <f>SUM(F5:F51)</f>
        <v>0</v>
      </c>
      <c r="G54" s="257">
        <f>SUM(G5:G52)</f>
        <v>0</v>
      </c>
      <c r="H54" s="257">
        <f>SUM(H5:H53)</f>
        <v>0</v>
      </c>
      <c r="I54" s="257">
        <f>SUM(I5:I53)</f>
        <v>0</v>
      </c>
      <c r="J54" s="257">
        <f>SUM(J5:J51)</f>
        <v>0</v>
      </c>
      <c r="K54" s="257">
        <f>SUM(K5:K51)</f>
        <v>0</v>
      </c>
      <c r="L54" s="257">
        <f>SUM(L5:L51)</f>
        <v>0</v>
      </c>
      <c r="M54" s="257">
        <f>SUM(M5:M51)</f>
        <v>0</v>
      </c>
      <c r="N54" s="257">
        <f>SUM(N5:N51)</f>
        <v>0</v>
      </c>
      <c r="O54" s="257"/>
      <c r="P54" s="257">
        <f>SUM(P5:P51)</f>
        <v>0</v>
      </c>
      <c r="Q54" s="257">
        <f>SUM(Q5:Q51)</f>
        <v>0</v>
      </c>
      <c r="R54" s="257">
        <f>SUM(R5:R51)</f>
        <v>0</v>
      </c>
    </row>
    <row r="55" spans="1:21" ht="32.25" customHeight="1" x14ac:dyDescent="0.4">
      <c r="A55" s="272" t="s">
        <v>11</v>
      </c>
      <c r="D55" s="310"/>
      <c r="F55" s="346"/>
      <c r="N55" s="273"/>
      <c r="O55" s="273"/>
      <c r="P55" s="345" t="s">
        <v>836</v>
      </c>
      <c r="Q55" s="274"/>
      <c r="R55" s="345" t="s">
        <v>836</v>
      </c>
      <c r="S55" s="274"/>
      <c r="T55" s="274"/>
      <c r="U55" s="274"/>
    </row>
    <row r="56" spans="1:21" ht="18" customHeight="1" x14ac:dyDescent="0.25">
      <c r="A56" s="525" t="s">
        <v>648</v>
      </c>
      <c r="B56" s="525"/>
      <c r="C56" s="525"/>
    </row>
    <row r="57" spans="1:21" ht="18" customHeight="1" x14ac:dyDescent="0.25">
      <c r="A57" s="525"/>
      <c r="B57" s="525"/>
      <c r="C57" s="525"/>
    </row>
    <row r="58" spans="1:21" ht="18" customHeight="1" x14ac:dyDescent="0.25">
      <c r="A58" s="525"/>
      <c r="B58" s="525"/>
      <c r="C58" s="525"/>
    </row>
    <row r="59" spans="1:21" ht="18" customHeight="1" x14ac:dyDescent="0.25"/>
    <row r="60" spans="1:21" ht="18" customHeight="1" x14ac:dyDescent="0.25">
      <c r="F60" s="264"/>
    </row>
    <row r="61" spans="1:21" ht="18" customHeight="1" x14ac:dyDescent="0.25"/>
    <row r="62" spans="1:21" ht="18" customHeight="1" x14ac:dyDescent="0.25"/>
    <row r="63" spans="1:21" ht="18" customHeight="1" x14ac:dyDescent="0.25"/>
    <row r="64" spans="1:21" ht="18" customHeight="1" x14ac:dyDescent="0.25"/>
    <row r="65" spans="1:12" s="258" customFormat="1" ht="18" customHeight="1" x14ac:dyDescent="0.25">
      <c r="A65" s="241"/>
      <c r="B65" s="241"/>
      <c r="C65" s="241"/>
      <c r="D65" s="259"/>
      <c r="E65" s="240"/>
      <c r="F65" s="240"/>
      <c r="G65" s="240"/>
      <c r="H65" s="240"/>
      <c r="I65" s="240"/>
      <c r="J65" s="240"/>
      <c r="K65" s="240"/>
      <c r="L65" s="240"/>
    </row>
    <row r="66" spans="1:12" ht="18" customHeight="1" x14ac:dyDescent="0.25"/>
    <row r="67" spans="1:12" ht="18" customHeight="1" x14ac:dyDescent="0.25"/>
    <row r="68" spans="1:12" ht="18" customHeight="1" x14ac:dyDescent="0.25"/>
    <row r="69" spans="1:12" ht="18" customHeight="1" x14ac:dyDescent="0.25"/>
    <row r="70" spans="1:12" ht="18" customHeight="1" x14ac:dyDescent="0.25"/>
    <row r="71" spans="1:12" ht="18" customHeight="1" x14ac:dyDescent="0.25"/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ht="18" customHeight="1" x14ac:dyDescent="0.25"/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</sheetData>
  <mergeCells count="1">
    <mergeCell ref="A56:C58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0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23.44140625" bestFit="1" customWidth="1"/>
    <col min="4" max="4" width="11.44140625" style="11" customWidth="1"/>
    <col min="5" max="8" width="8.5546875" style="14" customWidth="1"/>
    <col min="9" max="9" width="24.44140625" style="14" customWidth="1"/>
    <col min="10" max="10" width="27.5546875" style="14" customWidth="1"/>
    <col min="11" max="11" width="20.5546875" style="14" customWidth="1"/>
    <col min="12" max="12" width="12.5546875" style="14" bestFit="1" customWidth="1"/>
  </cols>
  <sheetData>
    <row r="1" spans="1:12" ht="15" x14ac:dyDescent="0.25">
      <c r="A1" t="s">
        <v>0</v>
      </c>
      <c r="H1" s="33"/>
    </row>
    <row r="2" spans="1:12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16" t="s">
        <v>11</v>
      </c>
      <c r="J2" s="15" t="s">
        <v>10</v>
      </c>
      <c r="K2" s="15" t="s">
        <v>86</v>
      </c>
      <c r="L2" s="15"/>
    </row>
    <row r="3" spans="1:12" x14ac:dyDescent="0.25">
      <c r="D3" s="151" t="s">
        <v>235</v>
      </c>
      <c r="E3" s="143"/>
      <c r="F3" s="74"/>
      <c r="G3" s="66"/>
      <c r="J3" s="66"/>
      <c r="K3" s="66"/>
      <c r="L3" s="66"/>
    </row>
    <row r="4" spans="1:12" ht="18" customHeight="1" x14ac:dyDescent="0.4">
      <c r="A4" s="3" t="s">
        <v>1</v>
      </c>
      <c r="B4" s="3" t="s">
        <v>2</v>
      </c>
      <c r="C4" s="3" t="s">
        <v>3</v>
      </c>
      <c r="D4" s="10" t="s">
        <v>4</v>
      </c>
      <c r="E4" s="17" t="s">
        <v>81</v>
      </c>
      <c r="F4" s="17" t="s">
        <v>5</v>
      </c>
      <c r="G4" s="17" t="s">
        <v>6</v>
      </c>
      <c r="H4" s="17" t="s">
        <v>7</v>
      </c>
      <c r="I4" s="17" t="s">
        <v>15</v>
      </c>
      <c r="J4" s="17" t="s">
        <v>16</v>
      </c>
      <c r="K4" s="17" t="s">
        <v>17</v>
      </c>
      <c r="L4" s="17" t="s">
        <v>8</v>
      </c>
    </row>
    <row r="5" spans="1:12" ht="18" customHeight="1" x14ac:dyDescent="0.25">
      <c r="A5" s="25">
        <v>41627</v>
      </c>
      <c r="B5" s="28" t="s">
        <v>24</v>
      </c>
      <c r="C5" s="28" t="s">
        <v>87</v>
      </c>
      <c r="D5" s="13">
        <v>175.4</v>
      </c>
      <c r="E5" s="77"/>
      <c r="F5" s="18"/>
      <c r="G5" s="18"/>
      <c r="H5" s="18"/>
      <c r="I5" s="18"/>
      <c r="J5" s="18"/>
      <c r="K5" s="18"/>
      <c r="L5" s="18"/>
    </row>
    <row r="6" spans="1:12" ht="18" customHeight="1" x14ac:dyDescent="0.25">
      <c r="A6" s="114">
        <v>41628</v>
      </c>
      <c r="B6" s="115" t="s">
        <v>31</v>
      </c>
      <c r="C6" s="112" t="s">
        <v>89</v>
      </c>
      <c r="D6" s="116">
        <v>-60</v>
      </c>
      <c r="E6" s="117"/>
      <c r="F6" s="117"/>
      <c r="G6" s="117"/>
      <c r="H6" s="117"/>
      <c r="I6" s="117"/>
      <c r="J6" s="117"/>
      <c r="K6" s="117"/>
      <c r="L6" s="117"/>
    </row>
    <row r="7" spans="1:12" ht="18" customHeight="1" x14ac:dyDescent="0.25">
      <c r="A7" s="114">
        <v>41628</v>
      </c>
      <c r="B7" s="115" t="s">
        <v>31</v>
      </c>
      <c r="C7" s="105" t="s">
        <v>88</v>
      </c>
      <c r="D7" s="116">
        <v>-15</v>
      </c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5">
      <c r="A8" s="114">
        <v>41628</v>
      </c>
      <c r="B8" s="115" t="s">
        <v>31</v>
      </c>
      <c r="C8" s="100" t="s">
        <v>69</v>
      </c>
      <c r="D8" s="116">
        <v>-50</v>
      </c>
      <c r="E8" s="117"/>
      <c r="F8" s="117"/>
      <c r="G8" s="117"/>
      <c r="H8" s="117"/>
      <c r="I8" s="117"/>
      <c r="J8" s="117"/>
      <c r="K8" s="117"/>
      <c r="L8" s="117"/>
    </row>
    <row r="9" spans="1:12" ht="18" customHeight="1" x14ac:dyDescent="0.25">
      <c r="A9" s="118">
        <v>41631</v>
      </c>
      <c r="B9" s="119" t="s">
        <v>18</v>
      </c>
      <c r="C9" s="135" t="s">
        <v>21</v>
      </c>
      <c r="D9" s="116"/>
      <c r="E9" s="117"/>
      <c r="F9" s="117"/>
      <c r="G9" s="136">
        <v>25</v>
      </c>
      <c r="H9" s="117"/>
      <c r="I9" s="117"/>
      <c r="J9" s="120"/>
      <c r="K9" s="117"/>
      <c r="L9" s="117"/>
    </row>
    <row r="10" spans="1:12" ht="18" customHeight="1" x14ac:dyDescent="0.25">
      <c r="A10" s="114">
        <v>41631</v>
      </c>
      <c r="B10" s="115" t="s">
        <v>18</v>
      </c>
      <c r="C10" s="112" t="s">
        <v>21</v>
      </c>
      <c r="D10" s="116"/>
      <c r="E10" s="150">
        <v>6</v>
      </c>
      <c r="F10" s="117"/>
      <c r="G10" s="117"/>
      <c r="H10" s="117"/>
      <c r="I10" s="117"/>
      <c r="J10" s="117"/>
      <c r="K10" s="117"/>
      <c r="L10" s="149">
        <f>'L13-33'!B64</f>
        <v>0</v>
      </c>
    </row>
    <row r="11" spans="1:12" ht="18" customHeight="1" x14ac:dyDescent="0.25">
      <c r="A11" s="114">
        <v>41631</v>
      </c>
      <c r="B11" s="115" t="s">
        <v>18</v>
      </c>
      <c r="C11" s="115" t="s">
        <v>90</v>
      </c>
      <c r="D11" s="116"/>
      <c r="E11" s="117">
        <v>-1</v>
      </c>
      <c r="F11" s="117"/>
      <c r="G11" s="117"/>
      <c r="H11" s="117"/>
      <c r="I11" s="117"/>
      <c r="J11" s="121"/>
      <c r="K11" s="117"/>
      <c r="L11" s="117"/>
    </row>
    <row r="12" spans="1:12" ht="18" customHeight="1" x14ac:dyDescent="0.25">
      <c r="A12" s="114">
        <v>41632</v>
      </c>
      <c r="B12" s="115" t="s">
        <v>18</v>
      </c>
      <c r="C12" s="105" t="s">
        <v>21</v>
      </c>
      <c r="D12" s="116"/>
      <c r="E12" s="117"/>
      <c r="F12" s="152">
        <v>30</v>
      </c>
      <c r="G12" s="117"/>
      <c r="H12" s="117"/>
      <c r="I12" s="117"/>
      <c r="J12" s="117"/>
      <c r="K12" s="117"/>
      <c r="L12" s="117"/>
    </row>
    <row r="13" spans="1:12" ht="18" customHeight="1" x14ac:dyDescent="0.25">
      <c r="A13" s="114">
        <v>41639</v>
      </c>
      <c r="B13" s="115" t="s">
        <v>18</v>
      </c>
      <c r="C13" s="115" t="s">
        <v>23</v>
      </c>
      <c r="D13" s="116" t="s">
        <v>22</v>
      </c>
      <c r="E13" s="117"/>
      <c r="F13" s="117" t="s">
        <v>22</v>
      </c>
      <c r="G13" s="117" t="s">
        <v>22</v>
      </c>
      <c r="H13" s="117"/>
      <c r="I13" s="117"/>
      <c r="J13" s="117"/>
      <c r="K13" s="117"/>
      <c r="L13" s="122"/>
    </row>
    <row r="14" spans="1:12" ht="18" customHeight="1" x14ac:dyDescent="0.25">
      <c r="A14" s="114">
        <v>41645</v>
      </c>
      <c r="B14" s="115" t="s">
        <v>18</v>
      </c>
      <c r="C14" s="115" t="s">
        <v>91</v>
      </c>
      <c r="D14" s="116"/>
      <c r="E14" s="117"/>
      <c r="F14" s="149">
        <v>-3</v>
      </c>
      <c r="G14" s="117"/>
      <c r="H14" s="117"/>
      <c r="I14" s="117"/>
      <c r="J14" s="117"/>
      <c r="K14" s="117"/>
      <c r="L14" s="117"/>
    </row>
    <row r="15" spans="1:12" ht="18" customHeight="1" x14ac:dyDescent="0.25">
      <c r="A15" s="114">
        <v>41666</v>
      </c>
      <c r="B15" s="115" t="s">
        <v>18</v>
      </c>
      <c r="C15" s="115" t="s">
        <v>92</v>
      </c>
      <c r="D15" s="116"/>
      <c r="E15" s="117"/>
      <c r="F15" s="117">
        <v>-1</v>
      </c>
      <c r="G15" s="117"/>
      <c r="H15" s="117"/>
      <c r="I15" s="117"/>
      <c r="J15" s="117"/>
      <c r="K15" s="117"/>
      <c r="L15" s="117"/>
    </row>
    <row r="16" spans="1:12" ht="18" customHeight="1" x14ac:dyDescent="0.25">
      <c r="A16" s="114">
        <v>41684</v>
      </c>
      <c r="B16" s="115" t="s">
        <v>18</v>
      </c>
      <c r="C16" s="115" t="s">
        <v>93</v>
      </c>
      <c r="D16" s="116"/>
      <c r="E16" s="117">
        <v>-1</v>
      </c>
      <c r="F16" s="117" t="s">
        <v>11</v>
      </c>
      <c r="G16" s="117"/>
      <c r="H16" s="117"/>
      <c r="I16" s="117"/>
      <c r="J16" s="117"/>
      <c r="K16" s="117"/>
      <c r="L16" s="117"/>
    </row>
    <row r="17" spans="1:12" ht="18" customHeight="1" x14ac:dyDescent="0.25">
      <c r="A17" s="114">
        <v>41696</v>
      </c>
      <c r="B17" s="115" t="s">
        <v>18</v>
      </c>
      <c r="C17" s="115" t="s">
        <v>95</v>
      </c>
      <c r="D17" s="140"/>
      <c r="E17" s="117">
        <v>-4</v>
      </c>
      <c r="F17" s="117"/>
      <c r="G17" s="117"/>
      <c r="H17" s="117"/>
      <c r="I17" s="117"/>
      <c r="J17" s="117"/>
      <c r="K17" s="117"/>
      <c r="L17" s="117"/>
    </row>
    <row r="18" spans="1:12" s="157" customFormat="1" ht="18" customHeight="1" x14ac:dyDescent="0.25">
      <c r="A18" s="46" t="s">
        <v>96</v>
      </c>
      <c r="B18" s="60" t="s">
        <v>97</v>
      </c>
      <c r="C18" s="60" t="s">
        <v>27</v>
      </c>
      <c r="D18" s="53">
        <v>1.5</v>
      </c>
      <c r="E18" s="40"/>
      <c r="F18" s="40">
        <v>-3</v>
      </c>
      <c r="G18" s="40"/>
      <c r="H18" s="40"/>
      <c r="I18" s="40"/>
      <c r="J18" s="40"/>
      <c r="K18" s="40"/>
      <c r="L18" s="40"/>
    </row>
    <row r="19" spans="1:12" ht="18" customHeight="1" x14ac:dyDescent="0.25">
      <c r="A19" s="114">
        <v>41704</v>
      </c>
      <c r="B19" s="115" t="s">
        <v>18</v>
      </c>
      <c r="C19" s="115" t="s">
        <v>98</v>
      </c>
      <c r="D19" s="116"/>
      <c r="E19" s="117">
        <v>-2</v>
      </c>
      <c r="F19" s="117"/>
      <c r="G19" s="117" t="s">
        <v>11</v>
      </c>
      <c r="H19" s="117"/>
      <c r="I19" s="117"/>
      <c r="J19" s="117"/>
      <c r="K19" s="117"/>
      <c r="L19" s="149"/>
    </row>
    <row r="20" spans="1:12" ht="18" customHeight="1" x14ac:dyDescent="0.25">
      <c r="A20" s="114">
        <v>41704</v>
      </c>
      <c r="B20" s="115" t="s">
        <v>18</v>
      </c>
      <c r="C20" s="98" t="s">
        <v>54</v>
      </c>
      <c r="D20" s="116">
        <v>-50</v>
      </c>
      <c r="E20" s="117"/>
      <c r="F20" s="117"/>
      <c r="G20" s="117"/>
      <c r="H20" s="117"/>
      <c r="I20" s="117"/>
      <c r="J20" s="117"/>
      <c r="K20" s="117"/>
      <c r="L20" s="117"/>
    </row>
    <row r="21" spans="1:12" ht="18" customHeight="1" x14ac:dyDescent="0.25">
      <c r="A21" s="114">
        <v>41704</v>
      </c>
      <c r="B21" s="115" t="s">
        <v>18</v>
      </c>
      <c r="C21" s="155" t="s">
        <v>99</v>
      </c>
      <c r="D21" s="153">
        <v>-0.1</v>
      </c>
      <c r="E21" s="117"/>
      <c r="F21" s="117"/>
      <c r="G21" s="117"/>
      <c r="H21" s="117"/>
      <c r="I21" s="117"/>
      <c r="J21" s="117"/>
      <c r="K21" s="117"/>
      <c r="L21" s="117"/>
    </row>
    <row r="22" spans="1:12" ht="18" customHeight="1" x14ac:dyDescent="0.25">
      <c r="A22" s="114">
        <v>41705</v>
      </c>
      <c r="B22" s="115" t="s">
        <v>31</v>
      </c>
      <c r="C22" s="155" t="s">
        <v>21</v>
      </c>
      <c r="D22" s="116"/>
      <c r="E22" s="117"/>
      <c r="F22" s="117"/>
      <c r="G22" s="117"/>
      <c r="H22" s="117"/>
      <c r="I22" s="117"/>
      <c r="J22" s="117"/>
      <c r="K22" s="117"/>
      <c r="L22" s="156">
        <v>1</v>
      </c>
    </row>
    <row r="23" spans="1:12" ht="18" customHeight="1" x14ac:dyDescent="0.25">
      <c r="A23" s="114">
        <v>41705</v>
      </c>
      <c r="B23" s="115" t="s">
        <v>31</v>
      </c>
      <c r="C23" s="115" t="s">
        <v>100</v>
      </c>
      <c r="D23" s="116"/>
      <c r="E23" s="117"/>
      <c r="F23" s="121"/>
      <c r="G23" s="117"/>
      <c r="H23" s="117"/>
      <c r="I23" s="117"/>
      <c r="J23" s="117"/>
      <c r="K23" s="117"/>
      <c r="L23" s="154">
        <v>-1</v>
      </c>
    </row>
    <row r="24" spans="1:12" ht="18" customHeight="1" x14ac:dyDescent="0.25">
      <c r="A24" s="114">
        <v>41708</v>
      </c>
      <c r="B24" s="115" t="s">
        <v>18</v>
      </c>
      <c r="C24" s="98" t="s">
        <v>21</v>
      </c>
      <c r="D24" s="116"/>
      <c r="E24" s="134">
        <v>5</v>
      </c>
      <c r="F24" s="117"/>
      <c r="G24" s="117"/>
      <c r="H24" s="117"/>
      <c r="I24" s="117"/>
      <c r="J24" s="117"/>
      <c r="K24" s="117"/>
      <c r="L24" s="117"/>
    </row>
    <row r="25" spans="1:12" ht="18" customHeight="1" x14ac:dyDescent="0.25">
      <c r="A25" s="114">
        <v>41715</v>
      </c>
      <c r="B25" s="115" t="s">
        <v>18</v>
      </c>
      <c r="C25" s="158" t="s">
        <v>101</v>
      </c>
      <c r="D25" s="116">
        <v>-1.5</v>
      </c>
      <c r="E25" s="117"/>
      <c r="F25" s="117"/>
      <c r="G25" s="117"/>
      <c r="H25" s="117"/>
      <c r="I25" s="117"/>
      <c r="J25" s="117"/>
      <c r="K25" s="117"/>
      <c r="L25" s="117"/>
    </row>
    <row r="26" spans="1:12" ht="18" customHeight="1" x14ac:dyDescent="0.25">
      <c r="A26" s="114">
        <v>41716</v>
      </c>
      <c r="B26" s="115" t="s">
        <v>18</v>
      </c>
      <c r="C26" s="158" t="s">
        <v>21</v>
      </c>
      <c r="D26" s="116"/>
      <c r="E26" s="117"/>
      <c r="F26" s="117"/>
      <c r="G26" s="117"/>
      <c r="H26" s="117"/>
      <c r="I26" s="117"/>
      <c r="J26" s="159">
        <v>3</v>
      </c>
      <c r="K26" s="117"/>
      <c r="L26" s="117"/>
    </row>
    <row r="27" spans="1:12" ht="18" customHeight="1" x14ac:dyDescent="0.25">
      <c r="A27" s="114">
        <v>41716</v>
      </c>
      <c r="B27" s="115" t="s">
        <v>18</v>
      </c>
      <c r="C27" s="115" t="s">
        <v>102</v>
      </c>
      <c r="D27" s="116"/>
      <c r="E27" s="117"/>
      <c r="F27" s="117"/>
      <c r="G27" s="117"/>
      <c r="H27" s="117"/>
      <c r="I27" s="117"/>
      <c r="J27" s="117">
        <v>-3</v>
      </c>
      <c r="K27" s="117"/>
      <c r="L27" s="117"/>
    </row>
    <row r="28" spans="1:12" ht="18" customHeight="1" x14ac:dyDescent="0.25">
      <c r="A28" s="118">
        <v>41729</v>
      </c>
      <c r="B28" s="115" t="s">
        <v>18</v>
      </c>
      <c r="C28" s="115" t="s">
        <v>105</v>
      </c>
      <c r="D28" s="116"/>
      <c r="E28" s="125">
        <v>-1</v>
      </c>
      <c r="F28" s="125"/>
      <c r="G28" s="126"/>
      <c r="H28" s="125"/>
      <c r="I28" s="125"/>
      <c r="J28" s="125"/>
      <c r="K28" s="125"/>
      <c r="L28" s="125"/>
    </row>
    <row r="29" spans="1:12" ht="18" customHeight="1" x14ac:dyDescent="0.25">
      <c r="A29" s="174">
        <v>41731</v>
      </c>
      <c r="B29" s="175" t="s">
        <v>18</v>
      </c>
      <c r="C29" s="115" t="s">
        <v>27</v>
      </c>
      <c r="D29" s="140">
        <v>10</v>
      </c>
      <c r="E29" s="125"/>
      <c r="F29" s="125"/>
      <c r="G29" s="125">
        <v>-5</v>
      </c>
      <c r="H29" s="125"/>
      <c r="I29" s="125"/>
      <c r="J29" s="125"/>
      <c r="K29" s="125"/>
      <c r="L29" s="125"/>
    </row>
    <row r="30" spans="1:12" ht="18" customHeight="1" x14ac:dyDescent="0.25">
      <c r="A30" s="174">
        <v>41731</v>
      </c>
      <c r="B30" s="175" t="s">
        <v>18</v>
      </c>
      <c r="C30" s="112" t="s">
        <v>106</v>
      </c>
      <c r="D30" s="116">
        <v>-10</v>
      </c>
      <c r="E30" s="125"/>
      <c r="F30" s="125"/>
      <c r="G30" s="126"/>
      <c r="H30" s="125"/>
      <c r="I30" s="117"/>
      <c r="J30" s="125"/>
      <c r="K30" s="125"/>
      <c r="L30" s="125"/>
    </row>
    <row r="31" spans="1:12" ht="18" customHeight="1" x14ac:dyDescent="0.25">
      <c r="A31" s="174">
        <v>41732</v>
      </c>
      <c r="B31" s="175" t="s">
        <v>18</v>
      </c>
      <c r="C31" s="112" t="s">
        <v>21</v>
      </c>
      <c r="D31" s="116"/>
      <c r="E31" s="125"/>
      <c r="F31" s="125"/>
      <c r="G31" s="126"/>
      <c r="H31" s="125"/>
      <c r="I31" s="117"/>
      <c r="J31" s="125"/>
      <c r="K31" s="125"/>
      <c r="L31" s="161">
        <v>2</v>
      </c>
    </row>
    <row r="32" spans="1:12" ht="18" customHeight="1" x14ac:dyDescent="0.25">
      <c r="A32" s="174">
        <v>41732</v>
      </c>
      <c r="B32" s="175" t="s">
        <v>18</v>
      </c>
      <c r="C32" s="115" t="s">
        <v>108</v>
      </c>
      <c r="D32" s="129"/>
      <c r="E32" s="125"/>
      <c r="F32" s="125"/>
      <c r="G32" s="125"/>
      <c r="H32" s="125"/>
      <c r="I32" s="117"/>
      <c r="J32" s="126"/>
      <c r="K32" s="125"/>
      <c r="L32" s="125">
        <v>-2</v>
      </c>
    </row>
    <row r="33" spans="1:12" ht="18" customHeight="1" x14ac:dyDescent="0.25">
      <c r="A33" s="174">
        <v>41738</v>
      </c>
      <c r="B33" s="175" t="s">
        <v>18</v>
      </c>
      <c r="C33" s="115" t="s">
        <v>27</v>
      </c>
      <c r="D33" s="116">
        <v>10</v>
      </c>
      <c r="E33" s="132" t="s">
        <v>11</v>
      </c>
      <c r="F33" s="125"/>
      <c r="G33" s="125">
        <v>-5</v>
      </c>
      <c r="H33" s="125"/>
      <c r="I33" s="117"/>
      <c r="J33" s="125"/>
      <c r="K33" s="125"/>
      <c r="L33" s="125"/>
    </row>
    <row r="34" spans="1:12" ht="18" customHeight="1" x14ac:dyDescent="0.25">
      <c r="A34" s="174">
        <v>41738</v>
      </c>
      <c r="B34" s="175" t="s">
        <v>18</v>
      </c>
      <c r="C34" s="162" t="s">
        <v>26</v>
      </c>
      <c r="D34" s="116">
        <v>-10</v>
      </c>
      <c r="E34" s="125"/>
      <c r="F34" s="125"/>
      <c r="G34" s="125"/>
      <c r="H34" s="125"/>
      <c r="I34" s="117"/>
      <c r="J34" s="125"/>
      <c r="K34" s="125"/>
      <c r="L34" s="125"/>
    </row>
    <row r="35" spans="1:12" ht="18" customHeight="1" x14ac:dyDescent="0.25">
      <c r="A35" s="174">
        <v>41740</v>
      </c>
      <c r="B35" s="175" t="s">
        <v>18</v>
      </c>
      <c r="C35" s="162" t="s">
        <v>21</v>
      </c>
      <c r="D35" s="116"/>
      <c r="E35" s="163">
        <v>1</v>
      </c>
      <c r="F35" s="126"/>
      <c r="G35" s="125"/>
      <c r="H35" s="125"/>
      <c r="I35" s="117"/>
      <c r="J35" s="125"/>
      <c r="K35" s="125"/>
      <c r="L35" s="125"/>
    </row>
    <row r="36" spans="1:12" ht="18" customHeight="1" x14ac:dyDescent="0.25">
      <c r="A36" s="174">
        <v>41740</v>
      </c>
      <c r="B36" s="175" t="s">
        <v>18</v>
      </c>
      <c r="C36" s="115" t="s">
        <v>109</v>
      </c>
      <c r="D36" s="129"/>
      <c r="E36" s="125">
        <v>-3</v>
      </c>
      <c r="F36" s="125"/>
      <c r="G36" s="125"/>
      <c r="H36" s="125"/>
      <c r="I36" s="117"/>
      <c r="J36" s="125"/>
      <c r="K36" s="126"/>
      <c r="L36" s="125"/>
    </row>
    <row r="37" spans="1:12" ht="18" customHeight="1" x14ac:dyDescent="0.25">
      <c r="A37" s="174">
        <v>41744</v>
      </c>
      <c r="B37" s="175" t="s">
        <v>18</v>
      </c>
      <c r="C37" s="115" t="s">
        <v>111</v>
      </c>
      <c r="D37" s="140">
        <v>10</v>
      </c>
      <c r="E37" s="125"/>
      <c r="F37" s="125"/>
      <c r="G37" s="125">
        <v>-5</v>
      </c>
      <c r="H37" s="125"/>
      <c r="I37" s="117"/>
      <c r="J37" s="125"/>
      <c r="K37" s="125"/>
      <c r="L37" s="125"/>
    </row>
    <row r="38" spans="1:12" ht="18" customHeight="1" x14ac:dyDescent="0.25">
      <c r="A38" s="174">
        <v>41744</v>
      </c>
      <c r="B38" s="175" t="s">
        <v>18</v>
      </c>
      <c r="C38" s="106" t="s">
        <v>55</v>
      </c>
      <c r="D38" s="116">
        <v>-10</v>
      </c>
      <c r="E38" s="125"/>
      <c r="F38" s="131"/>
      <c r="G38" s="125"/>
      <c r="H38" s="125"/>
      <c r="I38" s="117"/>
      <c r="J38" s="125"/>
      <c r="K38" s="125"/>
      <c r="L38" s="125"/>
    </row>
    <row r="39" spans="1:12" ht="18" customHeight="1" x14ac:dyDescent="0.25">
      <c r="A39" s="174">
        <v>41745</v>
      </c>
      <c r="B39" s="175" t="s">
        <v>112</v>
      </c>
      <c r="C39" s="106" t="s">
        <v>113</v>
      </c>
      <c r="D39" s="116"/>
      <c r="E39" s="107">
        <v>1</v>
      </c>
      <c r="F39" s="131"/>
      <c r="G39" s="125"/>
      <c r="H39" s="125"/>
      <c r="I39" s="117"/>
      <c r="J39" s="125"/>
      <c r="K39" s="125"/>
      <c r="L39" s="125"/>
    </row>
    <row r="40" spans="1:12" ht="18" customHeight="1" x14ac:dyDescent="0.25">
      <c r="A40" s="174">
        <v>41745</v>
      </c>
      <c r="B40" s="175" t="s">
        <v>18</v>
      </c>
      <c r="C40" s="60" t="s">
        <v>114</v>
      </c>
      <c r="D40" s="116"/>
      <c r="E40" s="51">
        <v>-1</v>
      </c>
      <c r="F40" s="131"/>
      <c r="G40" s="125"/>
      <c r="H40" s="125"/>
      <c r="I40" s="117"/>
      <c r="J40" s="125"/>
      <c r="K40" s="125"/>
      <c r="L40" s="125"/>
    </row>
    <row r="41" spans="1:12" ht="18" customHeight="1" x14ac:dyDescent="0.25">
      <c r="A41" s="174">
        <v>41760</v>
      </c>
      <c r="B41" s="175" t="s">
        <v>18</v>
      </c>
      <c r="C41" s="60" t="s">
        <v>27</v>
      </c>
      <c r="D41" s="116">
        <v>20</v>
      </c>
      <c r="E41" s="51"/>
      <c r="F41" s="131"/>
      <c r="G41" s="125">
        <v>-10</v>
      </c>
      <c r="H41" s="125"/>
      <c r="I41" s="117"/>
      <c r="J41" s="125"/>
      <c r="K41" s="125"/>
      <c r="L41" s="125"/>
    </row>
    <row r="42" spans="1:12" ht="18" customHeight="1" x14ac:dyDescent="0.25">
      <c r="A42" s="174">
        <v>41760</v>
      </c>
      <c r="B42" s="175" t="s">
        <v>18</v>
      </c>
      <c r="C42" s="164" t="s">
        <v>32</v>
      </c>
      <c r="D42" s="116">
        <v>-20</v>
      </c>
      <c r="E42" s="51"/>
      <c r="F42" s="131"/>
      <c r="G42" s="125"/>
      <c r="H42" s="125"/>
      <c r="I42" s="117"/>
      <c r="J42" s="125"/>
      <c r="K42" s="125"/>
      <c r="L42" s="125"/>
    </row>
    <row r="43" spans="1:12" ht="18" customHeight="1" x14ac:dyDescent="0.25">
      <c r="A43" s="174">
        <v>41764</v>
      </c>
      <c r="B43" s="175" t="s">
        <v>112</v>
      </c>
      <c r="C43" s="164" t="s">
        <v>21</v>
      </c>
      <c r="D43" s="116"/>
      <c r="E43" s="165">
        <v>2</v>
      </c>
      <c r="F43" s="131"/>
      <c r="G43" s="125"/>
      <c r="H43" s="125"/>
      <c r="I43" s="117"/>
      <c r="J43" s="125"/>
      <c r="K43" s="125"/>
      <c r="L43" s="125"/>
    </row>
    <row r="44" spans="1:12" ht="18" customHeight="1" x14ac:dyDescent="0.25">
      <c r="A44" s="174">
        <v>41764</v>
      </c>
      <c r="B44" s="175" t="s">
        <v>18</v>
      </c>
      <c r="C44" s="60" t="s">
        <v>115</v>
      </c>
      <c r="D44" s="116"/>
      <c r="E44" s="51">
        <v>-2</v>
      </c>
      <c r="F44" s="131"/>
      <c r="G44" s="125"/>
      <c r="H44" s="125"/>
      <c r="I44" s="117"/>
      <c r="J44" s="125"/>
      <c r="K44" s="125"/>
      <c r="L44" s="125"/>
    </row>
    <row r="45" spans="1:12" ht="18" customHeight="1" x14ac:dyDescent="0.25">
      <c r="A45" s="174">
        <v>41787</v>
      </c>
      <c r="B45" s="175" t="s">
        <v>18</v>
      </c>
      <c r="C45" s="60" t="s">
        <v>117</v>
      </c>
      <c r="D45" s="116"/>
      <c r="E45" s="51"/>
      <c r="F45" s="131">
        <v>-1</v>
      </c>
      <c r="G45" s="125"/>
      <c r="H45" s="125"/>
      <c r="I45" s="117"/>
      <c r="J45" s="125"/>
      <c r="K45" s="125"/>
      <c r="L45" s="125"/>
    </row>
    <row r="46" spans="1:12" ht="18" customHeight="1" x14ac:dyDescent="0.25">
      <c r="A46" s="174">
        <v>41794</v>
      </c>
      <c r="B46" s="175" t="s">
        <v>18</v>
      </c>
      <c r="C46" s="60" t="s">
        <v>121</v>
      </c>
      <c r="D46" s="116"/>
      <c r="E46" s="51"/>
      <c r="F46" s="131">
        <v>-1</v>
      </c>
      <c r="G46" s="125"/>
      <c r="H46" s="125"/>
      <c r="I46" s="117"/>
      <c r="J46" s="125"/>
      <c r="K46" s="125"/>
      <c r="L46" s="125"/>
    </row>
    <row r="47" spans="1:12" ht="18" customHeight="1" x14ac:dyDescent="0.25">
      <c r="A47" s="174">
        <v>41810</v>
      </c>
      <c r="B47" s="175" t="s">
        <v>18</v>
      </c>
      <c r="C47" s="60" t="s">
        <v>129</v>
      </c>
      <c r="D47" s="116"/>
      <c r="E47" s="51"/>
      <c r="F47" s="131">
        <v>-2</v>
      </c>
      <c r="G47" s="125"/>
      <c r="H47" s="125"/>
      <c r="I47" s="117"/>
      <c r="J47" s="125"/>
      <c r="K47" s="125"/>
      <c r="L47" s="125"/>
    </row>
    <row r="48" spans="1:12" ht="18" customHeight="1" x14ac:dyDescent="0.25">
      <c r="A48" s="174">
        <v>41831</v>
      </c>
      <c r="B48" s="175" t="s">
        <v>31</v>
      </c>
      <c r="C48" s="60" t="s">
        <v>23</v>
      </c>
      <c r="D48" s="172">
        <v>4</v>
      </c>
      <c r="E48" s="51"/>
      <c r="F48" s="131"/>
      <c r="G48" s="125"/>
      <c r="H48" s="125"/>
      <c r="I48" s="117"/>
      <c r="J48" s="125"/>
      <c r="K48" s="125"/>
      <c r="L48" s="125"/>
    </row>
    <row r="49" spans="1:12" ht="18" customHeight="1" x14ac:dyDescent="0.25">
      <c r="A49" s="174">
        <v>41831</v>
      </c>
      <c r="B49" s="175" t="s">
        <v>31</v>
      </c>
      <c r="C49" s="135" t="s">
        <v>134</v>
      </c>
      <c r="D49" s="116">
        <v>-4</v>
      </c>
      <c r="E49" s="51"/>
      <c r="F49" s="154">
        <v>-7</v>
      </c>
      <c r="G49" s="125"/>
      <c r="H49" s="125"/>
      <c r="I49" s="117"/>
      <c r="J49" s="125"/>
      <c r="K49" s="125"/>
      <c r="L49" s="125"/>
    </row>
    <row r="50" spans="1:12" ht="18" customHeight="1" x14ac:dyDescent="0.25">
      <c r="A50" s="174">
        <v>41831</v>
      </c>
      <c r="B50" s="175" t="s">
        <v>31</v>
      </c>
      <c r="C50" s="60" t="s">
        <v>135</v>
      </c>
      <c r="D50" s="116"/>
      <c r="E50" s="51"/>
      <c r="F50" s="154">
        <v>-1</v>
      </c>
      <c r="G50" s="125"/>
      <c r="H50" s="125"/>
      <c r="I50" s="117"/>
      <c r="J50" s="125"/>
      <c r="K50" s="125"/>
      <c r="L50" s="125"/>
    </row>
    <row r="51" spans="1:12" ht="18" customHeight="1" x14ac:dyDescent="0.25">
      <c r="A51" s="174">
        <v>41831</v>
      </c>
      <c r="B51" s="175" t="s">
        <v>112</v>
      </c>
      <c r="C51" s="135" t="s">
        <v>21</v>
      </c>
      <c r="D51" s="116"/>
      <c r="E51" s="51"/>
      <c r="F51" s="131"/>
      <c r="G51" s="125"/>
      <c r="H51" s="125"/>
      <c r="I51" s="117"/>
      <c r="J51" s="125"/>
      <c r="K51" s="125"/>
      <c r="L51" s="101">
        <v>36</v>
      </c>
    </row>
    <row r="52" spans="1:12" ht="18" customHeight="1" x14ac:dyDescent="0.25">
      <c r="A52" s="174">
        <v>41831</v>
      </c>
      <c r="B52" s="175" t="s">
        <v>31</v>
      </c>
      <c r="C52" s="60" t="s">
        <v>136</v>
      </c>
      <c r="D52" s="116"/>
      <c r="E52" s="51"/>
      <c r="F52" s="131"/>
      <c r="G52" s="125"/>
      <c r="H52" s="125"/>
      <c r="I52" s="117"/>
      <c r="J52" s="125"/>
      <c r="K52" s="125"/>
      <c r="L52" s="125">
        <v>-36</v>
      </c>
    </row>
    <row r="53" spans="1:12" ht="18" customHeight="1" x14ac:dyDescent="0.25">
      <c r="A53" s="174">
        <v>41848</v>
      </c>
      <c r="B53" s="175" t="s">
        <v>18</v>
      </c>
      <c r="C53" s="60" t="s">
        <v>27</v>
      </c>
      <c r="D53" s="116">
        <v>5.5</v>
      </c>
      <c r="E53" s="51"/>
      <c r="F53" s="173">
        <v>-11</v>
      </c>
      <c r="G53" s="125"/>
      <c r="H53" s="125"/>
      <c r="I53" s="117"/>
      <c r="J53" s="125"/>
      <c r="K53" s="125"/>
      <c r="L53" s="125"/>
    </row>
    <row r="54" spans="1:12" ht="18" customHeight="1" x14ac:dyDescent="0.25">
      <c r="A54" s="174">
        <v>41848</v>
      </c>
      <c r="B54" s="175" t="s">
        <v>18</v>
      </c>
      <c r="C54" s="185" t="s">
        <v>142</v>
      </c>
      <c r="D54" s="116">
        <v>-5.4</v>
      </c>
      <c r="E54" s="51"/>
      <c r="F54" s="131"/>
      <c r="G54" s="125"/>
      <c r="H54" s="125"/>
      <c r="I54" s="117"/>
      <c r="J54" s="125"/>
      <c r="K54" s="125"/>
      <c r="L54" s="125"/>
    </row>
    <row r="55" spans="1:12" ht="18" customHeight="1" x14ac:dyDescent="0.25">
      <c r="A55" s="127">
        <v>41848</v>
      </c>
      <c r="B55" s="128" t="s">
        <v>112</v>
      </c>
      <c r="C55" s="185" t="s">
        <v>21</v>
      </c>
      <c r="D55" s="116"/>
      <c r="E55" s="51"/>
      <c r="F55" s="131"/>
      <c r="G55" s="125"/>
      <c r="H55" s="125"/>
      <c r="I55" s="117"/>
      <c r="J55" s="125"/>
      <c r="K55" s="125"/>
      <c r="L55" s="184">
        <v>27</v>
      </c>
    </row>
    <row r="56" spans="1:12" ht="18" customHeight="1" x14ac:dyDescent="0.25">
      <c r="A56" s="127">
        <v>41848</v>
      </c>
      <c r="B56" s="128" t="s">
        <v>18</v>
      </c>
      <c r="C56" s="60" t="s">
        <v>148</v>
      </c>
      <c r="D56" s="116"/>
      <c r="E56" s="51"/>
      <c r="F56" s="131"/>
      <c r="G56" s="125"/>
      <c r="H56" s="125"/>
      <c r="I56" s="117"/>
      <c r="J56" s="125"/>
      <c r="K56" s="125"/>
      <c r="L56" s="125">
        <v>-27</v>
      </c>
    </row>
    <row r="57" spans="1:12" ht="18" customHeight="1" x14ac:dyDescent="0.25">
      <c r="A57" s="127">
        <v>42003</v>
      </c>
      <c r="B57" s="128" t="s">
        <v>18</v>
      </c>
      <c r="C57" s="60" t="s">
        <v>246</v>
      </c>
      <c r="D57" s="116">
        <v>-0.1</v>
      </c>
      <c r="E57" s="51"/>
      <c r="F57" s="131"/>
      <c r="G57" s="125"/>
      <c r="H57" s="125"/>
      <c r="I57" s="117"/>
      <c r="J57" s="125"/>
      <c r="K57" s="125"/>
      <c r="L57" s="125"/>
    </row>
    <row r="58" spans="1:12" ht="18" customHeight="1" x14ac:dyDescent="0.25">
      <c r="A58" s="127">
        <v>42306</v>
      </c>
      <c r="B58" s="128" t="s">
        <v>267</v>
      </c>
      <c r="C58" s="60" t="s">
        <v>410</v>
      </c>
      <c r="D58" s="116">
        <v>-0.3</v>
      </c>
      <c r="E58" s="51"/>
      <c r="F58" s="131"/>
      <c r="G58" s="125"/>
      <c r="H58" s="125"/>
      <c r="I58" s="117"/>
      <c r="J58" s="125"/>
      <c r="K58" s="125"/>
      <c r="L58" s="125"/>
    </row>
    <row r="59" spans="1:12" ht="18" customHeight="1" x14ac:dyDescent="0.25">
      <c r="A59" s="127"/>
      <c r="B59" s="128"/>
      <c r="C59" s="60"/>
      <c r="D59" s="116"/>
      <c r="E59" s="51"/>
      <c r="F59" s="131"/>
      <c r="G59" s="125"/>
      <c r="H59" s="125"/>
      <c r="I59" s="117"/>
      <c r="J59" s="125"/>
      <c r="K59" s="125"/>
      <c r="L59" s="125"/>
    </row>
    <row r="60" spans="1:12" ht="18" customHeight="1" x14ac:dyDescent="0.25">
      <c r="A60" s="127"/>
      <c r="B60" s="128"/>
      <c r="C60" s="60"/>
      <c r="D60" s="116"/>
      <c r="E60" s="51"/>
      <c r="F60" s="131"/>
      <c r="G60" s="125"/>
      <c r="H60" s="125"/>
      <c r="I60" s="117"/>
      <c r="J60" s="125"/>
      <c r="K60" s="125"/>
      <c r="L60" s="125"/>
    </row>
    <row r="61" spans="1:12" ht="18" customHeight="1" x14ac:dyDescent="0.25">
      <c r="A61" s="127"/>
      <c r="B61" s="128"/>
      <c r="C61" s="60"/>
      <c r="D61" s="116"/>
      <c r="E61" s="51"/>
      <c r="F61" s="131"/>
      <c r="G61" s="125"/>
      <c r="H61" s="125"/>
      <c r="I61" s="117"/>
      <c r="J61" s="125"/>
      <c r="K61" s="125"/>
      <c r="L61" s="125"/>
    </row>
    <row r="62" spans="1:12" ht="18" customHeight="1" x14ac:dyDescent="0.25">
      <c r="A62" s="127"/>
      <c r="B62" s="128"/>
      <c r="C62" s="60"/>
      <c r="D62" s="116"/>
      <c r="E62" s="51"/>
      <c r="F62" s="131"/>
      <c r="G62" s="125"/>
      <c r="H62" s="125"/>
      <c r="I62" s="117"/>
      <c r="J62" s="125"/>
      <c r="K62" s="125"/>
      <c r="L62" s="125"/>
    </row>
    <row r="63" spans="1:12" ht="18" customHeight="1" x14ac:dyDescent="0.25">
      <c r="A63" s="127"/>
      <c r="B63" s="128"/>
      <c r="C63" s="60"/>
      <c r="D63" s="116"/>
      <c r="E63" s="51"/>
      <c r="F63" s="131"/>
      <c r="G63" s="125"/>
      <c r="H63" s="125"/>
      <c r="I63" s="117"/>
      <c r="J63" s="125"/>
      <c r="K63" s="125"/>
      <c r="L63" s="125"/>
    </row>
    <row r="64" spans="1:12" s="4" customFormat="1" ht="18" customHeight="1" x14ac:dyDescent="0.25">
      <c r="A64" s="75" t="s">
        <v>143</v>
      </c>
      <c r="B64" s="2"/>
      <c r="C64" s="44" t="s">
        <v>9</v>
      </c>
      <c r="D64" s="45">
        <f>SUM(D5:D63)</f>
        <v>3.9412917374193057E-15</v>
      </c>
      <c r="E64" s="45">
        <f t="shared" ref="E64:L64" si="0">SUM(E5:E63)</f>
        <v>0</v>
      </c>
      <c r="F64" s="45">
        <f t="shared" si="0"/>
        <v>0</v>
      </c>
      <c r="G64" s="45">
        <f t="shared" si="0"/>
        <v>0</v>
      </c>
      <c r="H64" s="45">
        <f t="shared" si="0"/>
        <v>0</v>
      </c>
      <c r="I64" s="45">
        <f t="shared" si="0"/>
        <v>0</v>
      </c>
      <c r="J64" s="45">
        <f t="shared" si="0"/>
        <v>0</v>
      </c>
      <c r="K64" s="45">
        <f t="shared" si="0"/>
        <v>0</v>
      </c>
      <c r="L64" s="45">
        <f t="shared" si="0"/>
        <v>0</v>
      </c>
    </row>
    <row r="65" spans="1:1" ht="18" customHeight="1" x14ac:dyDescent="0.25">
      <c r="A65" s="9" t="s">
        <v>11</v>
      </c>
    </row>
    <row r="66" spans="1:1" ht="18" customHeight="1" x14ac:dyDescent="0.25"/>
    <row r="67" spans="1:1" ht="18" customHeight="1" x14ac:dyDescent="0.25"/>
    <row r="68" spans="1:1" ht="18" customHeight="1" x14ac:dyDescent="0.25"/>
    <row r="69" spans="1:1" ht="18" customHeight="1" x14ac:dyDescent="0.25"/>
    <row r="70" spans="1:1" ht="18" customHeight="1" x14ac:dyDescent="0.25"/>
    <row r="71" spans="1:1" ht="18" customHeight="1" x14ac:dyDescent="0.25"/>
    <row r="72" spans="1:1" ht="18" customHeight="1" x14ac:dyDescent="0.25"/>
    <row r="73" spans="1:1" ht="18" customHeight="1" x14ac:dyDescent="0.25"/>
    <row r="74" spans="1:1" ht="18" customHeight="1" x14ac:dyDescent="0.25"/>
    <row r="75" spans="1:1" ht="18" customHeight="1" x14ac:dyDescent="0.25"/>
    <row r="76" spans="1:1" ht="18" customHeight="1" x14ac:dyDescent="0.25"/>
    <row r="77" spans="1:1" ht="18" customHeight="1" x14ac:dyDescent="0.25"/>
    <row r="78" spans="1:1" ht="18" customHeight="1" x14ac:dyDescent="0.25"/>
    <row r="79" spans="1:1" ht="18" customHeight="1" x14ac:dyDescent="0.25"/>
    <row r="80" spans="1:1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A122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36.44140625" customWidth="1"/>
    <col min="4" max="4" width="11.44140625" style="11" customWidth="1"/>
    <col min="5" max="9" width="8.5546875" style="14" customWidth="1"/>
    <col min="10" max="10" width="27.44140625" style="14" customWidth="1"/>
    <col min="11" max="11" width="27" style="14" customWidth="1"/>
    <col min="12" max="12" width="23.44140625" style="14" customWidth="1"/>
    <col min="13" max="13" width="12.5546875" style="14" bestFit="1" customWidth="1"/>
    <col min="14" max="14" width="12.5546875" style="14" customWidth="1"/>
    <col min="15" max="17" width="23.44140625" style="240" customWidth="1"/>
    <col min="18" max="21" width="22.5546875" customWidth="1"/>
    <col min="22" max="22" width="12.5546875" style="241" customWidth="1"/>
    <col min="23" max="23" width="12.5546875" customWidth="1"/>
  </cols>
  <sheetData>
    <row r="1" spans="1:23" ht="15" x14ac:dyDescent="0.25">
      <c r="A1" t="s">
        <v>0</v>
      </c>
      <c r="H1" s="33"/>
      <c r="I1" s="33"/>
    </row>
    <row r="2" spans="1:23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34"/>
      <c r="J2" s="16" t="s">
        <v>11</v>
      </c>
      <c r="K2" s="15" t="s">
        <v>10</v>
      </c>
      <c r="L2" s="15" t="s">
        <v>343</v>
      </c>
      <c r="M2" s="15"/>
      <c r="N2" s="15"/>
      <c r="O2" s="263"/>
      <c r="P2" s="263"/>
      <c r="Q2" s="263"/>
      <c r="V2" s="255"/>
    </row>
    <row r="3" spans="1:23" x14ac:dyDescent="0.25">
      <c r="D3" s="151" t="s">
        <v>369</v>
      </c>
      <c r="E3" s="143" t="s">
        <v>359</v>
      </c>
      <c r="F3" s="302" t="s">
        <v>545</v>
      </c>
      <c r="G3" s="66" t="s">
        <v>321</v>
      </c>
      <c r="J3" s="66"/>
      <c r="K3" s="66" t="s">
        <v>390</v>
      </c>
      <c r="L3" s="66" t="s">
        <v>357</v>
      </c>
      <c r="M3" s="66" t="s">
        <v>950</v>
      </c>
      <c r="N3" s="66"/>
      <c r="O3" s="256"/>
      <c r="P3"/>
      <c r="Q3" s="256"/>
      <c r="R3" s="143" t="s">
        <v>896</v>
      </c>
      <c r="S3" s="143"/>
      <c r="T3" s="143"/>
      <c r="U3" s="143"/>
      <c r="V3" s="256" t="s">
        <v>586</v>
      </c>
      <c r="W3" s="66"/>
    </row>
    <row r="4" spans="1:23" s="455" customFormat="1" x14ac:dyDescent="0.25">
      <c r="D4" s="463" t="s">
        <v>1042</v>
      </c>
      <c r="E4" s="438"/>
      <c r="F4" s="464"/>
      <c r="G4" s="440"/>
      <c r="H4" s="465"/>
      <c r="I4" s="465"/>
      <c r="J4" s="440"/>
      <c r="K4" s="440"/>
      <c r="L4" s="440"/>
      <c r="M4" s="440"/>
      <c r="N4" s="438"/>
      <c r="O4" s="440"/>
      <c r="P4" s="440"/>
      <c r="Q4" s="440"/>
      <c r="R4" s="440"/>
      <c r="S4" s="438"/>
      <c r="T4" s="438"/>
      <c r="U4" s="438"/>
      <c r="V4" s="440"/>
      <c r="W4" s="440"/>
    </row>
    <row r="5" spans="1:23" ht="62.25" customHeight="1" x14ac:dyDescent="0.4">
      <c r="A5" s="3" t="s">
        <v>1</v>
      </c>
      <c r="B5" s="3" t="s">
        <v>2</v>
      </c>
      <c r="C5" s="3" t="s">
        <v>3</v>
      </c>
      <c r="D5" s="10" t="s">
        <v>4</v>
      </c>
      <c r="E5" s="236" t="s">
        <v>81</v>
      </c>
      <c r="F5" s="236" t="s">
        <v>5</v>
      </c>
      <c r="G5" s="17" t="s">
        <v>6</v>
      </c>
      <c r="H5" s="17" t="s">
        <v>7</v>
      </c>
      <c r="I5" s="511" t="s">
        <v>401</v>
      </c>
      <c r="J5" s="251" t="s">
        <v>399</v>
      </c>
      <c r="K5" s="253" t="s">
        <v>398</v>
      </c>
      <c r="L5" s="17" t="s">
        <v>119</v>
      </c>
      <c r="M5" s="252" t="s">
        <v>400</v>
      </c>
      <c r="N5" s="275" t="s">
        <v>1324</v>
      </c>
      <c r="O5" s="252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114">
        <v>42228</v>
      </c>
      <c r="B6" s="115" t="s">
        <v>24</v>
      </c>
      <c r="C6" s="115" t="s">
        <v>20</v>
      </c>
      <c r="D6" s="177">
        <v>274.89999999999998</v>
      </c>
      <c r="E6" s="132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</row>
    <row r="7" spans="1:23" ht="18" customHeight="1" x14ac:dyDescent="0.25">
      <c r="A7" s="114">
        <v>42230</v>
      </c>
      <c r="B7" s="115" t="s">
        <v>112</v>
      </c>
      <c r="C7" s="115" t="s">
        <v>352</v>
      </c>
      <c r="D7" s="116">
        <v>-40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>
        <v>200</v>
      </c>
      <c r="T7" s="117"/>
      <c r="U7" s="117"/>
      <c r="V7" s="117"/>
      <c r="W7" s="117"/>
    </row>
    <row r="8" spans="1:23" ht="18" customHeight="1" x14ac:dyDescent="0.25">
      <c r="A8" s="114">
        <v>42230</v>
      </c>
      <c r="B8" s="115" t="s">
        <v>112</v>
      </c>
      <c r="C8" s="155" t="s">
        <v>347</v>
      </c>
      <c r="D8" s="116">
        <v>-100</v>
      </c>
      <c r="E8" s="248">
        <v>10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</row>
    <row r="9" spans="1:23" ht="18" customHeight="1" x14ac:dyDescent="0.25">
      <c r="A9" s="114">
        <v>42230</v>
      </c>
      <c r="B9" s="115" t="s">
        <v>112</v>
      </c>
      <c r="C9" s="106" t="s">
        <v>346</v>
      </c>
      <c r="D9" s="243">
        <v>-40</v>
      </c>
      <c r="E9" s="117"/>
      <c r="F9" s="117"/>
      <c r="G9" s="117"/>
      <c r="H9" s="117"/>
      <c r="I9" s="117"/>
      <c r="J9" s="117"/>
      <c r="K9" s="117"/>
      <c r="L9" s="246">
        <v>8</v>
      </c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</row>
    <row r="10" spans="1:23" ht="18" customHeight="1" x14ac:dyDescent="0.25">
      <c r="A10" s="114">
        <v>42230</v>
      </c>
      <c r="B10" s="115" t="s">
        <v>112</v>
      </c>
      <c r="C10" s="244" t="s">
        <v>348</v>
      </c>
      <c r="D10" s="116">
        <v>-20</v>
      </c>
      <c r="E10" s="117"/>
      <c r="F10" s="117"/>
      <c r="G10" s="245">
        <v>10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</row>
    <row r="11" spans="1:23" ht="18" customHeight="1" x14ac:dyDescent="0.25">
      <c r="A11" s="114">
        <v>42230</v>
      </c>
      <c r="B11" s="115" t="s">
        <v>112</v>
      </c>
      <c r="C11" s="135" t="s">
        <v>353</v>
      </c>
      <c r="D11" s="116">
        <v>-25</v>
      </c>
      <c r="E11" s="132"/>
      <c r="F11" s="117"/>
      <c r="G11" s="149"/>
      <c r="H11" s="117"/>
      <c r="I11" s="117"/>
      <c r="J11" s="120"/>
      <c r="K11" s="117"/>
      <c r="L11" s="117"/>
      <c r="M11" s="247">
        <v>100</v>
      </c>
      <c r="N11" s="117"/>
      <c r="O11" s="247"/>
      <c r="P11" s="117"/>
      <c r="Q11" s="117"/>
      <c r="R11" s="117"/>
      <c r="S11" s="117"/>
      <c r="T11" s="117"/>
      <c r="U11" s="117"/>
      <c r="V11" s="117"/>
      <c r="W11" s="117"/>
    </row>
    <row r="12" spans="1:23" ht="18" customHeight="1" x14ac:dyDescent="0.25">
      <c r="A12" s="192">
        <v>42233</v>
      </c>
      <c r="B12" s="115" t="s">
        <v>112</v>
      </c>
      <c r="C12" s="115" t="s">
        <v>349</v>
      </c>
      <c r="D12" s="116">
        <v>-10</v>
      </c>
      <c r="E12" s="149">
        <v>1</v>
      </c>
      <c r="F12" s="117"/>
      <c r="G12" s="117"/>
      <c r="H12" s="117"/>
      <c r="I12" s="117"/>
      <c r="J12" s="117"/>
      <c r="K12" s="117"/>
      <c r="L12" s="149"/>
      <c r="M12" s="149"/>
      <c r="N12" s="414"/>
      <c r="O12" s="414"/>
      <c r="P12" s="117"/>
      <c r="Q12" s="117"/>
      <c r="R12" s="117"/>
      <c r="S12" s="149"/>
      <c r="T12" s="414"/>
      <c r="U12" s="414"/>
      <c r="V12" s="149"/>
      <c r="W12" s="149"/>
    </row>
    <row r="13" spans="1:23" ht="18" customHeight="1" x14ac:dyDescent="0.25">
      <c r="A13" s="114">
        <v>42233</v>
      </c>
      <c r="B13" s="115" t="s">
        <v>112</v>
      </c>
      <c r="C13" s="115" t="s">
        <v>350</v>
      </c>
      <c r="D13" s="116"/>
      <c r="E13" s="132">
        <v>-1</v>
      </c>
      <c r="F13" s="117"/>
      <c r="G13" s="149"/>
      <c r="H13" s="117"/>
      <c r="I13" s="117"/>
      <c r="J13" s="121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</row>
    <row r="14" spans="1:23" ht="18" customHeight="1" x14ac:dyDescent="0.25">
      <c r="A14" s="114">
        <v>42233</v>
      </c>
      <c r="B14" s="115" t="s">
        <v>319</v>
      </c>
      <c r="C14" s="106" t="s">
        <v>351</v>
      </c>
      <c r="D14" s="116"/>
      <c r="E14" s="117"/>
      <c r="F14" s="132"/>
      <c r="G14" s="132"/>
      <c r="H14" s="117"/>
      <c r="I14" s="117"/>
      <c r="J14" s="117"/>
      <c r="K14" s="149"/>
      <c r="L14" s="242">
        <v>-2</v>
      </c>
      <c r="M14" s="122"/>
      <c r="N14" s="117"/>
      <c r="O14" s="122"/>
      <c r="P14" s="149"/>
      <c r="Q14" s="149"/>
      <c r="R14" s="149"/>
      <c r="S14" s="117"/>
      <c r="T14" s="117"/>
      <c r="U14" s="117"/>
      <c r="V14" s="122"/>
      <c r="W14" s="122"/>
    </row>
    <row r="15" spans="1:23" ht="18" customHeight="1" x14ac:dyDescent="0.25">
      <c r="A15" s="114">
        <v>42236</v>
      </c>
      <c r="B15" s="115" t="s">
        <v>112</v>
      </c>
      <c r="C15" s="115" t="s">
        <v>354</v>
      </c>
      <c r="D15" s="116">
        <v>-20</v>
      </c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  <c r="S15" s="117">
        <v>100</v>
      </c>
      <c r="T15" s="117"/>
      <c r="U15" s="117"/>
      <c r="V15" s="117"/>
      <c r="W15" s="117"/>
    </row>
    <row r="16" spans="1:23" ht="18" customHeight="1" x14ac:dyDescent="0.25">
      <c r="A16" s="114">
        <v>42236</v>
      </c>
      <c r="B16" s="115" t="s">
        <v>112</v>
      </c>
      <c r="C16" s="115" t="s">
        <v>356</v>
      </c>
      <c r="D16" s="116">
        <v>-10</v>
      </c>
      <c r="E16" s="117"/>
      <c r="F16" s="149"/>
      <c r="G16" s="132"/>
      <c r="H16" s="117"/>
      <c r="I16" s="117"/>
      <c r="J16" s="117"/>
      <c r="K16" s="117">
        <v>5</v>
      </c>
      <c r="L16" s="117"/>
      <c r="M16" s="117"/>
      <c r="N16" s="414"/>
      <c r="O16" s="117"/>
      <c r="P16" s="117"/>
      <c r="Q16" s="117"/>
      <c r="R16" s="117"/>
      <c r="S16" s="149"/>
      <c r="T16" s="414"/>
      <c r="U16" s="414"/>
      <c r="V16" s="117"/>
      <c r="W16" s="117"/>
    </row>
    <row r="17" spans="1:23" ht="18" customHeight="1" x14ac:dyDescent="0.25">
      <c r="A17" s="114">
        <v>42236</v>
      </c>
      <c r="B17" s="115" t="s">
        <v>112</v>
      </c>
      <c r="C17" s="135" t="s">
        <v>355</v>
      </c>
      <c r="D17" s="116">
        <v>-9.9</v>
      </c>
      <c r="E17" s="149"/>
      <c r="F17" s="247">
        <v>17</v>
      </c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</row>
    <row r="18" spans="1:23" ht="18" customHeight="1" x14ac:dyDescent="0.25">
      <c r="A18" s="114">
        <v>42240</v>
      </c>
      <c r="B18" s="115" t="s">
        <v>267</v>
      </c>
      <c r="C18" s="115" t="s">
        <v>358</v>
      </c>
      <c r="D18" s="140"/>
      <c r="E18" s="117"/>
      <c r="F18" s="117"/>
      <c r="G18" s="117">
        <v>-5</v>
      </c>
      <c r="H18" s="117"/>
      <c r="I18" s="117"/>
      <c r="J18" s="149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</row>
    <row r="19" spans="1:23" s="157" customFormat="1" ht="18" customHeight="1" x14ac:dyDescent="0.25">
      <c r="A19" s="114">
        <v>42247</v>
      </c>
      <c r="B19" s="115" t="s">
        <v>112</v>
      </c>
      <c r="C19" s="115" t="s">
        <v>360</v>
      </c>
      <c r="D19" s="116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>
        <v>-200</v>
      </c>
      <c r="T19" s="117"/>
      <c r="U19" s="117"/>
      <c r="V19" s="117"/>
      <c r="W19" s="117"/>
    </row>
    <row r="20" spans="1:23" ht="18" customHeight="1" x14ac:dyDescent="0.25">
      <c r="A20" s="114">
        <v>42251</v>
      </c>
      <c r="B20" s="115" t="s">
        <v>112</v>
      </c>
      <c r="C20" s="115" t="s">
        <v>362</v>
      </c>
      <c r="D20" s="116"/>
      <c r="E20" s="117">
        <v>-10</v>
      </c>
      <c r="F20" s="149"/>
      <c r="G20" s="117"/>
      <c r="H20" s="117"/>
      <c r="I20" s="117"/>
      <c r="J20" s="117"/>
      <c r="K20" s="117"/>
      <c r="L20" s="149"/>
      <c r="M20" s="149"/>
      <c r="N20" s="117"/>
      <c r="O20" s="414"/>
      <c r="P20" s="117"/>
      <c r="Q20" s="117"/>
      <c r="R20" s="117"/>
      <c r="S20" s="117"/>
      <c r="T20" s="117"/>
      <c r="U20" s="117"/>
      <c r="V20" s="149">
        <v>30</v>
      </c>
      <c r="W20" s="149"/>
    </row>
    <row r="21" spans="1:23" ht="18" customHeight="1" x14ac:dyDescent="0.25">
      <c r="A21" s="114">
        <v>42258</v>
      </c>
      <c r="B21" s="115" t="s">
        <v>112</v>
      </c>
      <c r="C21" s="115" t="s">
        <v>366</v>
      </c>
      <c r="D21" s="116"/>
      <c r="E21" s="117"/>
      <c r="F21" s="117">
        <v>-4</v>
      </c>
      <c r="G21" s="117"/>
      <c r="H21" s="117"/>
      <c r="I21" s="117"/>
      <c r="J21" s="117"/>
      <c r="K21" s="117"/>
      <c r="L21" s="132"/>
      <c r="M21" s="132"/>
      <c r="N21" s="414"/>
      <c r="O21" s="132"/>
      <c r="P21" s="117"/>
      <c r="Q21" s="117"/>
      <c r="R21" s="117"/>
      <c r="S21" s="149"/>
      <c r="T21" s="414"/>
      <c r="U21" s="414"/>
      <c r="V21" s="132"/>
      <c r="W21" s="132"/>
    </row>
    <row r="22" spans="1:23" ht="18" customHeight="1" x14ac:dyDescent="0.25">
      <c r="A22" s="114">
        <v>42258</v>
      </c>
      <c r="B22" s="115" t="s">
        <v>267</v>
      </c>
      <c r="C22" s="115" t="s">
        <v>367</v>
      </c>
      <c r="D22" s="153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>
        <v>-3</v>
      </c>
      <c r="W22" s="117"/>
    </row>
    <row r="23" spans="1:23" ht="18" customHeight="1" x14ac:dyDescent="0.25">
      <c r="A23" s="174">
        <v>42265</v>
      </c>
      <c r="B23" s="175" t="s">
        <v>267</v>
      </c>
      <c r="C23" s="115" t="s">
        <v>368</v>
      </c>
      <c r="D23" s="116"/>
      <c r="E23" s="125"/>
      <c r="F23" s="126"/>
      <c r="G23" s="125"/>
      <c r="H23" s="125"/>
      <c r="I23" s="125"/>
      <c r="J23" s="125"/>
      <c r="K23" s="125"/>
      <c r="L23" s="125">
        <v>-2</v>
      </c>
      <c r="M23" s="125"/>
      <c r="N23" s="117"/>
      <c r="O23" s="125"/>
      <c r="P23" s="125"/>
      <c r="Q23" s="125"/>
      <c r="R23" s="125"/>
      <c r="S23" s="117"/>
      <c r="T23" s="117"/>
      <c r="U23" s="117"/>
      <c r="V23" s="125"/>
      <c r="W23" s="125"/>
    </row>
    <row r="24" spans="1:23" ht="18" customHeight="1" x14ac:dyDescent="0.25">
      <c r="A24" s="174">
        <v>42268</v>
      </c>
      <c r="B24" s="175" t="s">
        <v>319</v>
      </c>
      <c r="C24" s="115" t="s">
        <v>370</v>
      </c>
      <c r="D24" s="129"/>
      <c r="E24" s="125"/>
      <c r="F24" s="125">
        <v>-3</v>
      </c>
      <c r="G24" s="125"/>
      <c r="H24" s="125"/>
      <c r="I24" s="125"/>
      <c r="J24" s="125"/>
      <c r="K24" s="126"/>
      <c r="L24" s="125"/>
      <c r="M24" s="125"/>
      <c r="N24" s="117"/>
      <c r="O24" s="125"/>
      <c r="P24" s="126"/>
      <c r="Q24" s="126"/>
      <c r="R24" s="126"/>
      <c r="S24" s="117"/>
      <c r="T24" s="117"/>
      <c r="U24" s="117"/>
      <c r="V24" s="125"/>
      <c r="W24" s="125"/>
    </row>
    <row r="25" spans="1:23" ht="18" customHeight="1" x14ac:dyDescent="0.25">
      <c r="A25" s="174">
        <v>42271</v>
      </c>
      <c r="B25" s="175" t="s">
        <v>267</v>
      </c>
      <c r="C25" s="115" t="s">
        <v>371</v>
      </c>
      <c r="D25" s="140"/>
      <c r="E25" s="125"/>
      <c r="F25" s="125"/>
      <c r="G25" s="125"/>
      <c r="H25" s="125"/>
      <c r="I25" s="125"/>
      <c r="J25" s="125"/>
      <c r="K25" s="125"/>
      <c r="L25" s="125"/>
      <c r="M25" s="125"/>
      <c r="N25" s="414"/>
      <c r="O25" s="125"/>
      <c r="P25" s="125"/>
      <c r="Q25" s="125"/>
      <c r="R25" s="125"/>
      <c r="S25" s="149">
        <v>-100</v>
      </c>
      <c r="T25" s="414"/>
      <c r="U25" s="414"/>
      <c r="V25" s="125"/>
      <c r="W25" s="125"/>
    </row>
    <row r="26" spans="1:23" ht="18" customHeight="1" x14ac:dyDescent="0.25">
      <c r="A26" s="174">
        <v>42278</v>
      </c>
      <c r="B26" s="175" t="s">
        <v>112</v>
      </c>
      <c r="C26" s="115" t="s">
        <v>382</v>
      </c>
      <c r="D26" s="116"/>
      <c r="E26" s="125"/>
      <c r="F26" s="131"/>
      <c r="G26" s="125">
        <v>-1</v>
      </c>
      <c r="H26" s="125"/>
      <c r="I26" s="125"/>
      <c r="J26" s="125"/>
      <c r="K26" s="125"/>
      <c r="L26" s="125"/>
      <c r="M26" s="125"/>
      <c r="N26" s="117"/>
      <c r="O26" s="125"/>
      <c r="P26" s="125"/>
      <c r="Q26" s="125"/>
      <c r="R26" s="125"/>
      <c r="S26" s="117"/>
      <c r="T26" s="117"/>
      <c r="U26" s="117"/>
      <c r="V26" s="125"/>
      <c r="W26" s="125"/>
    </row>
    <row r="27" spans="1:23" ht="18" customHeight="1" x14ac:dyDescent="0.25">
      <c r="A27" s="174">
        <v>42282</v>
      </c>
      <c r="B27" s="175" t="s">
        <v>112</v>
      </c>
      <c r="C27" s="115" t="s">
        <v>383</v>
      </c>
      <c r="D27" s="116"/>
      <c r="E27" s="125"/>
      <c r="F27" s="131"/>
      <c r="G27" s="125"/>
      <c r="H27" s="125"/>
      <c r="I27" s="125"/>
      <c r="J27" s="125"/>
      <c r="K27" s="125"/>
      <c r="L27" s="125"/>
      <c r="M27" s="125"/>
      <c r="N27" s="117"/>
      <c r="O27" s="125"/>
      <c r="P27" s="125"/>
      <c r="Q27" s="125"/>
      <c r="R27" s="125"/>
      <c r="S27" s="117"/>
      <c r="T27" s="117"/>
      <c r="U27" s="117"/>
      <c r="V27" s="125"/>
      <c r="W27" s="125"/>
    </row>
    <row r="28" spans="1:23" ht="18" customHeight="1" x14ac:dyDescent="0.25">
      <c r="A28" s="174">
        <v>42289</v>
      </c>
      <c r="B28" s="175" t="s">
        <v>386</v>
      </c>
      <c r="C28" s="115" t="s">
        <v>387</v>
      </c>
      <c r="D28" s="116"/>
      <c r="E28" s="125"/>
      <c r="F28" s="131"/>
      <c r="G28" s="125"/>
      <c r="H28" s="125"/>
      <c r="I28" s="125"/>
      <c r="J28" s="125"/>
      <c r="K28" s="125"/>
      <c r="L28" s="125"/>
      <c r="M28" s="125">
        <v>-80</v>
      </c>
      <c r="N28" s="117"/>
      <c r="O28" s="125"/>
      <c r="P28" s="125"/>
      <c r="Q28" s="125"/>
      <c r="R28" s="125"/>
      <c r="S28" s="117"/>
      <c r="T28" s="117"/>
      <c r="U28" s="117"/>
      <c r="V28" s="125"/>
      <c r="W28" s="125"/>
    </row>
    <row r="29" spans="1:23" ht="18" customHeight="1" x14ac:dyDescent="0.25">
      <c r="A29" s="174">
        <v>42291</v>
      </c>
      <c r="B29" s="175" t="s">
        <v>112</v>
      </c>
      <c r="C29" s="115" t="s">
        <v>388</v>
      </c>
      <c r="D29" s="181"/>
      <c r="E29" s="125"/>
      <c r="F29" s="131"/>
      <c r="G29" s="125"/>
      <c r="H29" s="125"/>
      <c r="I29" s="125"/>
      <c r="J29" s="125"/>
      <c r="K29" s="125"/>
      <c r="L29" s="125">
        <v>-4</v>
      </c>
      <c r="M29" s="125"/>
      <c r="N29" s="117"/>
      <c r="O29" s="125"/>
      <c r="P29" s="125"/>
      <c r="Q29" s="125"/>
      <c r="R29" s="125"/>
      <c r="S29" s="117"/>
      <c r="T29" s="117"/>
      <c r="U29" s="117"/>
      <c r="V29" s="125"/>
      <c r="W29" s="125"/>
    </row>
    <row r="30" spans="1:23" ht="18" customHeight="1" x14ac:dyDescent="0.25">
      <c r="A30" s="127">
        <v>42296</v>
      </c>
      <c r="B30" s="128" t="s">
        <v>112</v>
      </c>
      <c r="C30" s="115" t="s">
        <v>389</v>
      </c>
      <c r="D30" s="181"/>
      <c r="E30" s="125"/>
      <c r="F30" s="131"/>
      <c r="G30" s="125"/>
      <c r="H30" s="125"/>
      <c r="I30" s="125"/>
      <c r="J30" s="125"/>
      <c r="K30" s="125">
        <v>-2</v>
      </c>
      <c r="L30" s="125"/>
      <c r="M30" s="125"/>
      <c r="N30" s="117"/>
      <c r="O30" s="125"/>
      <c r="P30" s="125"/>
      <c r="Q30" s="125"/>
      <c r="R30" s="125"/>
      <c r="S30" s="117"/>
      <c r="T30" s="117"/>
      <c r="U30" s="117"/>
      <c r="V30" s="125"/>
      <c r="W30" s="125"/>
    </row>
    <row r="31" spans="1:23" ht="18" customHeight="1" x14ac:dyDescent="0.25">
      <c r="A31" s="127">
        <v>42297</v>
      </c>
      <c r="B31" s="128" t="s">
        <v>112</v>
      </c>
      <c r="C31" s="115" t="s">
        <v>392</v>
      </c>
      <c r="D31" s="181"/>
      <c r="E31" s="125"/>
      <c r="F31" s="131"/>
      <c r="G31" s="125">
        <v>-4</v>
      </c>
      <c r="H31" s="125"/>
      <c r="I31" s="125"/>
      <c r="J31" s="125"/>
      <c r="K31" s="125">
        <v>-3</v>
      </c>
      <c r="L31" s="125"/>
      <c r="M31" s="125"/>
      <c r="N31" s="117"/>
      <c r="O31" s="125"/>
      <c r="P31" s="125"/>
      <c r="Q31" s="125"/>
      <c r="R31" s="125"/>
      <c r="S31" s="117"/>
      <c r="T31" s="117"/>
      <c r="U31" s="117"/>
      <c r="V31" s="125"/>
      <c r="W31" s="125"/>
    </row>
    <row r="32" spans="1:23" ht="18" customHeight="1" x14ac:dyDescent="0.25">
      <c r="A32" s="127">
        <v>42297</v>
      </c>
      <c r="B32" s="128" t="s">
        <v>112</v>
      </c>
      <c r="C32" s="115" t="s">
        <v>299</v>
      </c>
      <c r="D32" s="181"/>
      <c r="E32" s="125"/>
      <c r="F32" s="131">
        <v>-1</v>
      </c>
      <c r="G32" s="125"/>
      <c r="H32" s="125"/>
      <c r="I32" s="125"/>
      <c r="J32" s="125"/>
      <c r="K32" s="125"/>
      <c r="L32" s="125"/>
      <c r="M32" s="125"/>
      <c r="N32" s="117"/>
      <c r="O32" s="125"/>
      <c r="P32" s="125"/>
      <c r="Q32" s="125"/>
      <c r="R32" s="125"/>
      <c r="S32" s="117"/>
      <c r="T32" s="117"/>
      <c r="U32" s="117"/>
      <c r="V32" s="125"/>
      <c r="W32" s="125"/>
    </row>
    <row r="33" spans="1:23" ht="18" customHeight="1" x14ac:dyDescent="0.25">
      <c r="A33" s="127">
        <v>42304</v>
      </c>
      <c r="B33" s="128" t="s">
        <v>112</v>
      </c>
      <c r="C33" s="115" t="s">
        <v>396</v>
      </c>
      <c r="D33" s="181"/>
      <c r="E33" s="125"/>
      <c r="F33" s="131">
        <v>-7</v>
      </c>
      <c r="G33" s="125"/>
      <c r="H33" s="125"/>
      <c r="I33" s="125"/>
      <c r="J33" s="125"/>
      <c r="K33" s="125"/>
      <c r="L33" s="125"/>
      <c r="M33" s="125"/>
      <c r="N33" s="117"/>
      <c r="O33" s="125"/>
      <c r="P33" s="125"/>
      <c r="Q33" s="125"/>
      <c r="R33" s="125"/>
      <c r="S33" s="117"/>
      <c r="T33" s="117"/>
      <c r="U33" s="117"/>
      <c r="V33" s="125"/>
      <c r="W33" s="125"/>
    </row>
    <row r="34" spans="1:23" ht="18" customHeight="1" x14ac:dyDescent="0.25">
      <c r="A34" s="127">
        <v>42306</v>
      </c>
      <c r="B34" s="128" t="s">
        <v>112</v>
      </c>
      <c r="C34" s="115" t="s">
        <v>412</v>
      </c>
      <c r="D34" s="181"/>
      <c r="E34" s="125"/>
      <c r="F34" s="173" t="s">
        <v>413</v>
      </c>
      <c r="G34" s="125"/>
      <c r="H34" s="125"/>
      <c r="I34" s="125"/>
      <c r="J34" s="125"/>
      <c r="K34" s="125"/>
      <c r="L34" s="125"/>
      <c r="M34" s="101">
        <v>-1</v>
      </c>
      <c r="N34" s="117"/>
      <c r="O34" s="101"/>
      <c r="P34" s="125"/>
      <c r="Q34" s="125"/>
      <c r="R34" s="125"/>
      <c r="S34" s="117"/>
      <c r="T34" s="117"/>
      <c r="U34" s="117"/>
      <c r="V34" s="125"/>
      <c r="W34" s="125"/>
    </row>
    <row r="35" spans="1:23" ht="18" customHeight="1" x14ac:dyDescent="0.25">
      <c r="A35" s="127">
        <v>42317</v>
      </c>
      <c r="B35" s="128" t="s">
        <v>112</v>
      </c>
      <c r="C35" s="115" t="s">
        <v>427</v>
      </c>
      <c r="D35" s="181"/>
      <c r="E35" s="125"/>
      <c r="F35" s="131"/>
      <c r="G35" s="125"/>
      <c r="H35" s="125"/>
      <c r="I35" s="125"/>
      <c r="J35" s="125"/>
      <c r="K35" s="125"/>
      <c r="L35" s="125"/>
      <c r="M35" s="125"/>
      <c r="N35" s="117"/>
      <c r="O35" s="125"/>
      <c r="P35" s="125"/>
      <c r="Q35" s="125"/>
      <c r="R35" s="125"/>
      <c r="S35" s="117"/>
      <c r="T35" s="117"/>
      <c r="U35" s="117"/>
      <c r="V35" s="125"/>
      <c r="W35" s="125"/>
    </row>
    <row r="36" spans="1:23" ht="18" customHeight="1" x14ac:dyDescent="0.25">
      <c r="A36" s="127">
        <v>42338</v>
      </c>
      <c r="B36" s="128" t="s">
        <v>112</v>
      </c>
      <c r="C36" s="115" t="s">
        <v>446</v>
      </c>
      <c r="D36" s="181"/>
      <c r="E36" s="125"/>
      <c r="F36" s="131"/>
      <c r="G36" s="125"/>
      <c r="H36" s="125"/>
      <c r="I36" s="125"/>
      <c r="J36" s="125"/>
      <c r="K36" s="125"/>
      <c r="L36" s="125"/>
      <c r="M36" s="125">
        <v>-19</v>
      </c>
      <c r="N36" s="117"/>
      <c r="O36" s="125"/>
      <c r="P36" s="125"/>
      <c r="Q36" s="125"/>
      <c r="R36" s="125"/>
      <c r="S36" s="117"/>
      <c r="T36" s="117"/>
      <c r="U36" s="117"/>
      <c r="V36" s="125"/>
      <c r="W36" s="125"/>
    </row>
    <row r="37" spans="1:23" ht="18" customHeight="1" x14ac:dyDescent="0.25">
      <c r="A37" s="127">
        <v>42345</v>
      </c>
      <c r="B37" s="128" t="s">
        <v>112</v>
      </c>
      <c r="C37" s="115" t="s">
        <v>156</v>
      </c>
      <c r="D37" s="181"/>
      <c r="E37" s="125"/>
      <c r="F37" s="131">
        <v>6</v>
      </c>
      <c r="G37" s="125"/>
      <c r="H37" s="125"/>
      <c r="I37" s="125"/>
      <c r="J37" s="125"/>
      <c r="K37" s="125"/>
      <c r="L37" s="125"/>
      <c r="M37" s="125"/>
      <c r="N37" s="117"/>
      <c r="O37" s="125"/>
      <c r="P37" s="125"/>
      <c r="Q37" s="125"/>
      <c r="R37" s="125"/>
      <c r="S37" s="117"/>
      <c r="T37" s="117"/>
      <c r="U37" s="117"/>
      <c r="V37" s="125"/>
      <c r="W37" s="125"/>
    </row>
    <row r="38" spans="1:23" ht="18" customHeight="1" x14ac:dyDescent="0.25">
      <c r="A38" s="118">
        <v>42361</v>
      </c>
      <c r="B38" s="128" t="s">
        <v>469</v>
      </c>
      <c r="C38" s="115" t="s">
        <v>470</v>
      </c>
      <c r="D38" s="177"/>
      <c r="E38" s="125"/>
      <c r="F38" s="131">
        <v>-8</v>
      </c>
      <c r="G38" s="125"/>
      <c r="H38" s="125"/>
      <c r="I38" s="125"/>
      <c r="J38" s="125"/>
      <c r="K38" s="125"/>
      <c r="L38" s="125"/>
      <c r="M38" s="125"/>
      <c r="N38" s="117"/>
      <c r="O38" s="125"/>
      <c r="P38" s="125"/>
      <c r="Q38" s="125"/>
      <c r="R38" s="125"/>
      <c r="S38" s="117"/>
      <c r="T38" s="117"/>
      <c r="U38" s="117"/>
      <c r="V38" s="125"/>
      <c r="W38" s="125"/>
    </row>
    <row r="39" spans="1:23" ht="18" customHeight="1" x14ac:dyDescent="0.25">
      <c r="A39" s="118">
        <v>42450</v>
      </c>
      <c r="B39" s="128" t="s">
        <v>267</v>
      </c>
      <c r="C39" s="115" t="s">
        <v>517</v>
      </c>
      <c r="D39" s="177"/>
      <c r="E39" s="125"/>
      <c r="F39" s="131"/>
      <c r="G39" s="125"/>
      <c r="H39" s="125"/>
      <c r="I39" s="125"/>
      <c r="J39" s="125"/>
      <c r="K39" s="125"/>
      <c r="L39" s="125"/>
      <c r="M39" s="125"/>
      <c r="N39" s="117"/>
      <c r="O39" s="125"/>
      <c r="P39" s="125"/>
      <c r="Q39" s="125"/>
      <c r="R39" s="125"/>
      <c r="S39" s="117"/>
      <c r="T39" s="117"/>
      <c r="U39" s="117"/>
      <c r="V39" s="125">
        <v>-3</v>
      </c>
      <c r="W39" s="125"/>
    </row>
    <row r="40" spans="1:23" ht="18" customHeight="1" x14ac:dyDescent="0.25">
      <c r="A40" s="118">
        <v>42475</v>
      </c>
      <c r="B40" s="128" t="s">
        <v>112</v>
      </c>
      <c r="C40" s="115" t="s">
        <v>354</v>
      </c>
      <c r="D40" s="177"/>
      <c r="E40" s="125"/>
      <c r="F40" s="131"/>
      <c r="G40" s="125"/>
      <c r="H40" s="125"/>
      <c r="I40" s="125"/>
      <c r="J40" s="125"/>
      <c r="K40" s="125"/>
      <c r="L40" s="125"/>
      <c r="M40" s="125"/>
      <c r="N40" s="117"/>
      <c r="O40" s="125"/>
      <c r="P40" s="125"/>
      <c r="Q40" s="125"/>
      <c r="R40" s="125"/>
      <c r="S40" s="117"/>
      <c r="T40" s="117"/>
      <c r="U40" s="117"/>
      <c r="V40" s="125"/>
      <c r="W40" s="125"/>
    </row>
    <row r="41" spans="1:23" ht="21" customHeight="1" x14ac:dyDescent="0.25">
      <c r="A41" s="118">
        <v>42488</v>
      </c>
      <c r="B41" s="239" t="s">
        <v>112</v>
      </c>
      <c r="C41" s="239" t="s">
        <v>533</v>
      </c>
      <c r="D41" s="181">
        <v>2.5</v>
      </c>
      <c r="E41" s="125"/>
      <c r="F41" s="131"/>
      <c r="G41" s="125"/>
      <c r="H41" s="125"/>
      <c r="I41" s="125"/>
      <c r="J41" s="125"/>
      <c r="K41" s="125"/>
      <c r="L41" s="125"/>
      <c r="M41" s="125"/>
      <c r="N41" s="117"/>
      <c r="O41" s="125"/>
      <c r="P41" s="125"/>
      <c r="Q41" s="125"/>
      <c r="R41" s="125"/>
      <c r="S41" s="117"/>
      <c r="T41" s="117"/>
      <c r="U41" s="117"/>
      <c r="V41" s="125">
        <v>-10</v>
      </c>
      <c r="W41" s="125"/>
    </row>
    <row r="42" spans="1:23" ht="21" customHeight="1" x14ac:dyDescent="0.25">
      <c r="A42" s="118">
        <v>42495</v>
      </c>
      <c r="B42" s="119" t="s">
        <v>112</v>
      </c>
      <c r="C42" s="119" t="s">
        <v>543</v>
      </c>
      <c r="D42" s="181">
        <v>-2.5</v>
      </c>
      <c r="E42" s="125"/>
      <c r="F42" s="131"/>
      <c r="G42" s="125"/>
      <c r="H42" s="125"/>
      <c r="I42" s="125"/>
      <c r="J42" s="125"/>
      <c r="K42" s="125"/>
      <c r="L42" s="125"/>
      <c r="M42" s="125">
        <v>7</v>
      </c>
      <c r="N42" s="117"/>
      <c r="O42" s="125"/>
      <c r="P42" s="125"/>
      <c r="Q42" s="125"/>
      <c r="R42" s="125"/>
      <c r="S42" s="117"/>
      <c r="T42" s="117"/>
      <c r="U42" s="117"/>
      <c r="V42" s="125">
        <v>-3</v>
      </c>
      <c r="W42" s="125"/>
    </row>
    <row r="43" spans="1:23" ht="21" customHeight="1" x14ac:dyDescent="0.25">
      <c r="A43" s="118">
        <v>42496</v>
      </c>
      <c r="B43" s="119" t="s">
        <v>112</v>
      </c>
      <c r="C43" s="119" t="s">
        <v>541</v>
      </c>
      <c r="D43" s="181"/>
      <c r="E43" s="125"/>
      <c r="F43" s="131"/>
      <c r="G43" s="125"/>
      <c r="H43" s="125"/>
      <c r="I43" s="125"/>
      <c r="J43" s="125"/>
      <c r="K43" s="125"/>
      <c r="L43" s="125"/>
      <c r="M43" s="125"/>
      <c r="N43" s="117"/>
      <c r="O43" s="125"/>
      <c r="P43" s="125"/>
      <c r="Q43" s="125"/>
      <c r="R43" s="125"/>
      <c r="S43" s="117"/>
      <c r="T43" s="117"/>
      <c r="U43" s="117"/>
      <c r="V43" s="125">
        <v>-3</v>
      </c>
      <c r="W43" s="125"/>
    </row>
    <row r="44" spans="1:23" ht="21" customHeight="1" x14ac:dyDescent="0.25">
      <c r="A44" s="118">
        <v>42496</v>
      </c>
      <c r="B44" s="119" t="s">
        <v>112</v>
      </c>
      <c r="C44" s="119" t="s">
        <v>542</v>
      </c>
      <c r="D44" s="181"/>
      <c r="E44" s="125"/>
      <c r="F44" s="131"/>
      <c r="G44" s="125"/>
      <c r="H44" s="125"/>
      <c r="I44" s="125"/>
      <c r="J44" s="125"/>
      <c r="K44" s="125"/>
      <c r="L44" s="125"/>
      <c r="M44" s="125"/>
      <c r="N44" s="117"/>
      <c r="O44" s="125"/>
      <c r="P44" s="125"/>
      <c r="Q44" s="125"/>
      <c r="R44" s="125"/>
      <c r="S44" s="117"/>
      <c r="T44" s="117"/>
      <c r="U44" s="117"/>
      <c r="V44" s="125">
        <v>-7</v>
      </c>
      <c r="W44" s="125"/>
    </row>
    <row r="45" spans="1:23" ht="18" customHeight="1" x14ac:dyDescent="0.25">
      <c r="A45" s="127">
        <v>42579</v>
      </c>
      <c r="B45" s="128" t="s">
        <v>112</v>
      </c>
      <c r="C45" s="115" t="s">
        <v>599</v>
      </c>
      <c r="D45" s="181"/>
      <c r="E45" s="125"/>
      <c r="F45" s="131"/>
      <c r="G45" s="125"/>
      <c r="H45" s="240"/>
      <c r="I45" s="240"/>
      <c r="J45" s="125"/>
      <c r="K45" s="125"/>
      <c r="L45" s="125"/>
      <c r="M45" s="125">
        <v>-2</v>
      </c>
      <c r="N45" s="240"/>
      <c r="O45" s="512"/>
      <c r="P45" s="125"/>
      <c r="Q45" s="125"/>
      <c r="R45" s="125"/>
      <c r="S45" s="240"/>
      <c r="T45" s="240"/>
      <c r="U45" s="240"/>
      <c r="W45" s="241"/>
    </row>
    <row r="46" spans="1:23" ht="18" customHeight="1" x14ac:dyDescent="0.25">
      <c r="A46" s="118">
        <v>42797</v>
      </c>
      <c r="B46" s="119" t="s">
        <v>611</v>
      </c>
      <c r="C46" s="119" t="s">
        <v>774</v>
      </c>
      <c r="D46" s="181"/>
      <c r="E46" s="125"/>
      <c r="F46" s="131"/>
      <c r="G46" s="125"/>
      <c r="H46" s="125"/>
      <c r="I46" s="125"/>
      <c r="J46" s="125"/>
      <c r="K46" s="125"/>
      <c r="L46" s="125"/>
      <c r="M46" s="125">
        <v>-4</v>
      </c>
      <c r="N46" s="117"/>
      <c r="O46" s="125"/>
      <c r="P46" s="125"/>
      <c r="Q46" s="125"/>
      <c r="R46" s="125"/>
      <c r="S46" s="117"/>
      <c r="T46" s="117"/>
      <c r="U46" s="117"/>
      <c r="V46" s="125"/>
      <c r="W46" s="125"/>
    </row>
    <row r="47" spans="1:23" ht="18" customHeight="1" x14ac:dyDescent="0.25">
      <c r="A47" s="118">
        <v>42908</v>
      </c>
      <c r="B47" s="119" t="s">
        <v>611</v>
      </c>
      <c r="C47" s="119" t="s">
        <v>727</v>
      </c>
      <c r="D47" s="181"/>
      <c r="E47" s="125"/>
      <c r="F47" s="131">
        <v>9</v>
      </c>
      <c r="G47" s="125"/>
      <c r="H47" s="125"/>
      <c r="I47" s="125"/>
      <c r="J47" s="125"/>
      <c r="K47" s="125"/>
      <c r="L47" s="125"/>
      <c r="M47" s="125"/>
      <c r="N47" s="117"/>
      <c r="O47" s="125"/>
      <c r="P47" s="125"/>
      <c r="Q47" s="125"/>
      <c r="R47" s="125"/>
      <c r="S47" s="117"/>
      <c r="T47" s="117"/>
      <c r="U47" s="117"/>
      <c r="V47" s="125"/>
      <c r="W47" s="125"/>
    </row>
    <row r="48" spans="1:23" ht="18" customHeight="1" x14ac:dyDescent="0.25">
      <c r="A48" s="118">
        <v>42926</v>
      </c>
      <c r="B48" s="119" t="s">
        <v>664</v>
      </c>
      <c r="C48" s="119" t="s">
        <v>859</v>
      </c>
      <c r="D48" s="181"/>
      <c r="E48" s="125"/>
      <c r="F48" s="131">
        <v>-8</v>
      </c>
      <c r="G48" s="125"/>
      <c r="H48" s="125"/>
      <c r="I48" s="125"/>
      <c r="J48" s="125"/>
      <c r="K48" s="125"/>
      <c r="L48" s="125"/>
      <c r="M48" s="125"/>
      <c r="N48" s="117"/>
      <c r="O48" s="125"/>
      <c r="P48" s="125"/>
      <c r="Q48" s="125"/>
      <c r="R48" s="125"/>
      <c r="S48" s="117"/>
      <c r="T48" s="117"/>
      <c r="U48" s="117"/>
      <c r="V48" s="125"/>
      <c r="W48" s="125"/>
    </row>
    <row r="49" spans="1:27" ht="18" customHeight="1" x14ac:dyDescent="0.25">
      <c r="A49" s="118">
        <v>42957</v>
      </c>
      <c r="B49" s="239" t="s">
        <v>794</v>
      </c>
      <c r="C49" s="239" t="s">
        <v>894</v>
      </c>
      <c r="D49" s="181"/>
      <c r="E49" s="125"/>
      <c r="F49" s="131">
        <v>-1</v>
      </c>
      <c r="G49" s="125"/>
      <c r="H49" s="125"/>
      <c r="I49" s="125"/>
      <c r="J49" s="125"/>
      <c r="K49" s="125"/>
      <c r="L49" s="125"/>
      <c r="M49" s="125"/>
      <c r="N49" s="117"/>
      <c r="O49" s="125"/>
      <c r="P49" s="125"/>
      <c r="Q49" s="125"/>
      <c r="R49" s="125"/>
      <c r="S49" s="117">
        <v>1</v>
      </c>
      <c r="T49" s="117"/>
      <c r="U49" s="117"/>
      <c r="V49" s="125"/>
      <c r="W49" s="125"/>
    </row>
    <row r="50" spans="1:27" ht="18" customHeight="1" x14ac:dyDescent="0.25">
      <c r="A50" s="118">
        <v>42957</v>
      </c>
      <c r="B50" s="119" t="s">
        <v>664</v>
      </c>
      <c r="C50" s="119" t="s">
        <v>898</v>
      </c>
      <c r="D50" s="181"/>
      <c r="E50" s="125"/>
      <c r="F50" s="131"/>
      <c r="G50" s="125"/>
      <c r="H50" s="125"/>
      <c r="I50" s="125"/>
      <c r="J50" s="125"/>
      <c r="K50" s="125"/>
      <c r="L50" s="125"/>
      <c r="M50" s="125"/>
      <c r="N50" s="117"/>
      <c r="O50" s="125"/>
      <c r="P50" s="125"/>
      <c r="Q50" s="125"/>
      <c r="R50" s="125"/>
      <c r="S50" s="117">
        <v>-1</v>
      </c>
      <c r="T50" s="117"/>
      <c r="U50" s="117"/>
      <c r="V50" s="125"/>
      <c r="W50" s="125"/>
    </row>
    <row r="51" spans="1:27" s="368" customFormat="1" ht="18" customHeight="1" x14ac:dyDescent="0.25">
      <c r="A51" s="369">
        <v>42996</v>
      </c>
      <c r="B51" s="370" t="s">
        <v>611</v>
      </c>
      <c r="C51" s="370" t="s">
        <v>949</v>
      </c>
      <c r="D51" s="364"/>
      <c r="E51" s="365"/>
      <c r="F51" s="366"/>
      <c r="G51" s="365"/>
      <c r="H51" s="365"/>
      <c r="I51" s="365"/>
      <c r="J51" s="365"/>
      <c r="K51" s="365"/>
      <c r="L51" s="365"/>
      <c r="M51" s="365"/>
      <c r="N51" s="367"/>
      <c r="O51" s="365"/>
      <c r="P51" s="365"/>
      <c r="Q51" s="365"/>
      <c r="R51" s="365"/>
      <c r="S51" s="367"/>
      <c r="T51" s="367"/>
      <c r="U51" s="367"/>
      <c r="V51" s="365">
        <v>-1</v>
      </c>
      <c r="W51" s="365"/>
    </row>
    <row r="52" spans="1:27" ht="18" customHeight="1" x14ac:dyDescent="0.25">
      <c r="A52" s="118">
        <v>42999</v>
      </c>
      <c r="B52" s="119" t="s">
        <v>794</v>
      </c>
      <c r="C52" s="119" t="s">
        <v>970</v>
      </c>
      <c r="D52" s="181"/>
      <c r="E52" s="125"/>
      <c r="F52" s="131"/>
      <c r="G52" s="125"/>
      <c r="H52" s="125"/>
      <c r="I52" s="125"/>
      <c r="J52" s="125"/>
      <c r="K52" s="125"/>
      <c r="L52" s="125"/>
      <c r="M52" s="125">
        <v>-1</v>
      </c>
      <c r="N52" s="117"/>
      <c r="O52" s="125"/>
      <c r="P52" s="125"/>
      <c r="Q52" s="125"/>
      <c r="R52" s="125"/>
      <c r="S52" s="117"/>
      <c r="T52" s="117"/>
      <c r="U52" s="117"/>
      <c r="V52" s="125"/>
      <c r="W52" s="125"/>
    </row>
    <row r="53" spans="1:27" s="455" customFormat="1" ht="18" customHeight="1" x14ac:dyDescent="0.25">
      <c r="A53" s="472">
        <v>43049</v>
      </c>
      <c r="B53" s="476"/>
      <c r="C53" s="476"/>
      <c r="D53" s="475">
        <f>2.6+3.1</f>
        <v>5.7</v>
      </c>
      <c r="E53" s="461"/>
      <c r="F53" s="462"/>
      <c r="G53" s="461"/>
      <c r="H53" s="461"/>
      <c r="I53" s="461"/>
      <c r="J53" s="461"/>
      <c r="K53" s="461"/>
      <c r="L53" s="461"/>
      <c r="M53" s="461"/>
      <c r="N53" s="453"/>
      <c r="O53" s="461"/>
      <c r="P53" s="461"/>
      <c r="Q53" s="461"/>
      <c r="R53" s="461"/>
      <c r="S53" s="453"/>
      <c r="T53" s="453"/>
      <c r="U53" s="453"/>
      <c r="V53" s="461"/>
      <c r="W53" s="461"/>
    </row>
    <row r="54" spans="1:27" ht="18" customHeight="1" x14ac:dyDescent="0.25">
      <c r="A54" s="118">
        <v>43102</v>
      </c>
      <c r="B54" s="239" t="s">
        <v>794</v>
      </c>
      <c r="C54" s="239" t="s">
        <v>1099</v>
      </c>
      <c r="D54" s="181">
        <v>-2.2999999999999998</v>
      </c>
      <c r="E54" s="125"/>
      <c r="F54" s="131"/>
      <c r="G54" s="125"/>
      <c r="H54" s="125"/>
      <c r="I54" s="125"/>
      <c r="J54" s="125"/>
      <c r="K54" s="125"/>
      <c r="L54" s="125"/>
      <c r="M54" s="125"/>
      <c r="N54" s="117"/>
      <c r="O54" s="125"/>
      <c r="P54" s="125"/>
      <c r="Q54" s="125"/>
      <c r="R54" s="125"/>
      <c r="S54" s="117"/>
      <c r="T54" s="117"/>
      <c r="U54" s="117"/>
      <c r="V54" s="125"/>
      <c r="W54" s="125"/>
    </row>
    <row r="55" spans="1:27" ht="18" customHeight="1" x14ac:dyDescent="0.25">
      <c r="A55" s="27"/>
      <c r="B55" s="2"/>
      <c r="C55" s="2"/>
      <c r="D55" s="181"/>
      <c r="E55" s="51"/>
      <c r="F55" s="131"/>
      <c r="G55" s="125"/>
      <c r="H55" s="125"/>
      <c r="I55" s="125"/>
      <c r="J55" s="125"/>
      <c r="K55" s="125"/>
      <c r="L55" s="125"/>
      <c r="M55" s="125"/>
      <c r="N55" s="117"/>
      <c r="O55" s="125"/>
      <c r="P55" s="125"/>
      <c r="Q55" s="125"/>
      <c r="R55" s="125"/>
      <c r="S55" s="117"/>
      <c r="T55" s="117"/>
      <c r="U55" s="117"/>
      <c r="V55" s="125"/>
      <c r="W55" s="125"/>
    </row>
    <row r="56" spans="1:27" s="241" customFormat="1" ht="18" customHeight="1" x14ac:dyDescent="0.25">
      <c r="A56" s="270" t="s">
        <v>344</v>
      </c>
      <c r="B56" s="239"/>
      <c r="C56" s="271" t="s">
        <v>9</v>
      </c>
      <c r="D56" s="487">
        <f>SUM(D6:D55)</f>
        <v>3.3999999999999773</v>
      </c>
      <c r="E56" s="257">
        <f t="shared" ref="E56:W56" si="0">SUM(E6:E55)</f>
        <v>0</v>
      </c>
      <c r="F56" s="257">
        <f t="shared" si="0"/>
        <v>0</v>
      </c>
      <c r="G56" s="257">
        <f t="shared" si="0"/>
        <v>0</v>
      </c>
      <c r="H56" s="257">
        <f t="shared" si="0"/>
        <v>0</v>
      </c>
      <c r="I56" s="257">
        <f t="shared" si="0"/>
        <v>0</v>
      </c>
      <c r="J56" s="257">
        <f t="shared" si="0"/>
        <v>0</v>
      </c>
      <c r="K56" s="257">
        <f t="shared" si="0"/>
        <v>0</v>
      </c>
      <c r="L56" s="257">
        <f t="shared" si="0"/>
        <v>0</v>
      </c>
      <c r="M56" s="360">
        <f t="shared" si="0"/>
        <v>0</v>
      </c>
      <c r="N56" s="257">
        <f t="shared" ref="N56" si="1">SUM(N6:N55)</f>
        <v>0</v>
      </c>
      <c r="O56" s="257">
        <f t="shared" si="0"/>
        <v>0</v>
      </c>
      <c r="P56" s="257">
        <f t="shared" si="0"/>
        <v>0</v>
      </c>
      <c r="Q56" s="257">
        <f t="shared" si="0"/>
        <v>0</v>
      </c>
      <c r="R56" s="257">
        <f t="shared" si="0"/>
        <v>0</v>
      </c>
      <c r="S56" s="257">
        <f t="shared" si="0"/>
        <v>0</v>
      </c>
      <c r="T56" s="257">
        <f t="shared" ref="T56" si="2">SUM(T6:T55)</f>
        <v>0</v>
      </c>
      <c r="U56" s="257">
        <f t="shared" si="0"/>
        <v>0</v>
      </c>
      <c r="V56" s="257">
        <f t="shared" si="0"/>
        <v>0</v>
      </c>
      <c r="W56" s="257">
        <f t="shared" si="0"/>
        <v>0</v>
      </c>
    </row>
    <row r="57" spans="1:27" ht="18" customHeight="1" x14ac:dyDescent="0.25">
      <c r="A57" s="9" t="s">
        <v>11</v>
      </c>
      <c r="R57" s="527"/>
      <c r="S57" s="527"/>
      <c r="T57" s="527"/>
      <c r="U57" s="527"/>
      <c r="V57" s="527"/>
      <c r="W57" s="527"/>
      <c r="X57" s="250"/>
      <c r="Y57" s="250"/>
      <c r="Z57" s="250"/>
      <c r="AA57" s="250"/>
    </row>
    <row r="58" spans="1:27" ht="18" customHeight="1" x14ac:dyDescent="0.25">
      <c r="R58" s="371" t="s">
        <v>948</v>
      </c>
      <c r="S58" s="371"/>
      <c r="T58" s="371"/>
      <c r="U58" s="371"/>
    </row>
    <row r="59" spans="1:27" ht="18" customHeight="1" x14ac:dyDescent="0.25"/>
    <row r="60" spans="1:27" ht="18" customHeight="1" x14ac:dyDescent="0.25"/>
    <row r="61" spans="1:27" ht="18" customHeight="1" x14ac:dyDescent="0.25"/>
    <row r="62" spans="1:27" ht="18" customHeight="1" x14ac:dyDescent="0.25"/>
    <row r="63" spans="1:27" ht="18" customHeight="1" x14ac:dyDescent="0.25"/>
    <row r="64" spans="1:27" ht="18" customHeight="1" x14ac:dyDescent="0.25"/>
    <row r="65" spans="1:22" ht="18" customHeight="1" x14ac:dyDescent="0.25"/>
    <row r="66" spans="1:22" ht="18" customHeight="1" x14ac:dyDescent="0.25"/>
    <row r="67" spans="1:22" s="4" customFormat="1" ht="18" customHeight="1" x14ac:dyDescent="0.25">
      <c r="A67"/>
      <c r="B67"/>
      <c r="C67"/>
      <c r="D67" s="11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240"/>
      <c r="P67" s="240"/>
      <c r="Q67" s="240"/>
      <c r="V67" s="258"/>
    </row>
    <row r="68" spans="1:22" ht="18" customHeight="1" x14ac:dyDescent="0.25"/>
    <row r="69" spans="1:22" ht="18" customHeight="1" x14ac:dyDescent="0.25"/>
    <row r="70" spans="1:22" ht="18" customHeight="1" x14ac:dyDescent="0.25"/>
    <row r="71" spans="1:22" ht="18" customHeight="1" x14ac:dyDescent="0.25"/>
    <row r="72" spans="1:22" ht="18" customHeight="1" x14ac:dyDescent="0.25"/>
    <row r="73" spans="1:22" ht="18" customHeight="1" x14ac:dyDescent="0.25"/>
    <row r="74" spans="1:22" ht="18" customHeight="1" x14ac:dyDescent="0.25"/>
    <row r="75" spans="1:22" ht="18" customHeight="1" x14ac:dyDescent="0.25"/>
    <row r="76" spans="1:22" ht="18" customHeight="1" x14ac:dyDescent="0.25"/>
    <row r="77" spans="1:22" ht="18" customHeight="1" x14ac:dyDescent="0.25"/>
    <row r="78" spans="1:22" ht="18" customHeight="1" x14ac:dyDescent="0.25"/>
    <row r="79" spans="1:22" ht="18" customHeight="1" x14ac:dyDescent="0.25"/>
    <row r="80" spans="1:2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</sheetData>
  <mergeCells count="1">
    <mergeCell ref="R57:W57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Z132"/>
  <sheetViews>
    <sheetView topLeftCell="A58"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6" width="8.5546875" style="240" customWidth="1"/>
    <col min="7" max="7" width="12.44140625" style="240" customWidth="1"/>
    <col min="8" max="8" width="8.5546875" style="240" customWidth="1"/>
    <col min="9" max="9" width="27.44140625" style="240" customWidth="1"/>
    <col min="10" max="10" width="27" style="240" customWidth="1"/>
    <col min="11" max="11" width="32.44140625" style="240" customWidth="1"/>
    <col min="12" max="12" width="12.5546875" style="240" bestFit="1" customWidth="1"/>
    <col min="13" max="13" width="22.5546875" style="241" customWidth="1"/>
    <col min="14" max="14" width="18.5546875" style="241" customWidth="1"/>
    <col min="15" max="15" width="22.5546875" style="241" customWidth="1"/>
    <col min="16" max="16" width="12.5546875" style="241" customWidth="1"/>
    <col min="17" max="17" width="19.5546875" style="241" customWidth="1"/>
    <col min="18" max="21" width="18.5546875" style="241" customWidth="1"/>
    <col min="22" max="23" width="12.5546875" style="241" customWidth="1"/>
    <col min="24" max="16384" width="9.44140625" style="241"/>
  </cols>
  <sheetData>
    <row r="1" spans="1:23" ht="15" x14ac:dyDescent="0.25">
      <c r="A1" s="241" t="s">
        <v>0</v>
      </c>
      <c r="H1" s="260"/>
    </row>
    <row r="2" spans="1:23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29">
        <v>160518012105</v>
      </c>
      <c r="L2" s="263"/>
    </row>
    <row r="3" spans="1:23" ht="48.75" customHeight="1" x14ac:dyDescent="0.25">
      <c r="D3" s="318" t="s">
        <v>633</v>
      </c>
      <c r="E3" s="317" t="s">
        <v>213</v>
      </c>
      <c r="F3" s="317" t="s">
        <v>758</v>
      </c>
      <c r="G3" s="319" t="s">
        <v>835</v>
      </c>
      <c r="H3" s="317"/>
      <c r="I3" s="317" t="s">
        <v>591</v>
      </c>
      <c r="J3" s="317"/>
      <c r="K3" s="317" t="s">
        <v>596</v>
      </c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</row>
    <row r="4" spans="1:23" s="455" customFormat="1" ht="48.75" customHeight="1" x14ac:dyDescent="0.25">
      <c r="D4" s="456" t="s">
        <v>1042</v>
      </c>
      <c r="E4" s="457"/>
      <c r="F4" s="457"/>
      <c r="G4" s="474"/>
      <c r="H4" s="457"/>
      <c r="I4" s="457"/>
      <c r="J4" s="457"/>
      <c r="K4" s="457"/>
      <c r="L4" s="457"/>
      <c r="M4" s="457"/>
      <c r="N4" s="457"/>
      <c r="O4" s="457"/>
      <c r="P4" s="457"/>
      <c r="Q4" s="457"/>
      <c r="R4" s="457"/>
      <c r="S4" s="457"/>
      <c r="T4" s="457"/>
      <c r="U4" s="457"/>
      <c r="V4" s="457"/>
      <c r="W4" s="457"/>
    </row>
    <row r="5" spans="1:23" ht="62.25" customHeight="1" x14ac:dyDescent="0.4">
      <c r="A5" s="268" t="s">
        <v>1</v>
      </c>
      <c r="B5" s="268" t="s">
        <v>2</v>
      </c>
      <c r="C5" s="268" t="s">
        <v>3</v>
      </c>
      <c r="D5" s="269" t="s">
        <v>4</v>
      </c>
      <c r="E5" s="249" t="s">
        <v>81</v>
      </c>
      <c r="F5" s="249" t="s">
        <v>5</v>
      </c>
      <c r="G5" s="249" t="s">
        <v>6</v>
      </c>
      <c r="H5" s="249" t="s">
        <v>7</v>
      </c>
      <c r="I5" s="275" t="s">
        <v>401</v>
      </c>
      <c r="J5" s="278" t="s">
        <v>402</v>
      </c>
      <c r="K5" s="278" t="s">
        <v>403</v>
      </c>
      <c r="L5" s="249" t="s">
        <v>119</v>
      </c>
      <c r="M5" s="275" t="s">
        <v>400</v>
      </c>
      <c r="N5" s="275" t="s">
        <v>1324</v>
      </c>
      <c r="O5" s="275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254" t="s">
        <v>192</v>
      </c>
      <c r="U5" s="254" t="s">
        <v>900</v>
      </c>
      <c r="V5" s="249" t="s">
        <v>8</v>
      </c>
      <c r="W5" s="249" t="s">
        <v>8</v>
      </c>
    </row>
    <row r="6" spans="1:23" ht="18" customHeight="1" x14ac:dyDescent="0.25">
      <c r="A6" s="114">
        <v>42510</v>
      </c>
      <c r="B6" s="115" t="s">
        <v>501</v>
      </c>
      <c r="C6" s="115" t="s">
        <v>87</v>
      </c>
      <c r="D6" s="177">
        <v>271</v>
      </c>
      <c r="E6" s="132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</row>
    <row r="7" spans="1:23" ht="18" customHeight="1" x14ac:dyDescent="0.25">
      <c r="A7" s="114">
        <v>42515</v>
      </c>
      <c r="B7" s="115" t="s">
        <v>112</v>
      </c>
      <c r="C7" s="115" t="s">
        <v>555</v>
      </c>
      <c r="D7" s="116">
        <v>-4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</row>
    <row r="8" spans="1:23" ht="18" customHeight="1" x14ac:dyDescent="0.25">
      <c r="A8" s="114">
        <v>42515</v>
      </c>
      <c r="B8" s="115" t="s">
        <v>112</v>
      </c>
      <c r="C8" s="115" t="s">
        <v>60</v>
      </c>
      <c r="D8" s="116">
        <v>-20.399999999999999</v>
      </c>
      <c r="E8" s="117"/>
      <c r="F8" s="117"/>
      <c r="G8" s="117">
        <v>10</v>
      </c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</row>
    <row r="9" spans="1:23" ht="18" customHeight="1" x14ac:dyDescent="0.25">
      <c r="A9" s="114">
        <v>42524</v>
      </c>
      <c r="B9" s="115" t="s">
        <v>112</v>
      </c>
      <c r="C9" s="115" t="s">
        <v>557</v>
      </c>
      <c r="D9" s="116"/>
      <c r="E9" s="117"/>
      <c r="F9" s="117"/>
      <c r="G9" s="117">
        <v>-2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</row>
    <row r="10" spans="1:23" ht="18" customHeight="1" x14ac:dyDescent="0.25">
      <c r="A10" s="114">
        <v>42525</v>
      </c>
      <c r="B10" s="115" t="s">
        <v>112</v>
      </c>
      <c r="C10" s="115" t="s">
        <v>560</v>
      </c>
      <c r="D10" s="116">
        <v>-8.1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</row>
    <row r="11" spans="1:23" ht="18" customHeight="1" x14ac:dyDescent="0.25">
      <c r="A11" s="114">
        <v>42527</v>
      </c>
      <c r="B11" s="115" t="s">
        <v>523</v>
      </c>
      <c r="C11" s="115" t="s">
        <v>561</v>
      </c>
      <c r="D11" s="116"/>
      <c r="E11" s="132"/>
      <c r="F11" s="117"/>
      <c r="G11" s="149">
        <v>-2</v>
      </c>
      <c r="H11" s="117"/>
      <c r="I11" s="117"/>
      <c r="J11" s="120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</row>
    <row r="12" spans="1:23" ht="18" customHeight="1" x14ac:dyDescent="0.25">
      <c r="A12" s="114">
        <v>42531</v>
      </c>
      <c r="B12" s="115" t="s">
        <v>112</v>
      </c>
      <c r="C12" s="115" t="s">
        <v>564</v>
      </c>
      <c r="D12" s="116">
        <v>-10.199999999999999</v>
      </c>
      <c r="E12" s="132"/>
      <c r="F12" s="117"/>
      <c r="G12" s="149"/>
      <c r="H12" s="117"/>
      <c r="I12" s="117"/>
      <c r="J12" s="120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</row>
    <row r="13" spans="1:23" ht="18.75" customHeight="1" x14ac:dyDescent="0.25">
      <c r="A13" s="192">
        <v>42534</v>
      </c>
      <c r="B13" s="115" t="s">
        <v>523</v>
      </c>
      <c r="C13" s="115" t="s">
        <v>565</v>
      </c>
      <c r="D13" s="116"/>
      <c r="E13" s="149"/>
      <c r="F13" s="117"/>
      <c r="G13" s="117">
        <v>-1</v>
      </c>
      <c r="H13" s="117"/>
      <c r="I13" s="149"/>
      <c r="J13" s="117"/>
      <c r="K13" s="117"/>
      <c r="L13" s="149"/>
      <c r="M13" s="149"/>
      <c r="N13" s="414"/>
      <c r="O13" s="414"/>
      <c r="P13" s="149"/>
      <c r="Q13" s="149"/>
      <c r="R13" s="149"/>
      <c r="S13" s="414"/>
      <c r="T13" s="414"/>
      <c r="U13" s="414"/>
      <c r="V13" s="149"/>
      <c r="W13" s="149"/>
    </row>
    <row r="14" spans="1:23" ht="18" customHeight="1" x14ac:dyDescent="0.25">
      <c r="A14" s="114">
        <v>42535</v>
      </c>
      <c r="B14" s="115" t="s">
        <v>112</v>
      </c>
      <c r="C14" s="115" t="s">
        <v>566</v>
      </c>
      <c r="D14" s="116">
        <v>-5</v>
      </c>
      <c r="E14" s="132"/>
      <c r="F14" s="117">
        <v>9</v>
      </c>
      <c r="G14" s="149"/>
      <c r="H14" s="117"/>
      <c r="I14" s="117"/>
      <c r="J14" s="121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</row>
    <row r="15" spans="1:23" ht="18" customHeight="1" x14ac:dyDescent="0.25">
      <c r="A15" s="114">
        <v>42536</v>
      </c>
      <c r="B15" s="115" t="s">
        <v>112</v>
      </c>
      <c r="C15" s="115" t="s">
        <v>569</v>
      </c>
      <c r="D15" s="116">
        <v>-40.1</v>
      </c>
      <c r="E15" s="117">
        <v>3</v>
      </c>
      <c r="F15" s="132"/>
      <c r="G15" s="132"/>
      <c r="H15" s="117"/>
      <c r="I15" s="117"/>
      <c r="J15" s="117"/>
      <c r="K15" s="149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</row>
    <row r="16" spans="1:23" ht="18" customHeight="1" x14ac:dyDescent="0.25">
      <c r="A16" s="114">
        <v>42536</v>
      </c>
      <c r="B16" s="115" t="s">
        <v>523</v>
      </c>
      <c r="C16" s="115" t="s">
        <v>570</v>
      </c>
      <c r="D16" s="116"/>
      <c r="E16" s="117"/>
      <c r="F16" s="132"/>
      <c r="G16" s="117">
        <v>-1</v>
      </c>
      <c r="H16" s="117"/>
      <c r="I16" s="117"/>
      <c r="J16" s="117"/>
      <c r="K16" s="13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</row>
    <row r="17" spans="1:23" ht="18" customHeight="1" x14ac:dyDescent="0.25">
      <c r="A17" s="114">
        <v>42537</v>
      </c>
      <c r="B17" s="115" t="s">
        <v>523</v>
      </c>
      <c r="C17" s="115" t="s">
        <v>571</v>
      </c>
      <c r="D17" s="116"/>
      <c r="E17" s="117"/>
      <c r="F17" s="149"/>
      <c r="G17" s="117">
        <v>-2</v>
      </c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</row>
    <row r="18" spans="1:23" ht="18" customHeight="1" x14ac:dyDescent="0.25">
      <c r="A18" s="114">
        <v>42541</v>
      </c>
      <c r="B18" s="115" t="s">
        <v>112</v>
      </c>
      <c r="C18" s="115" t="s">
        <v>32</v>
      </c>
      <c r="D18" s="116">
        <v>-25</v>
      </c>
      <c r="E18" s="117">
        <v>2</v>
      </c>
      <c r="F18" s="149"/>
      <c r="G18" s="117"/>
      <c r="H18" s="117"/>
      <c r="I18" s="149"/>
      <c r="J18" s="117"/>
      <c r="K18" s="132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</row>
    <row r="19" spans="1:23" ht="18" customHeight="1" x14ac:dyDescent="0.25">
      <c r="A19" s="114">
        <v>42541</v>
      </c>
      <c r="B19" s="115" t="s">
        <v>112</v>
      </c>
      <c r="C19" s="115" t="s">
        <v>423</v>
      </c>
      <c r="D19" s="116">
        <v>-41</v>
      </c>
      <c r="E19" s="149"/>
      <c r="F19" s="117"/>
      <c r="G19" s="117">
        <v>20</v>
      </c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</row>
    <row r="20" spans="1:23" ht="18" customHeight="1" x14ac:dyDescent="0.25">
      <c r="A20" s="114">
        <v>42541</v>
      </c>
      <c r="B20" s="115" t="s">
        <v>112</v>
      </c>
      <c r="C20" s="115" t="s">
        <v>590</v>
      </c>
      <c r="D20" s="140">
        <v>-40.200000000000003</v>
      </c>
      <c r="E20" s="117"/>
      <c r="F20" s="117"/>
      <c r="G20" s="117"/>
      <c r="H20" s="117"/>
      <c r="I20" s="117">
        <v>200</v>
      </c>
      <c r="J20" s="149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</row>
    <row r="21" spans="1:23" ht="18" customHeight="1" x14ac:dyDescent="0.25">
      <c r="A21" s="114">
        <v>42541</v>
      </c>
      <c r="B21" s="115" t="s">
        <v>112</v>
      </c>
      <c r="C21" s="115" t="s">
        <v>572</v>
      </c>
      <c r="D21" s="116">
        <v>-21</v>
      </c>
      <c r="E21" s="117"/>
      <c r="F21" s="117"/>
      <c r="G21" s="117"/>
      <c r="H21" s="117"/>
      <c r="I21" s="117"/>
      <c r="J21" s="117"/>
      <c r="K21" s="117">
        <v>6</v>
      </c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</row>
    <row r="22" spans="1:23" ht="18" customHeight="1" x14ac:dyDescent="0.25">
      <c r="A22" s="114">
        <v>42541</v>
      </c>
      <c r="B22" s="115" t="s">
        <v>112</v>
      </c>
      <c r="C22" s="115" t="s">
        <v>573</v>
      </c>
      <c r="D22" s="116">
        <v>-10</v>
      </c>
      <c r="E22" s="117"/>
      <c r="F22" s="149">
        <v>20</v>
      </c>
      <c r="G22" s="117"/>
      <c r="H22" s="117"/>
      <c r="I22" s="117"/>
      <c r="J22" s="117"/>
      <c r="K22" s="117"/>
      <c r="L22" s="149"/>
      <c r="M22" s="149"/>
      <c r="N22" s="414"/>
      <c r="O22" s="414"/>
      <c r="P22" s="149"/>
      <c r="Q22" s="149"/>
      <c r="R22" s="149"/>
      <c r="S22" s="414"/>
      <c r="T22" s="414"/>
      <c r="U22" s="414"/>
      <c r="V22" s="149"/>
      <c r="W22" s="149"/>
    </row>
    <row r="23" spans="1:23" ht="18" customHeight="1" x14ac:dyDescent="0.25">
      <c r="A23" s="114">
        <v>42548</v>
      </c>
      <c r="B23" s="115" t="s">
        <v>503</v>
      </c>
      <c r="C23" s="115" t="s">
        <v>578</v>
      </c>
      <c r="D23" s="116"/>
      <c r="E23" s="117">
        <v>-1</v>
      </c>
      <c r="F23" s="117"/>
      <c r="G23" s="117"/>
      <c r="H23" s="117"/>
      <c r="I23" s="149"/>
      <c r="J23" s="117"/>
      <c r="K23" s="117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</row>
    <row r="24" spans="1:23" customFormat="1" ht="18" customHeight="1" x14ac:dyDescent="0.25">
      <c r="A24" s="127">
        <v>42548</v>
      </c>
      <c r="B24" s="128" t="s">
        <v>112</v>
      </c>
      <c r="C24" s="115" t="s">
        <v>579</v>
      </c>
      <c r="D24" s="181"/>
      <c r="E24" s="125"/>
      <c r="F24" s="131"/>
      <c r="G24" s="125">
        <v>-4</v>
      </c>
      <c r="H24" s="125"/>
      <c r="I24" s="117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</row>
    <row r="25" spans="1:23" ht="18" customHeight="1" x14ac:dyDescent="0.25">
      <c r="A25" s="174">
        <v>42549</v>
      </c>
      <c r="B25" s="175" t="s">
        <v>503</v>
      </c>
      <c r="C25" s="115" t="s">
        <v>580</v>
      </c>
      <c r="D25" s="116"/>
      <c r="E25" s="125"/>
      <c r="F25" s="126">
        <v>-10</v>
      </c>
      <c r="G25" s="125"/>
      <c r="H25" s="125"/>
      <c r="I25" s="117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</row>
    <row r="26" spans="1:23" ht="18" customHeight="1" x14ac:dyDescent="0.25">
      <c r="A26" s="174">
        <v>42557</v>
      </c>
      <c r="B26" s="175" t="s">
        <v>523</v>
      </c>
      <c r="C26" s="115" t="s">
        <v>584</v>
      </c>
      <c r="D26" s="129"/>
      <c r="E26" s="125"/>
      <c r="F26" s="125"/>
      <c r="G26" s="125">
        <v>-3</v>
      </c>
      <c r="H26" s="125"/>
      <c r="I26" s="117"/>
      <c r="J26" s="125"/>
      <c r="K26" s="126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</row>
    <row r="27" spans="1:23" ht="18" customHeight="1" x14ac:dyDescent="0.25">
      <c r="A27" s="174">
        <v>42559</v>
      </c>
      <c r="B27" s="175" t="s">
        <v>112</v>
      </c>
      <c r="C27" s="115" t="s">
        <v>587</v>
      </c>
      <c r="D27" s="140"/>
      <c r="E27" s="125"/>
      <c r="F27" s="125"/>
      <c r="G27" s="125">
        <v>-1</v>
      </c>
      <c r="H27" s="125"/>
      <c r="I27" s="149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</row>
    <row r="28" spans="1:23" ht="18" customHeight="1" x14ac:dyDescent="0.25">
      <c r="A28" s="174">
        <v>42562</v>
      </c>
      <c r="B28" s="175" t="s">
        <v>112</v>
      </c>
      <c r="C28" s="115" t="s">
        <v>588</v>
      </c>
      <c r="D28" s="116"/>
      <c r="E28" s="125"/>
      <c r="F28" s="131">
        <v>-16</v>
      </c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</row>
    <row r="29" spans="1:23" ht="18" customHeight="1" x14ac:dyDescent="0.25">
      <c r="A29" s="174">
        <v>42570</v>
      </c>
      <c r="B29" s="175" t="s">
        <v>112</v>
      </c>
      <c r="C29" s="115" t="s">
        <v>589</v>
      </c>
      <c r="D29" s="116"/>
      <c r="E29" s="125">
        <v>-1</v>
      </c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</row>
    <row r="30" spans="1:23" ht="18" customHeight="1" x14ac:dyDescent="0.25">
      <c r="A30" s="174">
        <v>42572</v>
      </c>
      <c r="B30" s="175" t="s">
        <v>112</v>
      </c>
      <c r="C30" s="115" t="s">
        <v>592</v>
      </c>
      <c r="D30" s="116"/>
      <c r="E30" s="125"/>
      <c r="F30" s="131"/>
      <c r="G30" s="125"/>
      <c r="H30" s="125"/>
      <c r="I30" s="117">
        <v>-50</v>
      </c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</row>
    <row r="31" spans="1:23" ht="18" customHeight="1" x14ac:dyDescent="0.25">
      <c r="A31" s="174">
        <v>42577</v>
      </c>
      <c r="B31" s="175" t="s">
        <v>523</v>
      </c>
      <c r="C31" s="115" t="s">
        <v>595</v>
      </c>
      <c r="D31" s="181"/>
      <c r="E31" s="125"/>
      <c r="F31" s="131">
        <v>-3</v>
      </c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</row>
    <row r="32" spans="1:23" ht="18" customHeight="1" x14ac:dyDescent="0.25">
      <c r="A32" s="127">
        <v>42579</v>
      </c>
      <c r="B32" s="128" t="s">
        <v>112</v>
      </c>
      <c r="C32" s="115" t="s">
        <v>597</v>
      </c>
      <c r="D32" s="181"/>
      <c r="E32" s="125"/>
      <c r="F32" s="131"/>
      <c r="G32" s="125"/>
      <c r="H32" s="125"/>
      <c r="I32" s="117"/>
      <c r="J32" s="125"/>
      <c r="K32" s="125">
        <v>-4</v>
      </c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</row>
    <row r="33" spans="1:23" ht="18" customHeight="1" x14ac:dyDescent="0.25">
      <c r="A33" s="127">
        <v>42579</v>
      </c>
      <c r="B33" s="128" t="s">
        <v>523</v>
      </c>
      <c r="C33" s="115" t="s">
        <v>598</v>
      </c>
      <c r="D33" s="181"/>
      <c r="E33" s="125"/>
      <c r="F33" s="131"/>
      <c r="G33" s="125">
        <v>-1</v>
      </c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</row>
    <row r="34" spans="1:23" ht="18" customHeight="1" x14ac:dyDescent="0.25">
      <c r="A34" s="127">
        <v>42580</v>
      </c>
      <c r="B34" s="128" t="s">
        <v>523</v>
      </c>
      <c r="C34" s="115" t="s">
        <v>607</v>
      </c>
      <c r="D34" s="181"/>
      <c r="E34" s="125"/>
      <c r="F34" s="131"/>
      <c r="G34" s="125"/>
      <c r="H34" s="125"/>
      <c r="I34" s="117">
        <v>-50</v>
      </c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</row>
    <row r="35" spans="1:23" ht="18" customHeight="1" x14ac:dyDescent="0.25">
      <c r="A35" s="127">
        <v>42583</v>
      </c>
      <c r="B35" s="128" t="s">
        <v>112</v>
      </c>
      <c r="C35" s="115" t="s">
        <v>608</v>
      </c>
      <c r="D35" s="181"/>
      <c r="E35" s="125">
        <v>-1</v>
      </c>
      <c r="F35" s="131"/>
      <c r="G35" s="125">
        <v>-5</v>
      </c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</row>
    <row r="36" spans="1:23" ht="18" customHeight="1" x14ac:dyDescent="0.25">
      <c r="A36" s="127">
        <v>42586</v>
      </c>
      <c r="B36" s="128" t="s">
        <v>523</v>
      </c>
      <c r="C36" s="115" t="s">
        <v>613</v>
      </c>
      <c r="D36" s="181"/>
      <c r="E36" s="125"/>
      <c r="F36" s="131"/>
      <c r="G36" s="125">
        <v>-5</v>
      </c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</row>
    <row r="37" spans="1:23" ht="18" customHeight="1" x14ac:dyDescent="0.25">
      <c r="A37" s="127">
        <v>42599</v>
      </c>
      <c r="B37" s="128" t="s">
        <v>523</v>
      </c>
      <c r="C37" s="115" t="s">
        <v>618</v>
      </c>
      <c r="D37" s="181"/>
      <c r="E37" s="125"/>
      <c r="F37" s="131"/>
      <c r="G37" s="125"/>
      <c r="H37" s="125"/>
      <c r="I37" s="117">
        <v>-50</v>
      </c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</row>
    <row r="38" spans="1:23" ht="18" customHeight="1" x14ac:dyDescent="0.25">
      <c r="A38" s="127">
        <v>42599</v>
      </c>
      <c r="B38" s="128" t="s">
        <v>486</v>
      </c>
      <c r="C38" s="115" t="s">
        <v>619</v>
      </c>
      <c r="D38" s="181"/>
      <c r="E38" s="125"/>
      <c r="F38" s="131"/>
      <c r="G38" s="125">
        <v>-1</v>
      </c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</row>
    <row r="39" spans="1:23" ht="18" customHeight="1" x14ac:dyDescent="0.25">
      <c r="A39" s="127">
        <v>42604</v>
      </c>
      <c r="B39" s="128" t="s">
        <v>112</v>
      </c>
      <c r="C39" s="115" t="s">
        <v>113</v>
      </c>
      <c r="D39" s="181"/>
      <c r="E39" s="125"/>
      <c r="F39" s="131">
        <v>10</v>
      </c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</row>
    <row r="40" spans="1:23" ht="18" customHeight="1" x14ac:dyDescent="0.25">
      <c r="A40" s="118">
        <v>42605</v>
      </c>
      <c r="B40" s="128" t="s">
        <v>112</v>
      </c>
      <c r="C40" s="115" t="s">
        <v>624</v>
      </c>
      <c r="D40" s="177"/>
      <c r="E40" s="125"/>
      <c r="F40" s="131"/>
      <c r="G40" s="125">
        <v>-2</v>
      </c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</row>
    <row r="41" spans="1:23" ht="18" customHeight="1" x14ac:dyDescent="0.25">
      <c r="A41" s="118">
        <v>42611</v>
      </c>
      <c r="B41" s="128" t="s">
        <v>523</v>
      </c>
      <c r="C41" s="115" t="s">
        <v>626</v>
      </c>
      <c r="D41" s="177"/>
      <c r="E41" s="125"/>
      <c r="F41" s="131"/>
      <c r="G41" s="125"/>
      <c r="H41" s="125"/>
      <c r="I41" s="117">
        <v>-50</v>
      </c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</row>
    <row r="42" spans="1:23" ht="18" customHeight="1" x14ac:dyDescent="0.25">
      <c r="A42" s="118">
        <v>42613</v>
      </c>
      <c r="B42" s="128" t="s">
        <v>611</v>
      </c>
      <c r="C42" s="115" t="s">
        <v>627</v>
      </c>
      <c r="D42" s="177"/>
      <c r="E42" s="125"/>
      <c r="F42" s="131">
        <v>-6</v>
      </c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</row>
    <row r="43" spans="1:23" ht="21" customHeight="1" x14ac:dyDescent="0.25">
      <c r="A43" s="118">
        <v>42619</v>
      </c>
      <c r="B43" s="239" t="s">
        <v>631</v>
      </c>
      <c r="C43" s="239" t="s">
        <v>159</v>
      </c>
      <c r="D43" s="181"/>
      <c r="E43" s="125">
        <v>-1</v>
      </c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</row>
    <row r="44" spans="1:23" ht="21" customHeight="1" x14ac:dyDescent="0.25">
      <c r="A44" s="118">
        <v>42641</v>
      </c>
      <c r="B44" s="119" t="s">
        <v>523</v>
      </c>
      <c r="C44" s="119" t="s">
        <v>650</v>
      </c>
      <c r="D44" s="181"/>
      <c r="E44" s="125"/>
      <c r="F44" s="131">
        <v>-1</v>
      </c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</row>
    <row r="45" spans="1:23" ht="21" customHeight="1" x14ac:dyDescent="0.25">
      <c r="A45" s="118">
        <v>42646</v>
      </c>
      <c r="B45" s="119" t="s">
        <v>611</v>
      </c>
      <c r="C45" s="119" t="s">
        <v>660</v>
      </c>
      <c r="D45" s="181"/>
      <c r="E45" s="125"/>
      <c r="F45" s="131"/>
      <c r="G45" s="125"/>
      <c r="H45" s="125"/>
      <c r="I45" s="117"/>
      <c r="J45" s="125"/>
      <c r="K45" s="125">
        <v>-2</v>
      </c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</row>
    <row r="46" spans="1:23" ht="21" customHeight="1" x14ac:dyDescent="0.25">
      <c r="A46" s="118">
        <v>42646</v>
      </c>
      <c r="B46" s="119" t="s">
        <v>631</v>
      </c>
      <c r="C46" s="119" t="s">
        <v>661</v>
      </c>
      <c r="D46" s="181">
        <v>-4.0999999999999996</v>
      </c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</row>
    <row r="47" spans="1:23" ht="21" customHeight="1" x14ac:dyDescent="0.25">
      <c r="A47" s="118">
        <v>42653</v>
      </c>
      <c r="B47" s="119" t="s">
        <v>664</v>
      </c>
      <c r="C47" s="119" t="s">
        <v>666</v>
      </c>
      <c r="D47" s="181"/>
      <c r="E47" s="125">
        <v>-1</v>
      </c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</row>
    <row r="48" spans="1:23" ht="21" customHeight="1" x14ac:dyDescent="0.25">
      <c r="A48" s="118">
        <v>42654</v>
      </c>
      <c r="B48" s="119" t="s">
        <v>112</v>
      </c>
      <c r="C48" s="119" t="s">
        <v>668</v>
      </c>
      <c r="D48" s="181">
        <v>-41.9</v>
      </c>
      <c r="E48" s="125">
        <v>4</v>
      </c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</row>
    <row r="49" spans="1:23" ht="21" customHeight="1" x14ac:dyDescent="0.25">
      <c r="A49" s="118">
        <v>42654</v>
      </c>
      <c r="B49" s="119" t="s">
        <v>664</v>
      </c>
      <c r="C49" s="119" t="s">
        <v>670</v>
      </c>
      <c r="D49" s="181"/>
      <c r="E49" s="125">
        <v>-1</v>
      </c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</row>
    <row r="50" spans="1:23" ht="18" customHeight="1" x14ac:dyDescent="0.25">
      <c r="A50" s="118">
        <v>42656</v>
      </c>
      <c r="B50" s="119" t="s">
        <v>523</v>
      </c>
      <c r="C50" s="119" t="s">
        <v>671</v>
      </c>
      <c r="D50" s="181"/>
      <c r="E50" s="125"/>
      <c r="F50" s="131">
        <v>-1</v>
      </c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</row>
    <row r="51" spans="1:23" ht="18" customHeight="1" x14ac:dyDescent="0.25">
      <c r="A51" s="118">
        <v>42660</v>
      </c>
      <c r="B51" s="239" t="s">
        <v>611</v>
      </c>
      <c r="C51" s="239" t="s">
        <v>674</v>
      </c>
      <c r="D51" s="181"/>
      <c r="E51" s="125">
        <v>-1</v>
      </c>
      <c r="F51" s="131">
        <v>20</v>
      </c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</row>
    <row r="52" spans="1:23" ht="18" customHeight="1" x14ac:dyDescent="0.25">
      <c r="A52" s="118">
        <v>42663</v>
      </c>
      <c r="B52" s="119" t="s">
        <v>664</v>
      </c>
      <c r="C52" s="119" t="s">
        <v>675</v>
      </c>
      <c r="D52" s="181"/>
      <c r="E52" s="125"/>
      <c r="F52" s="131">
        <v>-14</v>
      </c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</row>
    <row r="53" spans="1:23" ht="18" customHeight="1" x14ac:dyDescent="0.25">
      <c r="A53" s="118">
        <v>42663</v>
      </c>
      <c r="B53" s="119" t="s">
        <v>523</v>
      </c>
      <c r="C53" s="119" t="s">
        <v>676</v>
      </c>
      <c r="D53" s="181"/>
      <c r="E53" s="125">
        <v>-1</v>
      </c>
      <c r="F53" s="131"/>
      <c r="G53" s="125"/>
      <c r="H53" s="125"/>
      <c r="I53" s="117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</row>
    <row r="54" spans="1:23" ht="18" customHeight="1" x14ac:dyDescent="0.25">
      <c r="A54" s="118">
        <v>42676</v>
      </c>
      <c r="B54" s="239" t="s">
        <v>611</v>
      </c>
      <c r="C54" s="239" t="s">
        <v>691</v>
      </c>
      <c r="D54" s="181"/>
      <c r="E54" s="125">
        <v>-1</v>
      </c>
      <c r="F54" s="131"/>
      <c r="G54" s="125"/>
      <c r="H54" s="125"/>
      <c r="I54" s="117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</row>
    <row r="55" spans="1:23" ht="18" customHeight="1" x14ac:dyDescent="0.25">
      <c r="A55" s="118">
        <v>42697</v>
      </c>
      <c r="B55" s="239" t="s">
        <v>112</v>
      </c>
      <c r="C55" s="239" t="s">
        <v>709</v>
      </c>
      <c r="D55" s="181"/>
      <c r="E55" s="125"/>
      <c r="F55" s="131">
        <v>-3</v>
      </c>
      <c r="G55" s="125"/>
      <c r="H55" s="125"/>
      <c r="I55" s="117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</row>
    <row r="56" spans="1:23" ht="18" customHeight="1" x14ac:dyDescent="0.25">
      <c r="A56" s="118">
        <v>42704</v>
      </c>
      <c r="B56" s="239" t="s">
        <v>664</v>
      </c>
      <c r="C56" s="239" t="s">
        <v>715</v>
      </c>
      <c r="D56" s="181"/>
      <c r="E56" s="125"/>
      <c r="F56" s="131">
        <v>-1</v>
      </c>
      <c r="G56" s="125"/>
      <c r="H56" s="125"/>
      <c r="I56" s="117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</row>
    <row r="57" spans="1:23" ht="18" customHeight="1" x14ac:dyDescent="0.25">
      <c r="A57" s="118">
        <v>42719</v>
      </c>
      <c r="B57" s="239" t="s">
        <v>112</v>
      </c>
      <c r="C57" s="239" t="s">
        <v>723</v>
      </c>
      <c r="D57" s="181"/>
      <c r="E57" s="125"/>
      <c r="F57" s="131">
        <v>-3</v>
      </c>
      <c r="G57" s="125"/>
      <c r="H57" s="125"/>
      <c r="I57" s="117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</row>
    <row r="58" spans="1:23" ht="18" customHeight="1" x14ac:dyDescent="0.25">
      <c r="A58" s="118">
        <v>42725</v>
      </c>
      <c r="B58" s="239" t="s">
        <v>664</v>
      </c>
      <c r="C58" s="239" t="s">
        <v>729</v>
      </c>
      <c r="D58" s="181"/>
      <c r="E58" s="125"/>
      <c r="F58" s="131">
        <v>-1</v>
      </c>
      <c r="G58" s="125"/>
      <c r="H58" s="125"/>
      <c r="I58" s="117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</row>
    <row r="59" spans="1:23" ht="18" customHeight="1" x14ac:dyDescent="0.25">
      <c r="A59" s="118">
        <v>42775</v>
      </c>
      <c r="B59" s="119" t="s">
        <v>112</v>
      </c>
      <c r="C59" s="119" t="s">
        <v>156</v>
      </c>
      <c r="D59" s="181"/>
      <c r="E59" s="125"/>
      <c r="F59" s="131">
        <v>10</v>
      </c>
      <c r="G59" s="125"/>
      <c r="H59" s="125"/>
      <c r="I59" s="117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</row>
    <row r="60" spans="1:23" ht="18" customHeight="1" x14ac:dyDescent="0.25">
      <c r="A60" s="118">
        <v>42786</v>
      </c>
      <c r="B60" s="239" t="s">
        <v>611</v>
      </c>
      <c r="C60" s="239" t="s">
        <v>761</v>
      </c>
      <c r="D60" s="181"/>
      <c r="E60" s="125"/>
      <c r="F60" s="131">
        <v>-1</v>
      </c>
      <c r="G60" s="125"/>
      <c r="H60" s="125"/>
      <c r="I60" s="117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</row>
    <row r="61" spans="1:23" ht="18" customHeight="1" x14ac:dyDescent="0.25">
      <c r="A61" s="118">
        <v>42793</v>
      </c>
      <c r="B61" s="239" t="s">
        <v>611</v>
      </c>
      <c r="C61" s="239" t="s">
        <v>23</v>
      </c>
      <c r="D61" s="181"/>
      <c r="E61" s="125"/>
      <c r="F61" s="131">
        <v>1</v>
      </c>
      <c r="G61" s="125"/>
      <c r="H61" s="125"/>
      <c r="I61" s="117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</row>
    <row r="62" spans="1:23" ht="18" customHeight="1" x14ac:dyDescent="0.25">
      <c r="A62" s="118">
        <v>42793</v>
      </c>
      <c r="B62" s="239" t="s">
        <v>611</v>
      </c>
      <c r="C62" s="239" t="s">
        <v>768</v>
      </c>
      <c r="D62" s="181"/>
      <c r="E62" s="125"/>
      <c r="F62" s="131">
        <v>-10</v>
      </c>
      <c r="G62" s="125"/>
      <c r="H62" s="125"/>
      <c r="I62" s="117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</row>
    <row r="63" spans="1:23" ht="18" customHeight="1" x14ac:dyDescent="0.25">
      <c r="A63" s="118">
        <v>42855</v>
      </c>
      <c r="B63" s="119" t="s">
        <v>112</v>
      </c>
      <c r="C63" s="119" t="s">
        <v>156</v>
      </c>
      <c r="D63" s="181"/>
      <c r="E63" s="125"/>
      <c r="F63" s="131"/>
      <c r="G63" s="125">
        <v>1</v>
      </c>
      <c r="H63" s="125"/>
      <c r="I63" s="117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</row>
    <row r="64" spans="1:23" ht="18" customHeight="1" x14ac:dyDescent="0.25">
      <c r="A64" s="118">
        <v>42912</v>
      </c>
      <c r="B64" s="119" t="s">
        <v>611</v>
      </c>
      <c r="C64" s="119" t="s">
        <v>854</v>
      </c>
      <c r="D64" s="181"/>
      <c r="E64" s="125"/>
      <c r="F64" s="131"/>
      <c r="G64" s="125">
        <v>-1</v>
      </c>
      <c r="H64" s="125"/>
      <c r="I64" s="117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</row>
    <row r="65" spans="1:26" s="455" customFormat="1" ht="18" customHeight="1" x14ac:dyDescent="0.25">
      <c r="A65" s="472">
        <v>43049</v>
      </c>
      <c r="B65" s="473"/>
      <c r="C65" s="473"/>
      <c r="D65" s="495">
        <v>6.8000000000000005E-2</v>
      </c>
      <c r="E65" s="461"/>
      <c r="F65" s="462"/>
      <c r="G65" s="461"/>
      <c r="H65" s="461"/>
      <c r="I65" s="453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</row>
    <row r="66" spans="1:26" ht="18" customHeight="1" x14ac:dyDescent="0.25">
      <c r="A66" s="270" t="s">
        <v>551</v>
      </c>
      <c r="B66" s="239"/>
      <c r="C66" s="271" t="s">
        <v>9</v>
      </c>
      <c r="D66" s="496">
        <f>SUM(D6:D65)</f>
        <v>6.8000000000014216E-2</v>
      </c>
      <c r="E66" s="257">
        <f t="shared" ref="E66:W66" si="0">SUM(E6:E65)</f>
        <v>0</v>
      </c>
      <c r="F66" s="257">
        <f t="shared" si="0"/>
        <v>0</v>
      </c>
      <c r="G66" s="257">
        <f t="shared" si="0"/>
        <v>0</v>
      </c>
      <c r="H66" s="257">
        <f t="shared" si="0"/>
        <v>0</v>
      </c>
      <c r="I66" s="257">
        <f t="shared" si="0"/>
        <v>0</v>
      </c>
      <c r="J66" s="257">
        <f t="shared" si="0"/>
        <v>0</v>
      </c>
      <c r="K66" s="257">
        <f t="shared" si="0"/>
        <v>0</v>
      </c>
      <c r="L66" s="257">
        <f t="shared" si="0"/>
        <v>0</v>
      </c>
      <c r="M66" s="257">
        <f t="shared" si="0"/>
        <v>0</v>
      </c>
      <c r="N66" s="257">
        <f>SUM(N6:N65)</f>
        <v>0</v>
      </c>
      <c r="O66" s="257">
        <f t="shared" si="0"/>
        <v>0</v>
      </c>
      <c r="P66" s="257">
        <f t="shared" si="0"/>
        <v>0</v>
      </c>
      <c r="Q66" s="257">
        <f t="shared" si="0"/>
        <v>0</v>
      </c>
      <c r="R66" s="257">
        <f t="shared" si="0"/>
        <v>0</v>
      </c>
      <c r="S66" s="257">
        <f t="shared" si="0"/>
        <v>0</v>
      </c>
      <c r="T66" s="257">
        <f t="shared" ref="T66" si="1">SUM(T6:T65)</f>
        <v>0</v>
      </c>
      <c r="U66" s="257">
        <f t="shared" si="0"/>
        <v>0</v>
      </c>
      <c r="V66" s="257">
        <f t="shared" si="0"/>
        <v>0</v>
      </c>
      <c r="W66" s="257">
        <f t="shared" si="0"/>
        <v>0</v>
      </c>
    </row>
    <row r="67" spans="1:26" ht="72.75" customHeight="1" x14ac:dyDescent="0.3">
      <c r="A67" s="272" t="s">
        <v>11</v>
      </c>
      <c r="D67" s="497">
        <f>271-263.9</f>
        <v>7.1000000000000227</v>
      </c>
      <c r="F67" s="241"/>
      <c r="G67" s="344" t="s">
        <v>836</v>
      </c>
      <c r="N67" s="274"/>
      <c r="P67" s="274"/>
      <c r="Q67" s="274"/>
      <c r="R67" s="274"/>
      <c r="S67" s="274"/>
      <c r="T67" s="274"/>
      <c r="U67" s="274"/>
      <c r="V67" s="273"/>
      <c r="W67" s="273"/>
      <c r="X67" s="274"/>
      <c r="Y67" s="274"/>
      <c r="Z67" s="274"/>
    </row>
    <row r="68" spans="1:26" ht="18" customHeight="1" x14ac:dyDescent="0.25">
      <c r="D68" s="528" t="s">
        <v>1051</v>
      </c>
    </row>
    <row r="69" spans="1:26" ht="18" customHeight="1" x14ac:dyDescent="0.25">
      <c r="D69" s="528"/>
    </row>
    <row r="70" spans="1:26" ht="18" customHeight="1" x14ac:dyDescent="0.25">
      <c r="D70" s="528"/>
    </row>
    <row r="71" spans="1:26" ht="18" customHeight="1" x14ac:dyDescent="0.25">
      <c r="D71" s="528"/>
    </row>
    <row r="72" spans="1:26" ht="18" customHeight="1" x14ac:dyDescent="0.25">
      <c r="D72" s="528"/>
    </row>
    <row r="73" spans="1:26" ht="18" customHeight="1" x14ac:dyDescent="0.25"/>
    <row r="74" spans="1:26" ht="18" customHeight="1" x14ac:dyDescent="0.25"/>
    <row r="75" spans="1:26" ht="18" customHeight="1" x14ac:dyDescent="0.25"/>
    <row r="76" spans="1:26" ht="18" customHeight="1" x14ac:dyDescent="0.25"/>
    <row r="77" spans="1:26" s="258" customFormat="1" ht="18" customHeight="1" x14ac:dyDescent="0.25">
      <c r="A77" s="241"/>
      <c r="B77" s="241"/>
      <c r="C77" s="241"/>
      <c r="D77" s="259"/>
      <c r="E77" s="240"/>
      <c r="F77" s="240"/>
      <c r="G77" s="240"/>
      <c r="H77" s="240"/>
      <c r="I77" s="240"/>
      <c r="J77" s="240"/>
      <c r="K77" s="240"/>
      <c r="L77" s="240"/>
    </row>
    <row r="78" spans="1:26" ht="18" customHeight="1" x14ac:dyDescent="0.25"/>
    <row r="79" spans="1:26" ht="18" customHeight="1" x14ac:dyDescent="0.25"/>
    <row r="80" spans="1:26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</sheetData>
  <mergeCells count="1">
    <mergeCell ref="D68:D72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93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5" width="22.5546875" style="240" customWidth="1"/>
    <col min="6" max="8" width="8.5546875" style="240" customWidth="1"/>
    <col min="9" max="9" width="14.44140625" style="240" customWidth="1"/>
    <col min="10" max="10" width="25" style="240" customWidth="1"/>
    <col min="11" max="11" width="18.5546875" style="240" customWidth="1"/>
    <col min="12" max="12" width="12.5546875" style="240" bestFit="1" customWidth="1"/>
    <col min="13" max="13" width="13.5546875" style="241" customWidth="1"/>
    <col min="14" max="14" width="18.5546875" style="241" customWidth="1"/>
    <col min="15" max="15" width="13.5546875" style="241" customWidth="1"/>
    <col min="16" max="16" width="19" style="241" customWidth="1"/>
    <col min="17" max="17" width="21.5546875" style="241" customWidth="1"/>
    <col min="18" max="23" width="18.5546875" style="241" customWidth="1"/>
    <col min="24" max="16384" width="9.44140625" style="241"/>
  </cols>
  <sheetData>
    <row r="1" spans="1:23" ht="15" x14ac:dyDescent="0.25">
      <c r="A1" s="241" t="s">
        <v>0</v>
      </c>
      <c r="H1" s="260"/>
    </row>
    <row r="2" spans="1:23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 t="s">
        <v>838</v>
      </c>
      <c r="L2" s="263"/>
    </row>
    <row r="3" spans="1:23" ht="15.6" x14ac:dyDescent="0.3">
      <c r="D3" s="313" t="s">
        <v>717</v>
      </c>
      <c r="E3" s="314" t="s">
        <v>716</v>
      </c>
      <c r="F3" s="315"/>
      <c r="G3" s="316"/>
      <c r="H3" s="314"/>
      <c r="I3" s="314"/>
      <c r="J3" s="316"/>
      <c r="K3" s="316"/>
      <c r="L3" s="316"/>
      <c r="M3" s="316"/>
      <c r="N3" s="316"/>
      <c r="O3" s="316"/>
      <c r="P3" s="316" t="s">
        <v>955</v>
      </c>
      <c r="Q3" s="316" t="s">
        <v>888</v>
      </c>
      <c r="R3" s="513" t="s">
        <v>804</v>
      </c>
      <c r="S3" s="316"/>
      <c r="T3" s="316"/>
      <c r="U3" s="316"/>
      <c r="V3" s="316"/>
      <c r="W3" s="316"/>
    </row>
    <row r="4" spans="1:23" s="455" customFormat="1" ht="15.6" x14ac:dyDescent="0.3">
      <c r="D4" s="478"/>
      <c r="E4" s="479"/>
      <c r="F4" s="480" t="s">
        <v>1046</v>
      </c>
      <c r="G4" s="481"/>
      <c r="H4" s="479"/>
      <c r="I4" s="479"/>
      <c r="J4" s="481"/>
      <c r="K4" s="481"/>
      <c r="L4" s="481"/>
      <c r="M4" s="481"/>
      <c r="N4" s="481"/>
      <c r="O4" s="481"/>
      <c r="P4" s="481"/>
      <c r="Q4" s="481"/>
      <c r="R4" s="514"/>
      <c r="S4" s="481"/>
      <c r="T4" s="481"/>
      <c r="U4" s="481"/>
      <c r="V4" s="481"/>
      <c r="W4" s="481"/>
    </row>
    <row r="5" spans="1:23" ht="62.25" customHeight="1" x14ac:dyDescent="0.4">
      <c r="A5" s="268" t="s">
        <v>1</v>
      </c>
      <c r="B5" s="268" t="s">
        <v>2</v>
      </c>
      <c r="C5" s="268" t="s">
        <v>3</v>
      </c>
      <c r="D5" s="269" t="s">
        <v>4</v>
      </c>
      <c r="E5" s="249" t="s">
        <v>81</v>
      </c>
      <c r="F5" s="249" t="s">
        <v>5</v>
      </c>
      <c r="G5" s="249" t="s">
        <v>6</v>
      </c>
      <c r="H5" s="249" t="s">
        <v>7</v>
      </c>
      <c r="I5" s="275" t="s">
        <v>401</v>
      </c>
      <c r="J5" s="278" t="s">
        <v>402</v>
      </c>
      <c r="K5" s="278" t="s">
        <v>403</v>
      </c>
      <c r="L5" s="249" t="s">
        <v>119</v>
      </c>
      <c r="M5" s="275" t="s">
        <v>400</v>
      </c>
      <c r="N5" s="275" t="s">
        <v>1324</v>
      </c>
      <c r="O5" s="275" t="s">
        <v>852</v>
      </c>
      <c r="P5" s="278" t="s">
        <v>605</v>
      </c>
      <c r="Q5" s="275" t="s">
        <v>604</v>
      </c>
      <c r="R5" s="515" t="s">
        <v>606</v>
      </c>
      <c r="S5" s="254" t="s">
        <v>897</v>
      </c>
      <c r="T5" s="254" t="s">
        <v>1326</v>
      </c>
      <c r="U5" s="254" t="s">
        <v>900</v>
      </c>
      <c r="V5" s="249" t="s">
        <v>8</v>
      </c>
      <c r="W5" s="249" t="s">
        <v>8</v>
      </c>
    </row>
    <row r="6" spans="1:23" ht="18" customHeight="1" x14ac:dyDescent="0.25">
      <c r="A6" s="114">
        <v>42685</v>
      </c>
      <c r="B6" s="115" t="s">
        <v>697</v>
      </c>
      <c r="C6" s="115" t="s">
        <v>20</v>
      </c>
      <c r="D6" s="177">
        <v>270.3</v>
      </c>
      <c r="E6" s="132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516"/>
      <c r="S6" s="125"/>
      <c r="T6" s="125"/>
      <c r="U6" s="125"/>
      <c r="V6" s="125"/>
      <c r="W6" s="125"/>
    </row>
    <row r="7" spans="1:23" ht="18" customHeight="1" x14ac:dyDescent="0.25">
      <c r="A7" s="114">
        <v>42689</v>
      </c>
      <c r="B7" s="115" t="s">
        <v>112</v>
      </c>
      <c r="C7" s="115" t="s">
        <v>703</v>
      </c>
      <c r="D7" s="116">
        <v>-80.5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>
        <v>8</v>
      </c>
      <c r="Q7" s="117"/>
      <c r="R7" s="517"/>
      <c r="S7" s="117"/>
      <c r="T7" s="117"/>
      <c r="U7" s="117"/>
      <c r="V7" s="117"/>
      <c r="W7" s="117"/>
    </row>
    <row r="8" spans="1:23" ht="18" customHeight="1" x14ac:dyDescent="0.25">
      <c r="A8" s="114">
        <v>42689</v>
      </c>
      <c r="B8" s="115" t="s">
        <v>112</v>
      </c>
      <c r="C8" s="115" t="s">
        <v>702</v>
      </c>
      <c r="D8" s="116">
        <v>-140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>
        <v>56</v>
      </c>
      <c r="R8" s="517"/>
      <c r="S8" s="117"/>
      <c r="T8" s="117"/>
      <c r="U8" s="117"/>
      <c r="V8" s="117"/>
      <c r="W8" s="117"/>
    </row>
    <row r="9" spans="1:23" ht="18" customHeight="1" x14ac:dyDescent="0.25">
      <c r="A9" s="114">
        <v>42689</v>
      </c>
      <c r="B9" s="115" t="s">
        <v>112</v>
      </c>
      <c r="C9" s="115" t="s">
        <v>704</v>
      </c>
      <c r="D9" s="116">
        <v>-49.8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517">
        <v>96</v>
      </c>
      <c r="S9" s="117"/>
      <c r="T9" s="117"/>
      <c r="U9" s="117"/>
      <c r="V9" s="117"/>
      <c r="W9" s="117"/>
    </row>
    <row r="10" spans="1:23" ht="18" customHeight="1" x14ac:dyDescent="0.25">
      <c r="A10" s="118">
        <v>42706</v>
      </c>
      <c r="B10" s="119" t="s">
        <v>112</v>
      </c>
      <c r="C10" s="119" t="s">
        <v>719</v>
      </c>
      <c r="D10" s="181"/>
      <c r="E10" s="125"/>
      <c r="F10" s="131"/>
      <c r="G10" s="125"/>
      <c r="H10" s="125"/>
      <c r="I10" s="117"/>
      <c r="J10" s="125"/>
      <c r="K10" s="125"/>
      <c r="L10" s="125"/>
      <c r="M10" s="125"/>
      <c r="N10" s="125"/>
      <c r="O10" s="125"/>
      <c r="P10" s="125"/>
      <c r="Q10" s="125">
        <v>-28</v>
      </c>
      <c r="R10" s="516"/>
      <c r="S10" s="125"/>
      <c r="T10" s="125"/>
      <c r="U10" s="125"/>
      <c r="V10" s="125"/>
      <c r="W10" s="125"/>
    </row>
    <row r="11" spans="1:23" ht="18" customHeight="1" x14ac:dyDescent="0.25">
      <c r="A11" s="118">
        <v>42732</v>
      </c>
      <c r="B11" s="119" t="s">
        <v>112</v>
      </c>
      <c r="C11" s="119" t="s">
        <v>731</v>
      </c>
      <c r="D11" s="181"/>
      <c r="E11" s="125"/>
      <c r="F11" s="131"/>
      <c r="G11" s="125"/>
      <c r="H11" s="125"/>
      <c r="I11" s="117"/>
      <c r="J11" s="125"/>
      <c r="K11" s="125"/>
      <c r="L11" s="125"/>
      <c r="M11" s="125"/>
      <c r="N11" s="125"/>
      <c r="O11" s="125"/>
      <c r="P11" s="125"/>
      <c r="Q11" s="125">
        <v>-16</v>
      </c>
      <c r="R11" s="516"/>
      <c r="S11" s="125"/>
      <c r="T11" s="125"/>
      <c r="U11" s="125"/>
      <c r="V11" s="125"/>
      <c r="W11" s="125"/>
    </row>
    <row r="12" spans="1:23" x14ac:dyDescent="0.25">
      <c r="N12" s="239"/>
      <c r="S12" s="239"/>
      <c r="T12" s="239"/>
      <c r="U12" s="239"/>
      <c r="V12" s="239"/>
      <c r="W12" s="239"/>
    </row>
    <row r="13" spans="1:23" ht="18" customHeight="1" x14ac:dyDescent="0.25">
      <c r="A13" s="118">
        <v>42776</v>
      </c>
      <c r="B13" s="119" t="s">
        <v>267</v>
      </c>
      <c r="C13" s="119" t="s">
        <v>759</v>
      </c>
      <c r="D13" s="181"/>
      <c r="E13" s="125"/>
      <c r="F13" s="131"/>
      <c r="G13" s="125"/>
      <c r="H13" s="125"/>
      <c r="I13" s="117"/>
      <c r="J13" s="125"/>
      <c r="K13" s="125"/>
      <c r="L13" s="125"/>
      <c r="M13" s="125"/>
      <c r="N13" s="125"/>
      <c r="O13" s="125"/>
      <c r="P13" s="125"/>
      <c r="Q13" s="125">
        <v>-12</v>
      </c>
      <c r="R13" s="516"/>
      <c r="S13" s="125"/>
      <c r="T13" s="125"/>
      <c r="U13" s="125"/>
      <c r="V13" s="125"/>
      <c r="W13" s="125"/>
    </row>
    <row r="14" spans="1:23" ht="18" customHeight="1" x14ac:dyDescent="0.25">
      <c r="A14" s="118" t="s">
        <v>791</v>
      </c>
      <c r="B14" s="119" t="s">
        <v>112</v>
      </c>
      <c r="C14" s="119" t="s">
        <v>773</v>
      </c>
      <c r="D14" s="181"/>
      <c r="E14" s="125"/>
      <c r="F14" s="131"/>
      <c r="G14" s="125"/>
      <c r="H14" s="125"/>
      <c r="I14" s="117"/>
      <c r="J14" s="125"/>
      <c r="K14" s="125"/>
      <c r="L14" s="125"/>
      <c r="M14" s="125"/>
      <c r="N14" s="125"/>
      <c r="O14" s="125"/>
      <c r="P14" s="125"/>
      <c r="Q14" s="125"/>
      <c r="R14" s="516">
        <v>-36</v>
      </c>
      <c r="S14" s="125"/>
      <c r="T14" s="125"/>
      <c r="U14" s="125"/>
      <c r="V14" s="125"/>
      <c r="W14" s="125"/>
    </row>
    <row r="15" spans="1:23" ht="18" customHeight="1" x14ac:dyDescent="0.25">
      <c r="A15" s="118">
        <v>42855</v>
      </c>
      <c r="B15" s="119" t="s">
        <v>112</v>
      </c>
      <c r="C15" s="119" t="s">
        <v>156</v>
      </c>
      <c r="D15" s="181"/>
      <c r="E15" s="125"/>
      <c r="F15" s="131"/>
      <c r="G15" s="125"/>
      <c r="H15" s="125"/>
      <c r="I15" s="117"/>
      <c r="J15" s="125"/>
      <c r="K15" s="125"/>
      <c r="L15" s="125"/>
      <c r="M15" s="125"/>
      <c r="N15" s="125"/>
      <c r="O15" s="125"/>
      <c r="P15" s="125"/>
      <c r="Q15" s="125"/>
      <c r="R15" s="516"/>
      <c r="S15" s="125"/>
      <c r="T15" s="125"/>
      <c r="U15" s="125"/>
      <c r="V15" s="125"/>
      <c r="W15" s="125"/>
    </row>
    <row r="16" spans="1:23" ht="18" customHeight="1" x14ac:dyDescent="0.25">
      <c r="A16" s="118">
        <v>42891</v>
      </c>
      <c r="B16" s="119" t="s">
        <v>794</v>
      </c>
      <c r="C16" s="119" t="s">
        <v>816</v>
      </c>
      <c r="D16" s="181"/>
      <c r="E16" s="125"/>
      <c r="F16" s="131"/>
      <c r="G16" s="125"/>
      <c r="H16" s="125"/>
      <c r="I16" s="117"/>
      <c r="J16" s="125"/>
      <c r="K16" s="125"/>
      <c r="L16" s="125"/>
      <c r="M16" s="125"/>
      <c r="N16" s="125"/>
      <c r="O16" s="125"/>
      <c r="P16" s="125"/>
      <c r="Q16" s="125"/>
      <c r="R16" s="516">
        <v>-48</v>
      </c>
      <c r="S16" s="125"/>
      <c r="T16" s="125"/>
      <c r="U16" s="125"/>
      <c r="V16" s="125"/>
      <c r="W16" s="125"/>
    </row>
    <row r="17" spans="1:24" ht="18" customHeight="1" x14ac:dyDescent="0.25">
      <c r="A17" s="118">
        <v>42896</v>
      </c>
      <c r="B17" s="119" t="s">
        <v>664</v>
      </c>
      <c r="C17" s="119" t="s">
        <v>727</v>
      </c>
      <c r="D17" s="181"/>
      <c r="E17" s="125"/>
      <c r="F17" s="131"/>
      <c r="G17" s="125"/>
      <c r="H17" s="125"/>
      <c r="I17" s="117"/>
      <c r="J17" s="125"/>
      <c r="K17" s="125"/>
      <c r="L17" s="125"/>
      <c r="M17" s="125"/>
      <c r="N17" s="125"/>
      <c r="O17" s="125"/>
      <c r="P17" s="125"/>
      <c r="Q17" s="125"/>
      <c r="R17" s="516">
        <v>36</v>
      </c>
      <c r="S17" s="125"/>
      <c r="T17" s="125"/>
      <c r="U17" s="125"/>
      <c r="V17" s="125"/>
      <c r="W17" s="125"/>
    </row>
    <row r="18" spans="1:24" ht="18" customHeight="1" x14ac:dyDescent="0.25">
      <c r="A18" s="114">
        <v>42954</v>
      </c>
      <c r="B18" s="115" t="s">
        <v>664</v>
      </c>
      <c r="C18" s="115" t="s">
        <v>883</v>
      </c>
      <c r="D18" s="116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>
        <v>-1</v>
      </c>
      <c r="Q18" s="117"/>
      <c r="R18" s="517"/>
      <c r="S18" s="117"/>
      <c r="T18" s="117"/>
      <c r="U18" s="117"/>
      <c r="V18" s="117"/>
      <c r="W18" s="117"/>
    </row>
    <row r="19" spans="1:24" ht="18" customHeight="1" x14ac:dyDescent="0.25">
      <c r="A19" s="114">
        <v>42954</v>
      </c>
      <c r="B19" s="115" t="s">
        <v>678</v>
      </c>
      <c r="C19" s="115" t="s">
        <v>884</v>
      </c>
      <c r="D19" s="116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>
        <v>-3</v>
      </c>
      <c r="Q19" s="117">
        <v>12</v>
      </c>
      <c r="R19" s="517"/>
      <c r="S19" s="117"/>
      <c r="T19" s="117"/>
      <c r="U19" s="117"/>
      <c r="V19" s="117"/>
      <c r="W19" s="117"/>
    </row>
    <row r="20" spans="1:24" ht="18" customHeight="1" x14ac:dyDescent="0.25">
      <c r="A20" s="114">
        <v>42962</v>
      </c>
      <c r="B20" s="115" t="s">
        <v>664</v>
      </c>
      <c r="C20" s="115" t="s">
        <v>891</v>
      </c>
      <c r="D20" s="116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>
        <v>-12</v>
      </c>
      <c r="R20" s="517">
        <v>-48</v>
      </c>
      <c r="S20" s="117"/>
      <c r="T20" s="117"/>
      <c r="U20" s="117"/>
      <c r="V20" s="117"/>
      <c r="W20" s="117"/>
    </row>
    <row r="21" spans="1:24" ht="18" customHeight="1" x14ac:dyDescent="0.25">
      <c r="A21" s="114">
        <v>42986</v>
      </c>
      <c r="B21" s="115" t="s">
        <v>794</v>
      </c>
      <c r="C21" s="115" t="s">
        <v>939</v>
      </c>
      <c r="D21" s="116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>
        <v>-4</v>
      </c>
      <c r="Q21" s="117"/>
      <c r="R21" s="517"/>
      <c r="S21" s="117"/>
      <c r="T21" s="117"/>
      <c r="U21" s="117"/>
      <c r="V21" s="117"/>
      <c r="W21" s="117"/>
    </row>
    <row r="22" spans="1:24" s="368" customFormat="1" ht="18" customHeight="1" x14ac:dyDescent="0.25">
      <c r="A22" s="372">
        <v>42996</v>
      </c>
      <c r="B22" s="146" t="s">
        <v>611</v>
      </c>
      <c r="C22" s="146" t="s">
        <v>949</v>
      </c>
      <c r="D22" s="373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518">
        <v>12</v>
      </c>
      <c r="S22" s="367"/>
      <c r="T22" s="367"/>
      <c r="U22" s="367"/>
      <c r="V22" s="367"/>
      <c r="W22" s="367"/>
    </row>
    <row r="23" spans="1:24" ht="18" customHeight="1" x14ac:dyDescent="0.25">
      <c r="A23" s="114">
        <v>43003</v>
      </c>
      <c r="B23" s="115" t="s">
        <v>501</v>
      </c>
      <c r="C23" s="115" t="s">
        <v>907</v>
      </c>
      <c r="D23" s="116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517">
        <v>-12</v>
      </c>
      <c r="S23" s="117"/>
      <c r="T23" s="117"/>
      <c r="U23" s="117"/>
      <c r="V23" s="117"/>
      <c r="W23" s="117"/>
    </row>
    <row r="24" spans="1:24" s="455" customFormat="1" ht="18" customHeight="1" x14ac:dyDescent="0.25">
      <c r="A24" s="450">
        <v>43049</v>
      </c>
      <c r="B24" s="451"/>
      <c r="C24" s="451"/>
      <c r="D24" s="452"/>
      <c r="E24" s="453"/>
      <c r="F24" s="454">
        <v>12</v>
      </c>
      <c r="G24" s="453"/>
      <c r="H24" s="453"/>
      <c r="I24" s="453"/>
      <c r="J24" s="453"/>
      <c r="K24" s="453"/>
      <c r="L24" s="453"/>
      <c r="M24" s="453"/>
      <c r="N24" s="453"/>
      <c r="O24" s="453"/>
      <c r="P24" s="453"/>
      <c r="Q24" s="453"/>
      <c r="R24" s="519"/>
      <c r="S24" s="453"/>
      <c r="T24" s="453"/>
      <c r="U24" s="453"/>
      <c r="V24" s="453"/>
      <c r="W24" s="453"/>
    </row>
    <row r="25" spans="1:24" ht="18" customHeight="1" x14ac:dyDescent="0.25">
      <c r="A25" s="114"/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517"/>
      <c r="S25" s="117"/>
      <c r="T25" s="117"/>
      <c r="U25" s="117"/>
      <c r="V25" s="117"/>
      <c r="W25" s="117"/>
    </row>
    <row r="26" spans="1:24" ht="18" customHeight="1" x14ac:dyDescent="0.25">
      <c r="A26" s="114"/>
      <c r="B26" s="115"/>
      <c r="C26" s="115"/>
      <c r="D26" s="116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517"/>
      <c r="S26" s="117"/>
      <c r="T26" s="117"/>
      <c r="U26" s="117"/>
      <c r="V26" s="117"/>
      <c r="W26" s="117"/>
    </row>
    <row r="27" spans="1:24" ht="18" customHeight="1" x14ac:dyDescent="0.25">
      <c r="A27" s="270" t="s">
        <v>700</v>
      </c>
      <c r="B27" s="239"/>
      <c r="C27" s="271" t="s">
        <v>9</v>
      </c>
      <c r="D27" s="257">
        <f>SUM(D6:D9)</f>
        <v>0</v>
      </c>
      <c r="E27" s="257">
        <f>SUM(E6:E9)</f>
        <v>0</v>
      </c>
      <c r="F27" s="487">
        <f>SUM(F6:F26)</f>
        <v>12</v>
      </c>
      <c r="G27" s="257">
        <f>SUM(G6:G10)</f>
        <v>0</v>
      </c>
      <c r="H27" s="257">
        <f>SUM(H6:H11)</f>
        <v>0</v>
      </c>
      <c r="I27" s="257">
        <f>SUM(I6:I11)</f>
        <v>0</v>
      </c>
      <c r="J27" s="257">
        <f>SUM(J6:J9)</f>
        <v>0</v>
      </c>
      <c r="K27" s="257">
        <f>SUM(K6:K9)</f>
        <v>0</v>
      </c>
      <c r="L27" s="257">
        <f>SUM(L6:L9)</f>
        <v>0</v>
      </c>
      <c r="M27" s="257">
        <f>SUM(M6:M9)</f>
        <v>0</v>
      </c>
      <c r="N27" s="520">
        <f>SUM(N6:N26)</f>
        <v>0</v>
      </c>
      <c r="O27" s="257">
        <f>SUM(O6:O9)</f>
        <v>0</v>
      </c>
      <c r="P27" s="360">
        <f>SUM(P6:P21)</f>
        <v>0</v>
      </c>
      <c r="Q27" s="257">
        <f>SUM(Q6:Q20)</f>
        <v>0</v>
      </c>
      <c r="R27" s="520">
        <f>SUM(R6:R26)</f>
        <v>0</v>
      </c>
      <c r="S27" s="520">
        <f t="shared" ref="S27:W27" si="0">SUM(S6:S26)</f>
        <v>0</v>
      </c>
      <c r="T27" s="520">
        <f t="shared" ref="T27" si="1">SUM(T6:T26)</f>
        <v>0</v>
      </c>
      <c r="U27" s="520">
        <f t="shared" si="0"/>
        <v>0</v>
      </c>
      <c r="V27" s="520">
        <f t="shared" si="0"/>
        <v>0</v>
      </c>
      <c r="W27" s="520">
        <f t="shared" si="0"/>
        <v>0</v>
      </c>
    </row>
    <row r="28" spans="1:24" ht="32.25" customHeight="1" x14ac:dyDescent="0.4">
      <c r="A28" s="272" t="s">
        <v>11</v>
      </c>
      <c r="D28" s="310">
        <f>270.3-262-6</f>
        <v>2.3000000000000114</v>
      </c>
      <c r="N28" s="374"/>
      <c r="P28" s="374" t="s">
        <v>948</v>
      </c>
      <c r="Q28" s="274"/>
      <c r="R28" s="374" t="s">
        <v>948</v>
      </c>
      <c r="S28" s="374"/>
      <c r="T28" s="374"/>
      <c r="U28" s="374"/>
      <c r="V28" s="374"/>
      <c r="W28" s="374"/>
      <c r="X28" s="274"/>
    </row>
    <row r="29" spans="1:24" ht="18" customHeight="1" x14ac:dyDescent="0.25">
      <c r="A29" s="525" t="s">
        <v>701</v>
      </c>
      <c r="B29" s="525"/>
      <c r="C29" s="525"/>
      <c r="D29" s="529" t="s">
        <v>1052</v>
      </c>
    </row>
    <row r="30" spans="1:24" ht="18" customHeight="1" x14ac:dyDescent="0.25">
      <c r="A30" s="525"/>
      <c r="B30" s="525"/>
      <c r="C30" s="525"/>
      <c r="D30" s="529"/>
    </row>
    <row r="31" spans="1:24" ht="18" customHeight="1" x14ac:dyDescent="0.25">
      <c r="A31" s="525"/>
      <c r="B31" s="525"/>
      <c r="C31" s="525"/>
      <c r="D31" s="529"/>
    </row>
    <row r="32" spans="1:24" ht="18" customHeight="1" x14ac:dyDescent="0.25">
      <c r="D32" s="529"/>
    </row>
    <row r="33" spans="1:12" ht="18" customHeight="1" x14ac:dyDescent="0.25">
      <c r="F33" s="264"/>
    </row>
    <row r="34" spans="1:12" ht="18" customHeight="1" x14ac:dyDescent="0.25"/>
    <row r="35" spans="1:12" ht="18" customHeight="1" x14ac:dyDescent="0.25"/>
    <row r="36" spans="1:12" ht="18" customHeight="1" x14ac:dyDescent="0.25"/>
    <row r="37" spans="1:12" ht="18" customHeight="1" x14ac:dyDescent="0.25"/>
    <row r="38" spans="1:12" s="258" customFormat="1" ht="18" customHeight="1" x14ac:dyDescent="0.25">
      <c r="A38" s="241"/>
      <c r="B38" s="241"/>
      <c r="C38" s="241"/>
      <c r="D38" s="259"/>
      <c r="E38" s="240"/>
      <c r="F38" s="240"/>
      <c r="G38" s="240"/>
      <c r="H38" s="240"/>
      <c r="I38" s="240"/>
      <c r="J38" s="240"/>
      <c r="K38" s="240"/>
      <c r="L38" s="240"/>
    </row>
    <row r="39" spans="1:12" ht="18" customHeight="1" x14ac:dyDescent="0.25"/>
    <row r="40" spans="1:12" ht="18" customHeight="1" x14ac:dyDescent="0.25"/>
    <row r="41" spans="1:12" ht="18" customHeight="1" x14ac:dyDescent="0.25"/>
    <row r="42" spans="1:12" ht="18" customHeight="1" x14ac:dyDescent="0.25"/>
    <row r="43" spans="1:12" ht="18" customHeight="1" x14ac:dyDescent="0.25"/>
    <row r="44" spans="1:12" ht="18" customHeight="1" x14ac:dyDescent="0.25"/>
    <row r="45" spans="1:12" ht="18" customHeight="1" x14ac:dyDescent="0.25"/>
    <row r="46" spans="1:12" ht="18" customHeight="1" x14ac:dyDescent="0.25"/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</sheetData>
  <mergeCells count="2">
    <mergeCell ref="A29:C31"/>
    <mergeCell ref="D29:D32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Z93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54.5546875" style="241" customWidth="1"/>
    <col min="4" max="4" width="18.5546875" style="259" customWidth="1"/>
    <col min="5" max="5" width="8.5546875" style="240" customWidth="1"/>
    <col min="6" max="6" width="12.5546875" style="240" customWidth="1"/>
    <col min="7" max="8" width="8.5546875" style="240" customWidth="1"/>
    <col min="9" max="9" width="27.44140625" style="240" customWidth="1"/>
    <col min="10" max="10" width="34.44140625" style="240" customWidth="1"/>
    <col min="11" max="11" width="23.44140625" style="240" customWidth="1"/>
    <col min="12" max="12" width="12.5546875" style="240" bestFit="1" customWidth="1"/>
    <col min="13" max="13" width="22.5546875" style="241" customWidth="1"/>
    <col min="14" max="14" width="18.5546875" style="241" customWidth="1"/>
    <col min="15" max="15" width="22.5546875" style="241" customWidth="1"/>
    <col min="16" max="16" width="19" style="241" customWidth="1"/>
    <col min="17" max="17" width="19.5546875" style="241" customWidth="1"/>
    <col min="18" max="21" width="18.5546875" style="241" customWidth="1"/>
    <col min="22" max="23" width="12.5546875" style="241" customWidth="1"/>
    <col min="24" max="16384" width="9.44140625" style="241"/>
  </cols>
  <sheetData>
    <row r="1" spans="1:23" ht="15" x14ac:dyDescent="0.25">
      <c r="A1" s="241" t="s">
        <v>0</v>
      </c>
      <c r="H1" s="260"/>
    </row>
    <row r="2" spans="1:23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 t="s">
        <v>823</v>
      </c>
      <c r="L2" s="263"/>
    </row>
    <row r="3" spans="1:23" x14ac:dyDescent="0.25">
      <c r="D3" s="318" t="s">
        <v>857</v>
      </c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 t="s">
        <v>848</v>
      </c>
      <c r="R3" s="317" t="s">
        <v>953</v>
      </c>
      <c r="S3" s="317"/>
      <c r="T3" s="317"/>
      <c r="U3" s="317"/>
      <c r="V3" s="317"/>
      <c r="W3" s="317"/>
    </row>
    <row r="4" spans="1:23" s="455" customFormat="1" x14ac:dyDescent="0.25">
      <c r="A4" s="455" t="s">
        <v>1041</v>
      </c>
      <c r="D4" s="456"/>
      <c r="E4" s="457"/>
      <c r="F4" s="457" t="s">
        <v>1045</v>
      </c>
      <c r="G4" s="457"/>
      <c r="H4" s="457"/>
      <c r="I4" s="457"/>
      <c r="J4" s="457"/>
      <c r="K4" s="457"/>
      <c r="L4" s="457"/>
      <c r="M4" s="457"/>
      <c r="N4" s="317"/>
      <c r="O4" s="457"/>
      <c r="P4" s="457"/>
      <c r="Q4" s="457"/>
      <c r="R4" s="317" t="s">
        <v>953</v>
      </c>
      <c r="S4" s="317"/>
      <c r="T4" s="317"/>
      <c r="U4" s="317"/>
      <c r="V4" s="457"/>
      <c r="W4" s="457"/>
    </row>
    <row r="5" spans="1:23" ht="62.25" customHeight="1" x14ac:dyDescent="0.4">
      <c r="A5" s="268" t="s">
        <v>1</v>
      </c>
      <c r="B5" s="268" t="s">
        <v>2</v>
      </c>
      <c r="C5" s="268" t="s">
        <v>3</v>
      </c>
      <c r="D5" s="269" t="s">
        <v>4</v>
      </c>
      <c r="E5" s="249" t="s">
        <v>81</v>
      </c>
      <c r="F5" s="249" t="s">
        <v>5</v>
      </c>
      <c r="G5" s="249" t="s">
        <v>6</v>
      </c>
      <c r="H5" s="249" t="s">
        <v>7</v>
      </c>
      <c r="I5" s="275" t="s">
        <v>401</v>
      </c>
      <c r="J5" s="278" t="s">
        <v>402</v>
      </c>
      <c r="K5" s="278" t="s">
        <v>403</v>
      </c>
      <c r="L5" s="249" t="s">
        <v>119</v>
      </c>
      <c r="M5" s="275" t="s">
        <v>400</v>
      </c>
      <c r="N5" s="275" t="s">
        <v>1324</v>
      </c>
      <c r="O5" s="275" t="s">
        <v>852</v>
      </c>
      <c r="P5" s="278" t="s">
        <v>605</v>
      </c>
      <c r="Q5" s="275" t="s">
        <v>604</v>
      </c>
      <c r="R5" s="278" t="s">
        <v>606</v>
      </c>
      <c r="S5" s="254" t="s">
        <v>897</v>
      </c>
      <c r="T5" s="254" t="s">
        <v>1326</v>
      </c>
      <c r="U5" s="254" t="s">
        <v>900</v>
      </c>
      <c r="V5" s="249" t="s">
        <v>8</v>
      </c>
      <c r="W5" s="249" t="s">
        <v>8</v>
      </c>
    </row>
    <row r="6" spans="1:23" ht="18" customHeight="1" x14ac:dyDescent="0.25">
      <c r="A6" s="114">
        <v>42879</v>
      </c>
      <c r="B6" s="115" t="s">
        <v>501</v>
      </c>
      <c r="C6" s="115" t="s">
        <v>87</v>
      </c>
      <c r="D6" s="177">
        <v>179.3</v>
      </c>
      <c r="E6" s="132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</row>
    <row r="7" spans="1:23" s="343" customFormat="1" ht="18" customHeight="1" x14ac:dyDescent="0.25">
      <c r="A7" s="341">
        <v>42895</v>
      </c>
      <c r="B7" s="164" t="s">
        <v>828</v>
      </c>
      <c r="C7" s="164" t="s">
        <v>826</v>
      </c>
      <c r="D7" s="342">
        <v>-91</v>
      </c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>
        <v>36</v>
      </c>
      <c r="R7" s="245"/>
      <c r="S7" s="245"/>
      <c r="T7" s="245"/>
      <c r="U7" s="245"/>
      <c r="V7" s="245"/>
      <c r="W7" s="245"/>
    </row>
    <row r="8" spans="1:23" s="343" customFormat="1" ht="18" customHeight="1" x14ac:dyDescent="0.25">
      <c r="A8" s="341">
        <v>42895</v>
      </c>
      <c r="B8" s="164" t="s">
        <v>828</v>
      </c>
      <c r="C8" s="164" t="s">
        <v>827</v>
      </c>
      <c r="D8" s="342">
        <v>-79</v>
      </c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>
        <v>156</v>
      </c>
      <c r="S8" s="245"/>
      <c r="T8" s="245"/>
      <c r="U8" s="245"/>
      <c r="V8" s="245"/>
      <c r="W8" s="245"/>
    </row>
    <row r="9" spans="1:23" s="348" customFormat="1" ht="18" customHeight="1" x14ac:dyDescent="0.25">
      <c r="A9" s="347">
        <v>42900</v>
      </c>
      <c r="B9" s="106" t="s">
        <v>469</v>
      </c>
      <c r="C9" s="106" t="s">
        <v>843</v>
      </c>
      <c r="D9" s="243" t="s">
        <v>413</v>
      </c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</row>
    <row r="10" spans="1:23" ht="18" customHeight="1" x14ac:dyDescent="0.25">
      <c r="A10" s="114">
        <v>42905</v>
      </c>
      <c r="B10" s="115" t="s">
        <v>664</v>
      </c>
      <c r="C10" s="115" t="s">
        <v>847</v>
      </c>
      <c r="D10" s="116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>
        <v>-4</v>
      </c>
      <c r="R10" s="117">
        <v>-24</v>
      </c>
      <c r="S10" s="117"/>
      <c r="T10" s="117"/>
      <c r="U10" s="117"/>
      <c r="V10" s="117"/>
      <c r="W10" s="117"/>
    </row>
    <row r="11" spans="1:23" ht="18" customHeight="1" x14ac:dyDescent="0.25">
      <c r="A11" s="114">
        <v>42905</v>
      </c>
      <c r="B11" s="115" t="s">
        <v>664</v>
      </c>
      <c r="C11" s="115" t="s">
        <v>849</v>
      </c>
      <c r="D11" s="116"/>
      <c r="E11" s="132"/>
      <c r="F11" s="117"/>
      <c r="G11" s="149"/>
      <c r="H11" s="117"/>
      <c r="I11" s="117"/>
      <c r="J11" s="120"/>
      <c r="K11" s="117"/>
      <c r="L11" s="117"/>
      <c r="M11" s="117"/>
      <c r="N11" s="117"/>
      <c r="O11" s="117"/>
      <c r="P11" s="117"/>
      <c r="Q11" s="117">
        <v>-16</v>
      </c>
      <c r="R11" s="117"/>
      <c r="S11" s="117"/>
      <c r="T11" s="117"/>
      <c r="U11" s="117"/>
      <c r="V11" s="117"/>
      <c r="W11" s="117"/>
    </row>
    <row r="12" spans="1:23" ht="18" customHeight="1" x14ac:dyDescent="0.25">
      <c r="A12" s="114">
        <v>42925</v>
      </c>
      <c r="B12" s="115" t="s">
        <v>611</v>
      </c>
      <c r="C12" s="115" t="s">
        <v>858</v>
      </c>
      <c r="D12" s="116"/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/>
      <c r="Q12" s="117">
        <v>-8</v>
      </c>
      <c r="R12" s="117"/>
      <c r="S12" s="117"/>
      <c r="T12" s="117"/>
      <c r="U12" s="117"/>
      <c r="V12" s="117"/>
      <c r="W12" s="117"/>
    </row>
    <row r="13" spans="1:23" ht="18" customHeight="1" x14ac:dyDescent="0.25">
      <c r="A13" s="114">
        <v>42950</v>
      </c>
      <c r="B13" s="115" t="s">
        <v>611</v>
      </c>
      <c r="C13" s="115" t="s">
        <v>879</v>
      </c>
      <c r="D13" s="116"/>
      <c r="E13" s="117"/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>
        <v>-96</v>
      </c>
      <c r="S13" s="117"/>
      <c r="T13" s="117"/>
      <c r="U13" s="117"/>
      <c r="V13" s="117"/>
      <c r="W13" s="117"/>
    </row>
    <row r="14" spans="1:23" ht="30.6" customHeight="1" x14ac:dyDescent="0.25">
      <c r="A14" s="114">
        <v>42950</v>
      </c>
      <c r="B14" s="115" t="s">
        <v>611</v>
      </c>
      <c r="C14" s="356" t="s">
        <v>911</v>
      </c>
      <c r="D14" s="116">
        <v>-6.5</v>
      </c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</row>
    <row r="15" spans="1:23" ht="18" customHeight="1" x14ac:dyDescent="0.25">
      <c r="A15" s="114">
        <v>42986</v>
      </c>
      <c r="B15" s="115" t="s">
        <v>794</v>
      </c>
      <c r="C15" s="115" t="s">
        <v>939</v>
      </c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>
        <v>-8</v>
      </c>
      <c r="R15" s="117"/>
      <c r="S15" s="117"/>
      <c r="T15" s="117"/>
      <c r="U15" s="117"/>
      <c r="V15" s="117"/>
      <c r="W15" s="117"/>
    </row>
    <row r="16" spans="1:23" s="368" customFormat="1" ht="18" customHeight="1" x14ac:dyDescent="0.25">
      <c r="A16" s="372">
        <v>42996</v>
      </c>
      <c r="B16" s="146" t="s">
        <v>611</v>
      </c>
      <c r="C16" s="146" t="s">
        <v>949</v>
      </c>
      <c r="D16" s="373"/>
      <c r="E16" s="367"/>
      <c r="F16" s="376"/>
      <c r="G16" s="367"/>
      <c r="H16" s="367"/>
      <c r="I16" s="367"/>
      <c r="J16" s="367"/>
      <c r="K16" s="367"/>
      <c r="L16" s="376"/>
      <c r="M16" s="367"/>
      <c r="N16" s="367"/>
      <c r="O16" s="367"/>
      <c r="P16" s="367"/>
      <c r="Q16" s="367"/>
      <c r="R16" s="367"/>
      <c r="S16" s="367"/>
      <c r="T16" s="367"/>
      <c r="U16" s="367"/>
      <c r="V16" s="367"/>
      <c r="W16" s="367"/>
    </row>
    <row r="17" spans="1:26" ht="18" customHeight="1" x14ac:dyDescent="0.25">
      <c r="A17" s="114">
        <v>42996</v>
      </c>
      <c r="B17" s="115" t="s">
        <v>501</v>
      </c>
      <c r="C17" s="115" t="s">
        <v>907</v>
      </c>
      <c r="D17" s="116">
        <v>-31.8</v>
      </c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</row>
    <row r="18" spans="1:26" s="455" customFormat="1" ht="18" customHeight="1" x14ac:dyDescent="0.25">
      <c r="A18" s="450">
        <v>43049</v>
      </c>
      <c r="B18" s="451"/>
      <c r="C18" s="451"/>
      <c r="D18" s="452"/>
      <c r="E18" s="453"/>
      <c r="F18" s="454"/>
      <c r="G18" s="453"/>
      <c r="H18" s="453"/>
      <c r="I18" s="453"/>
      <c r="J18" s="453"/>
      <c r="K18" s="453"/>
      <c r="L18" s="454"/>
      <c r="M18" s="453"/>
      <c r="N18" s="453"/>
      <c r="O18" s="453"/>
      <c r="P18" s="453"/>
      <c r="Q18" s="453"/>
      <c r="R18" s="453"/>
      <c r="S18" s="453"/>
      <c r="T18" s="453"/>
      <c r="U18" s="453"/>
      <c r="V18" s="453"/>
      <c r="W18" s="453"/>
    </row>
    <row r="19" spans="1:26" ht="18" customHeight="1" x14ac:dyDescent="0.25">
      <c r="A19" s="114">
        <v>43090</v>
      </c>
      <c r="B19" s="115" t="s">
        <v>794</v>
      </c>
      <c r="C19" s="115" t="s">
        <v>1091</v>
      </c>
      <c r="D19" s="116"/>
      <c r="E19" s="117"/>
      <c r="F19" s="149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>
        <v>-36</v>
      </c>
      <c r="S19" s="117"/>
      <c r="T19" s="117"/>
      <c r="U19" s="117"/>
      <c r="V19" s="117"/>
      <c r="W19" s="117"/>
    </row>
    <row r="20" spans="1:26" ht="18" customHeight="1" x14ac:dyDescent="0.25">
      <c r="A20" s="114">
        <v>43103</v>
      </c>
      <c r="B20" s="115" t="s">
        <v>1100</v>
      </c>
      <c r="C20" s="115" t="s">
        <v>1105</v>
      </c>
      <c r="D20" s="116"/>
      <c r="E20" s="117"/>
      <c r="F20" s="149"/>
      <c r="G20" s="117"/>
      <c r="H20" s="117"/>
      <c r="I20" s="117"/>
      <c r="J20" s="117"/>
      <c r="K20" s="117"/>
      <c r="L20" s="149"/>
      <c r="M20" s="117"/>
      <c r="N20" s="117"/>
      <c r="O20" s="117"/>
      <c r="P20" s="117"/>
      <c r="Q20" s="117"/>
      <c r="R20" s="117">
        <v>36</v>
      </c>
      <c r="S20" s="117"/>
      <c r="T20" s="117"/>
      <c r="U20" s="117"/>
      <c r="V20" s="117"/>
      <c r="W20" s="117"/>
    </row>
    <row r="21" spans="1:26" ht="18" customHeight="1" x14ac:dyDescent="0.25">
      <c r="A21" s="114">
        <v>43103</v>
      </c>
      <c r="B21" s="115" t="s">
        <v>664</v>
      </c>
      <c r="C21" s="115" t="s">
        <v>1102</v>
      </c>
      <c r="D21" s="116"/>
      <c r="E21" s="117"/>
      <c r="F21" s="149"/>
      <c r="G21" s="117"/>
      <c r="H21" s="117"/>
      <c r="I21" s="117"/>
      <c r="J21" s="117"/>
      <c r="K21" s="117"/>
      <c r="L21" s="149"/>
      <c r="M21" s="149"/>
      <c r="N21" s="414"/>
      <c r="O21" s="414"/>
      <c r="P21" s="149"/>
      <c r="Q21" s="149"/>
      <c r="R21" s="149">
        <v>-36</v>
      </c>
      <c r="S21" s="414"/>
      <c r="T21" s="414"/>
      <c r="U21" s="414"/>
      <c r="V21" s="149"/>
      <c r="W21" s="149"/>
    </row>
    <row r="22" spans="1:26" ht="18" customHeight="1" x14ac:dyDescent="0.25">
      <c r="A22" s="114"/>
      <c r="B22" s="115"/>
      <c r="C22" s="115"/>
      <c r="D22" s="116"/>
      <c r="E22" s="117"/>
      <c r="F22" s="117"/>
      <c r="G22" s="117"/>
      <c r="H22" s="117"/>
      <c r="I22" s="149"/>
      <c r="J22" s="117"/>
      <c r="K22" s="117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</row>
    <row r="23" spans="1:26" customFormat="1" ht="18" customHeight="1" x14ac:dyDescent="0.25">
      <c r="A23" s="127"/>
      <c r="B23" s="128"/>
      <c r="C23" s="115"/>
      <c r="D23" s="181"/>
      <c r="E23" s="125"/>
      <c r="F23" s="131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</row>
    <row r="24" spans="1:26" ht="18" customHeight="1" x14ac:dyDescent="0.25">
      <c r="A24" s="174"/>
      <c r="B24" s="175"/>
      <c r="C24" s="115"/>
      <c r="D24" s="116"/>
      <c r="E24" s="125"/>
      <c r="F24" s="126"/>
      <c r="G24" s="125"/>
      <c r="H24" s="125"/>
      <c r="I24" s="117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</row>
    <row r="25" spans="1:26" ht="18" customHeight="1" x14ac:dyDescent="0.25">
      <c r="A25" s="174"/>
      <c r="B25" s="175"/>
      <c r="C25" s="115"/>
      <c r="D25" s="129"/>
      <c r="E25" s="125"/>
      <c r="F25" s="125"/>
      <c r="G25" s="125"/>
      <c r="H25" s="125"/>
      <c r="I25" s="117"/>
      <c r="J25" s="125"/>
      <c r="K25" s="126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</row>
    <row r="26" spans="1:26" ht="18" customHeight="1" x14ac:dyDescent="0.25">
      <c r="A26" s="174"/>
      <c r="B26" s="175"/>
      <c r="C26" s="115"/>
      <c r="D26" s="140"/>
      <c r="E26" s="125"/>
      <c r="F26" s="125"/>
      <c r="G26" s="125"/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</row>
    <row r="27" spans="1:26" ht="18" customHeight="1" x14ac:dyDescent="0.25">
      <c r="A27" s="270" t="s">
        <v>824</v>
      </c>
      <c r="B27" s="239"/>
      <c r="C27" s="271" t="s">
        <v>9</v>
      </c>
      <c r="D27" s="352">
        <v>0</v>
      </c>
      <c r="E27" s="257">
        <f t="shared" ref="E27:S27" si="0">SUM(E6:E26)</f>
        <v>0</v>
      </c>
      <c r="F27" s="487">
        <f>SUM(F6:F26)</f>
        <v>0</v>
      </c>
      <c r="G27" s="257">
        <f t="shared" si="0"/>
        <v>0</v>
      </c>
      <c r="H27" s="257">
        <f t="shared" si="0"/>
        <v>0</v>
      </c>
      <c r="I27" s="257">
        <f t="shared" si="0"/>
        <v>0</v>
      </c>
      <c r="J27" s="257">
        <f t="shared" si="0"/>
        <v>0</v>
      </c>
      <c r="K27" s="257">
        <f t="shared" si="0"/>
        <v>0</v>
      </c>
      <c r="L27" s="257">
        <f t="shared" si="0"/>
        <v>0</v>
      </c>
      <c r="M27" s="257">
        <f>SUM(M6:M26)</f>
        <v>0</v>
      </c>
      <c r="N27" s="257">
        <f>SUM(N6:N26)</f>
        <v>0</v>
      </c>
      <c r="O27" s="257">
        <f t="shared" si="0"/>
        <v>0</v>
      </c>
      <c r="P27" s="257">
        <f t="shared" si="0"/>
        <v>0</v>
      </c>
      <c r="Q27" s="257">
        <f t="shared" si="0"/>
        <v>0</v>
      </c>
      <c r="R27" s="257">
        <f t="shared" si="0"/>
        <v>0</v>
      </c>
      <c r="S27" s="257">
        <f t="shared" si="0"/>
        <v>0</v>
      </c>
      <c r="T27" s="257">
        <f t="shared" ref="T27:U27" si="1">SUM(T6:T26)</f>
        <v>0</v>
      </c>
      <c r="U27" s="257">
        <f t="shared" si="1"/>
        <v>0</v>
      </c>
      <c r="V27" s="257">
        <f>SUM(V6:V26)</f>
        <v>0</v>
      </c>
      <c r="W27" s="257">
        <f>SUM(W6:W26)</f>
        <v>0</v>
      </c>
    </row>
    <row r="28" spans="1:26" ht="35.25" customHeight="1" x14ac:dyDescent="0.3">
      <c r="A28" s="272"/>
      <c r="D28" s="358" t="s">
        <v>945</v>
      </c>
      <c r="F28" s="320"/>
      <c r="N28" s="378"/>
      <c r="P28" s="327" t="s">
        <v>803</v>
      </c>
      <c r="Q28" s="378" t="s">
        <v>948</v>
      </c>
      <c r="R28" s="378" t="s">
        <v>948</v>
      </c>
      <c r="S28" s="378"/>
      <c r="T28" s="378"/>
      <c r="U28" s="378"/>
      <c r="V28" s="273"/>
      <c r="W28" s="273"/>
      <c r="X28" s="274"/>
      <c r="Y28" s="274"/>
      <c r="Z28" s="274"/>
    </row>
    <row r="29" spans="1:26" ht="18" customHeight="1" x14ac:dyDescent="0.25">
      <c r="A29" s="526"/>
      <c r="B29" s="526"/>
      <c r="C29" s="526"/>
    </row>
    <row r="30" spans="1:26" ht="18" customHeight="1" x14ac:dyDescent="0.25">
      <c r="A30" s="526"/>
      <c r="B30" s="526"/>
      <c r="C30" s="526"/>
    </row>
    <row r="31" spans="1:26" ht="18" customHeight="1" x14ac:dyDescent="0.25">
      <c r="A31" s="526"/>
      <c r="B31" s="526"/>
      <c r="C31" s="526"/>
    </row>
    <row r="32" spans="1:26" ht="18" customHeight="1" x14ac:dyDescent="0.25"/>
    <row r="33" spans="1:12" ht="18" customHeight="1" x14ac:dyDescent="0.25">
      <c r="F33" s="264"/>
    </row>
    <row r="34" spans="1:12" ht="18" customHeight="1" x14ac:dyDescent="0.25"/>
    <row r="35" spans="1:12" ht="18" customHeight="1" x14ac:dyDescent="0.25"/>
    <row r="36" spans="1:12" ht="18" customHeight="1" x14ac:dyDescent="0.25"/>
    <row r="37" spans="1:12" ht="18" customHeight="1" x14ac:dyDescent="0.25"/>
    <row r="38" spans="1:12" s="258" customFormat="1" ht="18" customHeight="1" x14ac:dyDescent="0.25">
      <c r="A38" s="241"/>
      <c r="B38" s="241"/>
      <c r="C38" s="241"/>
      <c r="D38" s="259"/>
      <c r="E38" s="240"/>
      <c r="F38" s="240"/>
      <c r="G38" s="240"/>
      <c r="H38" s="240"/>
      <c r="I38" s="240"/>
      <c r="J38" s="240"/>
      <c r="K38" s="240"/>
      <c r="L38" s="240"/>
    </row>
    <row r="39" spans="1:12" ht="18" customHeight="1" x14ac:dyDescent="0.25"/>
    <row r="40" spans="1:12" ht="18" customHeight="1" x14ac:dyDescent="0.25"/>
    <row r="41" spans="1:12" ht="18" customHeight="1" x14ac:dyDescent="0.25"/>
    <row r="42" spans="1:12" ht="18" customHeight="1" x14ac:dyDescent="0.25"/>
    <row r="43" spans="1:12" ht="18" customHeight="1" x14ac:dyDescent="0.25"/>
    <row r="44" spans="1:12" ht="18" customHeight="1" x14ac:dyDescent="0.25"/>
    <row r="45" spans="1:12" ht="18" customHeight="1" x14ac:dyDescent="0.25"/>
    <row r="46" spans="1:12" ht="18" customHeight="1" x14ac:dyDescent="0.25"/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</sheetData>
  <mergeCells count="1">
    <mergeCell ref="A29:C31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Z92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54.5546875" style="241" customWidth="1"/>
    <col min="4" max="4" width="18.5546875" style="259" customWidth="1"/>
    <col min="5" max="5" width="8.5546875" style="240" customWidth="1"/>
    <col min="6" max="6" width="12.5546875" style="240" customWidth="1"/>
    <col min="7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customWidth="1"/>
    <col min="13" max="13" width="22.5546875" style="241" customWidth="1"/>
    <col min="14" max="14" width="18.5546875" style="241" customWidth="1"/>
    <col min="15" max="15" width="22.5546875" style="241" customWidth="1"/>
    <col min="16" max="16" width="19" style="241" customWidth="1"/>
    <col min="17" max="17" width="19.5546875" style="241" customWidth="1"/>
    <col min="18" max="21" width="18.5546875" style="241" customWidth="1"/>
    <col min="22" max="23" width="12.5546875" style="241" customWidth="1"/>
    <col min="24" max="16384" width="9.44140625" style="241"/>
  </cols>
  <sheetData>
    <row r="1" spans="1:23" ht="15" x14ac:dyDescent="0.25">
      <c r="A1" s="241" t="s">
        <v>0</v>
      </c>
      <c r="H1" s="260"/>
    </row>
    <row r="2" spans="1:23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 t="s">
        <v>930</v>
      </c>
      <c r="L2" s="263"/>
    </row>
    <row r="3" spans="1:23" x14ac:dyDescent="0.25">
      <c r="D3" s="318" t="s">
        <v>947</v>
      </c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 t="s">
        <v>943</v>
      </c>
      <c r="Q3" s="317" t="s">
        <v>953</v>
      </c>
      <c r="R3" s="317" t="s">
        <v>804</v>
      </c>
      <c r="S3" s="317"/>
      <c r="T3" s="317"/>
      <c r="U3" s="317"/>
      <c r="V3" s="317"/>
      <c r="W3" s="317"/>
    </row>
    <row r="4" spans="1:23" s="455" customFormat="1" ht="16.350000000000001" customHeight="1" x14ac:dyDescent="0.25">
      <c r="A4" s="455" t="s">
        <v>1041</v>
      </c>
      <c r="D4" s="456" t="s">
        <v>1047</v>
      </c>
      <c r="E4" s="457"/>
      <c r="F4" s="457"/>
      <c r="G4" s="457"/>
      <c r="H4" s="457"/>
      <c r="I4" s="457"/>
      <c r="J4" s="457"/>
      <c r="K4" s="457"/>
      <c r="L4" s="457"/>
      <c r="M4" s="457"/>
      <c r="N4" s="457"/>
      <c r="O4" s="457"/>
      <c r="P4" s="457"/>
      <c r="Q4" s="457"/>
      <c r="R4" s="457"/>
      <c r="S4" s="457"/>
      <c r="T4" s="457"/>
      <c r="U4" s="457"/>
      <c r="V4" s="457"/>
      <c r="W4" s="457"/>
    </row>
    <row r="5" spans="1:23" ht="62.25" customHeight="1" x14ac:dyDescent="0.4">
      <c r="A5" s="268" t="s">
        <v>1</v>
      </c>
      <c r="B5" s="268" t="s">
        <v>2</v>
      </c>
      <c r="C5" s="268" t="s">
        <v>3</v>
      </c>
      <c r="D5" s="269" t="s">
        <v>4</v>
      </c>
      <c r="E5" s="249" t="s">
        <v>81</v>
      </c>
      <c r="F5" s="249" t="s">
        <v>5</v>
      </c>
      <c r="G5" s="249" t="s">
        <v>6</v>
      </c>
      <c r="H5" s="249" t="s">
        <v>7</v>
      </c>
      <c r="I5" s="275" t="s">
        <v>401</v>
      </c>
      <c r="J5" s="278" t="s">
        <v>402</v>
      </c>
      <c r="K5" s="278" t="s">
        <v>403</v>
      </c>
      <c r="L5" s="249" t="s">
        <v>119</v>
      </c>
      <c r="M5" s="275" t="s">
        <v>400</v>
      </c>
      <c r="N5" s="275" t="s">
        <v>1324</v>
      </c>
      <c r="O5" s="275" t="s">
        <v>852</v>
      </c>
      <c r="P5" s="278" t="s">
        <v>605</v>
      </c>
      <c r="Q5" s="275" t="s">
        <v>604</v>
      </c>
      <c r="R5" s="278" t="s">
        <v>606</v>
      </c>
      <c r="S5" s="254" t="s">
        <v>897</v>
      </c>
      <c r="T5" s="254" t="s">
        <v>1326</v>
      </c>
      <c r="U5" s="254" t="s">
        <v>900</v>
      </c>
      <c r="V5" s="249" t="s">
        <v>8</v>
      </c>
      <c r="W5" s="249" t="s">
        <v>8</v>
      </c>
    </row>
    <row r="6" spans="1:23" ht="18" customHeight="1" x14ac:dyDescent="0.25">
      <c r="A6" s="114">
        <v>42975</v>
      </c>
      <c r="B6" s="115" t="s">
        <v>501</v>
      </c>
      <c r="C6" s="115" t="s">
        <v>87</v>
      </c>
      <c r="D6" s="177">
        <v>179.9</v>
      </c>
      <c r="E6" s="132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</row>
    <row r="7" spans="1:23" s="343" customFormat="1" ht="18" customHeight="1" x14ac:dyDescent="0.25">
      <c r="A7" s="114">
        <v>42975</v>
      </c>
      <c r="B7" s="115" t="s">
        <v>501</v>
      </c>
      <c r="C7" s="115" t="s">
        <v>912</v>
      </c>
      <c r="D7" s="116">
        <v>-0.2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</row>
    <row r="8" spans="1:23" s="343" customFormat="1" ht="18" customHeight="1" x14ac:dyDescent="0.25">
      <c r="A8" s="114">
        <v>42975</v>
      </c>
      <c r="B8" s="115" t="s">
        <v>794</v>
      </c>
      <c r="C8" s="115" t="s">
        <v>940</v>
      </c>
      <c r="D8" s="116">
        <v>-30.7</v>
      </c>
      <c r="E8" s="117">
        <v>3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</row>
    <row r="9" spans="1:23" s="348" customFormat="1" ht="18" customHeight="1" x14ac:dyDescent="0.25">
      <c r="A9" s="114">
        <v>42975</v>
      </c>
      <c r="B9" s="115" t="s">
        <v>678</v>
      </c>
      <c r="C9" s="115" t="s">
        <v>941</v>
      </c>
      <c r="D9" s="116">
        <v>-111.5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>
        <v>44</v>
      </c>
      <c r="R9" s="117"/>
      <c r="S9" s="117"/>
      <c r="T9" s="117"/>
      <c r="U9" s="117"/>
      <c r="V9" s="117"/>
      <c r="W9" s="117"/>
    </row>
    <row r="10" spans="1:23" ht="18" customHeight="1" x14ac:dyDescent="0.25">
      <c r="A10" s="114">
        <v>42975</v>
      </c>
      <c r="B10" s="115" t="s">
        <v>794</v>
      </c>
      <c r="C10" s="115" t="s">
        <v>933</v>
      </c>
      <c r="D10" s="116">
        <v>-36.799999999999997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v>72</v>
      </c>
      <c r="S10" s="117"/>
      <c r="T10" s="117"/>
      <c r="U10" s="117"/>
      <c r="V10" s="117"/>
      <c r="W10" s="117"/>
    </row>
    <row r="11" spans="1:23" s="368" customFormat="1" ht="18" customHeight="1" x14ac:dyDescent="0.25">
      <c r="A11" s="372">
        <v>42996</v>
      </c>
      <c r="B11" s="146" t="s">
        <v>611</v>
      </c>
      <c r="C11" s="146" t="s">
        <v>949</v>
      </c>
      <c r="D11" s="373"/>
      <c r="E11" s="375">
        <v>-3</v>
      </c>
      <c r="F11" s="367"/>
      <c r="G11" s="376"/>
      <c r="H11" s="367"/>
      <c r="I11" s="367"/>
      <c r="J11" s="377"/>
      <c r="K11" s="367"/>
      <c r="L11" s="367"/>
      <c r="M11" s="367"/>
      <c r="N11" s="367"/>
      <c r="O11" s="367"/>
      <c r="P11" s="367">
        <v>3</v>
      </c>
      <c r="Q11" s="367"/>
      <c r="R11" s="367"/>
      <c r="S11" s="367"/>
      <c r="T11" s="367"/>
      <c r="U11" s="367"/>
      <c r="V11" s="367"/>
      <c r="W11" s="367"/>
    </row>
    <row r="12" spans="1:23" ht="18" customHeight="1" x14ac:dyDescent="0.25">
      <c r="A12" s="114">
        <v>42998</v>
      </c>
      <c r="B12" s="115" t="s">
        <v>664</v>
      </c>
      <c r="C12" s="115" t="s">
        <v>966</v>
      </c>
      <c r="D12" s="116"/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>
        <v>-3</v>
      </c>
      <c r="Q12" s="117"/>
      <c r="R12" s="117"/>
      <c r="S12" s="117"/>
      <c r="T12" s="117"/>
      <c r="U12" s="117"/>
      <c r="V12" s="117"/>
      <c r="W12" s="117"/>
    </row>
    <row r="13" spans="1:23" s="455" customFormat="1" ht="18" customHeight="1" x14ac:dyDescent="0.25">
      <c r="A13" s="450"/>
      <c r="B13" s="477">
        <v>43049</v>
      </c>
      <c r="C13" s="451"/>
      <c r="D13" s="468">
        <v>2</v>
      </c>
      <c r="E13" s="453"/>
      <c r="F13" s="454"/>
      <c r="G13" s="453"/>
      <c r="H13" s="453"/>
      <c r="I13" s="453"/>
      <c r="J13" s="453"/>
      <c r="K13" s="453"/>
      <c r="L13" s="454"/>
      <c r="M13" s="453"/>
      <c r="N13" s="454"/>
      <c r="O13" s="453"/>
      <c r="P13" s="453"/>
      <c r="Q13" s="454">
        <v>-32</v>
      </c>
      <c r="R13" s="454">
        <v>-12</v>
      </c>
      <c r="S13" s="454"/>
      <c r="T13" s="454"/>
      <c r="U13" s="454"/>
      <c r="V13" s="453"/>
      <c r="W13" s="453"/>
    </row>
    <row r="14" spans="1:23" ht="30.6" customHeight="1" x14ac:dyDescent="0.25">
      <c r="A14" s="114">
        <v>43090</v>
      </c>
      <c r="B14" s="115" t="s">
        <v>794</v>
      </c>
      <c r="C14" s="356" t="s">
        <v>1092</v>
      </c>
      <c r="D14" s="116"/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>
        <v>-60</v>
      </c>
      <c r="S14" s="117"/>
      <c r="T14" s="117"/>
      <c r="U14" s="117"/>
      <c r="V14" s="117"/>
      <c r="W14" s="117"/>
    </row>
    <row r="15" spans="1:23" ht="18" customHeight="1" x14ac:dyDescent="0.25">
      <c r="A15" s="114">
        <v>43090</v>
      </c>
      <c r="B15" s="115" t="s">
        <v>794</v>
      </c>
      <c r="C15" s="115" t="s">
        <v>1093</v>
      </c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>
        <v>-12</v>
      </c>
      <c r="R15" s="117"/>
      <c r="S15" s="117"/>
      <c r="T15" s="117"/>
      <c r="U15" s="117"/>
      <c r="V15" s="117"/>
      <c r="W15" s="117"/>
    </row>
    <row r="16" spans="1:23" ht="18" customHeight="1" x14ac:dyDescent="0.25">
      <c r="A16" s="114">
        <v>43098</v>
      </c>
      <c r="B16" s="115" t="s">
        <v>611</v>
      </c>
      <c r="C16" s="115" t="s">
        <v>1095</v>
      </c>
      <c r="D16" s="116"/>
      <c r="E16" s="117"/>
      <c r="F16" s="149"/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>
        <v>60</v>
      </c>
      <c r="S16" s="117"/>
      <c r="T16" s="117"/>
      <c r="U16" s="117"/>
      <c r="V16" s="117"/>
      <c r="W16" s="117"/>
    </row>
    <row r="17" spans="1:26" ht="18" customHeight="1" x14ac:dyDescent="0.25">
      <c r="A17" s="114">
        <v>43098</v>
      </c>
      <c r="B17" s="115" t="s">
        <v>611</v>
      </c>
      <c r="C17" s="115" t="s">
        <v>1096</v>
      </c>
      <c r="D17" s="116"/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>
        <v>-36</v>
      </c>
      <c r="S17" s="117"/>
      <c r="T17" s="117"/>
      <c r="U17" s="117"/>
      <c r="V17" s="117"/>
      <c r="W17" s="117"/>
    </row>
    <row r="18" spans="1:26" ht="18" customHeight="1" x14ac:dyDescent="0.25">
      <c r="A18" s="114">
        <v>43103</v>
      </c>
      <c r="B18" s="115" t="s">
        <v>1100</v>
      </c>
      <c r="C18" s="115" t="s">
        <v>1103</v>
      </c>
      <c r="D18" s="116"/>
      <c r="E18" s="117"/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>
        <v>12</v>
      </c>
      <c r="R18" s="117"/>
      <c r="S18" s="117"/>
      <c r="T18" s="117"/>
      <c r="U18" s="117"/>
      <c r="V18" s="117"/>
      <c r="W18" s="117"/>
    </row>
    <row r="19" spans="1:26" ht="18" customHeight="1" x14ac:dyDescent="0.25">
      <c r="A19" s="114">
        <v>43102</v>
      </c>
      <c r="B19" s="115" t="s">
        <v>664</v>
      </c>
      <c r="C19" s="115" t="s">
        <v>1101</v>
      </c>
      <c r="D19" s="116"/>
      <c r="E19" s="117"/>
      <c r="F19" s="149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>
        <v>-12</v>
      </c>
      <c r="R19" s="117"/>
      <c r="S19" s="117"/>
      <c r="T19" s="117"/>
      <c r="U19" s="117"/>
      <c r="V19" s="117"/>
      <c r="W19" s="117"/>
    </row>
    <row r="20" spans="1:26" ht="18" customHeight="1" x14ac:dyDescent="0.25">
      <c r="A20" s="114">
        <v>43131</v>
      </c>
      <c r="B20" s="115" t="s">
        <v>1100</v>
      </c>
      <c r="C20" s="115" t="s">
        <v>1128</v>
      </c>
      <c r="D20" s="116"/>
      <c r="E20" s="117"/>
      <c r="F20" s="149"/>
      <c r="G20" s="117"/>
      <c r="H20" s="117"/>
      <c r="I20" s="117"/>
      <c r="J20" s="117"/>
      <c r="K20" s="117"/>
      <c r="L20" s="149"/>
      <c r="M20" s="149"/>
      <c r="N20" s="414"/>
      <c r="O20" s="414"/>
      <c r="P20" s="149"/>
      <c r="Q20" s="149"/>
      <c r="R20" s="149">
        <v>-24</v>
      </c>
      <c r="S20" s="414"/>
      <c r="T20" s="414"/>
      <c r="U20" s="414"/>
      <c r="V20" s="149"/>
      <c r="W20" s="149"/>
    </row>
    <row r="21" spans="1:26" s="508" customFormat="1" ht="18" customHeight="1" x14ac:dyDescent="0.25">
      <c r="A21" s="325">
        <v>43199</v>
      </c>
      <c r="B21" s="135" t="s">
        <v>611</v>
      </c>
      <c r="C21" s="135" t="s">
        <v>1179</v>
      </c>
      <c r="D21" s="326">
        <v>-2</v>
      </c>
      <c r="E21" s="247"/>
      <c r="F21" s="247"/>
      <c r="G21" s="247"/>
      <c r="H21" s="247"/>
      <c r="I21" s="136"/>
      <c r="J21" s="247"/>
      <c r="K21" s="247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</row>
    <row r="22" spans="1:26" customFormat="1" ht="18" customHeight="1" x14ac:dyDescent="0.25">
      <c r="A22" s="127"/>
      <c r="B22" s="128"/>
      <c r="C22" s="115"/>
      <c r="D22" s="181"/>
      <c r="E22" s="125"/>
      <c r="F22" s="131"/>
      <c r="G22" s="125"/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</row>
    <row r="23" spans="1:26" ht="18" customHeight="1" x14ac:dyDescent="0.25">
      <c r="A23" s="174"/>
      <c r="B23" s="175"/>
      <c r="C23" s="115"/>
      <c r="D23" s="116"/>
      <c r="E23" s="125"/>
      <c r="F23" s="126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</row>
    <row r="24" spans="1:26" ht="18" customHeight="1" x14ac:dyDescent="0.25">
      <c r="A24" s="174"/>
      <c r="B24" s="175"/>
      <c r="C24" s="115"/>
      <c r="D24" s="129"/>
      <c r="E24" s="125"/>
      <c r="F24" s="125"/>
      <c r="G24" s="125"/>
      <c r="H24" s="125"/>
      <c r="I24" s="117"/>
      <c r="J24" s="125"/>
      <c r="K24" s="126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</row>
    <row r="25" spans="1:26" ht="18" customHeight="1" x14ac:dyDescent="0.25">
      <c r="A25" s="174"/>
      <c r="B25" s="175"/>
      <c r="C25" s="115"/>
      <c r="D25" s="140"/>
      <c r="E25" s="125"/>
      <c r="F25" s="125"/>
      <c r="G25" s="125"/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</row>
    <row r="26" spans="1:26" ht="18" customHeight="1" x14ac:dyDescent="0.25">
      <c r="A26" s="270" t="s">
        <v>931</v>
      </c>
      <c r="B26" s="239"/>
      <c r="C26" s="271" t="s">
        <v>9</v>
      </c>
      <c r="D26" s="487">
        <f>SUM(D6:D25)</f>
        <v>0.70000000000003126</v>
      </c>
      <c r="E26" s="257">
        <f t="shared" ref="E26:O26" si="0">SUM(E6:E25)</f>
        <v>0</v>
      </c>
      <c r="F26" s="257">
        <f>SUM(F6:F25)</f>
        <v>0</v>
      </c>
      <c r="G26" s="257">
        <f t="shared" si="0"/>
        <v>0</v>
      </c>
      <c r="H26" s="257">
        <f t="shared" si="0"/>
        <v>0</v>
      </c>
      <c r="I26" s="257">
        <f t="shared" si="0"/>
        <v>0</v>
      </c>
      <c r="J26" s="257">
        <f t="shared" si="0"/>
        <v>0</v>
      </c>
      <c r="K26" s="257">
        <f t="shared" si="0"/>
        <v>0</v>
      </c>
      <c r="L26" s="257">
        <f t="shared" si="0"/>
        <v>0</v>
      </c>
      <c r="M26" s="257">
        <f t="shared" si="0"/>
        <v>0</v>
      </c>
      <c r="N26" s="487">
        <f>SUM(N6:N25)</f>
        <v>0</v>
      </c>
      <c r="O26" s="257">
        <f t="shared" si="0"/>
        <v>0</v>
      </c>
      <c r="P26" s="360">
        <f>SUM(P6:P25)</f>
        <v>0</v>
      </c>
      <c r="Q26" s="487">
        <f>SUM(Q2:Q6)</f>
        <v>0</v>
      </c>
      <c r="R26" s="487">
        <f>SUM(R6:R25)</f>
        <v>0</v>
      </c>
      <c r="S26" s="487">
        <f t="shared" ref="S26:W26" si="1">SUM(S6:S25)</f>
        <v>0</v>
      </c>
      <c r="T26" s="487">
        <f t="shared" ref="T26" si="2">SUM(T6:T25)</f>
        <v>0</v>
      </c>
      <c r="U26" s="487">
        <f t="shared" si="1"/>
        <v>0</v>
      </c>
      <c r="V26" s="257">
        <f t="shared" si="1"/>
        <v>0</v>
      </c>
      <c r="W26" s="257">
        <f t="shared" si="1"/>
        <v>0</v>
      </c>
    </row>
    <row r="27" spans="1:26" ht="46.5" customHeight="1" x14ac:dyDescent="0.4">
      <c r="A27" s="272"/>
      <c r="D27" s="359" t="s">
        <v>946</v>
      </c>
      <c r="F27" s="320"/>
      <c r="N27" s="378"/>
      <c r="P27" s="378" t="s">
        <v>948</v>
      </c>
      <c r="Q27" s="273"/>
      <c r="R27" s="378" t="s">
        <v>948</v>
      </c>
      <c r="S27" s="378"/>
      <c r="T27" s="378"/>
      <c r="U27" s="378"/>
      <c r="V27" s="273"/>
      <c r="W27" s="273"/>
      <c r="X27" s="274"/>
      <c r="Y27" s="274"/>
      <c r="Z27" s="274"/>
    </row>
    <row r="28" spans="1:26" ht="18" customHeight="1" x14ac:dyDescent="0.25">
      <c r="A28" s="525" t="s">
        <v>932</v>
      </c>
      <c r="B28" s="525"/>
      <c r="C28" s="525"/>
      <c r="D28" s="525"/>
    </row>
    <row r="29" spans="1:26" ht="18" customHeight="1" x14ac:dyDescent="0.25">
      <c r="A29" s="525"/>
      <c r="B29" s="525"/>
      <c r="C29" s="525"/>
      <c r="D29" s="525"/>
    </row>
    <row r="30" spans="1:26" ht="18" customHeight="1" x14ac:dyDescent="0.25">
      <c r="A30" s="525"/>
      <c r="B30" s="525"/>
      <c r="C30" s="525"/>
      <c r="D30" s="525"/>
    </row>
    <row r="31" spans="1:26" ht="18" customHeight="1" x14ac:dyDescent="0.25"/>
    <row r="32" spans="1:26" ht="18" customHeight="1" x14ac:dyDescent="0.25">
      <c r="F32" s="264"/>
    </row>
    <row r="33" spans="1:12" ht="18" customHeight="1" x14ac:dyDescent="0.25"/>
    <row r="34" spans="1:12" ht="18" customHeight="1" x14ac:dyDescent="0.25"/>
    <row r="35" spans="1:12" ht="18" customHeight="1" x14ac:dyDescent="0.25"/>
    <row r="36" spans="1:12" ht="18" customHeight="1" x14ac:dyDescent="0.25"/>
    <row r="37" spans="1:12" s="258" customFormat="1" ht="18" customHeight="1" x14ac:dyDescent="0.25">
      <c r="A37" s="241"/>
      <c r="B37" s="241"/>
      <c r="C37" s="241"/>
      <c r="D37" s="259"/>
      <c r="E37" s="240"/>
      <c r="F37" s="240"/>
      <c r="G37" s="240"/>
      <c r="H37" s="240"/>
      <c r="I37" s="240"/>
      <c r="J37" s="240"/>
      <c r="K37" s="240"/>
      <c r="L37" s="240"/>
    </row>
    <row r="38" spans="1:12" ht="18" customHeight="1" x14ac:dyDescent="0.25"/>
    <row r="39" spans="1:12" ht="18" customHeight="1" x14ac:dyDescent="0.25"/>
    <row r="40" spans="1:12" ht="18" customHeight="1" x14ac:dyDescent="0.25"/>
    <row r="41" spans="1:12" ht="18" customHeight="1" x14ac:dyDescent="0.25"/>
    <row r="42" spans="1:12" ht="18" customHeight="1" x14ac:dyDescent="0.25"/>
    <row r="43" spans="1:12" ht="18" customHeight="1" x14ac:dyDescent="0.25"/>
    <row r="44" spans="1:12" ht="18" customHeight="1" x14ac:dyDescent="0.25"/>
    <row r="45" spans="1:12" ht="18" customHeight="1" x14ac:dyDescent="0.25"/>
    <row r="46" spans="1:12" ht="18" customHeight="1" x14ac:dyDescent="0.25"/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</sheetData>
  <mergeCells count="1">
    <mergeCell ref="A28:D30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104"/>
  <sheetViews>
    <sheetView topLeftCell="A25"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8.5546875" style="259" customWidth="1"/>
    <col min="5" max="5" width="8.5546875" style="240" customWidth="1"/>
    <col min="6" max="6" width="12.5546875" style="240" customWidth="1"/>
    <col min="7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4" width="18.5546875" style="241" customWidth="1"/>
    <col min="15" max="15" width="12.5546875" style="241" customWidth="1"/>
    <col min="16" max="16" width="19" style="241" customWidth="1"/>
    <col min="17" max="17" width="19.5546875" style="241" customWidth="1"/>
    <col min="18" max="20" width="18.5546875" style="241" customWidth="1"/>
    <col min="21" max="21" width="12.5546875" style="241" customWidth="1"/>
    <col min="22" max="23" width="18.5546875" style="241" customWidth="1"/>
    <col min="24" max="16384" width="9.44140625" style="241"/>
  </cols>
  <sheetData>
    <row r="1" spans="1:23" ht="15" x14ac:dyDescent="0.25">
      <c r="A1" s="241" t="s">
        <v>0</v>
      </c>
      <c r="H1" s="260"/>
    </row>
    <row r="2" spans="1:23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>
        <v>170112012201</v>
      </c>
      <c r="L2" s="263"/>
    </row>
    <row r="3" spans="1:23" x14ac:dyDescent="0.25">
      <c r="D3" s="318" t="s">
        <v>769</v>
      </c>
      <c r="E3" s="317" t="s">
        <v>748</v>
      </c>
      <c r="F3" s="317" t="s">
        <v>839</v>
      </c>
      <c r="G3" s="317" t="s">
        <v>802</v>
      </c>
      <c r="H3" s="317"/>
      <c r="I3" s="317" t="s">
        <v>455</v>
      </c>
      <c r="J3" s="317"/>
      <c r="K3" s="317" t="s">
        <v>749</v>
      </c>
      <c r="L3" s="317"/>
      <c r="M3" s="317"/>
      <c r="N3" s="317"/>
      <c r="O3" s="317" t="s">
        <v>954</v>
      </c>
      <c r="P3" s="317"/>
      <c r="Q3" s="317"/>
      <c r="R3" s="317"/>
      <c r="S3" s="317"/>
      <c r="T3" s="317"/>
      <c r="U3" s="317" t="s">
        <v>899</v>
      </c>
      <c r="V3" s="317"/>
      <c r="W3" s="317"/>
    </row>
    <row r="4" spans="1:23" s="455" customFormat="1" x14ac:dyDescent="0.25">
      <c r="A4" s="455" t="s">
        <v>1041</v>
      </c>
      <c r="D4" s="456"/>
      <c r="E4" s="457"/>
      <c r="F4" s="457"/>
      <c r="G4" s="457"/>
      <c r="H4" s="457"/>
      <c r="I4" s="457"/>
      <c r="J4" s="457"/>
      <c r="K4" s="457"/>
      <c r="L4" s="457"/>
      <c r="M4" s="457"/>
      <c r="N4" s="457"/>
      <c r="O4" s="457" t="s">
        <v>954</v>
      </c>
      <c r="P4" s="457"/>
      <c r="Q4" s="457"/>
      <c r="R4" s="457"/>
      <c r="S4" s="457"/>
      <c r="T4" s="457"/>
      <c r="U4" s="457"/>
      <c r="V4" s="457"/>
      <c r="W4" s="457"/>
    </row>
    <row r="5" spans="1:23" ht="62.25" customHeight="1" x14ac:dyDescent="0.4">
      <c r="A5" s="268" t="s">
        <v>1</v>
      </c>
      <c r="B5" s="268" t="s">
        <v>2</v>
      </c>
      <c r="C5" s="268" t="s">
        <v>3</v>
      </c>
      <c r="D5" s="269" t="s">
        <v>4</v>
      </c>
      <c r="E5" s="249" t="s">
        <v>81</v>
      </c>
      <c r="F5" s="249" t="s">
        <v>5</v>
      </c>
      <c r="G5" s="249" t="s">
        <v>6</v>
      </c>
      <c r="H5" s="249" t="s">
        <v>7</v>
      </c>
      <c r="I5" s="275" t="s">
        <v>401</v>
      </c>
      <c r="J5" s="278" t="s">
        <v>402</v>
      </c>
      <c r="K5" s="278" t="s">
        <v>403</v>
      </c>
      <c r="L5" s="249" t="s">
        <v>119</v>
      </c>
      <c r="M5" s="275" t="s">
        <v>400</v>
      </c>
      <c r="N5" s="275" t="s">
        <v>1324</v>
      </c>
      <c r="O5" s="249" t="s">
        <v>852</v>
      </c>
      <c r="P5" s="278" t="s">
        <v>605</v>
      </c>
      <c r="Q5" s="275" t="s">
        <v>604</v>
      </c>
      <c r="R5" s="278" t="s">
        <v>606</v>
      </c>
      <c r="S5" s="254" t="s">
        <v>897</v>
      </c>
      <c r="T5" s="521" t="s">
        <v>1326</v>
      </c>
      <c r="U5" s="249" t="s">
        <v>900</v>
      </c>
      <c r="V5" s="521" t="s">
        <v>8</v>
      </c>
      <c r="W5" s="521" t="s">
        <v>8</v>
      </c>
    </row>
    <row r="6" spans="1:23" ht="18" customHeight="1" x14ac:dyDescent="0.25">
      <c r="A6" s="114">
        <v>42752</v>
      </c>
      <c r="B6" s="115" t="s">
        <v>501</v>
      </c>
      <c r="C6" s="115" t="s">
        <v>87</v>
      </c>
      <c r="D6" s="177">
        <v>269.5</v>
      </c>
      <c r="E6" s="132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</row>
    <row r="7" spans="1:23" ht="18" customHeight="1" x14ac:dyDescent="0.25">
      <c r="A7" s="114">
        <v>42753</v>
      </c>
      <c r="B7" s="115" t="s">
        <v>112</v>
      </c>
      <c r="C7" s="115" t="s">
        <v>741</v>
      </c>
      <c r="D7" s="116">
        <v>-50.2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</row>
    <row r="8" spans="1:23" ht="18" customHeight="1" x14ac:dyDescent="0.25">
      <c r="A8" s="114">
        <v>42753</v>
      </c>
      <c r="B8" s="115" t="s">
        <v>112</v>
      </c>
      <c r="C8" s="115" t="s">
        <v>68</v>
      </c>
      <c r="D8" s="116">
        <v>-100</v>
      </c>
      <c r="E8" s="117">
        <v>8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</row>
    <row r="9" spans="1:23" ht="18" customHeight="1" x14ac:dyDescent="0.25">
      <c r="A9" s="114">
        <v>42753</v>
      </c>
      <c r="B9" s="115" t="s">
        <v>112</v>
      </c>
      <c r="C9" s="115" t="s">
        <v>742</v>
      </c>
      <c r="D9" s="116">
        <v>-20</v>
      </c>
      <c r="E9" s="117"/>
      <c r="F9" s="117"/>
      <c r="G9" s="117"/>
      <c r="H9" s="117"/>
      <c r="I9" s="117"/>
      <c r="J9" s="117"/>
      <c r="K9" s="117">
        <v>10</v>
      </c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</row>
    <row r="10" spans="1:23" ht="18" customHeight="1" x14ac:dyDescent="0.25">
      <c r="A10" s="114">
        <v>42753</v>
      </c>
      <c r="B10" s="115" t="s">
        <v>112</v>
      </c>
      <c r="C10" s="115" t="s">
        <v>743</v>
      </c>
      <c r="D10" s="116">
        <v>-20</v>
      </c>
      <c r="E10" s="117"/>
      <c r="F10" s="117"/>
      <c r="G10" s="117">
        <v>10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</row>
    <row r="11" spans="1:23" ht="18" customHeight="1" x14ac:dyDescent="0.25">
      <c r="A11" s="114">
        <v>42753</v>
      </c>
      <c r="B11" s="115" t="s">
        <v>112</v>
      </c>
      <c r="C11" s="115" t="s">
        <v>744</v>
      </c>
      <c r="D11" s="116">
        <v>-20</v>
      </c>
      <c r="E11" s="132"/>
      <c r="F11" s="117">
        <v>40</v>
      </c>
      <c r="G11" s="149"/>
      <c r="H11" s="117"/>
      <c r="I11" s="117"/>
      <c r="J11" s="120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</row>
    <row r="12" spans="1:23" ht="18" customHeight="1" x14ac:dyDescent="0.25">
      <c r="A12" s="114">
        <v>42753</v>
      </c>
      <c r="B12" s="115" t="s">
        <v>112</v>
      </c>
      <c r="C12" s="115" t="s">
        <v>745</v>
      </c>
      <c r="D12" s="116">
        <v>-20</v>
      </c>
      <c r="E12" s="117"/>
      <c r="F12" s="149"/>
      <c r="G12" s="117"/>
      <c r="H12" s="117"/>
      <c r="I12" s="117">
        <v>100</v>
      </c>
      <c r="J12" s="117"/>
      <c r="K12" s="117"/>
      <c r="L12" s="149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</row>
    <row r="13" spans="1:23" ht="18" customHeight="1" x14ac:dyDescent="0.25">
      <c r="A13" s="114">
        <v>42758</v>
      </c>
      <c r="B13" s="115" t="s">
        <v>267</v>
      </c>
      <c r="C13" s="115" t="s">
        <v>751</v>
      </c>
      <c r="D13" s="116"/>
      <c r="E13" s="117">
        <v>-1</v>
      </c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</row>
    <row r="14" spans="1:23" ht="18" customHeight="1" x14ac:dyDescent="0.25">
      <c r="A14" s="114">
        <v>42758</v>
      </c>
      <c r="B14" s="115" t="s">
        <v>664</v>
      </c>
      <c r="C14" s="115" t="s">
        <v>750</v>
      </c>
      <c r="D14" s="116"/>
      <c r="E14" s="117">
        <v>-1</v>
      </c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</row>
    <row r="15" spans="1:23" ht="18" customHeight="1" x14ac:dyDescent="0.25">
      <c r="A15" s="114">
        <v>42759</v>
      </c>
      <c r="B15" s="115" t="s">
        <v>664</v>
      </c>
      <c r="C15" s="115" t="s">
        <v>752</v>
      </c>
      <c r="D15" s="116"/>
      <c r="E15" s="117"/>
      <c r="F15" s="149">
        <v>-20</v>
      </c>
      <c r="G15" s="117">
        <v>-5</v>
      </c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</row>
    <row r="16" spans="1:23" ht="18" customHeight="1" x14ac:dyDescent="0.25">
      <c r="A16" s="114">
        <v>42768</v>
      </c>
      <c r="B16" s="115" t="s">
        <v>112</v>
      </c>
      <c r="C16" s="115" t="s">
        <v>753</v>
      </c>
      <c r="D16" s="116"/>
      <c r="E16" s="117">
        <v>-5</v>
      </c>
      <c r="F16" s="149"/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</row>
    <row r="17" spans="1:23" ht="18" customHeight="1" x14ac:dyDescent="0.25">
      <c r="A17" s="114">
        <v>42768</v>
      </c>
      <c r="B17" s="115" t="s">
        <v>267</v>
      </c>
      <c r="C17" s="115" t="s">
        <v>754</v>
      </c>
      <c r="D17" s="116"/>
      <c r="E17" s="117"/>
      <c r="F17" s="149"/>
      <c r="G17" s="117"/>
      <c r="H17" s="117"/>
      <c r="I17" s="117">
        <v>-100</v>
      </c>
      <c r="J17" s="117"/>
      <c r="K17" s="117"/>
      <c r="L17" s="149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</row>
    <row r="18" spans="1:23" ht="18" customHeight="1" x14ac:dyDescent="0.25">
      <c r="A18" s="114">
        <v>42772</v>
      </c>
      <c r="B18" s="115" t="s">
        <v>685</v>
      </c>
      <c r="C18" s="115" t="s">
        <v>755</v>
      </c>
      <c r="D18" s="116"/>
      <c r="E18" s="117"/>
      <c r="F18" s="149"/>
      <c r="G18" s="117">
        <v>-2</v>
      </c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</row>
    <row r="19" spans="1:23" ht="18" customHeight="1" x14ac:dyDescent="0.25">
      <c r="A19" s="114">
        <v>42786</v>
      </c>
      <c r="B19" s="115" t="s">
        <v>678</v>
      </c>
      <c r="C19" s="115" t="s">
        <v>762</v>
      </c>
      <c r="D19" s="116"/>
      <c r="E19" s="117"/>
      <c r="F19" s="149"/>
      <c r="G19" s="117">
        <v>-3</v>
      </c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</row>
    <row r="20" spans="1:23" ht="18" customHeight="1" x14ac:dyDescent="0.25">
      <c r="A20" s="114">
        <v>42788</v>
      </c>
      <c r="B20" s="115" t="s">
        <v>664</v>
      </c>
      <c r="C20" s="115" t="s">
        <v>764</v>
      </c>
      <c r="D20" s="116"/>
      <c r="E20" s="117">
        <v>-1</v>
      </c>
      <c r="F20" s="149"/>
      <c r="G20" s="117"/>
      <c r="H20" s="117"/>
      <c r="I20" s="117"/>
      <c r="J20" s="117"/>
      <c r="K20" s="117"/>
      <c r="L20" s="149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</row>
    <row r="21" spans="1:23" ht="18" customHeight="1" x14ac:dyDescent="0.25">
      <c r="A21" s="114">
        <v>42788</v>
      </c>
      <c r="B21" s="115" t="s">
        <v>664</v>
      </c>
      <c r="C21" s="115" t="s">
        <v>765</v>
      </c>
      <c r="D21" s="116">
        <v>-31.1</v>
      </c>
      <c r="E21" s="117"/>
      <c r="F21" s="149"/>
      <c r="G21" s="117"/>
      <c r="H21" s="117"/>
      <c r="I21" s="117"/>
      <c r="J21" s="117"/>
      <c r="K21" s="117"/>
      <c r="L21" s="149"/>
      <c r="M21" s="149"/>
      <c r="N21" s="414"/>
      <c r="O21" s="149"/>
      <c r="P21" s="149"/>
      <c r="Q21" s="149"/>
      <c r="R21" s="149"/>
      <c r="S21" s="414"/>
      <c r="T21" s="414"/>
      <c r="U21" s="149"/>
      <c r="V21" s="414"/>
      <c r="W21" s="414"/>
    </row>
    <row r="22" spans="1:23" ht="18" customHeight="1" x14ac:dyDescent="0.25">
      <c r="A22" s="114">
        <v>42788</v>
      </c>
      <c r="B22" s="115" t="s">
        <v>678</v>
      </c>
      <c r="C22" s="115" t="s">
        <v>766</v>
      </c>
      <c r="D22" s="116"/>
      <c r="E22" s="117"/>
      <c r="F22" s="117"/>
      <c r="G22" s="117"/>
      <c r="H22" s="117"/>
      <c r="I22" s="149"/>
      <c r="J22" s="117"/>
      <c r="K22" s="117">
        <v>-5</v>
      </c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</row>
    <row r="23" spans="1:23" customFormat="1" ht="18" customHeight="1" x14ac:dyDescent="0.25">
      <c r="A23" s="127">
        <v>42790</v>
      </c>
      <c r="B23" s="128" t="s">
        <v>664</v>
      </c>
      <c r="C23" s="115" t="s">
        <v>767</v>
      </c>
      <c r="D23" s="181"/>
      <c r="E23" s="125"/>
      <c r="F23" s="131"/>
      <c r="G23" s="125"/>
      <c r="H23" s="125"/>
      <c r="I23" s="117"/>
      <c r="J23" s="125"/>
      <c r="K23" s="125">
        <v>-5</v>
      </c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</row>
    <row r="24" spans="1:23" ht="18" customHeight="1" x14ac:dyDescent="0.25">
      <c r="A24" s="174">
        <v>42793</v>
      </c>
      <c r="B24" s="175" t="s">
        <v>611</v>
      </c>
      <c r="C24" s="115" t="s">
        <v>770</v>
      </c>
      <c r="D24" s="116">
        <v>-8.1999999999999993</v>
      </c>
      <c r="E24" s="125"/>
      <c r="F24" s="126"/>
      <c r="G24" s="125"/>
      <c r="H24" s="125"/>
      <c r="I24" s="117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</row>
    <row r="25" spans="1:23" ht="18" customHeight="1" x14ac:dyDescent="0.25">
      <c r="A25" s="174">
        <v>42793</v>
      </c>
      <c r="B25" s="175" t="s">
        <v>611</v>
      </c>
      <c r="C25" s="115" t="s">
        <v>771</v>
      </c>
      <c r="D25" s="129"/>
      <c r="E25" s="125"/>
      <c r="F25" s="125">
        <v>-16</v>
      </c>
      <c r="G25" s="125"/>
      <c r="H25" s="125"/>
      <c r="I25" s="117"/>
      <c r="J25" s="125"/>
      <c r="K25" s="126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</row>
    <row r="26" spans="1:23" ht="18" customHeight="1" x14ac:dyDescent="0.25">
      <c r="A26" s="174">
        <v>42795</v>
      </c>
      <c r="B26" s="175" t="s">
        <v>664</v>
      </c>
      <c r="C26" s="115" t="s">
        <v>768</v>
      </c>
      <c r="D26" s="140"/>
      <c r="E26" s="125"/>
      <c r="F26" s="125">
        <v>-1</v>
      </c>
      <c r="G26" s="125"/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</row>
    <row r="27" spans="1:23" ht="18" customHeight="1" x14ac:dyDescent="0.25">
      <c r="A27" s="174">
        <v>42814</v>
      </c>
      <c r="B27" s="175" t="s">
        <v>678</v>
      </c>
      <c r="C27" s="115" t="s">
        <v>782</v>
      </c>
      <c r="D27" s="140"/>
      <c r="E27" s="125"/>
      <c r="F27" s="125">
        <v>-2</v>
      </c>
      <c r="G27" s="125"/>
      <c r="H27" s="125"/>
      <c r="I27" s="149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</row>
    <row r="28" spans="1:23" ht="18" customHeight="1" x14ac:dyDescent="0.25">
      <c r="A28" s="174">
        <v>42854</v>
      </c>
      <c r="B28" s="175" t="s">
        <v>112</v>
      </c>
      <c r="C28" s="115" t="s">
        <v>156</v>
      </c>
      <c r="D28" s="140"/>
      <c r="E28" s="125"/>
      <c r="F28" s="125">
        <v>-1</v>
      </c>
      <c r="G28" s="125">
        <v>1</v>
      </c>
      <c r="H28" s="125"/>
      <c r="I28" s="149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</row>
    <row r="29" spans="1:23" ht="18" customHeight="1" x14ac:dyDescent="0.25">
      <c r="A29" s="174">
        <v>42896</v>
      </c>
      <c r="B29" s="175" t="s">
        <v>664</v>
      </c>
      <c r="C29" s="115" t="s">
        <v>834</v>
      </c>
      <c r="D29" s="140"/>
      <c r="E29" s="125"/>
      <c r="F29" s="125">
        <v>1</v>
      </c>
      <c r="G29" s="125"/>
      <c r="H29" s="125"/>
      <c r="I29" s="149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</row>
    <row r="30" spans="1:23" ht="18" customHeight="1" x14ac:dyDescent="0.25">
      <c r="A30" s="174">
        <v>42901</v>
      </c>
      <c r="B30" s="175" t="s">
        <v>523</v>
      </c>
      <c r="C30" s="115" t="s">
        <v>845</v>
      </c>
      <c r="D30" s="140"/>
      <c r="E30" s="125"/>
      <c r="F30" s="125"/>
      <c r="G30" s="125">
        <v>-1</v>
      </c>
      <c r="H30" s="125"/>
      <c r="I30" s="149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</row>
    <row r="31" spans="1:23" ht="18" customHeight="1" x14ac:dyDescent="0.25">
      <c r="A31" s="174">
        <v>42905</v>
      </c>
      <c r="B31" s="175" t="s">
        <v>678</v>
      </c>
      <c r="C31" s="115" t="s">
        <v>850</v>
      </c>
      <c r="D31" s="140"/>
      <c r="E31" s="125"/>
      <c r="F31" s="125">
        <v>-1</v>
      </c>
      <c r="G31" s="125"/>
      <c r="H31" s="125"/>
      <c r="I31" s="149"/>
      <c r="J31" s="125"/>
      <c r="K31" s="125"/>
      <c r="L31" s="125"/>
      <c r="M31" s="125"/>
      <c r="N31" s="125"/>
      <c r="O31" s="125">
        <v>4</v>
      </c>
      <c r="P31" s="125"/>
      <c r="Q31" s="125"/>
      <c r="R31" s="125"/>
      <c r="S31" s="125"/>
      <c r="T31" s="125"/>
      <c r="U31" s="125"/>
      <c r="V31" s="125"/>
      <c r="W31" s="125"/>
    </row>
    <row r="32" spans="1:23" ht="18" customHeight="1" x14ac:dyDescent="0.25">
      <c r="A32" s="174">
        <v>42957</v>
      </c>
      <c r="B32" s="175" t="s">
        <v>794</v>
      </c>
      <c r="C32" s="115" t="s">
        <v>895</v>
      </c>
      <c r="D32" s="140"/>
      <c r="E32" s="125"/>
      <c r="F32" s="125"/>
      <c r="G32" s="125"/>
      <c r="H32" s="125"/>
      <c r="I32" s="149"/>
      <c r="J32" s="125"/>
      <c r="K32" s="125"/>
      <c r="L32" s="125"/>
      <c r="M32" s="125"/>
      <c r="N32" s="125"/>
      <c r="O32" s="125">
        <v>-1</v>
      </c>
      <c r="P32" s="125"/>
      <c r="Q32" s="125"/>
      <c r="R32" s="125"/>
      <c r="S32" s="125"/>
      <c r="T32" s="125"/>
      <c r="U32" s="125">
        <v>4</v>
      </c>
      <c r="V32" s="125"/>
      <c r="W32" s="125"/>
    </row>
    <row r="33" spans="1:24" ht="18" customHeight="1" x14ac:dyDescent="0.25">
      <c r="A33" s="174">
        <v>42957</v>
      </c>
      <c r="B33" s="175" t="s">
        <v>664</v>
      </c>
      <c r="C33" s="115" t="s">
        <v>901</v>
      </c>
      <c r="D33" s="140"/>
      <c r="E33" s="125"/>
      <c r="F33" s="125"/>
      <c r="G33" s="125"/>
      <c r="H33" s="125"/>
      <c r="I33" s="14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>
        <v>-4</v>
      </c>
      <c r="V33" s="125"/>
      <c r="W33" s="125"/>
    </row>
    <row r="34" spans="1:24" s="368" customFormat="1" ht="18" customHeight="1" x14ac:dyDescent="0.25">
      <c r="A34" s="379">
        <v>42996</v>
      </c>
      <c r="B34" s="380" t="s">
        <v>611</v>
      </c>
      <c r="C34" s="146" t="s">
        <v>949</v>
      </c>
      <c r="D34" s="381"/>
      <c r="E34" s="365"/>
      <c r="F34" s="365"/>
      <c r="G34" s="365"/>
      <c r="H34" s="365"/>
      <c r="I34" s="376"/>
      <c r="J34" s="365"/>
      <c r="K34" s="365"/>
      <c r="L34" s="365"/>
      <c r="M34" s="365"/>
      <c r="N34" s="365"/>
      <c r="O34" s="365"/>
      <c r="P34" s="365"/>
      <c r="Q34" s="365"/>
      <c r="R34" s="365"/>
      <c r="S34" s="365"/>
      <c r="T34" s="365"/>
      <c r="U34" s="365"/>
      <c r="V34" s="365"/>
      <c r="W34" s="365"/>
    </row>
    <row r="35" spans="1:24" s="455" customFormat="1" ht="18" customHeight="1" x14ac:dyDescent="0.25">
      <c r="A35" s="466">
        <v>43049</v>
      </c>
      <c r="B35" s="467"/>
      <c r="C35" s="451"/>
      <c r="D35" s="468"/>
      <c r="E35" s="461"/>
      <c r="F35" s="461"/>
      <c r="G35" s="461"/>
      <c r="H35" s="461"/>
      <c r="I35" s="454"/>
      <c r="J35" s="461"/>
      <c r="K35" s="461"/>
      <c r="L35" s="461"/>
      <c r="M35" s="461"/>
      <c r="N35" s="461"/>
      <c r="O35" s="461"/>
      <c r="P35" s="461"/>
      <c r="Q35" s="461"/>
      <c r="R35" s="461"/>
      <c r="S35" s="461"/>
      <c r="T35" s="461"/>
      <c r="U35" s="461"/>
      <c r="V35" s="461"/>
      <c r="W35" s="461"/>
    </row>
    <row r="36" spans="1:24" ht="18" customHeight="1" x14ac:dyDescent="0.25">
      <c r="A36" s="174">
        <v>43306</v>
      </c>
      <c r="B36" s="175" t="s">
        <v>794</v>
      </c>
      <c r="C36" s="115" t="s">
        <v>1283</v>
      </c>
      <c r="D36" s="140"/>
      <c r="E36" s="125"/>
      <c r="F36" s="125"/>
      <c r="G36" s="125"/>
      <c r="H36" s="125"/>
      <c r="I36" s="149"/>
      <c r="J36" s="125"/>
      <c r="K36" s="125"/>
      <c r="L36" s="125"/>
      <c r="M36" s="125"/>
      <c r="N36" s="125"/>
      <c r="O36" s="125">
        <v>-1</v>
      </c>
      <c r="P36" s="125"/>
      <c r="Q36" s="125"/>
      <c r="R36" s="125"/>
      <c r="S36" s="125"/>
      <c r="T36" s="125"/>
      <c r="U36" s="125"/>
      <c r="V36" s="125"/>
      <c r="W36" s="125"/>
    </row>
    <row r="37" spans="1:24" ht="18" customHeight="1" x14ac:dyDescent="0.25">
      <c r="A37" s="174"/>
      <c r="B37" s="175"/>
      <c r="C37" s="115"/>
      <c r="D37" s="140"/>
      <c r="E37" s="125"/>
      <c r="F37" s="125"/>
      <c r="G37" s="125"/>
      <c r="H37" s="125"/>
      <c r="I37" s="149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</row>
    <row r="38" spans="1:24" ht="18" customHeight="1" x14ac:dyDescent="0.25">
      <c r="A38" s="270" t="s">
        <v>740</v>
      </c>
      <c r="B38" s="239"/>
      <c r="C38" s="271" t="s">
        <v>9</v>
      </c>
      <c r="D38" s="257">
        <f>SUM(D6:D28)</f>
        <v>0</v>
      </c>
      <c r="E38" s="257">
        <f t="shared" ref="E38:Q38" si="0">SUM(E6:E28)</f>
        <v>0</v>
      </c>
      <c r="F38" s="257">
        <f>SUM(F6:F31)</f>
        <v>0</v>
      </c>
      <c r="G38" s="257">
        <f>SUM(G6:G37)</f>
        <v>0</v>
      </c>
      <c r="H38" s="257">
        <f t="shared" si="0"/>
        <v>0</v>
      </c>
      <c r="I38" s="257">
        <f t="shared" si="0"/>
        <v>0</v>
      </c>
      <c r="J38" s="257">
        <f t="shared" si="0"/>
        <v>0</v>
      </c>
      <c r="K38" s="257">
        <f t="shared" si="0"/>
        <v>0</v>
      </c>
      <c r="L38" s="257">
        <f t="shared" si="0"/>
        <v>0</v>
      </c>
      <c r="M38" s="257">
        <f t="shared" si="0"/>
        <v>0</v>
      </c>
      <c r="N38" s="257">
        <f t="shared" ref="N38" si="1">SUM(N6:N26)</f>
        <v>0</v>
      </c>
      <c r="O38" s="487">
        <f>SUM(O6:O37)</f>
        <v>2</v>
      </c>
      <c r="P38" s="257">
        <f t="shared" si="0"/>
        <v>0</v>
      </c>
      <c r="Q38" s="257">
        <f t="shared" si="0"/>
        <v>0</v>
      </c>
      <c r="R38" s="257">
        <f>SUM(R6:R26)</f>
        <v>0</v>
      </c>
      <c r="S38" s="257">
        <f>SUM(S6:S26)</f>
        <v>0</v>
      </c>
      <c r="T38" s="257">
        <f t="shared" ref="T38" si="2">SUM(T6:T26)</f>
        <v>0</v>
      </c>
      <c r="U38" s="257">
        <f>SUM(U6:U33)</f>
        <v>0</v>
      </c>
      <c r="V38" s="257">
        <f t="shared" ref="V38:W38" si="3">SUM(V6:V26)</f>
        <v>0</v>
      </c>
      <c r="W38" s="257">
        <f t="shared" si="3"/>
        <v>0</v>
      </c>
    </row>
    <row r="39" spans="1:24" ht="65.25" customHeight="1" x14ac:dyDescent="0.4">
      <c r="A39" s="272" t="s">
        <v>11</v>
      </c>
      <c r="D39" s="310"/>
      <c r="F39" s="320"/>
      <c r="G39" s="320"/>
      <c r="N39" s="274"/>
      <c r="O39" s="378" t="s">
        <v>951</v>
      </c>
      <c r="P39" s="274"/>
      <c r="Q39" s="274"/>
      <c r="R39" s="274"/>
      <c r="S39" s="274"/>
      <c r="T39" s="274"/>
      <c r="U39" s="273"/>
      <c r="V39" s="274"/>
      <c r="W39" s="274"/>
      <c r="X39" s="274"/>
    </row>
    <row r="40" spans="1:24" ht="18" customHeight="1" x14ac:dyDescent="0.25">
      <c r="A40" s="530"/>
      <c r="B40" s="530"/>
      <c r="C40" s="530"/>
    </row>
    <row r="41" spans="1:24" ht="18" customHeight="1" x14ac:dyDescent="0.25">
      <c r="A41" s="530"/>
      <c r="B41" s="530"/>
      <c r="C41" s="530"/>
    </row>
    <row r="42" spans="1:24" ht="18" customHeight="1" x14ac:dyDescent="0.25">
      <c r="A42" s="530"/>
      <c r="B42" s="530"/>
      <c r="C42" s="530"/>
    </row>
    <row r="43" spans="1:24" ht="18" customHeight="1" x14ac:dyDescent="0.25"/>
    <row r="44" spans="1:24" ht="18" customHeight="1" x14ac:dyDescent="0.25">
      <c r="F44" s="264"/>
    </row>
    <row r="45" spans="1:24" ht="18" customHeight="1" x14ac:dyDescent="0.25"/>
    <row r="46" spans="1:24" ht="18" customHeight="1" x14ac:dyDescent="0.25"/>
    <row r="47" spans="1:24" ht="18" customHeight="1" x14ac:dyDescent="0.25"/>
    <row r="48" spans="1:24" ht="18" customHeight="1" x14ac:dyDescent="0.25"/>
    <row r="49" spans="1:12" s="258" customFormat="1" ht="18" customHeight="1" x14ac:dyDescent="0.25">
      <c r="A49" s="241"/>
      <c r="B49" s="241"/>
      <c r="C49" s="241"/>
      <c r="D49" s="259"/>
      <c r="E49" s="240"/>
      <c r="F49" s="240"/>
      <c r="G49" s="240"/>
      <c r="H49" s="240"/>
      <c r="I49" s="240"/>
      <c r="J49" s="240"/>
      <c r="K49" s="240"/>
      <c r="L49" s="240"/>
    </row>
    <row r="50" spans="1:12" ht="18" customHeight="1" x14ac:dyDescent="0.25"/>
    <row r="51" spans="1:12" ht="18" customHeight="1" x14ac:dyDescent="0.25"/>
    <row r="52" spans="1:12" ht="18" customHeight="1" x14ac:dyDescent="0.25"/>
    <row r="53" spans="1:12" ht="18" customHeight="1" x14ac:dyDescent="0.25"/>
    <row r="54" spans="1:12" ht="18" customHeight="1" x14ac:dyDescent="0.25"/>
    <row r="55" spans="1:12" ht="18" customHeight="1" x14ac:dyDescent="0.25"/>
    <row r="56" spans="1:12" ht="18" customHeight="1" x14ac:dyDescent="0.25"/>
    <row r="57" spans="1:12" ht="18" customHeight="1" x14ac:dyDescent="0.25"/>
    <row r="58" spans="1:12" ht="18" customHeight="1" x14ac:dyDescent="0.25"/>
    <row r="59" spans="1:12" ht="18" customHeight="1" x14ac:dyDescent="0.25"/>
    <row r="60" spans="1:12" ht="18" customHeight="1" x14ac:dyDescent="0.25"/>
    <row r="61" spans="1:12" ht="18" customHeight="1" x14ac:dyDescent="0.25"/>
    <row r="62" spans="1:12" ht="18" customHeight="1" x14ac:dyDescent="0.25"/>
    <row r="63" spans="1:12" ht="18" customHeight="1" x14ac:dyDescent="0.25"/>
    <row r="64" spans="1:12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</sheetData>
  <mergeCells count="1">
    <mergeCell ref="A40:C42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Y120"/>
  <sheetViews>
    <sheetView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8.5546875" style="393" customWidth="1"/>
    <col min="6" max="7" width="10.44140625" style="393" customWidth="1"/>
    <col min="8" max="8" width="27.44140625" style="393" customWidth="1"/>
    <col min="9" max="9" width="34.44140625" style="393" customWidth="1"/>
    <col min="10" max="10" width="43.44140625" style="393" customWidth="1"/>
    <col min="11" max="11" width="12.5546875" style="393" bestFit="1" customWidth="1"/>
    <col min="12" max="12" width="22.5546875" style="391" customWidth="1"/>
    <col min="13" max="13" width="12.5546875" style="391" customWidth="1"/>
    <col min="14" max="14" width="8.5546875" style="393" customWidth="1"/>
    <col min="15" max="15" width="19" style="391" customWidth="1"/>
    <col min="16" max="16" width="19.5546875" style="391" customWidth="1"/>
    <col min="17" max="17" width="18.5546875" style="391" customWidth="1"/>
    <col min="18" max="22" width="12.5546875" style="391" customWidth="1"/>
    <col min="23" max="16384" width="9.44140625" style="391"/>
  </cols>
  <sheetData>
    <row r="1" spans="1:22" ht="15" x14ac:dyDescent="0.25">
      <c r="A1" s="391" t="s">
        <v>0</v>
      </c>
      <c r="N1" s="394"/>
    </row>
    <row r="2" spans="1:22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8" t="s">
        <v>10</v>
      </c>
      <c r="I2" s="400">
        <v>170925042209</v>
      </c>
      <c r="K2" s="398"/>
      <c r="N2" s="399" t="s">
        <v>11</v>
      </c>
    </row>
    <row r="3" spans="1:22" x14ac:dyDescent="0.25">
      <c r="E3" s="266" t="s">
        <v>994</v>
      </c>
      <c r="F3" s="401" t="s">
        <v>1009</v>
      </c>
      <c r="G3" s="256" t="s">
        <v>1040</v>
      </c>
      <c r="I3" s="402"/>
      <c r="J3" s="256" t="s">
        <v>1017</v>
      </c>
      <c r="K3" s="402" t="s">
        <v>994</v>
      </c>
      <c r="L3" s="402" t="s">
        <v>1003</v>
      </c>
      <c r="M3" s="402"/>
      <c r="N3" s="266" t="s">
        <v>1029</v>
      </c>
      <c r="O3" s="402"/>
      <c r="P3" s="402"/>
      <c r="Q3" s="402"/>
      <c r="R3" s="402"/>
      <c r="S3" s="402"/>
      <c r="T3" s="402"/>
      <c r="U3" s="402"/>
      <c r="V3" s="402"/>
    </row>
    <row r="4" spans="1:22" s="436" customFormat="1" x14ac:dyDescent="0.25">
      <c r="A4" s="443" t="s">
        <v>1041</v>
      </c>
      <c r="D4" s="437"/>
      <c r="E4" s="438"/>
      <c r="F4" s="464" t="s">
        <v>1009</v>
      </c>
      <c r="G4" s="440"/>
      <c r="H4" s="441"/>
      <c r="I4" s="442"/>
      <c r="J4" s="440"/>
      <c r="K4" s="442"/>
      <c r="L4" s="442"/>
      <c r="M4" s="442"/>
      <c r="N4" s="438" t="s">
        <v>1029</v>
      </c>
      <c r="O4" s="442"/>
      <c r="P4" s="442"/>
      <c r="Q4" s="442"/>
      <c r="R4" s="442"/>
      <c r="S4" s="442"/>
      <c r="T4" s="442"/>
      <c r="U4" s="442"/>
      <c r="V4" s="442"/>
    </row>
    <row r="5" spans="1:22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406" t="s">
        <v>401</v>
      </c>
      <c r="I5" s="407" t="s">
        <v>402</v>
      </c>
      <c r="J5" s="407" t="s">
        <v>403</v>
      </c>
      <c r="K5" s="405" t="s">
        <v>119</v>
      </c>
      <c r="L5" s="406" t="s">
        <v>400</v>
      </c>
      <c r="M5" s="275" t="s">
        <v>1324</v>
      </c>
      <c r="N5" s="249" t="s">
        <v>1030</v>
      </c>
      <c r="O5" s="407" t="s">
        <v>605</v>
      </c>
      <c r="P5" s="406" t="s">
        <v>604</v>
      </c>
      <c r="Q5" s="407" t="s">
        <v>606</v>
      </c>
      <c r="R5" s="254" t="s">
        <v>897</v>
      </c>
      <c r="S5" s="521" t="s">
        <v>1326</v>
      </c>
      <c r="T5" s="521" t="s">
        <v>900</v>
      </c>
      <c r="U5" s="405" t="s">
        <v>8</v>
      </c>
      <c r="V5" s="405" t="s">
        <v>8</v>
      </c>
    </row>
    <row r="6" spans="1:22" ht="18" customHeight="1" x14ac:dyDescent="0.25">
      <c r="A6" s="408">
        <v>43021</v>
      </c>
      <c r="B6" s="409" t="s">
        <v>501</v>
      </c>
      <c r="C6" s="409" t="s">
        <v>87</v>
      </c>
      <c r="D6" s="410">
        <v>179.3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</row>
    <row r="7" spans="1:22" ht="18" customHeight="1" x14ac:dyDescent="0.25">
      <c r="A7" s="408">
        <v>43021</v>
      </c>
      <c r="B7" s="409" t="s">
        <v>501</v>
      </c>
      <c r="C7" s="409" t="s">
        <v>912</v>
      </c>
      <c r="D7" s="412">
        <v>-0.2</v>
      </c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</row>
    <row r="8" spans="1:22" ht="18" customHeight="1" x14ac:dyDescent="0.25">
      <c r="A8" s="408">
        <v>43021</v>
      </c>
      <c r="B8" s="409" t="s">
        <v>794</v>
      </c>
      <c r="C8" s="409" t="s">
        <v>988</v>
      </c>
      <c r="D8" s="412">
        <v>-40.6</v>
      </c>
      <c r="E8" s="413">
        <v>4</v>
      </c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3"/>
      <c r="U8" s="413"/>
      <c r="V8" s="413"/>
    </row>
    <row r="9" spans="1:22" ht="18" customHeight="1" x14ac:dyDescent="0.25">
      <c r="A9" s="408">
        <v>43021</v>
      </c>
      <c r="B9" s="409" t="s">
        <v>678</v>
      </c>
      <c r="C9" s="409" t="s">
        <v>989</v>
      </c>
      <c r="D9" s="412">
        <v>-5.3</v>
      </c>
      <c r="E9" s="413"/>
      <c r="F9" s="413"/>
      <c r="G9" s="413"/>
      <c r="H9" s="413"/>
      <c r="I9" s="413"/>
      <c r="J9" s="413"/>
      <c r="K9" s="413">
        <v>1</v>
      </c>
      <c r="L9" s="413"/>
      <c r="M9" s="413"/>
      <c r="N9" s="413"/>
      <c r="O9" s="413"/>
      <c r="P9" s="413"/>
      <c r="Q9" s="413"/>
      <c r="R9" s="413"/>
      <c r="S9" s="413"/>
      <c r="T9" s="413"/>
      <c r="U9" s="413"/>
      <c r="V9" s="413"/>
    </row>
    <row r="10" spans="1:22" ht="18" customHeight="1" x14ac:dyDescent="0.25">
      <c r="A10" s="408">
        <v>43021</v>
      </c>
      <c r="B10" s="409" t="s">
        <v>794</v>
      </c>
      <c r="C10" s="409" t="s">
        <v>990</v>
      </c>
      <c r="D10" s="412">
        <v>-1.3</v>
      </c>
      <c r="E10" s="413"/>
      <c r="F10" s="413"/>
      <c r="G10" s="413"/>
      <c r="H10" s="413"/>
      <c r="I10" s="413"/>
      <c r="J10" s="413"/>
      <c r="K10" s="413"/>
      <c r="L10" s="413"/>
      <c r="M10" s="413"/>
      <c r="N10" s="413">
        <v>1</v>
      </c>
      <c r="O10" s="413"/>
      <c r="P10" s="413"/>
      <c r="Q10" s="413"/>
      <c r="R10" s="413"/>
      <c r="S10" s="413"/>
      <c r="T10" s="413"/>
      <c r="U10" s="413"/>
      <c r="V10" s="413"/>
    </row>
    <row r="11" spans="1:22" ht="18" customHeight="1" x14ac:dyDescent="0.25">
      <c r="A11" s="408">
        <v>43021</v>
      </c>
      <c r="B11" s="409" t="s">
        <v>794</v>
      </c>
      <c r="C11" s="409" t="s">
        <v>991</v>
      </c>
      <c r="D11" s="412">
        <v>-11.3</v>
      </c>
      <c r="E11" s="411"/>
      <c r="F11" s="413"/>
      <c r="G11" s="414"/>
      <c r="H11" s="413"/>
      <c r="I11" s="415"/>
      <c r="J11" s="413"/>
      <c r="K11" s="413"/>
      <c r="L11" s="413">
        <v>44</v>
      </c>
      <c r="M11" s="413"/>
      <c r="N11" s="413"/>
      <c r="O11" s="413"/>
      <c r="P11" s="413"/>
      <c r="Q11" s="413"/>
      <c r="R11" s="413"/>
      <c r="S11" s="413"/>
      <c r="T11" s="413"/>
      <c r="U11" s="413"/>
      <c r="V11" s="413"/>
    </row>
    <row r="12" spans="1:22" ht="18" customHeight="1" x14ac:dyDescent="0.25">
      <c r="A12" s="408">
        <v>43021</v>
      </c>
      <c r="B12" s="409" t="s">
        <v>794</v>
      </c>
      <c r="C12" s="409" t="s">
        <v>992</v>
      </c>
      <c r="D12" s="412">
        <v>-20.3</v>
      </c>
      <c r="E12" s="413"/>
      <c r="F12" s="414"/>
      <c r="G12" s="413">
        <v>10</v>
      </c>
      <c r="H12" s="413"/>
      <c r="I12" s="413"/>
      <c r="J12" s="413"/>
      <c r="K12" s="414"/>
      <c r="L12" s="413"/>
      <c r="M12" s="413"/>
      <c r="N12" s="413"/>
      <c r="O12" s="413"/>
      <c r="P12" s="413"/>
      <c r="Q12" s="413"/>
      <c r="R12" s="413"/>
      <c r="S12" s="413"/>
      <c r="T12" s="413"/>
      <c r="U12" s="413"/>
      <c r="V12" s="413"/>
    </row>
    <row r="13" spans="1:22" ht="18" customHeight="1" x14ac:dyDescent="0.25">
      <c r="A13" s="408">
        <v>43021</v>
      </c>
      <c r="B13" s="409" t="s">
        <v>685</v>
      </c>
      <c r="C13" s="409" t="s">
        <v>993</v>
      </c>
      <c r="D13" s="412">
        <v>-2.2999999999999998</v>
      </c>
      <c r="E13" s="413"/>
      <c r="F13" s="414">
        <v>4</v>
      </c>
      <c r="G13" s="413"/>
      <c r="H13" s="413"/>
      <c r="I13" s="413"/>
      <c r="J13" s="413"/>
      <c r="K13" s="414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</row>
    <row r="14" spans="1:22" ht="18" customHeight="1" x14ac:dyDescent="0.25">
      <c r="A14" s="408">
        <v>43024</v>
      </c>
      <c r="B14" s="409" t="s">
        <v>664</v>
      </c>
      <c r="C14" s="409" t="s">
        <v>995</v>
      </c>
      <c r="D14" s="412"/>
      <c r="E14" s="413">
        <v>-2</v>
      </c>
      <c r="F14" s="414"/>
      <c r="G14" s="413"/>
      <c r="H14" s="413"/>
      <c r="I14" s="413"/>
      <c r="J14" s="413"/>
      <c r="K14" s="414"/>
      <c r="L14" s="413"/>
      <c r="M14" s="413"/>
      <c r="N14" s="413"/>
      <c r="O14" s="413"/>
      <c r="P14" s="413"/>
      <c r="Q14" s="413"/>
      <c r="R14" s="413"/>
      <c r="S14" s="413"/>
      <c r="T14" s="413"/>
      <c r="U14" s="413"/>
      <c r="V14" s="413"/>
    </row>
    <row r="15" spans="1:22" ht="18" customHeight="1" x14ac:dyDescent="0.25">
      <c r="A15" s="408">
        <v>43024</v>
      </c>
      <c r="B15" s="409" t="s">
        <v>664</v>
      </c>
      <c r="C15" s="409" t="s">
        <v>996</v>
      </c>
      <c r="D15" s="412"/>
      <c r="E15" s="413">
        <v>-2</v>
      </c>
      <c r="F15" s="414"/>
      <c r="G15" s="413"/>
      <c r="H15" s="413"/>
      <c r="I15" s="413"/>
      <c r="J15" s="413"/>
      <c r="K15" s="414">
        <v>-1</v>
      </c>
      <c r="L15" s="413"/>
      <c r="M15" s="413"/>
      <c r="N15" s="413"/>
      <c r="O15" s="413"/>
      <c r="P15" s="413"/>
      <c r="Q15" s="413"/>
      <c r="R15" s="413"/>
      <c r="S15" s="413"/>
      <c r="T15" s="413"/>
      <c r="U15" s="413"/>
      <c r="V15" s="413"/>
    </row>
    <row r="16" spans="1:22" ht="18" customHeight="1" x14ac:dyDescent="0.25">
      <c r="A16" s="408">
        <v>43024</v>
      </c>
      <c r="B16" s="409" t="s">
        <v>664</v>
      </c>
      <c r="C16" s="409" t="s">
        <v>998</v>
      </c>
      <c r="D16" s="412"/>
      <c r="E16" s="413"/>
      <c r="F16" s="414">
        <v>-4</v>
      </c>
      <c r="G16" s="413"/>
      <c r="H16" s="413"/>
      <c r="I16" s="413"/>
      <c r="J16" s="413"/>
      <c r="K16" s="414"/>
      <c r="L16" s="413"/>
      <c r="M16" s="413"/>
      <c r="N16" s="413"/>
      <c r="O16" s="413"/>
      <c r="P16" s="413"/>
      <c r="Q16" s="413"/>
      <c r="R16" s="413"/>
      <c r="S16" s="413"/>
      <c r="T16" s="413"/>
      <c r="U16" s="413"/>
      <c r="V16" s="413"/>
    </row>
    <row r="17" spans="1:22" s="416" customFormat="1" ht="18" customHeight="1" x14ac:dyDescent="0.25">
      <c r="A17" s="408">
        <v>43024</v>
      </c>
      <c r="B17" s="409" t="s">
        <v>664</v>
      </c>
      <c r="C17" s="409" t="s">
        <v>999</v>
      </c>
      <c r="D17" s="412"/>
      <c r="E17" s="413"/>
      <c r="F17" s="414"/>
      <c r="G17" s="413"/>
      <c r="H17" s="413"/>
      <c r="I17" s="413"/>
      <c r="J17" s="413"/>
      <c r="K17" s="414"/>
      <c r="L17" s="413"/>
      <c r="M17" s="413"/>
      <c r="N17" s="413">
        <v>-1</v>
      </c>
      <c r="O17" s="413"/>
      <c r="P17" s="413"/>
      <c r="Q17" s="413"/>
      <c r="R17" s="413"/>
      <c r="S17" s="413"/>
      <c r="T17" s="413"/>
      <c r="U17" s="413"/>
      <c r="V17" s="413"/>
    </row>
    <row r="18" spans="1:22" ht="18" customHeight="1" x14ac:dyDescent="0.25">
      <c r="A18" s="408">
        <v>43024</v>
      </c>
      <c r="B18" s="409" t="s">
        <v>664</v>
      </c>
      <c r="C18" s="409" t="s">
        <v>1000</v>
      </c>
      <c r="D18" s="412"/>
      <c r="E18" s="413"/>
      <c r="F18" s="414"/>
      <c r="G18" s="413">
        <v>-2</v>
      </c>
      <c r="H18" s="413"/>
      <c r="I18" s="413"/>
      <c r="J18" s="413"/>
      <c r="K18" s="414"/>
      <c r="L18" s="413"/>
      <c r="M18" s="413"/>
      <c r="N18" s="413"/>
      <c r="O18" s="413"/>
      <c r="P18" s="413"/>
      <c r="Q18" s="413"/>
      <c r="R18" s="413"/>
      <c r="S18" s="413"/>
      <c r="T18" s="413"/>
      <c r="U18" s="413"/>
      <c r="V18" s="413"/>
    </row>
    <row r="19" spans="1:22" ht="18" customHeight="1" x14ac:dyDescent="0.25">
      <c r="A19" s="408">
        <v>43024</v>
      </c>
      <c r="B19" s="409" t="s">
        <v>664</v>
      </c>
      <c r="C19" s="409" t="s">
        <v>1001</v>
      </c>
      <c r="D19" s="412"/>
      <c r="E19" s="413"/>
      <c r="F19" s="414"/>
      <c r="G19" s="413">
        <v>-8</v>
      </c>
      <c r="H19" s="413"/>
      <c r="I19" s="413"/>
      <c r="J19" s="413"/>
      <c r="K19" s="414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</row>
    <row r="20" spans="1:22" ht="18" customHeight="1" x14ac:dyDescent="0.25">
      <c r="A20" s="408">
        <v>43024</v>
      </c>
      <c r="B20" s="409" t="s">
        <v>794</v>
      </c>
      <c r="C20" s="409" t="s">
        <v>1002</v>
      </c>
      <c r="D20" s="412">
        <v>-50.5</v>
      </c>
      <c r="E20" s="413">
        <v>5</v>
      </c>
      <c r="F20" s="414"/>
      <c r="G20" s="413"/>
      <c r="H20" s="413"/>
      <c r="I20" s="413"/>
      <c r="J20" s="413"/>
      <c r="K20" s="414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</row>
    <row r="21" spans="1:22" ht="18" customHeight="1" x14ac:dyDescent="0.25">
      <c r="A21" s="408">
        <v>43025</v>
      </c>
      <c r="B21" s="409" t="s">
        <v>664</v>
      </c>
      <c r="C21" s="409" t="s">
        <v>1004</v>
      </c>
      <c r="D21" s="412"/>
      <c r="E21" s="413"/>
      <c r="F21" s="414"/>
      <c r="G21" s="413"/>
      <c r="H21" s="413"/>
      <c r="I21" s="413"/>
      <c r="J21" s="413"/>
      <c r="K21" s="414"/>
      <c r="L21" s="414">
        <v>-44</v>
      </c>
      <c r="M21" s="414"/>
      <c r="N21" s="413"/>
      <c r="O21" s="414"/>
      <c r="P21" s="414"/>
      <c r="Q21" s="414"/>
      <c r="R21" s="414"/>
      <c r="S21" s="414"/>
      <c r="T21" s="414"/>
      <c r="U21" s="414"/>
      <c r="V21" s="414"/>
    </row>
    <row r="22" spans="1:22" ht="18" customHeight="1" x14ac:dyDescent="0.25">
      <c r="A22" s="408">
        <v>43025</v>
      </c>
      <c r="B22" s="409" t="s">
        <v>664</v>
      </c>
      <c r="C22" s="409" t="s">
        <v>1005</v>
      </c>
      <c r="D22" s="412"/>
      <c r="E22" s="413">
        <v>-5</v>
      </c>
      <c r="F22" s="413"/>
      <c r="G22" s="413"/>
      <c r="H22" s="414"/>
      <c r="I22" s="413"/>
      <c r="J22" s="413"/>
      <c r="K22" s="411"/>
      <c r="L22" s="411"/>
      <c r="M22" s="411"/>
      <c r="N22" s="413"/>
      <c r="O22" s="411"/>
      <c r="P22" s="411"/>
      <c r="Q22" s="411"/>
      <c r="R22" s="411"/>
      <c r="S22" s="411"/>
      <c r="T22" s="411"/>
      <c r="U22" s="411"/>
      <c r="V22" s="411"/>
    </row>
    <row r="23" spans="1:22" s="420" customFormat="1" ht="17.850000000000001" customHeight="1" x14ac:dyDescent="0.25">
      <c r="A23" s="417">
        <v>43025</v>
      </c>
      <c r="B23" s="418" t="s">
        <v>794</v>
      </c>
      <c r="C23" s="409" t="s">
        <v>1006</v>
      </c>
      <c r="D23" s="419">
        <v>-25.3</v>
      </c>
      <c r="E23" s="411"/>
      <c r="F23" s="415"/>
      <c r="G23" s="411"/>
      <c r="H23" s="413"/>
      <c r="I23" s="411"/>
      <c r="J23" s="411"/>
      <c r="K23" s="411"/>
      <c r="L23" s="411">
        <v>100</v>
      </c>
      <c r="M23" s="411"/>
      <c r="N23" s="411"/>
      <c r="O23" s="411"/>
      <c r="P23" s="411"/>
      <c r="Q23" s="411"/>
      <c r="R23" s="411"/>
      <c r="S23" s="411"/>
      <c r="T23" s="411"/>
      <c r="U23" s="411"/>
      <c r="V23" s="411"/>
    </row>
    <row r="24" spans="1:22" ht="18" customHeight="1" x14ac:dyDescent="0.25">
      <c r="A24" s="421">
        <v>43026</v>
      </c>
      <c r="B24" s="422" t="s">
        <v>611</v>
      </c>
      <c r="C24" s="409" t="s">
        <v>1007</v>
      </c>
      <c r="D24" s="412">
        <v>-10.3</v>
      </c>
      <c r="E24" s="411"/>
      <c r="F24" s="413">
        <v>20</v>
      </c>
      <c r="G24" s="411"/>
      <c r="H24" s="413"/>
      <c r="I24" s="411"/>
      <c r="J24" s="411"/>
      <c r="K24" s="411"/>
      <c r="L24" s="411"/>
      <c r="M24" s="411"/>
      <c r="N24" s="411"/>
      <c r="O24" s="411"/>
      <c r="P24" s="411"/>
      <c r="Q24" s="411"/>
      <c r="R24" s="411"/>
      <c r="S24" s="411"/>
      <c r="T24" s="411"/>
      <c r="U24" s="411"/>
      <c r="V24" s="411"/>
    </row>
    <row r="25" spans="1:22" ht="18" customHeight="1" x14ac:dyDescent="0.25">
      <c r="A25" s="421">
        <v>43026</v>
      </c>
      <c r="B25" s="422" t="s">
        <v>611</v>
      </c>
      <c r="C25" s="409" t="s">
        <v>1008</v>
      </c>
      <c r="D25" s="423">
        <v>-10.3</v>
      </c>
      <c r="E25" s="411"/>
      <c r="F25" s="411"/>
      <c r="G25" s="411">
        <v>5</v>
      </c>
      <c r="H25" s="413"/>
      <c r="I25" s="411"/>
      <c r="J25" s="413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</row>
    <row r="26" spans="1:22" ht="18" customHeight="1" x14ac:dyDescent="0.25">
      <c r="A26" s="421">
        <v>43027</v>
      </c>
      <c r="B26" s="422" t="s">
        <v>794</v>
      </c>
      <c r="C26" s="409" t="s">
        <v>1010</v>
      </c>
      <c r="D26" s="424"/>
      <c r="E26" s="411"/>
      <c r="F26" s="411"/>
      <c r="G26" s="411"/>
      <c r="H26" s="414"/>
      <c r="I26" s="411"/>
      <c r="J26" s="411"/>
      <c r="K26" s="411"/>
      <c r="L26" s="411">
        <v>-100</v>
      </c>
      <c r="M26" s="411"/>
      <c r="N26" s="411"/>
      <c r="O26" s="411"/>
      <c r="P26" s="411"/>
      <c r="Q26" s="411"/>
      <c r="R26" s="411"/>
      <c r="S26" s="411"/>
      <c r="T26" s="411"/>
      <c r="U26" s="411"/>
      <c r="V26" s="411"/>
    </row>
    <row r="27" spans="1:22" ht="18" customHeight="1" x14ac:dyDescent="0.25">
      <c r="A27" s="421">
        <v>43027</v>
      </c>
      <c r="B27" s="175" t="s">
        <v>678</v>
      </c>
      <c r="C27" s="115" t="s">
        <v>1011</v>
      </c>
      <c r="D27" s="412"/>
      <c r="E27" s="411">
        <v>1</v>
      </c>
      <c r="F27" s="415"/>
      <c r="G27" s="411">
        <v>-5</v>
      </c>
      <c r="H27" s="413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</row>
    <row r="28" spans="1:22" ht="18" customHeight="1" x14ac:dyDescent="0.25">
      <c r="A28" s="421">
        <v>43028</v>
      </c>
      <c r="B28" s="175" t="s">
        <v>664</v>
      </c>
      <c r="C28" s="115" t="s">
        <v>1014</v>
      </c>
      <c r="D28" s="412"/>
      <c r="E28" s="411">
        <v>-1</v>
      </c>
      <c r="F28" s="415"/>
      <c r="G28" s="411"/>
      <c r="H28" s="413"/>
      <c r="I28" s="411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</row>
    <row r="29" spans="1:22" ht="18" customHeight="1" x14ac:dyDescent="0.25">
      <c r="A29" s="421">
        <v>43031</v>
      </c>
      <c r="B29" s="175" t="s">
        <v>794</v>
      </c>
      <c r="C29" s="115" t="s">
        <v>1016</v>
      </c>
      <c r="D29" s="412"/>
      <c r="E29" s="411"/>
      <c r="F29" s="415">
        <v>-16</v>
      </c>
      <c r="G29" s="411"/>
      <c r="H29" s="413"/>
      <c r="I29" s="411"/>
      <c r="J29" s="411">
        <v>4</v>
      </c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</row>
    <row r="30" spans="1:22" ht="18" customHeight="1" x14ac:dyDescent="0.25">
      <c r="A30" s="421">
        <v>43032</v>
      </c>
      <c r="B30" s="175" t="s">
        <v>664</v>
      </c>
      <c r="C30" s="115" t="s">
        <v>1018</v>
      </c>
      <c r="D30" s="419"/>
      <c r="E30" s="411"/>
      <c r="F30" s="415"/>
      <c r="G30" s="411"/>
      <c r="H30" s="413"/>
      <c r="I30" s="411"/>
      <c r="J30" s="411">
        <v>-4</v>
      </c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</row>
    <row r="31" spans="1:22" ht="18" customHeight="1" x14ac:dyDescent="0.25">
      <c r="A31" s="417">
        <v>43038</v>
      </c>
      <c r="B31" s="128" t="s">
        <v>889</v>
      </c>
      <c r="C31" s="115" t="s">
        <v>1028</v>
      </c>
      <c r="D31" s="419"/>
      <c r="E31" s="411"/>
      <c r="F31" s="415">
        <v>1</v>
      </c>
      <c r="G31" s="411">
        <v>1</v>
      </c>
      <c r="H31" s="413"/>
      <c r="I31" s="411"/>
      <c r="J31" s="411"/>
      <c r="K31" s="411"/>
      <c r="L31" s="411"/>
      <c r="M31" s="411"/>
      <c r="N31" s="411">
        <v>2</v>
      </c>
      <c r="O31" s="411"/>
      <c r="P31" s="411"/>
      <c r="Q31" s="411"/>
      <c r="R31" s="411"/>
      <c r="S31" s="411"/>
      <c r="T31" s="411"/>
      <c r="U31" s="411"/>
      <c r="V31" s="411"/>
    </row>
    <row r="32" spans="1:22" ht="18" customHeight="1" x14ac:dyDescent="0.25">
      <c r="A32" s="417">
        <v>43038</v>
      </c>
      <c r="B32" s="128" t="s">
        <v>794</v>
      </c>
      <c r="C32" s="115" t="s">
        <v>1031</v>
      </c>
      <c r="D32" s="419"/>
      <c r="E32" s="411"/>
      <c r="F32" s="415"/>
      <c r="G32" s="411">
        <v>-1</v>
      </c>
      <c r="H32" s="413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</row>
    <row r="33" spans="1:22" ht="18" customHeight="1" x14ac:dyDescent="0.25">
      <c r="A33" s="417">
        <v>43047</v>
      </c>
      <c r="B33" s="128" t="s">
        <v>794</v>
      </c>
      <c r="C33" s="115" t="s">
        <v>1038</v>
      </c>
      <c r="D33" s="419"/>
      <c r="E33" s="411"/>
      <c r="F33" s="415">
        <v>-4</v>
      </c>
      <c r="G33" s="411">
        <v>1</v>
      </c>
      <c r="H33" s="413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</row>
    <row r="34" spans="1:22" s="436" customFormat="1" ht="18" customHeight="1" x14ac:dyDescent="0.25">
      <c r="A34" s="444">
        <v>43049</v>
      </c>
      <c r="B34" s="445"/>
      <c r="C34" s="446"/>
      <c r="D34" s="475">
        <v>-1.6</v>
      </c>
      <c r="E34" s="447"/>
      <c r="F34" s="448"/>
      <c r="G34" s="447">
        <v>-1</v>
      </c>
      <c r="H34" s="449"/>
      <c r="I34" s="447"/>
      <c r="J34" s="447"/>
      <c r="K34" s="447"/>
      <c r="L34" s="447"/>
      <c r="M34" s="447"/>
      <c r="N34" s="447"/>
      <c r="O34" s="447"/>
      <c r="P34" s="447"/>
      <c r="Q34" s="447"/>
      <c r="R34" s="447"/>
      <c r="S34" s="447"/>
      <c r="T34" s="447"/>
      <c r="U34" s="447"/>
      <c r="V34" s="447"/>
    </row>
    <row r="35" spans="1:22" ht="18" customHeight="1" x14ac:dyDescent="0.25">
      <c r="A35" s="417">
        <v>43126</v>
      </c>
      <c r="B35" s="128" t="s">
        <v>794</v>
      </c>
      <c r="C35" s="115" t="s">
        <v>1125</v>
      </c>
      <c r="D35" s="419"/>
      <c r="E35" s="411"/>
      <c r="F35" s="415">
        <v>-1</v>
      </c>
      <c r="G35" s="411"/>
      <c r="H35" s="413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</row>
    <row r="36" spans="1:22" ht="18" customHeight="1" x14ac:dyDescent="0.25">
      <c r="A36" s="417"/>
      <c r="B36" s="418"/>
      <c r="C36" s="409"/>
      <c r="D36" s="419"/>
      <c r="E36" s="411"/>
      <c r="F36" s="415"/>
      <c r="G36" s="411"/>
      <c r="H36" s="413"/>
      <c r="I36" s="411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</row>
    <row r="37" spans="1:22" ht="18" customHeight="1" x14ac:dyDescent="0.25">
      <c r="A37" s="417"/>
      <c r="B37" s="418"/>
      <c r="C37" s="409"/>
      <c r="D37" s="419"/>
      <c r="E37" s="411"/>
      <c r="F37" s="415"/>
      <c r="G37" s="411"/>
      <c r="H37" s="413"/>
      <c r="I37" s="411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</row>
    <row r="38" spans="1:22" ht="18" customHeight="1" x14ac:dyDescent="0.25">
      <c r="A38" s="417"/>
      <c r="B38" s="418"/>
      <c r="C38" s="409"/>
      <c r="D38" s="419"/>
      <c r="E38" s="411"/>
      <c r="F38" s="415"/>
      <c r="G38" s="411"/>
      <c r="H38" s="413"/>
      <c r="I38" s="411"/>
      <c r="J38" s="411"/>
      <c r="K38" s="411"/>
      <c r="L38" s="411"/>
      <c r="M38" s="411"/>
      <c r="N38" s="411"/>
      <c r="O38" s="411"/>
      <c r="P38" s="411"/>
      <c r="Q38" s="411"/>
      <c r="R38" s="411"/>
      <c r="S38" s="411"/>
      <c r="T38" s="411"/>
      <c r="U38" s="411"/>
      <c r="V38" s="411"/>
    </row>
    <row r="39" spans="1:22" ht="18" customHeight="1" x14ac:dyDescent="0.25">
      <c r="A39" s="425"/>
      <c r="B39" s="418"/>
      <c r="C39" s="409"/>
      <c r="D39" s="410"/>
      <c r="E39" s="411"/>
      <c r="F39" s="415"/>
      <c r="G39" s="411"/>
      <c r="H39" s="413"/>
      <c r="I39" s="411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</row>
    <row r="40" spans="1:22" ht="18" customHeight="1" x14ac:dyDescent="0.25">
      <c r="A40" s="425"/>
      <c r="B40" s="418"/>
      <c r="C40" s="409"/>
      <c r="D40" s="410"/>
      <c r="E40" s="411"/>
      <c r="F40" s="415"/>
      <c r="G40" s="411"/>
      <c r="H40" s="413"/>
      <c r="I40" s="411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</row>
    <row r="41" spans="1:22" ht="18" customHeight="1" x14ac:dyDescent="0.25">
      <c r="A41" s="425"/>
      <c r="B41" s="418"/>
      <c r="C41" s="409"/>
      <c r="D41" s="410"/>
      <c r="E41" s="411"/>
      <c r="F41" s="415"/>
      <c r="G41" s="411"/>
      <c r="H41" s="413"/>
      <c r="I41" s="411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</row>
    <row r="42" spans="1:22" ht="18" customHeight="1" x14ac:dyDescent="0.25">
      <c r="A42" s="425"/>
      <c r="B42" s="418"/>
      <c r="C42" s="409"/>
      <c r="D42" s="410"/>
      <c r="E42" s="411"/>
      <c r="F42" s="415"/>
      <c r="G42" s="411"/>
      <c r="H42" s="413"/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</row>
    <row r="43" spans="1:22" ht="21" customHeight="1" x14ac:dyDescent="0.25">
      <c r="A43" s="425"/>
      <c r="B43" s="426"/>
      <c r="C43" s="426"/>
      <c r="D43" s="419"/>
      <c r="E43" s="411"/>
      <c r="F43" s="415"/>
      <c r="G43" s="411"/>
      <c r="H43" s="413"/>
      <c r="I43" s="411"/>
      <c r="J43" s="411"/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</row>
    <row r="44" spans="1:22" ht="21" customHeight="1" x14ac:dyDescent="0.25">
      <c r="A44" s="425"/>
      <c r="B44" s="426"/>
      <c r="C44" s="426"/>
      <c r="D44" s="419"/>
      <c r="E44" s="411"/>
      <c r="F44" s="415"/>
      <c r="G44" s="411"/>
      <c r="H44" s="413"/>
      <c r="I44" s="411"/>
      <c r="J44" s="411"/>
      <c r="K44" s="411"/>
      <c r="L44" s="411"/>
      <c r="M44" s="411"/>
      <c r="N44" s="411"/>
      <c r="O44" s="411"/>
      <c r="P44" s="411"/>
      <c r="Q44" s="411"/>
      <c r="R44" s="411"/>
      <c r="S44" s="411"/>
      <c r="T44" s="411"/>
      <c r="U44" s="411"/>
      <c r="V44" s="411"/>
    </row>
    <row r="45" spans="1:22" ht="21" customHeight="1" x14ac:dyDescent="0.25">
      <c r="A45" s="425"/>
      <c r="B45" s="426"/>
      <c r="C45" s="426"/>
      <c r="D45" s="419"/>
      <c r="E45" s="411"/>
      <c r="F45" s="415"/>
      <c r="G45" s="411"/>
      <c r="H45" s="413"/>
      <c r="I45" s="411"/>
      <c r="J45" s="411"/>
      <c r="K45" s="411"/>
      <c r="L45" s="411"/>
      <c r="M45" s="411"/>
      <c r="N45" s="411"/>
      <c r="O45" s="411"/>
      <c r="P45" s="411"/>
      <c r="Q45" s="411"/>
      <c r="R45" s="411"/>
      <c r="S45" s="411"/>
      <c r="T45" s="411"/>
      <c r="U45" s="411"/>
      <c r="V45" s="411"/>
    </row>
    <row r="46" spans="1:22" ht="21" customHeight="1" x14ac:dyDescent="0.25">
      <c r="A46" s="425"/>
      <c r="B46" s="426"/>
      <c r="C46" s="426"/>
      <c r="D46" s="419"/>
      <c r="E46" s="411"/>
      <c r="F46" s="415"/>
      <c r="G46" s="411"/>
      <c r="H46" s="413"/>
      <c r="I46" s="411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</row>
    <row r="47" spans="1:22" ht="21" customHeight="1" x14ac:dyDescent="0.25">
      <c r="A47" s="425"/>
      <c r="B47" s="426"/>
      <c r="C47" s="426"/>
      <c r="D47" s="419"/>
      <c r="E47" s="411"/>
      <c r="F47" s="415"/>
      <c r="G47" s="411"/>
      <c r="H47" s="413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</row>
    <row r="48" spans="1:22" ht="21" customHeight="1" x14ac:dyDescent="0.25">
      <c r="A48" s="425"/>
      <c r="B48" s="426"/>
      <c r="C48" s="426"/>
      <c r="D48" s="419"/>
      <c r="E48" s="411"/>
      <c r="F48" s="415"/>
      <c r="G48" s="411"/>
      <c r="H48" s="413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</row>
    <row r="49" spans="1:25" ht="21" customHeight="1" x14ac:dyDescent="0.25">
      <c r="A49" s="425"/>
      <c r="B49" s="426"/>
      <c r="C49" s="426"/>
      <c r="D49" s="419"/>
      <c r="E49" s="411"/>
      <c r="F49" s="415"/>
      <c r="G49" s="411"/>
      <c r="H49" s="413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</row>
    <row r="50" spans="1:25" ht="18" customHeight="1" x14ac:dyDescent="0.25">
      <c r="A50" s="425"/>
      <c r="B50" s="426"/>
      <c r="C50" s="426"/>
      <c r="D50" s="419"/>
      <c r="E50" s="411"/>
      <c r="F50" s="415"/>
      <c r="G50" s="411"/>
      <c r="H50" s="413"/>
      <c r="I50" s="411"/>
      <c r="J50" s="411"/>
      <c r="K50" s="411"/>
      <c r="L50" s="411"/>
      <c r="M50" s="411"/>
      <c r="N50" s="411"/>
      <c r="O50" s="411"/>
      <c r="P50" s="411"/>
      <c r="Q50" s="411"/>
      <c r="R50" s="411"/>
      <c r="S50" s="411"/>
      <c r="T50" s="411"/>
      <c r="U50" s="411"/>
      <c r="V50" s="411"/>
    </row>
    <row r="51" spans="1:25" ht="18" customHeight="1" x14ac:dyDescent="0.25">
      <c r="A51" s="425"/>
      <c r="B51" s="426"/>
      <c r="C51" s="426"/>
      <c r="D51" s="419"/>
      <c r="E51" s="411"/>
      <c r="F51" s="415"/>
      <c r="G51" s="411"/>
      <c r="H51" s="413"/>
      <c r="I51" s="411"/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</row>
    <row r="52" spans="1:25" ht="18" customHeight="1" x14ac:dyDescent="0.25">
      <c r="A52" s="425"/>
      <c r="B52" s="426"/>
      <c r="C52" s="426"/>
      <c r="D52" s="419"/>
      <c r="E52" s="411"/>
      <c r="F52" s="415"/>
      <c r="G52" s="411"/>
      <c r="H52" s="413"/>
      <c r="I52" s="411"/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</row>
    <row r="53" spans="1:25" ht="18" customHeight="1" x14ac:dyDescent="0.25">
      <c r="A53" s="425"/>
      <c r="B53" s="426"/>
      <c r="C53" s="426"/>
      <c r="D53" s="419"/>
      <c r="E53" s="411"/>
      <c r="F53" s="415"/>
      <c r="G53" s="411"/>
      <c r="H53" s="413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</row>
    <row r="54" spans="1:25" ht="18" customHeight="1" x14ac:dyDescent="0.25">
      <c r="A54" s="427" t="s">
        <v>987</v>
      </c>
      <c r="B54" s="426"/>
      <c r="C54" s="428" t="s">
        <v>9</v>
      </c>
      <c r="D54" s="429">
        <f>SUM(D6:D53)</f>
        <v>1.1990408665951691E-14</v>
      </c>
      <c r="E54" s="429">
        <f>SUM(E6:E53)</f>
        <v>0</v>
      </c>
      <c r="F54" s="490">
        <f t="shared" ref="F54:Q54" si="0">SUM(F6:F53)</f>
        <v>0</v>
      </c>
      <c r="G54" s="429">
        <f t="shared" si="0"/>
        <v>0</v>
      </c>
      <c r="H54" s="429">
        <f t="shared" si="0"/>
        <v>0</v>
      </c>
      <c r="I54" s="429">
        <f t="shared" si="0"/>
        <v>0</v>
      </c>
      <c r="J54" s="429">
        <f t="shared" si="0"/>
        <v>0</v>
      </c>
      <c r="K54" s="429">
        <f t="shared" si="0"/>
        <v>0</v>
      </c>
      <c r="L54" s="429">
        <f t="shared" si="0"/>
        <v>0</v>
      </c>
      <c r="M54" s="429">
        <f>SUM(M6:M53)</f>
        <v>0</v>
      </c>
      <c r="N54" s="490">
        <f>SUM(N6:N53)</f>
        <v>2</v>
      </c>
      <c r="O54" s="429">
        <f t="shared" si="0"/>
        <v>0</v>
      </c>
      <c r="P54" s="429">
        <f t="shared" si="0"/>
        <v>0</v>
      </c>
      <c r="Q54" s="429">
        <f t="shared" si="0"/>
        <v>0</v>
      </c>
      <c r="R54" s="429">
        <f>SUM(R6:R53)</f>
        <v>0</v>
      </c>
      <c r="S54" s="429">
        <f>SUM(S6:S53)</f>
        <v>0</v>
      </c>
      <c r="T54" s="429">
        <f>SUM(T6:T53)</f>
        <v>0</v>
      </c>
      <c r="U54" s="429">
        <f>SUM(U6:U53)</f>
        <v>0</v>
      </c>
      <c r="V54" s="429">
        <f>SUM(V6:V53)</f>
        <v>0</v>
      </c>
    </row>
    <row r="55" spans="1:25" ht="51.6" customHeight="1" x14ac:dyDescent="0.4">
      <c r="A55" s="430" t="s">
        <v>11</v>
      </c>
      <c r="D55" s="431"/>
      <c r="F55" s="432"/>
      <c r="G55" s="432"/>
      <c r="M55" s="433"/>
      <c r="O55" s="433"/>
      <c r="P55" s="433"/>
      <c r="Q55" s="433"/>
      <c r="R55" s="433"/>
      <c r="S55" s="433"/>
      <c r="T55" s="433"/>
      <c r="U55" s="433"/>
      <c r="V55" s="433"/>
      <c r="W55" s="433"/>
      <c r="X55" s="433"/>
      <c r="Y55" s="433"/>
    </row>
    <row r="56" spans="1:25" ht="18" customHeight="1" x14ac:dyDescent="0.25">
      <c r="A56" s="531"/>
      <c r="B56" s="531"/>
      <c r="C56" s="531"/>
    </row>
    <row r="57" spans="1:25" ht="18" customHeight="1" x14ac:dyDescent="0.25">
      <c r="A57" s="531"/>
      <c r="B57" s="531"/>
      <c r="C57" s="531"/>
    </row>
    <row r="58" spans="1:25" ht="18" customHeight="1" x14ac:dyDescent="0.25">
      <c r="A58" s="531"/>
      <c r="B58" s="531"/>
      <c r="C58" s="531"/>
    </row>
    <row r="59" spans="1:25" ht="18" customHeight="1" x14ac:dyDescent="0.25"/>
    <row r="60" spans="1:25" ht="18" customHeight="1" x14ac:dyDescent="0.25">
      <c r="F60" s="399"/>
    </row>
    <row r="61" spans="1:25" ht="18" customHeight="1" x14ac:dyDescent="0.25"/>
    <row r="62" spans="1:25" ht="18" customHeight="1" x14ac:dyDescent="0.25"/>
    <row r="63" spans="1:25" ht="18" customHeight="1" x14ac:dyDescent="0.25"/>
    <row r="64" spans="1:25" ht="18" customHeight="1" x14ac:dyDescent="0.25"/>
    <row r="65" spans="1:14" s="434" customFormat="1" ht="18" customHeight="1" x14ac:dyDescent="0.25">
      <c r="A65" s="391"/>
      <c r="B65" s="391"/>
      <c r="C65" s="391"/>
      <c r="D65" s="392"/>
      <c r="E65" s="393"/>
      <c r="F65" s="393"/>
      <c r="G65" s="393"/>
      <c r="H65" s="393"/>
      <c r="I65" s="393"/>
      <c r="J65" s="393"/>
      <c r="K65" s="393"/>
      <c r="N65" s="393"/>
    </row>
    <row r="66" spans="1:14" ht="18" customHeight="1" x14ac:dyDescent="0.25"/>
    <row r="67" spans="1:14" ht="18" customHeight="1" x14ac:dyDescent="0.25"/>
    <row r="68" spans="1:14" ht="18" customHeight="1" x14ac:dyDescent="0.25"/>
    <row r="69" spans="1:14" ht="18" customHeight="1" x14ac:dyDescent="0.25"/>
    <row r="70" spans="1:14" ht="18" customHeight="1" x14ac:dyDescent="0.25"/>
    <row r="71" spans="1:14" ht="18" customHeight="1" x14ac:dyDescent="0.25"/>
    <row r="72" spans="1:14" ht="18" customHeight="1" x14ac:dyDescent="0.25"/>
    <row r="73" spans="1:14" ht="18" customHeight="1" x14ac:dyDescent="0.25"/>
    <row r="74" spans="1:14" ht="18" customHeight="1" x14ac:dyDescent="0.25"/>
    <row r="75" spans="1:14" ht="18" customHeight="1" x14ac:dyDescent="0.25"/>
    <row r="76" spans="1:14" ht="18" customHeight="1" x14ac:dyDescent="0.25"/>
    <row r="77" spans="1:14" ht="18" customHeight="1" x14ac:dyDescent="0.25"/>
    <row r="78" spans="1:14" ht="18" customHeight="1" x14ac:dyDescent="0.25"/>
    <row r="79" spans="1:14" ht="18" customHeight="1" x14ac:dyDescent="0.25"/>
    <row r="80" spans="1:14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</sheetData>
  <mergeCells count="1">
    <mergeCell ref="A56:C58"/>
  </mergeCells>
  <pageMargins left="0.25" right="0.25" top="0.75" bottom="0.75" header="0.3" footer="0.3"/>
  <pageSetup scale="35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118"/>
  <sheetViews>
    <sheetView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8.554687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43.5546875" style="393" customWidth="1"/>
    <col min="11" max="11" width="43.4414062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23" width="12.5546875" style="391" customWidth="1"/>
    <col min="24" max="16384" width="9.44140625" style="391"/>
  </cols>
  <sheetData>
    <row r="1" spans="1:23" ht="15" x14ac:dyDescent="0.25">
      <c r="A1" s="391" t="s">
        <v>0</v>
      </c>
      <c r="H1" s="394"/>
    </row>
    <row r="2" spans="1:23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357" t="s">
        <v>1193</v>
      </c>
      <c r="L2" s="398"/>
    </row>
    <row r="3" spans="1:23" x14ac:dyDescent="0.25">
      <c r="F3" s="401"/>
      <c r="G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</row>
    <row r="4" spans="1:23" s="436" customFormat="1" x14ac:dyDescent="0.25">
      <c r="A4" s="443" t="s">
        <v>1041</v>
      </c>
      <c r="D4" s="463" t="s">
        <v>1111</v>
      </c>
      <c r="E4" s="438" t="s">
        <v>1282</v>
      </c>
      <c r="F4" s="439"/>
      <c r="G4" s="442"/>
      <c r="H4" s="441"/>
      <c r="I4" s="441"/>
      <c r="J4" s="442"/>
      <c r="K4" s="442"/>
      <c r="L4" s="442"/>
      <c r="M4" s="442"/>
      <c r="N4" s="442"/>
      <c r="O4" s="442"/>
      <c r="P4" s="442"/>
      <c r="Q4" s="440" t="s">
        <v>1192</v>
      </c>
      <c r="R4" s="440" t="s">
        <v>581</v>
      </c>
      <c r="S4" s="442"/>
      <c r="T4" s="442"/>
      <c r="U4" s="442"/>
      <c r="V4" s="442"/>
      <c r="W4" s="442"/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249" t="s">
        <v>1325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275" t="s">
        <v>1324</v>
      </c>
      <c r="O5" s="249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408">
        <v>43028</v>
      </c>
      <c r="B6" s="115" t="s">
        <v>501</v>
      </c>
      <c r="C6" s="115" t="s">
        <v>87</v>
      </c>
      <c r="D6" s="410">
        <v>179.3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43028</v>
      </c>
      <c r="B7" s="115" t="s">
        <v>501</v>
      </c>
      <c r="C7" s="115" t="s">
        <v>912</v>
      </c>
      <c r="D7" s="412">
        <v>-0.2</v>
      </c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</row>
    <row r="8" spans="1:23" ht="18" customHeight="1" x14ac:dyDescent="0.25">
      <c r="A8" s="408">
        <v>43031</v>
      </c>
      <c r="B8" s="115" t="s">
        <v>794</v>
      </c>
      <c r="C8" s="115" t="s">
        <v>1015</v>
      </c>
      <c r="D8" s="412">
        <v>-80.3</v>
      </c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3"/>
      <c r="U8" s="413"/>
      <c r="V8" s="413"/>
      <c r="W8" s="413"/>
    </row>
    <row r="9" spans="1:23" s="436" customFormat="1" ht="18" customHeight="1" x14ac:dyDescent="0.25">
      <c r="A9" s="471">
        <v>43049</v>
      </c>
      <c r="B9" s="482">
        <v>43049</v>
      </c>
      <c r="C9" s="446"/>
      <c r="D9" s="492"/>
      <c r="E9" s="447"/>
      <c r="F9" s="449"/>
      <c r="G9" s="454"/>
      <c r="H9" s="449"/>
      <c r="I9" s="449"/>
      <c r="J9" s="448"/>
      <c r="K9" s="449"/>
      <c r="L9" s="449"/>
      <c r="M9" s="449"/>
      <c r="N9" s="449"/>
      <c r="O9" s="449"/>
      <c r="P9" s="449">
        <v>8</v>
      </c>
      <c r="Q9" s="449"/>
      <c r="R9" s="449"/>
      <c r="S9" s="449"/>
      <c r="T9" s="449"/>
      <c r="U9" s="449"/>
      <c r="V9" s="449"/>
      <c r="W9" s="449"/>
    </row>
    <row r="10" spans="1:23" ht="18" customHeight="1" x14ac:dyDescent="0.25">
      <c r="A10" s="408">
        <v>43087</v>
      </c>
      <c r="B10" s="115" t="s">
        <v>794</v>
      </c>
      <c r="C10" s="115" t="s">
        <v>1104</v>
      </c>
      <c r="D10" s="172">
        <v>-60.4</v>
      </c>
      <c r="E10" s="413"/>
      <c r="F10" s="414"/>
      <c r="G10" s="413"/>
      <c r="H10" s="413"/>
      <c r="I10" s="413"/>
      <c r="J10" s="413"/>
      <c r="K10" s="413"/>
      <c r="L10" s="414"/>
      <c r="M10" s="413"/>
      <c r="N10" s="413"/>
      <c r="O10" s="413"/>
      <c r="P10" s="413"/>
      <c r="Q10" s="413">
        <v>24</v>
      </c>
      <c r="R10" s="413"/>
      <c r="S10" s="413"/>
      <c r="T10" s="413"/>
      <c r="U10" s="413"/>
      <c r="V10" s="413"/>
      <c r="W10" s="413"/>
    </row>
    <row r="11" spans="1:23" ht="18" customHeight="1" x14ac:dyDescent="0.25">
      <c r="A11" s="408">
        <v>43104</v>
      </c>
      <c r="B11" s="115" t="s">
        <v>664</v>
      </c>
      <c r="C11" s="115" t="s">
        <v>1101</v>
      </c>
      <c r="D11" s="116"/>
      <c r="E11" s="413"/>
      <c r="F11" s="414"/>
      <c r="G11" s="413"/>
      <c r="H11" s="413"/>
      <c r="I11" s="413"/>
      <c r="J11" s="413"/>
      <c r="K11" s="413"/>
      <c r="L11" s="414"/>
      <c r="M11" s="413"/>
      <c r="N11" s="413"/>
      <c r="O11" s="413"/>
      <c r="P11" s="413"/>
      <c r="Q11" s="413">
        <v>-12</v>
      </c>
      <c r="R11" s="413"/>
      <c r="S11" s="413"/>
      <c r="T11" s="413"/>
      <c r="U11" s="413"/>
      <c r="V11" s="413"/>
      <c r="W11" s="413"/>
    </row>
    <row r="12" spans="1:23" ht="18" customHeight="1" x14ac:dyDescent="0.25">
      <c r="A12" s="408">
        <v>43104</v>
      </c>
      <c r="B12" s="115" t="s">
        <v>664</v>
      </c>
      <c r="C12" s="115" t="s">
        <v>1106</v>
      </c>
      <c r="D12" s="116"/>
      <c r="E12" s="413"/>
      <c r="F12" s="414"/>
      <c r="G12" s="413"/>
      <c r="H12" s="413"/>
      <c r="I12" s="413"/>
      <c r="J12" s="413"/>
      <c r="K12" s="413"/>
      <c r="L12" s="414"/>
      <c r="M12" s="413"/>
      <c r="N12" s="413"/>
      <c r="O12" s="413"/>
      <c r="P12" s="413"/>
      <c r="Q12" s="413">
        <v>-12</v>
      </c>
      <c r="R12" s="413"/>
      <c r="S12" s="413"/>
      <c r="T12" s="413"/>
      <c r="U12" s="413"/>
      <c r="V12" s="413"/>
      <c r="W12" s="413"/>
    </row>
    <row r="13" spans="1:23" ht="18" customHeight="1" x14ac:dyDescent="0.25">
      <c r="A13" s="408">
        <v>43118</v>
      </c>
      <c r="B13" s="115" t="s">
        <v>794</v>
      </c>
      <c r="C13" s="115" t="s">
        <v>1117</v>
      </c>
      <c r="D13" s="412">
        <v>-30</v>
      </c>
      <c r="E13" s="413"/>
      <c r="F13" s="414"/>
      <c r="G13" s="413"/>
      <c r="H13" s="413"/>
      <c r="I13" s="413"/>
      <c r="J13" s="413"/>
      <c r="K13" s="413"/>
      <c r="L13" s="414"/>
      <c r="M13" s="413"/>
      <c r="N13" s="413"/>
      <c r="O13" s="413"/>
      <c r="P13" s="413"/>
      <c r="Q13" s="413">
        <v>12</v>
      </c>
      <c r="R13" s="413"/>
      <c r="S13" s="413"/>
      <c r="T13" s="413"/>
      <c r="U13" s="413"/>
      <c r="V13" s="413"/>
      <c r="W13" s="413"/>
    </row>
    <row r="14" spans="1:23" ht="18" customHeight="1" x14ac:dyDescent="0.25">
      <c r="A14" s="408">
        <v>43126</v>
      </c>
      <c r="B14" s="115" t="s">
        <v>794</v>
      </c>
      <c r="C14" s="115" t="s">
        <v>1123</v>
      </c>
      <c r="D14" s="412"/>
      <c r="E14" s="413"/>
      <c r="F14" s="414"/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>
        <v>-12</v>
      </c>
      <c r="R14" s="413"/>
      <c r="S14" s="413"/>
      <c r="T14" s="413"/>
      <c r="U14" s="413"/>
      <c r="V14" s="413"/>
      <c r="W14" s="413"/>
    </row>
    <row r="15" spans="1:23" s="416" customFormat="1" ht="18" customHeight="1" x14ac:dyDescent="0.25">
      <c r="A15" s="408">
        <v>43206</v>
      </c>
      <c r="B15" s="115" t="s">
        <v>794</v>
      </c>
      <c r="C15" s="115" t="s">
        <v>1182</v>
      </c>
      <c r="D15" s="412"/>
      <c r="E15" s="413"/>
      <c r="F15" s="414"/>
      <c r="G15" s="413"/>
      <c r="H15" s="413"/>
      <c r="I15" s="413"/>
      <c r="J15" s="413"/>
      <c r="K15" s="413"/>
      <c r="L15" s="414"/>
      <c r="M15" s="413"/>
      <c r="N15" s="413"/>
      <c r="O15" s="413"/>
      <c r="P15" s="413">
        <v>-1</v>
      </c>
      <c r="Q15" s="413">
        <v>4</v>
      </c>
      <c r="R15" s="413"/>
      <c r="S15" s="413"/>
      <c r="T15" s="413"/>
      <c r="U15" s="413"/>
      <c r="V15" s="413"/>
      <c r="W15" s="413"/>
    </row>
    <row r="16" spans="1:23" ht="18" customHeight="1" x14ac:dyDescent="0.25">
      <c r="A16" s="408">
        <v>43206</v>
      </c>
      <c r="B16" s="115" t="s">
        <v>794</v>
      </c>
      <c r="C16" s="115" t="s">
        <v>1183</v>
      </c>
      <c r="D16" s="412"/>
      <c r="E16" s="413"/>
      <c r="F16" s="414"/>
      <c r="G16" s="413"/>
      <c r="H16" s="413"/>
      <c r="I16" s="413"/>
      <c r="J16" s="413"/>
      <c r="K16" s="413"/>
      <c r="L16" s="414"/>
      <c r="M16" s="413"/>
      <c r="N16" s="413"/>
      <c r="O16" s="413"/>
      <c r="P16" s="413">
        <v>-1</v>
      </c>
      <c r="Q16" s="413"/>
      <c r="R16" s="413">
        <v>20</v>
      </c>
      <c r="S16" s="413"/>
      <c r="T16" s="413"/>
      <c r="U16" s="413"/>
      <c r="V16" s="413"/>
      <c r="W16" s="413"/>
    </row>
    <row r="17" spans="1:23" ht="18" customHeight="1" x14ac:dyDescent="0.25">
      <c r="A17" s="408">
        <v>43206</v>
      </c>
      <c r="B17" s="115" t="s">
        <v>501</v>
      </c>
      <c r="C17" s="115" t="s">
        <v>1186</v>
      </c>
      <c r="D17" s="412"/>
      <c r="E17" s="413"/>
      <c r="F17" s="414"/>
      <c r="G17" s="413"/>
      <c r="H17" s="413"/>
      <c r="I17" s="413"/>
      <c r="J17" s="413"/>
      <c r="K17" s="413"/>
      <c r="L17" s="414"/>
      <c r="M17" s="413"/>
      <c r="N17" s="413"/>
      <c r="O17" s="413"/>
      <c r="P17" s="413">
        <v>-2</v>
      </c>
      <c r="Q17" s="413"/>
      <c r="R17" s="413"/>
      <c r="S17" s="413"/>
      <c r="T17" s="413"/>
      <c r="U17" s="413"/>
      <c r="V17" s="413"/>
      <c r="W17" s="413"/>
    </row>
    <row r="18" spans="1:23" ht="18" customHeight="1" x14ac:dyDescent="0.25">
      <c r="A18" s="408">
        <v>43207</v>
      </c>
      <c r="B18" s="115" t="s">
        <v>1180</v>
      </c>
      <c r="C18" s="115" t="s">
        <v>1189</v>
      </c>
      <c r="D18" s="412"/>
      <c r="E18" s="413"/>
      <c r="F18" s="414"/>
      <c r="G18" s="413"/>
      <c r="H18" s="413"/>
      <c r="I18" s="413"/>
      <c r="J18" s="413"/>
      <c r="K18" s="413"/>
      <c r="L18" s="414"/>
      <c r="M18" s="413"/>
      <c r="N18" s="413"/>
      <c r="O18" s="413"/>
      <c r="P18" s="413"/>
      <c r="Q18" s="413"/>
      <c r="R18" s="413">
        <v>-12</v>
      </c>
      <c r="S18" s="413"/>
      <c r="T18" s="413"/>
      <c r="U18" s="413"/>
      <c r="V18" s="413"/>
      <c r="W18" s="413"/>
    </row>
    <row r="19" spans="1:23" ht="18" customHeight="1" x14ac:dyDescent="0.25">
      <c r="A19" s="408">
        <v>43207</v>
      </c>
      <c r="B19" s="115" t="s">
        <v>794</v>
      </c>
      <c r="C19" s="115" t="s">
        <v>1191</v>
      </c>
      <c r="D19" s="412"/>
      <c r="E19" s="413"/>
      <c r="F19" s="414"/>
      <c r="G19" s="413"/>
      <c r="H19" s="413"/>
      <c r="I19" s="413"/>
      <c r="J19" s="413"/>
      <c r="K19" s="413"/>
      <c r="L19" s="414"/>
      <c r="M19" s="414"/>
      <c r="N19" s="414"/>
      <c r="O19" s="414"/>
      <c r="P19" s="414"/>
      <c r="Q19" s="414">
        <v>-4</v>
      </c>
      <c r="R19" s="414"/>
      <c r="S19" s="414"/>
      <c r="T19" s="414"/>
      <c r="U19" s="414"/>
      <c r="V19" s="414"/>
      <c r="W19" s="414"/>
    </row>
    <row r="20" spans="1:23" ht="18" customHeight="1" x14ac:dyDescent="0.25">
      <c r="A20" s="408">
        <v>43215</v>
      </c>
      <c r="B20" s="115" t="s">
        <v>794</v>
      </c>
      <c r="C20" s="115" t="s">
        <v>1202</v>
      </c>
      <c r="D20" s="412"/>
      <c r="E20" s="413"/>
      <c r="F20" s="413"/>
      <c r="G20" s="413"/>
      <c r="H20" s="413"/>
      <c r="I20" s="414"/>
      <c r="J20" s="413"/>
      <c r="K20" s="413"/>
      <c r="L20" s="411"/>
      <c r="M20" s="411"/>
      <c r="N20" s="411"/>
      <c r="O20" s="411"/>
      <c r="P20" s="411">
        <v>-3</v>
      </c>
      <c r="Q20" s="411"/>
      <c r="R20" s="411">
        <v>59</v>
      </c>
      <c r="S20" s="411"/>
      <c r="T20" s="411"/>
      <c r="U20" s="411"/>
      <c r="V20" s="411"/>
      <c r="W20" s="411"/>
    </row>
    <row r="21" spans="1:23" s="420" customFormat="1" ht="17.850000000000001" customHeight="1" x14ac:dyDescent="0.25">
      <c r="A21" s="417">
        <v>43216</v>
      </c>
      <c r="B21" s="128" t="s">
        <v>1180</v>
      </c>
      <c r="C21" s="115" t="s">
        <v>1203</v>
      </c>
      <c r="D21" s="419"/>
      <c r="E21" s="411"/>
      <c r="F21" s="415"/>
      <c r="G21" s="411"/>
      <c r="H21" s="411"/>
      <c r="I21" s="413"/>
      <c r="J21" s="411"/>
      <c r="K21" s="411"/>
      <c r="L21" s="411"/>
      <c r="M21" s="411"/>
      <c r="N21" s="411"/>
      <c r="O21" s="411"/>
      <c r="P21" s="411"/>
      <c r="Q21" s="411"/>
      <c r="R21" s="411">
        <v>-48</v>
      </c>
      <c r="S21" s="411"/>
      <c r="T21" s="411"/>
      <c r="U21" s="411"/>
      <c r="V21" s="411"/>
      <c r="W21" s="411"/>
    </row>
    <row r="22" spans="1:23" ht="18" customHeight="1" x14ac:dyDescent="0.25">
      <c r="A22" s="421">
        <v>43306</v>
      </c>
      <c r="B22" s="175" t="s">
        <v>794</v>
      </c>
      <c r="C22" s="115" t="s">
        <v>1280</v>
      </c>
      <c r="D22" s="412"/>
      <c r="E22" s="411">
        <v>3</v>
      </c>
      <c r="F22" s="413"/>
      <c r="G22" s="411"/>
      <c r="H22" s="411"/>
      <c r="I22" s="413"/>
      <c r="J22" s="411"/>
      <c r="K22" s="411"/>
      <c r="L22" s="411"/>
      <c r="M22" s="411"/>
      <c r="N22" s="411"/>
      <c r="O22" s="411"/>
      <c r="P22" s="411">
        <v>-1</v>
      </c>
      <c r="Q22" s="411"/>
      <c r="R22" s="411"/>
      <c r="S22" s="411"/>
      <c r="T22" s="411"/>
      <c r="U22" s="411"/>
      <c r="V22" s="411"/>
      <c r="W22" s="411"/>
    </row>
    <row r="23" spans="1:23" ht="18" customHeight="1" x14ac:dyDescent="0.25">
      <c r="A23" s="421"/>
      <c r="B23" s="422"/>
      <c r="C23" s="409"/>
      <c r="D23" s="423"/>
      <c r="E23" s="411"/>
      <c r="F23" s="411"/>
      <c r="G23" s="411"/>
      <c r="H23" s="411"/>
      <c r="I23" s="413"/>
      <c r="J23" s="411"/>
      <c r="K23" s="413"/>
      <c r="L23" s="411"/>
      <c r="M23" s="411"/>
      <c r="N23" s="411"/>
      <c r="O23" s="411"/>
      <c r="P23" s="411"/>
      <c r="Q23" s="411"/>
      <c r="R23" s="411"/>
      <c r="S23" s="411"/>
      <c r="T23" s="411"/>
      <c r="U23" s="411"/>
      <c r="V23" s="411"/>
      <c r="W23" s="411"/>
    </row>
    <row r="24" spans="1:23" ht="18" customHeight="1" x14ac:dyDescent="0.25">
      <c r="A24" s="421"/>
      <c r="B24" s="422"/>
      <c r="C24" s="409"/>
      <c r="D24" s="424"/>
      <c r="E24" s="411"/>
      <c r="F24" s="411"/>
      <c r="G24" s="411"/>
      <c r="H24" s="411"/>
      <c r="I24" s="414"/>
      <c r="J24" s="411"/>
      <c r="K24" s="411"/>
      <c r="L24" s="411"/>
      <c r="M24" s="411"/>
      <c r="N24" s="411"/>
      <c r="O24" s="411"/>
      <c r="P24" s="411"/>
      <c r="Q24" s="411"/>
      <c r="R24" s="411"/>
      <c r="S24" s="411"/>
      <c r="T24" s="411"/>
      <c r="U24" s="411"/>
      <c r="V24" s="411"/>
      <c r="W24" s="411"/>
    </row>
    <row r="25" spans="1:23" ht="18" customHeight="1" x14ac:dyDescent="0.25">
      <c r="A25" s="421"/>
      <c r="B25" s="175"/>
      <c r="C25" s="115"/>
      <c r="D25" s="412"/>
      <c r="E25" s="411"/>
      <c r="F25" s="415"/>
      <c r="G25" s="411"/>
      <c r="H25" s="411"/>
      <c r="I25" s="413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</row>
    <row r="26" spans="1:23" ht="18" customHeight="1" x14ac:dyDescent="0.25">
      <c r="A26" s="421"/>
      <c r="B26" s="422"/>
      <c r="C26" s="409"/>
      <c r="D26" s="412"/>
      <c r="E26" s="411"/>
      <c r="F26" s="415"/>
      <c r="G26" s="411"/>
      <c r="H26" s="411"/>
      <c r="I26" s="413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</row>
    <row r="27" spans="1:23" ht="18" customHeight="1" x14ac:dyDescent="0.25">
      <c r="A27" s="421"/>
      <c r="B27" s="422"/>
      <c r="C27" s="409"/>
      <c r="D27" s="412"/>
      <c r="E27" s="411"/>
      <c r="F27" s="415"/>
      <c r="G27" s="411"/>
      <c r="H27" s="411"/>
      <c r="I27" s="413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</row>
    <row r="28" spans="1:23" ht="18" customHeight="1" x14ac:dyDescent="0.25">
      <c r="A28" s="421"/>
      <c r="B28" s="422"/>
      <c r="C28" s="409"/>
      <c r="D28" s="419"/>
      <c r="E28" s="411"/>
      <c r="F28" s="415"/>
      <c r="G28" s="411"/>
      <c r="H28" s="411"/>
      <c r="I28" s="413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</row>
    <row r="29" spans="1:23" ht="18" customHeight="1" x14ac:dyDescent="0.25">
      <c r="A29" s="417"/>
      <c r="B29" s="418"/>
      <c r="C29" s="409"/>
      <c r="D29" s="419"/>
      <c r="E29" s="411"/>
      <c r="F29" s="415"/>
      <c r="G29" s="411"/>
      <c r="H29" s="411"/>
      <c r="I29" s="413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</row>
    <row r="30" spans="1:23" ht="18" customHeight="1" x14ac:dyDescent="0.25">
      <c r="A30" s="417"/>
      <c r="B30" s="418"/>
      <c r="C30" s="409"/>
      <c r="D30" s="419"/>
      <c r="E30" s="411"/>
      <c r="F30" s="415"/>
      <c r="G30" s="411"/>
      <c r="H30" s="411"/>
      <c r="I30" s="413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</row>
    <row r="31" spans="1:23" ht="18" customHeight="1" x14ac:dyDescent="0.25">
      <c r="A31" s="417"/>
      <c r="B31" s="418"/>
      <c r="C31" s="409"/>
      <c r="D31" s="419"/>
      <c r="E31" s="411"/>
      <c r="F31" s="415"/>
      <c r="G31" s="411"/>
      <c r="H31" s="411"/>
      <c r="I31" s="413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</row>
    <row r="32" spans="1:23" ht="18" customHeight="1" x14ac:dyDescent="0.25">
      <c r="A32" s="417"/>
      <c r="B32" s="418"/>
      <c r="C32" s="409"/>
      <c r="D32" s="419"/>
      <c r="E32" s="411"/>
      <c r="F32" s="415"/>
      <c r="G32" s="411"/>
      <c r="H32" s="411"/>
      <c r="I32" s="413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</row>
    <row r="33" spans="1:23" ht="18" customHeight="1" x14ac:dyDescent="0.25">
      <c r="A33" s="417"/>
      <c r="B33" s="418"/>
      <c r="C33" s="409"/>
      <c r="D33" s="419"/>
      <c r="E33" s="411"/>
      <c r="F33" s="415"/>
      <c r="G33" s="411"/>
      <c r="H33" s="411"/>
      <c r="I33" s="413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</row>
    <row r="34" spans="1:23" ht="18" customHeight="1" x14ac:dyDescent="0.25">
      <c r="A34" s="417"/>
      <c r="B34" s="418"/>
      <c r="C34" s="409"/>
      <c r="D34" s="419"/>
      <c r="E34" s="411"/>
      <c r="F34" s="415"/>
      <c r="G34" s="411"/>
      <c r="H34" s="411"/>
      <c r="I34" s="413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</row>
    <row r="35" spans="1:23" ht="18" customHeight="1" x14ac:dyDescent="0.25">
      <c r="A35" s="417"/>
      <c r="B35" s="418"/>
      <c r="C35" s="409"/>
      <c r="D35" s="419"/>
      <c r="E35" s="411"/>
      <c r="F35" s="415"/>
      <c r="G35" s="411"/>
      <c r="H35" s="411"/>
      <c r="I35" s="413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</row>
    <row r="36" spans="1:23" ht="18" customHeight="1" x14ac:dyDescent="0.25">
      <c r="A36" s="417"/>
      <c r="B36" s="418"/>
      <c r="C36" s="409"/>
      <c r="D36" s="419"/>
      <c r="E36" s="411"/>
      <c r="F36" s="415"/>
      <c r="G36" s="411"/>
      <c r="H36" s="411"/>
      <c r="I36" s="413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</row>
    <row r="37" spans="1:23" ht="18" customHeight="1" x14ac:dyDescent="0.25">
      <c r="A37" s="425"/>
      <c r="B37" s="418"/>
      <c r="C37" s="409"/>
      <c r="D37" s="410"/>
      <c r="E37" s="411"/>
      <c r="F37" s="415"/>
      <c r="G37" s="411"/>
      <c r="H37" s="411"/>
      <c r="I37" s="413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</row>
    <row r="38" spans="1:23" ht="18" customHeight="1" x14ac:dyDescent="0.25">
      <c r="A38" s="425"/>
      <c r="B38" s="418"/>
      <c r="C38" s="409"/>
      <c r="D38" s="410"/>
      <c r="E38" s="411"/>
      <c r="F38" s="415"/>
      <c r="G38" s="411"/>
      <c r="H38" s="411"/>
      <c r="I38" s="413"/>
      <c r="J38" s="411"/>
      <c r="K38" s="411"/>
      <c r="L38" s="411"/>
      <c r="M38" s="411"/>
      <c r="N38" s="411"/>
      <c r="O38" s="411"/>
      <c r="P38" s="411"/>
      <c r="Q38" s="411"/>
      <c r="R38" s="411"/>
      <c r="S38" s="411"/>
      <c r="T38" s="411"/>
      <c r="U38" s="411"/>
      <c r="V38" s="411"/>
      <c r="W38" s="411"/>
    </row>
    <row r="39" spans="1:23" ht="18" customHeight="1" x14ac:dyDescent="0.25">
      <c r="A39" s="425"/>
      <c r="B39" s="418"/>
      <c r="C39" s="409"/>
      <c r="D39" s="410"/>
      <c r="E39" s="411"/>
      <c r="F39" s="415"/>
      <c r="G39" s="411"/>
      <c r="H39" s="411"/>
      <c r="I39" s="413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</row>
    <row r="40" spans="1:23" ht="18" customHeight="1" x14ac:dyDescent="0.25">
      <c r="A40" s="425"/>
      <c r="B40" s="418"/>
      <c r="C40" s="409"/>
      <c r="D40" s="410"/>
      <c r="E40" s="411"/>
      <c r="F40" s="415"/>
      <c r="G40" s="411"/>
      <c r="H40" s="411"/>
      <c r="I40" s="413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</row>
    <row r="41" spans="1:23" ht="21" customHeight="1" x14ac:dyDescent="0.25">
      <c r="A41" s="425"/>
      <c r="B41" s="426"/>
      <c r="C41" s="426"/>
      <c r="D41" s="419"/>
      <c r="E41" s="411"/>
      <c r="F41" s="415"/>
      <c r="G41" s="411"/>
      <c r="H41" s="411"/>
      <c r="I41" s="413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</row>
    <row r="42" spans="1:23" ht="21" customHeight="1" x14ac:dyDescent="0.25">
      <c r="A42" s="425"/>
      <c r="B42" s="426"/>
      <c r="C42" s="426"/>
      <c r="D42" s="419"/>
      <c r="E42" s="411"/>
      <c r="F42" s="415"/>
      <c r="G42" s="411"/>
      <c r="H42" s="411"/>
      <c r="I42" s="413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</row>
    <row r="43" spans="1:23" ht="21" customHeight="1" x14ac:dyDescent="0.25">
      <c r="A43" s="425"/>
      <c r="B43" s="426"/>
      <c r="C43" s="426"/>
      <c r="D43" s="419"/>
      <c r="E43" s="411"/>
      <c r="F43" s="415"/>
      <c r="G43" s="411"/>
      <c r="H43" s="411"/>
      <c r="I43" s="413"/>
      <c r="J43" s="411"/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  <c r="W43" s="411"/>
    </row>
    <row r="44" spans="1:23" ht="21" customHeight="1" x14ac:dyDescent="0.25">
      <c r="A44" s="425"/>
      <c r="B44" s="426"/>
      <c r="C44" s="426"/>
      <c r="D44" s="419"/>
      <c r="E44" s="411"/>
      <c r="F44" s="415"/>
      <c r="G44" s="411"/>
      <c r="H44" s="411"/>
      <c r="I44" s="413"/>
      <c r="J44" s="411"/>
      <c r="K44" s="411"/>
      <c r="L44" s="411"/>
      <c r="M44" s="411"/>
      <c r="N44" s="411"/>
      <c r="O44" s="411"/>
      <c r="P44" s="411"/>
      <c r="Q44" s="411"/>
      <c r="R44" s="411"/>
      <c r="S44" s="411"/>
      <c r="T44" s="411"/>
      <c r="U44" s="411"/>
      <c r="V44" s="411"/>
      <c r="W44" s="411"/>
    </row>
    <row r="45" spans="1:23" ht="21" customHeight="1" x14ac:dyDescent="0.25">
      <c r="A45" s="425"/>
      <c r="B45" s="426"/>
      <c r="C45" s="426"/>
      <c r="D45" s="419"/>
      <c r="E45" s="411"/>
      <c r="F45" s="415"/>
      <c r="G45" s="411"/>
      <c r="H45" s="411"/>
      <c r="I45" s="413"/>
      <c r="J45" s="411"/>
      <c r="K45" s="411"/>
      <c r="L45" s="411"/>
      <c r="M45" s="411"/>
      <c r="N45" s="411"/>
      <c r="O45" s="411"/>
      <c r="P45" s="411"/>
      <c r="Q45" s="411"/>
      <c r="R45" s="411"/>
      <c r="S45" s="411"/>
      <c r="T45" s="411"/>
      <c r="U45" s="411"/>
      <c r="V45" s="411"/>
      <c r="W45" s="411"/>
    </row>
    <row r="46" spans="1:23" ht="21" customHeight="1" x14ac:dyDescent="0.25">
      <c r="A46" s="425"/>
      <c r="B46" s="426"/>
      <c r="C46" s="426"/>
      <c r="D46" s="419"/>
      <c r="E46" s="411"/>
      <c r="F46" s="415"/>
      <c r="G46" s="411"/>
      <c r="H46" s="411"/>
      <c r="I46" s="413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  <c r="W46" s="411"/>
    </row>
    <row r="47" spans="1:23" ht="21" customHeight="1" x14ac:dyDescent="0.25">
      <c r="A47" s="425"/>
      <c r="B47" s="426"/>
      <c r="C47" s="426"/>
      <c r="D47" s="419"/>
      <c r="E47" s="411"/>
      <c r="F47" s="415"/>
      <c r="G47" s="411"/>
      <c r="H47" s="411"/>
      <c r="I47" s="413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</row>
    <row r="48" spans="1:23" ht="18" customHeight="1" x14ac:dyDescent="0.25">
      <c r="A48" s="425"/>
      <c r="B48" s="426"/>
      <c r="C48" s="426"/>
      <c r="D48" s="419"/>
      <c r="E48" s="411"/>
      <c r="F48" s="415"/>
      <c r="G48" s="411"/>
      <c r="H48" s="411"/>
      <c r="I48" s="413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</row>
    <row r="49" spans="1:23" ht="18" customHeight="1" x14ac:dyDescent="0.25">
      <c r="A49" s="425"/>
      <c r="B49" s="426"/>
      <c r="C49" s="426"/>
      <c r="D49" s="419"/>
      <c r="E49" s="411"/>
      <c r="F49" s="415"/>
      <c r="G49" s="411"/>
      <c r="H49" s="411"/>
      <c r="I49" s="413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</row>
    <row r="50" spans="1:23" ht="18" customHeight="1" x14ac:dyDescent="0.25">
      <c r="A50" s="425"/>
      <c r="B50" s="426"/>
      <c r="C50" s="426"/>
      <c r="D50" s="419"/>
      <c r="E50" s="411"/>
      <c r="F50" s="415"/>
      <c r="G50" s="411"/>
      <c r="H50" s="411"/>
      <c r="I50" s="413"/>
      <c r="J50" s="411"/>
      <c r="K50" s="411"/>
      <c r="L50" s="411"/>
      <c r="M50" s="411"/>
      <c r="N50" s="411"/>
      <c r="O50" s="411"/>
      <c r="P50" s="411"/>
      <c r="Q50" s="411"/>
      <c r="R50" s="411"/>
      <c r="S50" s="411"/>
      <c r="T50" s="411"/>
      <c r="U50" s="411"/>
      <c r="V50" s="411"/>
      <c r="W50" s="411"/>
    </row>
    <row r="51" spans="1:23" ht="18" customHeight="1" x14ac:dyDescent="0.25">
      <c r="A51" s="425"/>
      <c r="B51" s="426"/>
      <c r="C51" s="426"/>
      <c r="D51" s="419"/>
      <c r="E51" s="411"/>
      <c r="F51" s="415"/>
      <c r="G51" s="411"/>
      <c r="H51" s="411"/>
      <c r="I51" s="413"/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</row>
    <row r="52" spans="1:23" ht="18" customHeight="1" x14ac:dyDescent="0.25">
      <c r="A52" s="270" t="s">
        <v>1012</v>
      </c>
      <c r="B52" s="426"/>
      <c r="C52" s="428" t="s">
        <v>9</v>
      </c>
      <c r="D52" s="490">
        <f>SUM(D6:D51)</f>
        <v>8.400000000000027</v>
      </c>
      <c r="E52" s="490">
        <f>SUM(E6:E51)</f>
        <v>3</v>
      </c>
      <c r="F52" s="429">
        <f t="shared" ref="F52:R52" si="0">SUM(F6:F51)</f>
        <v>0</v>
      </c>
      <c r="G52" s="429">
        <f t="shared" si="0"/>
        <v>0</v>
      </c>
      <c r="H52" s="429">
        <f t="shared" si="0"/>
        <v>0</v>
      </c>
      <c r="I52" s="429">
        <f t="shared" si="0"/>
        <v>0</v>
      </c>
      <c r="J52" s="429">
        <f t="shared" si="0"/>
        <v>0</v>
      </c>
      <c r="K52" s="429">
        <f t="shared" si="0"/>
        <v>0</v>
      </c>
      <c r="L52" s="429">
        <f t="shared" si="0"/>
        <v>0</v>
      </c>
      <c r="M52" s="429">
        <f t="shared" si="0"/>
        <v>0</v>
      </c>
      <c r="N52" s="429">
        <f t="shared" si="0"/>
        <v>0</v>
      </c>
      <c r="O52" s="429">
        <f t="shared" si="0"/>
        <v>0</v>
      </c>
      <c r="P52" s="429">
        <f t="shared" si="0"/>
        <v>0</v>
      </c>
      <c r="Q52" s="429">
        <f t="shared" si="0"/>
        <v>0</v>
      </c>
      <c r="R52" s="429">
        <f t="shared" si="0"/>
        <v>19</v>
      </c>
      <c r="S52" s="429">
        <f t="shared" ref="S52:W52" si="1">SUM(S6:S51)</f>
        <v>0</v>
      </c>
      <c r="T52" s="429">
        <f t="shared" ref="T52" si="2">SUM(T6:T51)</f>
        <v>0</v>
      </c>
      <c r="U52" s="429">
        <f t="shared" si="1"/>
        <v>0</v>
      </c>
      <c r="V52" s="429">
        <f t="shared" ref="V52" si="3">SUM(V6:V51)</f>
        <v>0</v>
      </c>
      <c r="W52" s="429">
        <f t="shared" si="1"/>
        <v>0</v>
      </c>
    </row>
    <row r="53" spans="1:23" ht="104.1" customHeight="1" x14ac:dyDescent="0.25">
      <c r="A53" s="430" t="s">
        <v>11</v>
      </c>
      <c r="B53" s="435"/>
      <c r="C53" s="435"/>
      <c r="D53" s="532" t="s">
        <v>1055</v>
      </c>
      <c r="E53" s="532"/>
      <c r="F53" s="432"/>
      <c r="G53" s="432"/>
      <c r="N53" s="433"/>
      <c r="O53" s="433"/>
      <c r="P53" s="433"/>
      <c r="Q53" s="433"/>
      <c r="R53" s="433"/>
      <c r="S53" s="433"/>
      <c r="T53" s="433"/>
      <c r="U53" s="433"/>
      <c r="V53" s="433"/>
      <c r="W53" s="433"/>
    </row>
    <row r="54" spans="1:23" ht="18" customHeight="1" x14ac:dyDescent="0.25">
      <c r="A54" s="525" t="s">
        <v>1013</v>
      </c>
      <c r="B54" s="525"/>
      <c r="C54" s="525"/>
      <c r="D54" s="525"/>
    </row>
    <row r="55" spans="1:23" ht="18" customHeight="1" x14ac:dyDescent="0.25">
      <c r="A55" s="525"/>
      <c r="B55" s="525"/>
      <c r="C55" s="525"/>
      <c r="D55" s="525"/>
    </row>
    <row r="56" spans="1:23" ht="18" customHeight="1" x14ac:dyDescent="0.25">
      <c r="A56" s="525"/>
      <c r="B56" s="525"/>
      <c r="C56" s="525"/>
      <c r="D56" s="525"/>
    </row>
    <row r="57" spans="1:23" ht="18" customHeight="1" x14ac:dyDescent="0.25">
      <c r="A57" s="435"/>
      <c r="B57" s="435"/>
      <c r="C57" s="435"/>
    </row>
    <row r="58" spans="1:23" ht="18" customHeight="1" x14ac:dyDescent="0.25">
      <c r="A58" s="435"/>
      <c r="B58" s="435"/>
      <c r="C58" s="435"/>
      <c r="F58" s="399"/>
    </row>
    <row r="59" spans="1:23" ht="18" customHeight="1" x14ac:dyDescent="0.25">
      <c r="A59" s="435"/>
      <c r="B59" s="435"/>
      <c r="C59" s="435"/>
    </row>
    <row r="60" spans="1:23" ht="18" customHeight="1" x14ac:dyDescent="0.25">
      <c r="A60" s="435"/>
      <c r="B60" s="435"/>
      <c r="C60" s="435"/>
    </row>
    <row r="61" spans="1:23" ht="18" customHeight="1" x14ac:dyDescent="0.25">
      <c r="A61" s="435"/>
      <c r="B61" s="435"/>
      <c r="C61" s="435"/>
    </row>
    <row r="62" spans="1:23" ht="18" customHeight="1" x14ac:dyDescent="0.25"/>
    <row r="63" spans="1:23" s="434" customFormat="1" ht="18" customHeight="1" x14ac:dyDescent="0.25">
      <c r="A63" s="391"/>
      <c r="B63" s="391"/>
      <c r="C63" s="391"/>
      <c r="D63" s="392"/>
      <c r="E63" s="393"/>
      <c r="F63" s="393"/>
      <c r="G63" s="393"/>
      <c r="H63" s="393"/>
      <c r="I63" s="393"/>
      <c r="J63" s="393"/>
      <c r="K63" s="393"/>
      <c r="L63" s="393"/>
    </row>
    <row r="64" spans="1:23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</sheetData>
  <mergeCells count="2">
    <mergeCell ref="A54:D56"/>
    <mergeCell ref="D53:E53"/>
  </mergeCells>
  <pageMargins left="0.25" right="0.25" top="0.75" bottom="0.75" header="0.3" footer="0.3"/>
  <pageSetup scale="37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W110"/>
  <sheetViews>
    <sheetView topLeftCell="A28"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8.554687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34.44140625" style="393" customWidth="1"/>
    <col min="11" max="11" width="43.4414062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23" width="12.5546875" style="391" customWidth="1"/>
    <col min="24" max="16384" width="9.44140625" style="391"/>
  </cols>
  <sheetData>
    <row r="1" spans="1:23" ht="15" x14ac:dyDescent="0.25">
      <c r="A1" s="391" t="s">
        <v>0</v>
      </c>
      <c r="H1" s="394"/>
    </row>
    <row r="2" spans="1:23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400">
        <v>171024012210</v>
      </c>
      <c r="L2" s="398"/>
    </row>
    <row r="3" spans="1:23" x14ac:dyDescent="0.25">
      <c r="D3" s="295" t="s">
        <v>1154</v>
      </c>
      <c r="E3" s="266" t="s">
        <v>1036</v>
      </c>
      <c r="F3" s="267"/>
      <c r="G3" s="256" t="s">
        <v>1165</v>
      </c>
      <c r="J3" s="402"/>
      <c r="K3" s="256" t="s">
        <v>1032</v>
      </c>
      <c r="L3" s="402" t="s">
        <v>994</v>
      </c>
      <c r="M3" s="402" t="s">
        <v>1003</v>
      </c>
      <c r="N3" s="256" t="s">
        <v>455</v>
      </c>
      <c r="O3" s="402"/>
      <c r="P3" s="402"/>
      <c r="Q3" s="402"/>
      <c r="R3" s="402"/>
      <c r="S3" s="402"/>
      <c r="T3" s="402"/>
      <c r="U3" s="402"/>
      <c r="V3" s="402"/>
      <c r="W3" s="402"/>
    </row>
    <row r="4" spans="1:23" s="436" customFormat="1" x14ac:dyDescent="0.25">
      <c r="A4" s="443" t="s">
        <v>1041</v>
      </c>
      <c r="D4" s="463" t="s">
        <v>1154</v>
      </c>
      <c r="E4" s="438"/>
      <c r="F4" s="464" t="s">
        <v>1166</v>
      </c>
      <c r="G4" s="440"/>
      <c r="H4" s="441"/>
      <c r="I4" s="441"/>
      <c r="J4" s="442"/>
      <c r="K4" s="440"/>
      <c r="L4" s="442"/>
      <c r="M4" s="442"/>
      <c r="N4" s="442"/>
      <c r="O4" s="442"/>
      <c r="P4" s="442"/>
      <c r="Q4" s="442"/>
      <c r="R4" s="442"/>
      <c r="S4" s="442"/>
      <c r="T4" s="442"/>
      <c r="U4" s="442"/>
      <c r="V4" s="442"/>
      <c r="W4" s="442"/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249" t="s">
        <v>1325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275" t="s">
        <v>1324</v>
      </c>
      <c r="O5" s="249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408">
        <v>43034</v>
      </c>
      <c r="B6" s="115" t="s">
        <v>501</v>
      </c>
      <c r="C6" s="115" t="s">
        <v>87</v>
      </c>
      <c r="D6" s="410">
        <v>179.4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43034</v>
      </c>
      <c r="B7" s="115" t="s">
        <v>501</v>
      </c>
      <c r="C7" s="115" t="s">
        <v>912</v>
      </c>
      <c r="D7" s="412">
        <v>-0.2</v>
      </c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</row>
    <row r="8" spans="1:23" ht="18" customHeight="1" x14ac:dyDescent="0.25">
      <c r="A8" s="408">
        <v>43034</v>
      </c>
      <c r="B8" s="115" t="s">
        <v>685</v>
      </c>
      <c r="C8" s="115" t="s">
        <v>1020</v>
      </c>
      <c r="D8" s="412">
        <v>-50.3</v>
      </c>
      <c r="E8" s="413">
        <v>5</v>
      </c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3"/>
      <c r="U8" s="413"/>
      <c r="V8" s="413"/>
      <c r="W8" s="413"/>
    </row>
    <row r="9" spans="1:23" ht="18" customHeight="1" x14ac:dyDescent="0.25">
      <c r="A9" s="408">
        <v>43034</v>
      </c>
      <c r="B9" s="115" t="s">
        <v>794</v>
      </c>
      <c r="C9" s="115" t="s">
        <v>1056</v>
      </c>
      <c r="D9" s="412">
        <v>-53</v>
      </c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3"/>
      <c r="U9" s="413"/>
      <c r="V9" s="413"/>
      <c r="W9" s="413"/>
    </row>
    <row r="10" spans="1:23" ht="18" customHeight="1" x14ac:dyDescent="0.25">
      <c r="A10" s="408">
        <v>43034</v>
      </c>
      <c r="B10" s="115" t="s">
        <v>685</v>
      </c>
      <c r="C10" s="115" t="s">
        <v>1021</v>
      </c>
      <c r="D10" s="412">
        <v>-40.6</v>
      </c>
      <c r="E10" s="413"/>
      <c r="F10" s="413"/>
      <c r="G10" s="413">
        <v>20</v>
      </c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3"/>
      <c r="U10" s="413"/>
      <c r="V10" s="413"/>
      <c r="W10" s="413"/>
    </row>
    <row r="11" spans="1:23" ht="18" customHeight="1" x14ac:dyDescent="0.25">
      <c r="A11" s="408">
        <v>43034</v>
      </c>
      <c r="B11" s="115" t="s">
        <v>678</v>
      </c>
      <c r="C11" s="115" t="s">
        <v>1022</v>
      </c>
      <c r="D11" s="412">
        <v>-20.3</v>
      </c>
      <c r="E11" s="411"/>
      <c r="F11" s="413">
        <v>40</v>
      </c>
      <c r="G11" s="414"/>
      <c r="H11" s="413"/>
      <c r="I11" s="413"/>
      <c r="J11" s="415"/>
      <c r="K11" s="413"/>
      <c r="L11" s="413"/>
      <c r="M11" s="413"/>
      <c r="N11" s="413"/>
      <c r="O11" s="413"/>
      <c r="P11" s="413"/>
      <c r="Q11" s="413"/>
      <c r="R11" s="413"/>
      <c r="S11" s="413"/>
      <c r="T11" s="413"/>
      <c r="U11" s="413"/>
      <c r="V11" s="413"/>
      <c r="W11" s="413"/>
    </row>
    <row r="12" spans="1:23" ht="18" customHeight="1" x14ac:dyDescent="0.25">
      <c r="A12" s="408">
        <v>43034</v>
      </c>
      <c r="B12" s="115" t="s">
        <v>678</v>
      </c>
      <c r="C12" s="115" t="s">
        <v>1023</v>
      </c>
      <c r="D12" s="412">
        <v>-12.3</v>
      </c>
      <c r="E12" s="413"/>
      <c r="F12" s="414"/>
      <c r="G12" s="413"/>
      <c r="H12" s="413"/>
      <c r="I12" s="413"/>
      <c r="J12" s="413"/>
      <c r="K12" s="413">
        <v>6</v>
      </c>
      <c r="L12" s="414"/>
      <c r="M12" s="413"/>
      <c r="N12" s="413"/>
      <c r="O12" s="413"/>
      <c r="P12" s="413"/>
      <c r="Q12" s="413"/>
      <c r="R12" s="413"/>
      <c r="S12" s="413"/>
      <c r="T12" s="413"/>
      <c r="U12" s="413"/>
      <c r="V12" s="413"/>
      <c r="W12" s="413"/>
    </row>
    <row r="13" spans="1:23" ht="18" customHeight="1" x14ac:dyDescent="0.25">
      <c r="A13" s="408">
        <v>43035</v>
      </c>
      <c r="B13" s="115" t="s">
        <v>664</v>
      </c>
      <c r="C13" s="115" t="s">
        <v>1024</v>
      </c>
      <c r="D13" s="412"/>
      <c r="E13" s="413">
        <v>-2</v>
      </c>
      <c r="F13" s="414"/>
      <c r="G13" s="413"/>
      <c r="H13" s="413"/>
      <c r="I13" s="413"/>
      <c r="J13" s="413"/>
      <c r="K13" s="413"/>
      <c r="L13" s="414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</row>
    <row r="14" spans="1:23" ht="18" customHeight="1" x14ac:dyDescent="0.25">
      <c r="A14" s="408">
        <v>43035</v>
      </c>
      <c r="B14" s="115" t="s">
        <v>664</v>
      </c>
      <c r="C14" s="115" t="s">
        <v>1025</v>
      </c>
      <c r="D14" s="412"/>
      <c r="E14" s="413">
        <v>-2</v>
      </c>
      <c r="F14" s="414"/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</row>
    <row r="15" spans="1:23" ht="18" customHeight="1" x14ac:dyDescent="0.25">
      <c r="A15" s="408">
        <v>43035</v>
      </c>
      <c r="B15" s="115" t="s">
        <v>664</v>
      </c>
      <c r="C15" s="115" t="s">
        <v>1026</v>
      </c>
      <c r="D15" s="412"/>
      <c r="E15" s="413">
        <v>-1</v>
      </c>
      <c r="F15" s="414"/>
      <c r="G15" s="413"/>
      <c r="H15" s="413"/>
      <c r="I15" s="413"/>
      <c r="J15" s="413"/>
      <c r="K15" s="413"/>
      <c r="L15" s="414"/>
      <c r="M15" s="413"/>
      <c r="N15" s="413"/>
      <c r="O15" s="413"/>
      <c r="P15" s="413"/>
      <c r="Q15" s="413"/>
      <c r="R15" s="413"/>
      <c r="S15" s="413"/>
      <c r="T15" s="413"/>
      <c r="U15" s="413"/>
      <c r="V15" s="413"/>
      <c r="W15" s="413"/>
    </row>
    <row r="16" spans="1:23" ht="18" customHeight="1" x14ac:dyDescent="0.25">
      <c r="A16" s="408">
        <v>43035</v>
      </c>
      <c r="B16" s="115" t="s">
        <v>794</v>
      </c>
      <c r="C16" s="115" t="s">
        <v>1027</v>
      </c>
      <c r="D16" s="412"/>
      <c r="E16" s="413"/>
      <c r="F16" s="414"/>
      <c r="G16" s="413">
        <v>-3</v>
      </c>
      <c r="H16" s="413"/>
      <c r="I16" s="413"/>
      <c r="J16" s="413"/>
      <c r="K16" s="413"/>
      <c r="L16" s="414"/>
      <c r="M16" s="413"/>
      <c r="N16" s="413"/>
      <c r="O16" s="413"/>
      <c r="P16" s="413"/>
      <c r="Q16" s="413"/>
      <c r="R16" s="413"/>
      <c r="S16" s="413"/>
      <c r="T16" s="413"/>
      <c r="U16" s="413"/>
      <c r="V16" s="413"/>
      <c r="W16" s="413"/>
    </row>
    <row r="17" spans="1:23" s="416" customFormat="1" ht="18" customHeight="1" x14ac:dyDescent="0.25">
      <c r="A17" s="408">
        <v>43038</v>
      </c>
      <c r="B17" s="115" t="s">
        <v>794</v>
      </c>
      <c r="C17" s="115" t="s">
        <v>1031</v>
      </c>
      <c r="D17" s="412"/>
      <c r="E17" s="413"/>
      <c r="F17" s="414"/>
      <c r="G17" s="413">
        <v>-11</v>
      </c>
      <c r="H17" s="413"/>
      <c r="I17" s="413"/>
      <c r="J17" s="413"/>
      <c r="K17" s="413"/>
      <c r="L17" s="414"/>
      <c r="M17" s="413"/>
      <c r="N17" s="413"/>
      <c r="O17" s="413"/>
      <c r="P17" s="413"/>
      <c r="Q17" s="413"/>
      <c r="R17" s="413"/>
      <c r="S17" s="413"/>
      <c r="T17" s="413"/>
      <c r="U17" s="413"/>
      <c r="V17" s="413"/>
      <c r="W17" s="413"/>
    </row>
    <row r="18" spans="1:23" ht="18" customHeight="1" x14ac:dyDescent="0.25">
      <c r="A18" s="408">
        <v>43040</v>
      </c>
      <c r="B18" s="115" t="s">
        <v>678</v>
      </c>
      <c r="C18" s="115" t="s">
        <v>1033</v>
      </c>
      <c r="D18" s="412"/>
      <c r="E18" s="413"/>
      <c r="F18" s="414"/>
      <c r="G18" s="413">
        <v>-2</v>
      </c>
      <c r="H18" s="413"/>
      <c r="I18" s="413"/>
      <c r="J18" s="413"/>
      <c r="K18" s="413"/>
      <c r="L18" s="414"/>
      <c r="M18" s="413"/>
      <c r="N18" s="413"/>
      <c r="O18" s="413"/>
      <c r="P18" s="413"/>
      <c r="Q18" s="413"/>
      <c r="R18" s="413"/>
      <c r="S18" s="413"/>
      <c r="T18" s="413"/>
      <c r="U18" s="413"/>
      <c r="V18" s="413"/>
      <c r="W18" s="413"/>
    </row>
    <row r="19" spans="1:23" ht="18" customHeight="1" x14ac:dyDescent="0.25">
      <c r="A19" s="408">
        <v>43040</v>
      </c>
      <c r="B19" s="115" t="s">
        <v>794</v>
      </c>
      <c r="C19" s="115" t="s">
        <v>1034</v>
      </c>
      <c r="D19" s="412"/>
      <c r="E19" s="413"/>
      <c r="F19" s="414"/>
      <c r="G19" s="413">
        <v>-2</v>
      </c>
      <c r="H19" s="413"/>
      <c r="I19" s="413"/>
      <c r="J19" s="413"/>
      <c r="K19" s="413"/>
      <c r="L19" s="414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</row>
    <row r="20" spans="1:23" ht="18" customHeight="1" x14ac:dyDescent="0.25">
      <c r="A20" s="408">
        <v>43046</v>
      </c>
      <c r="B20" s="115" t="s">
        <v>794</v>
      </c>
      <c r="C20" s="115" t="s">
        <v>1035</v>
      </c>
      <c r="D20" s="412"/>
      <c r="E20" s="413">
        <v>1</v>
      </c>
      <c r="F20" s="414"/>
      <c r="G20" s="413"/>
      <c r="H20" s="413"/>
      <c r="I20" s="413"/>
      <c r="J20" s="413"/>
      <c r="K20" s="413">
        <v>-5</v>
      </c>
      <c r="L20" s="414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</row>
    <row r="21" spans="1:23" ht="18" customHeight="1" x14ac:dyDescent="0.25">
      <c r="A21" s="408">
        <v>43046</v>
      </c>
      <c r="B21" s="115" t="s">
        <v>794</v>
      </c>
      <c r="C21" s="115" t="s">
        <v>1035</v>
      </c>
      <c r="D21" s="412"/>
      <c r="E21" s="413">
        <v>1</v>
      </c>
      <c r="F21" s="414">
        <v>-8</v>
      </c>
      <c r="G21" s="413">
        <v>-2</v>
      </c>
      <c r="H21" s="413"/>
      <c r="I21" s="413"/>
      <c r="J21" s="413"/>
      <c r="K21" s="413">
        <v>-1</v>
      </c>
      <c r="L21" s="414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</row>
    <row r="22" spans="1:23" ht="18" customHeight="1" x14ac:dyDescent="0.25">
      <c r="A22" s="408">
        <v>43047</v>
      </c>
      <c r="B22" s="115" t="s">
        <v>794</v>
      </c>
      <c r="C22" s="115" t="s">
        <v>1037</v>
      </c>
      <c r="D22" s="412"/>
      <c r="E22" s="413">
        <v>-2</v>
      </c>
      <c r="F22" s="414"/>
      <c r="G22" s="413"/>
      <c r="H22" s="413"/>
      <c r="I22" s="413"/>
      <c r="J22" s="413"/>
      <c r="K22" s="413"/>
      <c r="L22" s="414"/>
      <c r="M22" s="413"/>
      <c r="N22" s="413"/>
      <c r="O22" s="413"/>
      <c r="P22" s="413"/>
      <c r="Q22" s="413"/>
      <c r="R22" s="413"/>
      <c r="S22" s="413"/>
      <c r="T22" s="413"/>
      <c r="U22" s="413"/>
      <c r="V22" s="413"/>
      <c r="W22" s="413"/>
    </row>
    <row r="23" spans="1:23" ht="18" customHeight="1" x14ac:dyDescent="0.25">
      <c r="A23" s="408">
        <v>43047</v>
      </c>
      <c r="B23" s="115" t="s">
        <v>794</v>
      </c>
      <c r="C23" s="115" t="s">
        <v>1039</v>
      </c>
      <c r="D23" s="412"/>
      <c r="E23" s="413"/>
      <c r="F23" s="414">
        <v>-20</v>
      </c>
      <c r="G23" s="413"/>
      <c r="H23" s="413"/>
      <c r="I23" s="413"/>
      <c r="J23" s="413"/>
      <c r="K23" s="413"/>
      <c r="L23" s="414"/>
      <c r="M23" s="413"/>
      <c r="N23" s="413"/>
      <c r="O23" s="413"/>
      <c r="P23" s="413"/>
      <c r="Q23" s="413"/>
      <c r="R23" s="413"/>
      <c r="S23" s="413"/>
      <c r="T23" s="413"/>
      <c r="U23" s="413"/>
      <c r="V23" s="413"/>
      <c r="W23" s="413"/>
    </row>
    <row r="24" spans="1:23" s="436" customFormat="1" ht="18" customHeight="1" x14ac:dyDescent="0.25">
      <c r="A24" s="471">
        <v>43049</v>
      </c>
      <c r="B24" s="451"/>
      <c r="C24" s="451"/>
      <c r="D24" s="468">
        <v>-2.7</v>
      </c>
      <c r="E24" s="449"/>
      <c r="F24" s="454"/>
      <c r="G24" s="449"/>
      <c r="H24" s="449"/>
      <c r="I24" s="449"/>
      <c r="J24" s="449"/>
      <c r="K24" s="449"/>
      <c r="L24" s="454"/>
      <c r="M24" s="449"/>
      <c r="N24" s="449"/>
      <c r="O24" s="449"/>
      <c r="P24" s="449"/>
      <c r="Q24" s="449"/>
      <c r="R24" s="449"/>
      <c r="S24" s="449"/>
      <c r="T24" s="449"/>
      <c r="U24" s="449"/>
      <c r="V24" s="449"/>
      <c r="W24" s="449"/>
    </row>
    <row r="25" spans="1:23" ht="18" customHeight="1" x14ac:dyDescent="0.25">
      <c r="A25" s="408">
        <v>43067</v>
      </c>
      <c r="B25" s="115" t="s">
        <v>664</v>
      </c>
      <c r="C25" s="115" t="s">
        <v>1071</v>
      </c>
      <c r="D25" s="424"/>
      <c r="E25" s="413"/>
      <c r="F25" s="414">
        <v>-2</v>
      </c>
      <c r="G25" s="413"/>
      <c r="H25" s="413"/>
      <c r="I25" s="413"/>
      <c r="J25" s="413"/>
      <c r="K25" s="413"/>
      <c r="L25" s="414"/>
      <c r="M25" s="413"/>
      <c r="N25" s="413"/>
      <c r="O25" s="413"/>
      <c r="P25" s="413"/>
      <c r="Q25" s="413"/>
      <c r="R25" s="413"/>
      <c r="S25" s="413"/>
      <c r="T25" s="413"/>
      <c r="U25" s="413"/>
      <c r="V25" s="413"/>
      <c r="W25" s="413"/>
    </row>
    <row r="26" spans="1:23" ht="18" customHeight="1" x14ac:dyDescent="0.25">
      <c r="A26" s="408">
        <v>43117</v>
      </c>
      <c r="B26" s="115" t="s">
        <v>794</v>
      </c>
      <c r="C26" s="115" t="s">
        <v>1115</v>
      </c>
      <c r="D26" s="424"/>
      <c r="E26" s="413"/>
      <c r="F26" s="414">
        <v>-5</v>
      </c>
      <c r="G26" s="413"/>
      <c r="H26" s="413"/>
      <c r="I26" s="413"/>
      <c r="J26" s="413"/>
      <c r="K26" s="413"/>
      <c r="L26" s="414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</row>
    <row r="27" spans="1:23" ht="18" customHeight="1" x14ac:dyDescent="0.25">
      <c r="A27" s="408">
        <v>43124</v>
      </c>
      <c r="B27" s="115" t="s">
        <v>1100</v>
      </c>
      <c r="C27" s="115" t="s">
        <v>1121</v>
      </c>
      <c r="D27" s="424"/>
      <c r="E27" s="413"/>
      <c r="F27" s="414">
        <v>-4</v>
      </c>
      <c r="G27" s="413"/>
      <c r="H27" s="413"/>
      <c r="I27" s="413"/>
      <c r="J27" s="413"/>
      <c r="K27" s="413"/>
      <c r="L27" s="414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</row>
    <row r="28" spans="1:23" ht="18" customHeight="1" x14ac:dyDescent="0.25">
      <c r="A28" s="408">
        <v>43146</v>
      </c>
      <c r="B28" s="115" t="s">
        <v>794</v>
      </c>
      <c r="C28" s="115" t="s">
        <v>1137</v>
      </c>
      <c r="D28" s="424"/>
      <c r="E28" s="413"/>
      <c r="F28" s="414">
        <v>-1</v>
      </c>
      <c r="G28" s="413"/>
      <c r="H28" s="413"/>
      <c r="I28" s="413"/>
      <c r="J28" s="413"/>
      <c r="K28" s="413"/>
      <c r="L28" s="414"/>
      <c r="M28" s="413"/>
      <c r="N28" s="413"/>
      <c r="O28" s="413"/>
      <c r="P28" s="413"/>
      <c r="Q28" s="413"/>
      <c r="R28" s="413"/>
      <c r="S28" s="413"/>
      <c r="T28" s="413"/>
      <c r="U28" s="413"/>
      <c r="V28" s="413"/>
      <c r="W28" s="413"/>
    </row>
    <row r="29" spans="1:23" s="507" customFormat="1" ht="18" customHeight="1" x14ac:dyDescent="0.25">
      <c r="A29" s="504">
        <v>43159</v>
      </c>
      <c r="B29" s="135" t="s">
        <v>829</v>
      </c>
      <c r="C29" s="135" t="s">
        <v>1151</v>
      </c>
      <c r="D29" s="505">
        <v>52.6</v>
      </c>
      <c r="E29" s="506"/>
      <c r="F29" s="136"/>
      <c r="G29" s="506"/>
      <c r="H29" s="506"/>
      <c r="I29" s="506"/>
      <c r="J29" s="506"/>
      <c r="K29" s="506"/>
      <c r="L29" s="13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</row>
    <row r="30" spans="1:23" ht="17.100000000000001" customHeight="1" x14ac:dyDescent="0.25">
      <c r="A30" s="408">
        <v>43182</v>
      </c>
      <c r="B30" s="115" t="s">
        <v>1100</v>
      </c>
      <c r="C30" s="115" t="s">
        <v>1157</v>
      </c>
      <c r="D30" s="424">
        <v>-20</v>
      </c>
      <c r="E30" s="413"/>
      <c r="F30" s="414"/>
      <c r="G30" s="413"/>
      <c r="H30" s="413"/>
      <c r="I30" s="413"/>
      <c r="J30" s="413"/>
      <c r="K30" s="413"/>
      <c r="L30" s="414"/>
      <c r="M30" s="413"/>
      <c r="N30" s="413">
        <v>20</v>
      </c>
      <c r="O30" s="413"/>
      <c r="P30" s="413"/>
      <c r="Q30" s="413"/>
      <c r="R30" s="413"/>
      <c r="S30" s="413"/>
      <c r="T30" s="413"/>
      <c r="U30" s="413"/>
      <c r="V30" s="413"/>
      <c r="W30" s="413"/>
    </row>
    <row r="31" spans="1:23" ht="17.100000000000001" customHeight="1" x14ac:dyDescent="0.25">
      <c r="A31" s="408">
        <v>43185</v>
      </c>
      <c r="B31" s="115" t="s">
        <v>1100</v>
      </c>
      <c r="C31" s="115" t="s">
        <v>1162</v>
      </c>
      <c r="D31" s="424"/>
      <c r="E31" s="413"/>
      <c r="F31" s="414"/>
      <c r="G31" s="413"/>
      <c r="H31" s="413"/>
      <c r="I31" s="413"/>
      <c r="J31" s="413"/>
      <c r="K31" s="413"/>
      <c r="L31" s="414"/>
      <c r="M31" s="413"/>
      <c r="N31" s="413">
        <v>-20</v>
      </c>
      <c r="O31" s="413"/>
      <c r="P31" s="413"/>
      <c r="Q31" s="413"/>
      <c r="R31" s="413"/>
      <c r="S31" s="413"/>
      <c r="T31" s="413"/>
      <c r="U31" s="413"/>
      <c r="V31" s="413"/>
      <c r="W31" s="413"/>
    </row>
    <row r="32" spans="1:23" ht="17.100000000000001" customHeight="1" x14ac:dyDescent="0.25">
      <c r="A32" s="408">
        <v>43187</v>
      </c>
      <c r="B32" s="115" t="s">
        <v>794</v>
      </c>
      <c r="C32" s="115" t="s">
        <v>1163</v>
      </c>
      <c r="D32" s="424">
        <v>-25</v>
      </c>
      <c r="E32" s="413"/>
      <c r="F32" s="414">
        <v>50</v>
      </c>
      <c r="G32" s="413"/>
      <c r="H32" s="413"/>
      <c r="I32" s="413"/>
      <c r="J32" s="413"/>
      <c r="K32" s="413"/>
      <c r="L32" s="414"/>
      <c r="M32" s="413"/>
      <c r="N32" s="413"/>
      <c r="O32" s="413"/>
      <c r="P32" s="413"/>
      <c r="Q32" s="413"/>
      <c r="R32" s="413"/>
      <c r="S32" s="413"/>
      <c r="T32" s="413"/>
      <c r="U32" s="413"/>
      <c r="V32" s="413"/>
      <c r="W32" s="413"/>
    </row>
    <row r="33" spans="1:23" ht="17.100000000000001" customHeight="1" x14ac:dyDescent="0.25">
      <c r="A33" s="408">
        <v>43187</v>
      </c>
      <c r="B33" s="115" t="s">
        <v>794</v>
      </c>
      <c r="C33" s="115" t="s">
        <v>1164</v>
      </c>
      <c r="D33" s="424">
        <v>-6</v>
      </c>
      <c r="E33" s="413"/>
      <c r="F33" s="414"/>
      <c r="G33" s="413">
        <v>3</v>
      </c>
      <c r="H33" s="413"/>
      <c r="I33" s="413"/>
      <c r="J33" s="413"/>
      <c r="K33" s="413"/>
      <c r="L33" s="414"/>
      <c r="M33" s="413"/>
      <c r="N33" s="413"/>
      <c r="O33" s="413"/>
      <c r="P33" s="413"/>
      <c r="Q33" s="413"/>
      <c r="R33" s="413"/>
      <c r="S33" s="413"/>
      <c r="T33" s="413"/>
      <c r="U33" s="413"/>
      <c r="V33" s="413"/>
      <c r="W33" s="413"/>
    </row>
    <row r="34" spans="1:23" ht="17.100000000000001" customHeight="1" x14ac:dyDescent="0.25">
      <c r="A34" s="408">
        <v>43188</v>
      </c>
      <c r="B34" s="115" t="s">
        <v>1100</v>
      </c>
      <c r="C34" s="115" t="s">
        <v>1167</v>
      </c>
      <c r="D34" s="424"/>
      <c r="E34" s="413"/>
      <c r="F34" s="414">
        <v>-30</v>
      </c>
      <c r="G34" s="413"/>
      <c r="H34" s="413"/>
      <c r="I34" s="413"/>
      <c r="J34" s="413"/>
      <c r="K34" s="413"/>
      <c r="L34" s="414"/>
      <c r="M34" s="413"/>
      <c r="N34" s="413"/>
      <c r="O34" s="413"/>
      <c r="P34" s="413"/>
      <c r="Q34" s="413"/>
      <c r="R34" s="413"/>
      <c r="S34" s="413"/>
      <c r="T34" s="413"/>
      <c r="U34" s="413"/>
      <c r="V34" s="413"/>
      <c r="W34" s="413"/>
    </row>
    <row r="35" spans="1:23" ht="17.100000000000001" customHeight="1" x14ac:dyDescent="0.25">
      <c r="A35" s="408">
        <v>43188</v>
      </c>
      <c r="B35" s="115" t="s">
        <v>1100</v>
      </c>
      <c r="C35" s="115" t="s">
        <v>1168</v>
      </c>
      <c r="D35" s="424"/>
      <c r="E35" s="413"/>
      <c r="F35" s="414"/>
      <c r="G35" s="413">
        <v>-2</v>
      </c>
      <c r="H35" s="413"/>
      <c r="I35" s="413"/>
      <c r="J35" s="413"/>
      <c r="K35" s="413"/>
      <c r="L35" s="414"/>
      <c r="M35" s="413"/>
      <c r="N35" s="413"/>
      <c r="O35" s="413"/>
      <c r="P35" s="413"/>
      <c r="Q35" s="413"/>
      <c r="R35" s="413"/>
      <c r="S35" s="413"/>
      <c r="T35" s="413"/>
      <c r="U35" s="413"/>
      <c r="V35" s="413"/>
      <c r="W35" s="413"/>
    </row>
    <row r="36" spans="1:23" ht="17.100000000000001" customHeight="1" x14ac:dyDescent="0.25">
      <c r="A36" s="408">
        <v>43208</v>
      </c>
      <c r="B36" s="115" t="s">
        <v>794</v>
      </c>
      <c r="C36" s="115" t="s">
        <v>1197</v>
      </c>
      <c r="D36" s="424"/>
      <c r="E36" s="413"/>
      <c r="F36" s="414">
        <v>-1</v>
      </c>
      <c r="G36" s="413"/>
      <c r="H36" s="413"/>
      <c r="I36" s="413"/>
      <c r="J36" s="413"/>
      <c r="K36" s="413"/>
      <c r="L36" s="414"/>
      <c r="M36" s="413"/>
      <c r="N36" s="413"/>
      <c r="O36" s="413"/>
      <c r="P36" s="413"/>
      <c r="Q36" s="413"/>
      <c r="R36" s="413"/>
      <c r="S36" s="413"/>
      <c r="T36" s="413"/>
      <c r="U36" s="413"/>
      <c r="V36" s="413"/>
      <c r="W36" s="413"/>
    </row>
    <row r="37" spans="1:23" ht="17.100000000000001" customHeight="1" x14ac:dyDescent="0.25">
      <c r="A37" s="192" t="s">
        <v>1199</v>
      </c>
      <c r="B37" s="115" t="s">
        <v>1200</v>
      </c>
      <c r="C37" s="115" t="s">
        <v>1201</v>
      </c>
      <c r="D37" s="424"/>
      <c r="E37" s="413"/>
      <c r="F37" s="414"/>
      <c r="G37" s="413">
        <v>-1</v>
      </c>
      <c r="H37" s="413"/>
      <c r="I37" s="413"/>
      <c r="J37" s="413"/>
      <c r="K37" s="413"/>
      <c r="L37" s="414"/>
      <c r="M37" s="413"/>
      <c r="N37" s="413"/>
      <c r="O37" s="413"/>
      <c r="P37" s="413"/>
      <c r="Q37" s="413"/>
      <c r="R37" s="413"/>
      <c r="S37" s="413"/>
      <c r="T37" s="413"/>
      <c r="U37" s="413"/>
      <c r="V37" s="413"/>
      <c r="W37" s="413"/>
    </row>
    <row r="38" spans="1:23" ht="17.100000000000001" customHeight="1" x14ac:dyDescent="0.25">
      <c r="A38" s="408">
        <v>43227</v>
      </c>
      <c r="B38" s="115" t="s">
        <v>1180</v>
      </c>
      <c r="C38" s="115" t="s">
        <v>1218</v>
      </c>
      <c r="D38" s="424"/>
      <c r="E38" s="413"/>
      <c r="F38" s="414">
        <v>-1</v>
      </c>
      <c r="G38" s="413"/>
      <c r="H38" s="413"/>
      <c r="I38" s="413"/>
      <c r="J38" s="413"/>
      <c r="K38" s="413"/>
      <c r="L38" s="414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</row>
    <row r="39" spans="1:23" ht="17.100000000000001" customHeight="1" x14ac:dyDescent="0.25">
      <c r="A39" s="408">
        <v>43273</v>
      </c>
      <c r="B39" s="115" t="s">
        <v>794</v>
      </c>
      <c r="C39" s="115" t="s">
        <v>1260</v>
      </c>
      <c r="D39" s="424"/>
      <c r="E39" s="413"/>
      <c r="F39" s="414">
        <v>-1</v>
      </c>
      <c r="G39" s="413"/>
      <c r="H39" s="413"/>
      <c r="I39" s="413"/>
      <c r="J39" s="413"/>
      <c r="K39" s="413"/>
      <c r="L39" s="414"/>
      <c r="M39" s="413"/>
      <c r="N39" s="413"/>
      <c r="O39" s="413"/>
      <c r="P39" s="413"/>
      <c r="Q39" s="413"/>
      <c r="R39" s="413"/>
      <c r="S39" s="413"/>
      <c r="T39" s="413"/>
      <c r="U39" s="413"/>
      <c r="V39" s="413"/>
      <c r="W39" s="413"/>
    </row>
    <row r="40" spans="1:23" ht="17.100000000000001" customHeight="1" x14ac:dyDescent="0.25">
      <c r="A40" s="408">
        <v>43287</v>
      </c>
      <c r="B40" s="115" t="s">
        <v>794</v>
      </c>
      <c r="C40" s="115" t="s">
        <v>1267</v>
      </c>
      <c r="D40" s="424"/>
      <c r="E40" s="413"/>
      <c r="F40" s="414">
        <v>-1</v>
      </c>
      <c r="G40" s="413"/>
      <c r="H40" s="413"/>
      <c r="I40" s="413"/>
      <c r="J40" s="413"/>
      <c r="K40" s="413"/>
      <c r="L40" s="414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</row>
    <row r="41" spans="1:23" ht="17.100000000000001" customHeight="1" x14ac:dyDescent="0.25">
      <c r="A41" s="408">
        <v>43320</v>
      </c>
      <c r="B41" s="115" t="s">
        <v>794</v>
      </c>
      <c r="C41" s="115" t="s">
        <v>1295</v>
      </c>
      <c r="D41" s="424"/>
      <c r="E41" s="413"/>
      <c r="F41" s="414">
        <v>-1</v>
      </c>
      <c r="G41" s="413"/>
      <c r="H41" s="413"/>
      <c r="I41" s="413"/>
      <c r="J41" s="413"/>
      <c r="K41" s="413"/>
      <c r="L41" s="414"/>
      <c r="M41" s="413"/>
      <c r="N41" s="413"/>
      <c r="O41" s="413"/>
      <c r="P41" s="413"/>
      <c r="Q41" s="413"/>
      <c r="R41" s="413"/>
      <c r="S41" s="413"/>
      <c r="T41" s="413"/>
      <c r="U41" s="413"/>
      <c r="V41" s="413"/>
      <c r="W41" s="413"/>
    </row>
    <row r="42" spans="1:23" ht="17.100000000000001" customHeight="1" x14ac:dyDescent="0.25">
      <c r="A42" s="408">
        <v>43327</v>
      </c>
      <c r="B42" s="115" t="s">
        <v>1180</v>
      </c>
      <c r="C42" s="115" t="s">
        <v>1302</v>
      </c>
      <c r="D42" s="424"/>
      <c r="E42" s="413"/>
      <c r="F42" s="414">
        <v>-1</v>
      </c>
      <c r="G42" s="413"/>
      <c r="H42" s="413"/>
      <c r="I42" s="413"/>
      <c r="J42" s="413"/>
      <c r="K42" s="413"/>
      <c r="L42" s="414"/>
      <c r="M42" s="413"/>
      <c r="N42" s="413"/>
      <c r="O42" s="413"/>
      <c r="P42" s="413"/>
      <c r="Q42" s="413"/>
      <c r="R42" s="413"/>
      <c r="S42" s="413"/>
      <c r="T42" s="413"/>
      <c r="U42" s="413"/>
      <c r="V42" s="413"/>
      <c r="W42" s="413"/>
    </row>
    <row r="43" spans="1:23" ht="17.100000000000001" customHeight="1" x14ac:dyDescent="0.25">
      <c r="A43" s="408"/>
      <c r="B43" s="115"/>
      <c r="C43" s="115"/>
      <c r="D43" s="424"/>
      <c r="E43" s="413"/>
      <c r="F43" s="414"/>
      <c r="G43" s="413"/>
      <c r="H43" s="413"/>
      <c r="I43" s="413"/>
      <c r="J43" s="413"/>
      <c r="K43" s="413"/>
      <c r="L43" s="414"/>
      <c r="M43" s="413"/>
      <c r="N43" s="413"/>
      <c r="O43" s="413"/>
      <c r="P43" s="413"/>
      <c r="Q43" s="413"/>
      <c r="R43" s="413"/>
      <c r="S43" s="413"/>
      <c r="T43" s="413"/>
      <c r="U43" s="413"/>
      <c r="V43" s="413"/>
      <c r="W43" s="413"/>
    </row>
    <row r="44" spans="1:23" ht="18" customHeight="1" x14ac:dyDescent="0.25">
      <c r="A44" s="270" t="s">
        <v>1019</v>
      </c>
      <c r="B44" s="426"/>
      <c r="C44" s="428" t="s">
        <v>9</v>
      </c>
      <c r="D44" s="429">
        <f>SUM(D6:D35)</f>
        <v>1.6000000000000298</v>
      </c>
      <c r="E44" s="429">
        <f>SUM(E6:E24)</f>
        <v>0</v>
      </c>
      <c r="F44" s="490">
        <f>SUM(F6:F42)</f>
        <v>14</v>
      </c>
      <c r="G44" s="429">
        <f>SUM(G6:G35)</f>
        <v>1</v>
      </c>
      <c r="H44" s="429">
        <f>SUM(H6:H19)</f>
        <v>0</v>
      </c>
      <c r="I44" s="429">
        <f t="shared" ref="I44:R44" si="0">SUM(I6:I19)</f>
        <v>0</v>
      </c>
      <c r="J44" s="429">
        <f t="shared" si="0"/>
        <v>0</v>
      </c>
      <c r="K44" s="429">
        <f>SUM(K6:K24)</f>
        <v>0</v>
      </c>
      <c r="L44" s="429">
        <f t="shared" si="0"/>
        <v>0</v>
      </c>
      <c r="M44" s="429">
        <f t="shared" si="0"/>
        <v>0</v>
      </c>
      <c r="N44" s="429">
        <f>SUM(N6:N35)</f>
        <v>0</v>
      </c>
      <c r="O44" s="429">
        <f t="shared" si="0"/>
        <v>0</v>
      </c>
      <c r="P44" s="429">
        <f t="shared" si="0"/>
        <v>0</v>
      </c>
      <c r="Q44" s="429">
        <f t="shared" si="0"/>
        <v>0</v>
      </c>
      <c r="R44" s="429">
        <f t="shared" si="0"/>
        <v>0</v>
      </c>
      <c r="S44" s="429">
        <f t="shared" ref="S44:W44" si="1">SUM(S6:S19)</f>
        <v>0</v>
      </c>
      <c r="T44" s="429">
        <f t="shared" ref="T44" si="2">SUM(T6:T19)</f>
        <v>0</v>
      </c>
      <c r="U44" s="429">
        <f t="shared" si="1"/>
        <v>0</v>
      </c>
      <c r="V44" s="429">
        <f t="shared" si="1"/>
        <v>0</v>
      </c>
      <c r="W44" s="429">
        <f t="shared" si="1"/>
        <v>0</v>
      </c>
    </row>
    <row r="45" spans="1:23" ht="51.6" customHeight="1" x14ac:dyDescent="0.4">
      <c r="A45" s="430" t="s">
        <v>11</v>
      </c>
      <c r="D45" s="431"/>
      <c r="F45" s="432"/>
      <c r="G45" s="432"/>
      <c r="N45" s="433"/>
      <c r="O45" s="433"/>
      <c r="P45" s="433"/>
      <c r="Q45" s="433"/>
      <c r="R45" s="433"/>
      <c r="S45" s="433"/>
      <c r="T45" s="433"/>
      <c r="U45" s="433"/>
      <c r="V45" s="433"/>
      <c r="W45" s="433"/>
    </row>
    <row r="46" spans="1:23" ht="18" customHeight="1" x14ac:dyDescent="0.25">
      <c r="A46" s="531"/>
      <c r="B46" s="531"/>
      <c r="C46" s="531"/>
    </row>
    <row r="47" spans="1:23" ht="18" customHeight="1" x14ac:dyDescent="0.25">
      <c r="A47" s="531"/>
      <c r="B47" s="531"/>
      <c r="C47" s="531"/>
    </row>
    <row r="48" spans="1:23" ht="18" customHeight="1" x14ac:dyDescent="0.25">
      <c r="A48" s="531"/>
      <c r="B48" s="531"/>
      <c r="C48" s="531"/>
    </row>
    <row r="49" spans="1:12" ht="18" customHeight="1" x14ac:dyDescent="0.25"/>
    <row r="50" spans="1:12" ht="18" customHeight="1" x14ac:dyDescent="0.25">
      <c r="F50" s="399"/>
    </row>
    <row r="51" spans="1:12" ht="18" customHeight="1" x14ac:dyDescent="0.25"/>
    <row r="52" spans="1:12" ht="18" customHeight="1" x14ac:dyDescent="0.25"/>
    <row r="53" spans="1:12" ht="18" customHeight="1" x14ac:dyDescent="0.25"/>
    <row r="54" spans="1:12" ht="18" customHeight="1" x14ac:dyDescent="0.25"/>
    <row r="55" spans="1:12" s="434" customFormat="1" ht="18" customHeight="1" x14ac:dyDescent="0.25">
      <c r="A55" s="391"/>
      <c r="B55" s="391"/>
      <c r="C55" s="391"/>
      <c r="D55" s="392"/>
      <c r="E55" s="393"/>
      <c r="F55" s="393"/>
      <c r="G55" s="393"/>
      <c r="H55" s="393"/>
      <c r="I55" s="393"/>
      <c r="J55" s="393"/>
      <c r="K55" s="393"/>
      <c r="L55" s="393"/>
    </row>
    <row r="56" spans="1:12" ht="18" customHeight="1" x14ac:dyDescent="0.25"/>
    <row r="57" spans="1:12" ht="18" customHeight="1" x14ac:dyDescent="0.25"/>
    <row r="58" spans="1:12" ht="18" customHeight="1" x14ac:dyDescent="0.25"/>
    <row r="59" spans="1:12" ht="18" customHeight="1" x14ac:dyDescent="0.25"/>
    <row r="60" spans="1:12" ht="18" customHeight="1" x14ac:dyDescent="0.25"/>
    <row r="61" spans="1:12" ht="18" customHeight="1" x14ac:dyDescent="0.25"/>
    <row r="62" spans="1:12" ht="18" customHeight="1" x14ac:dyDescent="0.25"/>
    <row r="63" spans="1:12" ht="18" customHeight="1" x14ac:dyDescent="0.25"/>
    <row r="64" spans="1:12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</sheetData>
  <mergeCells count="1">
    <mergeCell ref="A46:C48"/>
  </mergeCells>
  <pageMargins left="0.25" right="0.25" top="0.75" bottom="0.75" header="0.3" footer="0.3"/>
  <pageSetup scale="38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53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23.44140625" bestFit="1" customWidth="1"/>
    <col min="4" max="4" width="14" style="11" customWidth="1"/>
    <col min="5" max="8" width="8.5546875" style="14" customWidth="1"/>
    <col min="9" max="9" width="11.5546875" style="14" customWidth="1"/>
    <col min="10" max="11" width="23.44140625" style="14" customWidth="1"/>
    <col min="12" max="12" width="12.5546875" style="14" bestFit="1" customWidth="1"/>
    <col min="13" max="13" width="12.5546875" customWidth="1"/>
    <col min="14" max="14" width="14" style="241" customWidth="1"/>
    <col min="15" max="17" width="23.44140625" style="240" customWidth="1"/>
  </cols>
  <sheetData>
    <row r="1" spans="1:17" ht="15" x14ac:dyDescent="0.25">
      <c r="A1" t="s">
        <v>0</v>
      </c>
      <c r="H1" s="33"/>
    </row>
    <row r="2" spans="1:17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16" t="s">
        <v>11</v>
      </c>
      <c r="J2" s="15" t="s">
        <v>202</v>
      </c>
      <c r="K2" s="15" t="s">
        <v>203</v>
      </c>
      <c r="L2" s="15"/>
      <c r="N2" s="255"/>
      <c r="O2" s="263"/>
      <c r="P2" s="263"/>
      <c r="Q2" s="263"/>
    </row>
    <row r="3" spans="1:17" x14ac:dyDescent="0.25">
      <c r="D3" s="151" t="s">
        <v>303</v>
      </c>
      <c r="E3" s="143" t="s">
        <v>197</v>
      </c>
      <c r="F3" s="294" t="s">
        <v>462</v>
      </c>
      <c r="G3" s="66" t="s">
        <v>166</v>
      </c>
      <c r="I3" s="143" t="s">
        <v>184</v>
      </c>
      <c r="J3" s="66"/>
      <c r="K3" s="66" t="s">
        <v>187</v>
      </c>
      <c r="L3" s="66" t="s">
        <v>213</v>
      </c>
      <c r="M3" s="209"/>
      <c r="O3" s="256"/>
      <c r="P3" s="256"/>
      <c r="Q3" s="256"/>
    </row>
    <row r="4" spans="1:17" s="455" customFormat="1" x14ac:dyDescent="0.25">
      <c r="A4" s="455" t="s">
        <v>1041</v>
      </c>
      <c r="D4" s="463"/>
      <c r="E4" s="438"/>
      <c r="F4" s="464"/>
      <c r="G4" s="440"/>
      <c r="H4" s="465"/>
      <c r="I4" s="438"/>
      <c r="J4" s="440"/>
      <c r="K4" s="440"/>
      <c r="L4" s="440"/>
      <c r="M4" s="443"/>
      <c r="O4" s="440"/>
      <c r="P4" s="440"/>
      <c r="Q4" s="440"/>
    </row>
    <row r="5" spans="1:17" ht="18" customHeight="1" x14ac:dyDescent="0.4">
      <c r="A5" s="3" t="s">
        <v>1</v>
      </c>
      <c r="B5" s="3" t="s">
        <v>2</v>
      </c>
      <c r="C5" s="3" t="s">
        <v>3</v>
      </c>
      <c r="D5" s="10" t="s">
        <v>4</v>
      </c>
      <c r="E5" s="17" t="s">
        <v>81</v>
      </c>
      <c r="F5" s="17" t="s">
        <v>5</v>
      </c>
      <c r="G5" s="17" t="s">
        <v>6</v>
      </c>
      <c r="H5" s="17" t="s">
        <v>7</v>
      </c>
      <c r="I5" s="17" t="s">
        <v>192</v>
      </c>
      <c r="J5" s="17" t="s">
        <v>16</v>
      </c>
      <c r="K5" s="17" t="s">
        <v>17</v>
      </c>
      <c r="L5" s="17" t="s">
        <v>119</v>
      </c>
      <c r="M5" s="17" t="s">
        <v>8</v>
      </c>
      <c r="N5" s="249" t="s">
        <v>8</v>
      </c>
      <c r="O5" s="275" t="s">
        <v>377</v>
      </c>
      <c r="P5" s="275" t="s">
        <v>378</v>
      </c>
      <c r="Q5" s="275" t="s">
        <v>379</v>
      </c>
    </row>
    <row r="6" spans="1:17" ht="18" customHeight="1" x14ac:dyDescent="0.25">
      <c r="A6" s="114">
        <v>41856</v>
      </c>
      <c r="B6" s="176" t="s">
        <v>24</v>
      </c>
      <c r="C6" s="176" t="s">
        <v>20</v>
      </c>
      <c r="D6" s="177">
        <v>271.8</v>
      </c>
      <c r="E6" s="132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</row>
    <row r="7" spans="1:17" ht="18" customHeight="1" x14ac:dyDescent="0.25">
      <c r="A7" s="114">
        <v>41856</v>
      </c>
      <c r="B7" s="115" t="s">
        <v>18</v>
      </c>
      <c r="C7" s="155" t="s">
        <v>151</v>
      </c>
      <c r="D7" s="116">
        <v>-150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</row>
    <row r="8" spans="1:17" ht="18" customHeight="1" x14ac:dyDescent="0.25">
      <c r="A8" s="114">
        <v>41856</v>
      </c>
      <c r="B8" s="115" t="s">
        <v>18</v>
      </c>
      <c r="C8" s="135" t="s">
        <v>152</v>
      </c>
      <c r="D8" s="116">
        <v>-80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</row>
    <row r="9" spans="1:17" ht="18" customHeight="1" x14ac:dyDescent="0.25">
      <c r="A9" s="114">
        <v>41856</v>
      </c>
      <c r="B9" s="115" t="s">
        <v>18</v>
      </c>
      <c r="C9" s="188" t="s">
        <v>153</v>
      </c>
      <c r="D9" s="116">
        <v>-40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</row>
    <row r="10" spans="1:17" ht="18" customHeight="1" x14ac:dyDescent="0.25">
      <c r="A10" s="118">
        <v>41856</v>
      </c>
      <c r="B10" s="119" t="s">
        <v>112</v>
      </c>
      <c r="C10" s="155" t="s">
        <v>21</v>
      </c>
      <c r="D10" s="116"/>
      <c r="E10" s="156">
        <v>15</v>
      </c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</row>
    <row r="11" spans="1:17" ht="18" customHeight="1" x14ac:dyDescent="0.25">
      <c r="A11" s="114">
        <v>41857</v>
      </c>
      <c r="B11" s="115" t="s">
        <v>18</v>
      </c>
      <c r="C11" s="115" t="s">
        <v>154</v>
      </c>
      <c r="D11" s="116"/>
      <c r="E11" s="149">
        <v>-1</v>
      </c>
      <c r="F11" s="117"/>
      <c r="G11" s="117"/>
      <c r="H11" s="117"/>
      <c r="I11" s="117"/>
      <c r="J11" s="117"/>
      <c r="K11" s="117"/>
      <c r="L11" s="149"/>
      <c r="M11" s="117"/>
      <c r="N11" s="117"/>
      <c r="O11" s="117"/>
      <c r="P11" s="117"/>
      <c r="Q11" s="117"/>
    </row>
    <row r="12" spans="1:17" ht="18" customHeight="1" x14ac:dyDescent="0.25">
      <c r="A12" s="114">
        <v>41858</v>
      </c>
      <c r="B12" s="115" t="s">
        <v>97</v>
      </c>
      <c r="C12" s="115" t="s">
        <v>155</v>
      </c>
      <c r="D12" s="116"/>
      <c r="E12" s="132">
        <v>-4</v>
      </c>
      <c r="F12" s="117"/>
      <c r="G12" s="117"/>
      <c r="H12" s="117"/>
      <c r="I12" s="117"/>
      <c r="J12" s="121"/>
      <c r="K12" s="117"/>
      <c r="L12" s="117"/>
      <c r="M12" s="149"/>
      <c r="N12" s="149"/>
      <c r="O12" s="117"/>
      <c r="P12" s="117"/>
      <c r="Q12" s="117"/>
    </row>
    <row r="13" spans="1:17" ht="18" customHeight="1" x14ac:dyDescent="0.25">
      <c r="A13" s="114">
        <v>41859</v>
      </c>
      <c r="B13" s="115" t="s">
        <v>112</v>
      </c>
      <c r="C13" s="187" t="s">
        <v>21</v>
      </c>
      <c r="D13" s="116"/>
      <c r="E13" s="117"/>
      <c r="F13" s="189">
        <v>78</v>
      </c>
      <c r="G13" s="132"/>
      <c r="H13" s="117"/>
      <c r="I13" s="117"/>
      <c r="J13" s="117"/>
      <c r="K13" s="117"/>
      <c r="L13" s="122"/>
      <c r="M13" s="117"/>
      <c r="N13" s="117"/>
      <c r="O13" s="117"/>
      <c r="P13" s="117"/>
      <c r="Q13" s="117"/>
    </row>
    <row r="14" spans="1:17" ht="18" customHeight="1" x14ac:dyDescent="0.25">
      <c r="A14" s="114">
        <v>41862</v>
      </c>
      <c r="B14" s="115" t="s">
        <v>18</v>
      </c>
      <c r="C14" s="115" t="s">
        <v>158</v>
      </c>
      <c r="D14" s="116"/>
      <c r="E14" s="117"/>
      <c r="F14" s="149">
        <v>-2</v>
      </c>
      <c r="G14" s="117"/>
      <c r="H14" s="117"/>
      <c r="I14" s="117"/>
      <c r="J14" s="117"/>
      <c r="K14" s="117"/>
      <c r="L14" s="117"/>
      <c r="M14" s="122"/>
      <c r="N14" s="122"/>
      <c r="O14" s="149"/>
      <c r="P14" s="149"/>
      <c r="Q14" s="149"/>
    </row>
    <row r="15" spans="1:17" ht="18" customHeight="1" x14ac:dyDescent="0.25">
      <c r="A15" s="114">
        <v>41862</v>
      </c>
      <c r="B15" s="115" t="s">
        <v>112</v>
      </c>
      <c r="C15" s="135" t="s">
        <v>21</v>
      </c>
      <c r="D15" s="116"/>
      <c r="E15" s="117"/>
      <c r="F15" s="117"/>
      <c r="G15" s="171">
        <v>39</v>
      </c>
      <c r="H15" s="117"/>
      <c r="I15" s="117"/>
      <c r="J15" s="117"/>
      <c r="K15" s="117"/>
      <c r="L15" s="117"/>
      <c r="M15" s="117"/>
      <c r="N15" s="117"/>
      <c r="O15" s="117"/>
      <c r="P15" s="117"/>
      <c r="Q15" s="117"/>
    </row>
    <row r="16" spans="1:17" ht="18" customHeight="1" x14ac:dyDescent="0.25">
      <c r="A16" s="114">
        <v>41862</v>
      </c>
      <c r="B16" s="115" t="s">
        <v>112</v>
      </c>
      <c r="C16" s="115" t="s">
        <v>159</v>
      </c>
      <c r="D16" s="116">
        <v>-0.2</v>
      </c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</row>
    <row r="17" spans="1:17" ht="18" customHeight="1" x14ac:dyDescent="0.25">
      <c r="A17" s="114">
        <v>41865</v>
      </c>
      <c r="B17" s="115" t="s">
        <v>18</v>
      </c>
      <c r="C17" s="115" t="s">
        <v>161</v>
      </c>
      <c r="D17" s="140"/>
      <c r="E17" s="117"/>
      <c r="F17" s="117">
        <v>-4</v>
      </c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</row>
    <row r="18" spans="1:17" s="157" customFormat="1" ht="18" customHeight="1" x14ac:dyDescent="0.25">
      <c r="A18" s="114">
        <v>41872</v>
      </c>
      <c r="B18" s="115" t="s">
        <v>18</v>
      </c>
      <c r="C18" s="115" t="s">
        <v>162</v>
      </c>
      <c r="D18" s="116">
        <v>20</v>
      </c>
      <c r="E18" s="117">
        <v>-2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17" ht="18" customHeight="1" x14ac:dyDescent="0.25">
      <c r="A19" s="114">
        <v>41872</v>
      </c>
      <c r="B19" s="115" t="s">
        <v>18</v>
      </c>
      <c r="C19" s="98" t="s">
        <v>125</v>
      </c>
      <c r="D19" s="116">
        <v>-20</v>
      </c>
      <c r="E19" s="117"/>
      <c r="F19" s="117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/>
    </row>
    <row r="20" spans="1:17" ht="18" customHeight="1" x14ac:dyDescent="0.25">
      <c r="A20" s="114">
        <v>41873</v>
      </c>
      <c r="B20" s="115" t="s">
        <v>112</v>
      </c>
      <c r="C20" s="98" t="s">
        <v>21</v>
      </c>
      <c r="D20" s="116"/>
      <c r="E20" s="117"/>
      <c r="F20" s="117"/>
      <c r="G20" s="117"/>
      <c r="H20" s="117"/>
      <c r="I20" s="117"/>
      <c r="J20" s="117"/>
      <c r="K20" s="117"/>
      <c r="L20" s="191">
        <v>4</v>
      </c>
      <c r="M20" s="149"/>
      <c r="N20" s="149"/>
      <c r="O20" s="117"/>
      <c r="P20" s="117"/>
      <c r="Q20" s="117"/>
    </row>
    <row r="21" spans="1:17" ht="18" customHeight="1" x14ac:dyDescent="0.25">
      <c r="A21" s="114">
        <v>41873</v>
      </c>
      <c r="B21" s="115" t="s">
        <v>18</v>
      </c>
      <c r="C21" s="115" t="s">
        <v>163</v>
      </c>
      <c r="D21" s="153"/>
      <c r="E21" s="117"/>
      <c r="F21" s="117"/>
      <c r="G21" s="117"/>
      <c r="H21" s="117"/>
      <c r="I21" s="117"/>
      <c r="J21" s="117"/>
      <c r="K21" s="117"/>
      <c r="L21" s="117">
        <v>-4</v>
      </c>
      <c r="M21" s="132"/>
      <c r="N21" s="132"/>
      <c r="O21" s="117"/>
      <c r="P21" s="117"/>
      <c r="Q21" s="117"/>
    </row>
    <row r="22" spans="1:17" ht="18" customHeight="1" x14ac:dyDescent="0.25">
      <c r="A22" s="174">
        <v>41878</v>
      </c>
      <c r="B22" s="175" t="s">
        <v>18</v>
      </c>
      <c r="C22" s="115" t="s">
        <v>164</v>
      </c>
      <c r="D22" s="116"/>
      <c r="E22" s="125">
        <v>-6</v>
      </c>
      <c r="F22" s="126"/>
      <c r="G22" s="125"/>
      <c r="H22" s="125"/>
      <c r="I22" s="117"/>
      <c r="J22" s="125"/>
      <c r="K22" s="125"/>
      <c r="L22" s="125"/>
      <c r="M22" s="117"/>
      <c r="N22" s="117"/>
      <c r="O22" s="117"/>
      <c r="P22" s="117"/>
      <c r="Q22" s="117"/>
    </row>
    <row r="23" spans="1:17" ht="18" customHeight="1" x14ac:dyDescent="0.25">
      <c r="A23" s="174">
        <v>41885</v>
      </c>
      <c r="B23" s="175" t="s">
        <v>18</v>
      </c>
      <c r="C23" s="115" t="s">
        <v>165</v>
      </c>
      <c r="D23" s="129"/>
      <c r="E23" s="125"/>
      <c r="F23" s="125"/>
      <c r="G23" s="125">
        <v>-1</v>
      </c>
      <c r="H23" s="125"/>
      <c r="I23" s="117"/>
      <c r="J23" s="125"/>
      <c r="K23" s="126"/>
      <c r="L23" s="125"/>
      <c r="M23" s="125"/>
      <c r="N23" s="125"/>
      <c r="O23" s="125"/>
      <c r="P23" s="125"/>
      <c r="Q23" s="125"/>
    </row>
    <row r="24" spans="1:17" ht="18" customHeight="1" x14ac:dyDescent="0.25">
      <c r="A24" s="174">
        <v>41892</v>
      </c>
      <c r="B24" s="175" t="s">
        <v>18</v>
      </c>
      <c r="C24" s="115" t="s">
        <v>172</v>
      </c>
      <c r="D24" s="140"/>
      <c r="E24" s="125"/>
      <c r="F24" s="125">
        <v>-1</v>
      </c>
      <c r="G24" s="125"/>
      <c r="H24" s="125"/>
      <c r="I24" s="117"/>
      <c r="J24" s="125"/>
      <c r="K24" s="125"/>
      <c r="L24" s="125"/>
      <c r="M24" s="125"/>
      <c r="N24" s="125"/>
      <c r="O24" s="126"/>
      <c r="P24" s="126"/>
      <c r="Q24" s="126"/>
    </row>
    <row r="25" spans="1:17" ht="18" customHeight="1" x14ac:dyDescent="0.25">
      <c r="A25" s="174">
        <v>41894</v>
      </c>
      <c r="B25" s="175" t="s">
        <v>18</v>
      </c>
      <c r="C25" s="115" t="s">
        <v>175</v>
      </c>
      <c r="D25" s="116"/>
      <c r="E25" s="125">
        <v>-1</v>
      </c>
      <c r="F25" s="131"/>
      <c r="G25" s="125"/>
      <c r="H25" s="125"/>
      <c r="I25" s="117"/>
      <c r="J25" s="125"/>
      <c r="K25" s="125"/>
      <c r="L25" s="125"/>
      <c r="M25" s="125"/>
      <c r="N25" s="125"/>
      <c r="O25" s="125"/>
      <c r="P25" s="125"/>
      <c r="Q25" s="125"/>
    </row>
    <row r="26" spans="1:17" ht="18" customHeight="1" x14ac:dyDescent="0.25">
      <c r="A26" s="174">
        <v>41897</v>
      </c>
      <c r="B26" s="175" t="s">
        <v>18</v>
      </c>
      <c r="C26" s="115" t="s">
        <v>176</v>
      </c>
      <c r="D26" s="116"/>
      <c r="E26" s="125"/>
      <c r="F26" s="131">
        <v>-1</v>
      </c>
      <c r="G26" s="125"/>
      <c r="H26" s="125"/>
      <c r="I26" s="117"/>
      <c r="J26" s="125"/>
      <c r="K26" s="125"/>
      <c r="L26" s="125"/>
      <c r="M26" s="125"/>
      <c r="N26" s="125"/>
      <c r="O26" s="125"/>
      <c r="P26" s="125"/>
      <c r="Q26" s="125"/>
    </row>
    <row r="27" spans="1:17" ht="18" customHeight="1" x14ac:dyDescent="0.25">
      <c r="A27" s="174">
        <v>41911</v>
      </c>
      <c r="B27" s="175" t="s">
        <v>18</v>
      </c>
      <c r="C27" s="115" t="s">
        <v>162</v>
      </c>
      <c r="D27" s="116">
        <v>80</v>
      </c>
      <c r="E27" s="125">
        <v>-1</v>
      </c>
      <c r="F27" s="131"/>
      <c r="G27" s="125">
        <v>-35</v>
      </c>
      <c r="H27" s="125"/>
      <c r="I27" s="117"/>
      <c r="J27" s="125"/>
      <c r="K27" s="125"/>
      <c r="L27" s="125"/>
      <c r="M27" s="125"/>
      <c r="N27" s="125"/>
      <c r="O27" s="125"/>
      <c r="P27" s="125"/>
      <c r="Q27" s="125"/>
    </row>
    <row r="28" spans="1:17" ht="18" customHeight="1" x14ac:dyDescent="0.25">
      <c r="A28" s="174">
        <v>41911</v>
      </c>
      <c r="B28" s="175" t="s">
        <v>18</v>
      </c>
      <c r="C28" s="196" t="s">
        <v>183</v>
      </c>
      <c r="D28" s="181">
        <v>-80</v>
      </c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</row>
    <row r="29" spans="1:17" ht="18" customHeight="1" x14ac:dyDescent="0.25">
      <c r="A29" s="127">
        <v>41913</v>
      </c>
      <c r="B29" s="128" t="s">
        <v>18</v>
      </c>
      <c r="C29" s="196" t="s">
        <v>21</v>
      </c>
      <c r="D29" s="181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</row>
    <row r="30" spans="1:17" ht="18" customHeight="1" x14ac:dyDescent="0.25">
      <c r="A30" s="127">
        <v>41919</v>
      </c>
      <c r="B30" s="128" t="s">
        <v>18</v>
      </c>
      <c r="C30" s="115" t="s">
        <v>185</v>
      </c>
      <c r="D30" s="181"/>
      <c r="E30" s="125"/>
      <c r="F30" s="131">
        <v>-1</v>
      </c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</row>
    <row r="31" spans="1:17" ht="18" customHeight="1" x14ac:dyDescent="0.25">
      <c r="A31" s="127">
        <v>41919</v>
      </c>
      <c r="B31" s="128" t="s">
        <v>18</v>
      </c>
      <c r="C31" s="115" t="s">
        <v>162</v>
      </c>
      <c r="D31" s="181">
        <v>4</v>
      </c>
      <c r="E31" s="125"/>
      <c r="F31" s="131"/>
      <c r="G31" s="125">
        <v>-2</v>
      </c>
      <c r="H31" s="125"/>
      <c r="I31" s="117"/>
      <c r="J31" s="125"/>
      <c r="K31" s="125"/>
      <c r="L31" s="125"/>
      <c r="M31" s="125"/>
      <c r="N31" s="125"/>
      <c r="O31" s="125"/>
      <c r="P31" s="125"/>
      <c r="Q31" s="125"/>
    </row>
    <row r="32" spans="1:17" ht="18" customHeight="1" x14ac:dyDescent="0.25">
      <c r="A32" s="127">
        <v>41919</v>
      </c>
      <c r="B32" s="128" t="s">
        <v>18</v>
      </c>
      <c r="C32" s="105" t="s">
        <v>186</v>
      </c>
      <c r="D32" s="181">
        <v>-4</v>
      </c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</row>
    <row r="33" spans="1:17" ht="18" customHeight="1" x14ac:dyDescent="0.25">
      <c r="A33" s="127">
        <v>41920</v>
      </c>
      <c r="B33" s="128" t="s">
        <v>18</v>
      </c>
      <c r="C33" s="105" t="s">
        <v>21</v>
      </c>
      <c r="D33" s="181"/>
      <c r="E33" s="51"/>
      <c r="F33" s="131"/>
      <c r="G33" s="125"/>
      <c r="H33" s="125"/>
      <c r="I33" s="117"/>
      <c r="J33" s="125"/>
      <c r="K33" s="197">
        <v>2</v>
      </c>
      <c r="L33" s="125"/>
      <c r="M33" s="125"/>
      <c r="N33" s="125"/>
      <c r="O33" s="125"/>
      <c r="P33" s="125"/>
      <c r="Q33" s="125"/>
    </row>
    <row r="34" spans="1:17" ht="18" customHeight="1" x14ac:dyDescent="0.25">
      <c r="A34" s="127">
        <v>41920</v>
      </c>
      <c r="B34" s="128" t="s">
        <v>18</v>
      </c>
      <c r="C34" s="60" t="s">
        <v>188</v>
      </c>
      <c r="D34" s="181"/>
      <c r="E34" s="51"/>
      <c r="F34" s="131"/>
      <c r="G34" s="125"/>
      <c r="H34" s="125"/>
      <c r="I34" s="117"/>
      <c r="J34" s="125"/>
      <c r="K34" s="125">
        <v>-2</v>
      </c>
      <c r="L34" s="125"/>
      <c r="M34" s="125"/>
      <c r="N34" s="125"/>
      <c r="O34" s="125"/>
      <c r="P34" s="125"/>
      <c r="Q34" s="125"/>
    </row>
    <row r="35" spans="1:17" ht="18" customHeight="1" x14ac:dyDescent="0.25">
      <c r="A35" s="127">
        <v>41926</v>
      </c>
      <c r="B35" s="128" t="s">
        <v>18</v>
      </c>
      <c r="C35" s="60" t="s">
        <v>162</v>
      </c>
      <c r="D35" s="181">
        <v>25</v>
      </c>
      <c r="E35" s="51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</row>
    <row r="36" spans="1:17" ht="18" customHeight="1" x14ac:dyDescent="0.25">
      <c r="A36" s="127">
        <v>41926</v>
      </c>
      <c r="B36" s="128" t="s">
        <v>18</v>
      </c>
      <c r="C36" s="202" t="s">
        <v>191</v>
      </c>
      <c r="D36" s="181">
        <v>-25</v>
      </c>
      <c r="E36" s="51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</row>
    <row r="37" spans="1:17" ht="18" customHeight="1" x14ac:dyDescent="0.25">
      <c r="A37" s="127">
        <v>41927</v>
      </c>
      <c r="B37" s="128" t="s">
        <v>18</v>
      </c>
      <c r="C37" s="202" t="s">
        <v>21</v>
      </c>
      <c r="D37" s="181"/>
      <c r="E37" s="51"/>
      <c r="F37" s="131"/>
      <c r="G37" s="125"/>
      <c r="H37" s="125"/>
      <c r="I37" s="203">
        <v>25</v>
      </c>
      <c r="J37" s="125"/>
      <c r="K37" s="125"/>
      <c r="L37" s="125"/>
      <c r="M37" s="125"/>
      <c r="N37" s="125"/>
      <c r="O37" s="125"/>
      <c r="P37" s="125"/>
      <c r="Q37" s="125"/>
    </row>
    <row r="38" spans="1:17" ht="18" customHeight="1" x14ac:dyDescent="0.25">
      <c r="A38" s="127">
        <v>41927</v>
      </c>
      <c r="B38" s="128" t="s">
        <v>18</v>
      </c>
      <c r="C38" s="60" t="s">
        <v>193</v>
      </c>
      <c r="D38" s="181"/>
      <c r="E38" s="51"/>
      <c r="F38" s="131"/>
      <c r="G38" s="125"/>
      <c r="H38" s="125"/>
      <c r="I38" s="117">
        <v>-25</v>
      </c>
      <c r="J38" s="125"/>
      <c r="K38" s="125"/>
      <c r="L38" s="125"/>
      <c r="M38" s="125"/>
      <c r="N38" s="125"/>
      <c r="O38" s="125"/>
      <c r="P38" s="125"/>
      <c r="Q38" s="125"/>
    </row>
    <row r="39" spans="1:17" ht="18" customHeight="1" x14ac:dyDescent="0.25">
      <c r="A39" s="127">
        <v>41928</v>
      </c>
      <c r="B39" s="128" t="s">
        <v>18</v>
      </c>
      <c r="C39" s="60" t="s">
        <v>194</v>
      </c>
      <c r="D39" s="181"/>
      <c r="E39" s="51"/>
      <c r="F39" s="131">
        <v>-4</v>
      </c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</row>
    <row r="40" spans="1:17" ht="18" customHeight="1" x14ac:dyDescent="0.25">
      <c r="A40" s="127">
        <v>41932</v>
      </c>
      <c r="B40" s="128" t="s">
        <v>18</v>
      </c>
      <c r="C40" s="60" t="s">
        <v>195</v>
      </c>
      <c r="D40" s="181">
        <v>50</v>
      </c>
      <c r="E40" s="51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</row>
    <row r="41" spans="1:17" ht="18" customHeight="1" x14ac:dyDescent="0.25">
      <c r="A41" s="127">
        <v>41932</v>
      </c>
      <c r="B41" s="128" t="s">
        <v>18</v>
      </c>
      <c r="C41" s="112" t="s">
        <v>54</v>
      </c>
      <c r="D41" s="181">
        <v>-50</v>
      </c>
      <c r="E41" s="51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</row>
    <row r="42" spans="1:17" ht="18" customHeight="1" x14ac:dyDescent="0.25">
      <c r="A42" s="127">
        <v>41933</v>
      </c>
      <c r="B42" s="128" t="s">
        <v>18</v>
      </c>
      <c r="C42" s="112" t="s">
        <v>21</v>
      </c>
      <c r="D42" s="181"/>
      <c r="E42" s="161">
        <v>5</v>
      </c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</row>
    <row r="43" spans="1:17" ht="18" customHeight="1" x14ac:dyDescent="0.25">
      <c r="A43" s="127">
        <v>41935</v>
      </c>
      <c r="B43" s="128" t="s">
        <v>18</v>
      </c>
      <c r="C43" s="60" t="s">
        <v>198</v>
      </c>
      <c r="D43" s="181"/>
      <c r="E43" s="51">
        <v>-2</v>
      </c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</row>
    <row r="44" spans="1:17" ht="18" customHeight="1" x14ac:dyDescent="0.25">
      <c r="A44" s="127">
        <v>41941</v>
      </c>
      <c r="B44" s="128" t="s">
        <v>18</v>
      </c>
      <c r="C44" s="60" t="s">
        <v>210</v>
      </c>
      <c r="D44" s="181"/>
      <c r="E44" s="51"/>
      <c r="F44" s="131">
        <v>-2</v>
      </c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</row>
    <row r="45" spans="1:17" ht="18" customHeight="1" x14ac:dyDescent="0.25">
      <c r="A45" s="127">
        <v>41948</v>
      </c>
      <c r="B45" s="128" t="s">
        <v>18</v>
      </c>
      <c r="C45" s="60" t="s">
        <v>162</v>
      </c>
      <c r="D45" s="181">
        <v>20</v>
      </c>
      <c r="E45" s="51">
        <v>-2</v>
      </c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</row>
    <row r="46" spans="1:17" ht="18" customHeight="1" x14ac:dyDescent="0.25">
      <c r="A46" s="127">
        <v>41948</v>
      </c>
      <c r="B46" s="128" t="s">
        <v>18</v>
      </c>
      <c r="C46" s="135" t="s">
        <v>125</v>
      </c>
      <c r="D46" s="181">
        <v>-20</v>
      </c>
      <c r="E46" s="51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</row>
    <row r="47" spans="1:17" ht="18" customHeight="1" x14ac:dyDescent="0.25">
      <c r="A47" s="127">
        <v>41948</v>
      </c>
      <c r="B47" s="128" t="s">
        <v>18</v>
      </c>
      <c r="C47" s="60" t="s">
        <v>211</v>
      </c>
      <c r="D47" s="181"/>
      <c r="E47" s="51">
        <v>-1</v>
      </c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</row>
    <row r="48" spans="1:17" ht="18" customHeight="1" x14ac:dyDescent="0.25">
      <c r="A48" s="127">
        <v>41949</v>
      </c>
      <c r="B48" s="128" t="s">
        <v>18</v>
      </c>
      <c r="C48" s="135" t="s">
        <v>21</v>
      </c>
      <c r="D48" s="181"/>
      <c r="E48" s="51"/>
      <c r="F48" s="131"/>
      <c r="G48" s="125"/>
      <c r="H48" s="125"/>
      <c r="I48" s="117"/>
      <c r="J48" s="125"/>
      <c r="K48" s="125"/>
      <c r="L48" s="101">
        <v>4</v>
      </c>
      <c r="M48" s="125"/>
      <c r="N48" s="125"/>
      <c r="O48" s="125"/>
      <c r="P48" s="125"/>
      <c r="Q48" s="125"/>
    </row>
    <row r="49" spans="1:17" ht="18" customHeight="1" x14ac:dyDescent="0.25">
      <c r="A49" s="127">
        <v>41949</v>
      </c>
      <c r="B49" s="128" t="s">
        <v>18</v>
      </c>
      <c r="C49" s="60" t="s">
        <v>214</v>
      </c>
      <c r="D49" s="181"/>
      <c r="E49" s="51"/>
      <c r="F49" s="131"/>
      <c r="G49" s="125"/>
      <c r="H49" s="125"/>
      <c r="I49" s="117"/>
      <c r="J49" s="125"/>
      <c r="K49" s="125"/>
      <c r="L49" s="125">
        <v>-4</v>
      </c>
      <c r="M49" s="125"/>
      <c r="N49" s="125"/>
      <c r="O49" s="125"/>
      <c r="P49" s="125"/>
      <c r="Q49" s="125"/>
    </row>
    <row r="50" spans="1:17" ht="18" customHeight="1" x14ac:dyDescent="0.25">
      <c r="A50" s="127">
        <v>41953</v>
      </c>
      <c r="B50" s="128" t="s">
        <v>218</v>
      </c>
      <c r="C50" s="60" t="s">
        <v>219</v>
      </c>
      <c r="D50" s="181">
        <v>-4.5</v>
      </c>
      <c r="E50" s="51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</row>
    <row r="51" spans="1:17" ht="18" customHeight="1" x14ac:dyDescent="0.25">
      <c r="A51" s="127">
        <v>41969</v>
      </c>
      <c r="B51" s="128" t="s">
        <v>18</v>
      </c>
      <c r="C51" s="60" t="s">
        <v>227</v>
      </c>
      <c r="D51" s="181"/>
      <c r="E51" s="51"/>
      <c r="F51" s="131">
        <v>-1</v>
      </c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</row>
    <row r="52" spans="1:17" ht="18" customHeight="1" x14ac:dyDescent="0.25">
      <c r="A52" s="127">
        <v>41975</v>
      </c>
      <c r="B52" s="128" t="s">
        <v>18</v>
      </c>
      <c r="C52" s="60" t="s">
        <v>229</v>
      </c>
      <c r="D52" s="181"/>
      <c r="E52" s="51"/>
      <c r="F52" s="131">
        <v>-1</v>
      </c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</row>
    <row r="53" spans="1:17" ht="18" customHeight="1" x14ac:dyDescent="0.25">
      <c r="A53" s="127">
        <v>41975</v>
      </c>
      <c r="B53" s="128" t="s">
        <v>18</v>
      </c>
      <c r="C53" s="60" t="s">
        <v>231</v>
      </c>
      <c r="D53" s="181"/>
      <c r="E53" s="51"/>
      <c r="F53" s="131"/>
      <c r="G53" s="125">
        <v>-1</v>
      </c>
      <c r="H53" s="125"/>
      <c r="I53" s="117"/>
      <c r="J53" s="125"/>
      <c r="K53" s="125"/>
      <c r="L53" s="125"/>
      <c r="M53" s="125"/>
      <c r="N53" s="125"/>
      <c r="O53" s="125"/>
      <c r="P53" s="125"/>
      <c r="Q53" s="125"/>
    </row>
    <row r="54" spans="1:17" ht="18" customHeight="1" x14ac:dyDescent="0.25">
      <c r="A54" s="127">
        <v>41990</v>
      </c>
      <c r="B54" s="128" t="s">
        <v>18</v>
      </c>
      <c r="C54" s="60" t="s">
        <v>239</v>
      </c>
      <c r="D54" s="181"/>
      <c r="E54" s="51"/>
      <c r="F54" s="131">
        <v>-2</v>
      </c>
      <c r="G54" s="125"/>
      <c r="H54" s="125"/>
      <c r="I54" s="117"/>
      <c r="J54" s="125"/>
      <c r="K54" s="125"/>
      <c r="L54" s="125"/>
      <c r="M54" s="125"/>
      <c r="N54" s="125"/>
      <c r="O54" s="125"/>
      <c r="P54" s="125"/>
      <c r="Q54" s="125"/>
    </row>
    <row r="55" spans="1:17" ht="18" customHeight="1" x14ac:dyDescent="0.25">
      <c r="A55" s="127">
        <v>41992</v>
      </c>
      <c r="B55" s="128" t="s">
        <v>18</v>
      </c>
      <c r="C55" s="60" t="s">
        <v>241</v>
      </c>
      <c r="D55" s="181"/>
      <c r="E55" s="51"/>
      <c r="F55" s="131">
        <v>-1</v>
      </c>
      <c r="G55" s="125"/>
      <c r="H55" s="125"/>
      <c r="I55" s="117"/>
      <c r="J55" s="125"/>
      <c r="K55" s="125"/>
      <c r="L55" s="125"/>
      <c r="M55" s="125"/>
      <c r="N55" s="125"/>
      <c r="O55" s="125"/>
      <c r="P55" s="125"/>
      <c r="Q55" s="125"/>
    </row>
    <row r="56" spans="1:17" ht="18" customHeight="1" x14ac:dyDescent="0.25">
      <c r="A56" s="127">
        <v>42006</v>
      </c>
      <c r="B56" s="128" t="s">
        <v>18</v>
      </c>
      <c r="C56" s="60" t="s">
        <v>23</v>
      </c>
      <c r="D56" s="181">
        <v>1.6</v>
      </c>
      <c r="E56" s="51"/>
      <c r="F56" s="131"/>
      <c r="G56" s="125"/>
      <c r="H56" s="125"/>
      <c r="I56" s="117"/>
      <c r="J56" s="125"/>
      <c r="K56" s="125"/>
      <c r="L56" s="125"/>
      <c r="M56" s="125"/>
      <c r="N56" s="125"/>
      <c r="O56" s="125"/>
      <c r="P56" s="125"/>
      <c r="Q56" s="125"/>
    </row>
    <row r="57" spans="1:17" ht="18" customHeight="1" x14ac:dyDescent="0.25">
      <c r="A57" s="127">
        <v>42023</v>
      </c>
      <c r="B57" s="128" t="s">
        <v>112</v>
      </c>
      <c r="C57" s="60" t="s">
        <v>251</v>
      </c>
      <c r="D57" s="181"/>
      <c r="E57" s="51"/>
      <c r="F57" s="131">
        <v>-4</v>
      </c>
      <c r="G57" s="125"/>
      <c r="H57" s="125"/>
      <c r="I57" s="117"/>
      <c r="J57" s="125"/>
      <c r="K57" s="125"/>
      <c r="L57" s="125"/>
      <c r="M57" s="125"/>
      <c r="N57" s="125"/>
      <c r="O57" s="125"/>
      <c r="P57" s="125"/>
      <c r="Q57" s="125"/>
    </row>
    <row r="58" spans="1:17" ht="18" customHeight="1" x14ac:dyDescent="0.25">
      <c r="A58" s="127">
        <v>42037</v>
      </c>
      <c r="B58" s="128" t="s">
        <v>112</v>
      </c>
      <c r="C58" s="60" t="s">
        <v>256</v>
      </c>
      <c r="D58" s="181"/>
      <c r="E58" s="51"/>
      <c r="F58" s="131">
        <v>-1</v>
      </c>
      <c r="G58" s="125"/>
      <c r="H58" s="125"/>
      <c r="I58" s="117"/>
      <c r="J58" s="125"/>
      <c r="K58" s="125"/>
      <c r="L58" s="125"/>
      <c r="M58" s="125"/>
      <c r="N58" s="125"/>
      <c r="O58" s="125"/>
      <c r="P58" s="125"/>
      <c r="Q58" s="125"/>
    </row>
    <row r="59" spans="1:17" ht="18" customHeight="1" x14ac:dyDescent="0.25">
      <c r="A59" s="127">
        <v>42044</v>
      </c>
      <c r="B59" s="128" t="s">
        <v>112</v>
      </c>
      <c r="C59" s="60" t="s">
        <v>257</v>
      </c>
      <c r="D59" s="181"/>
      <c r="E59" s="51"/>
      <c r="F59" s="131">
        <v>-1</v>
      </c>
      <c r="G59" s="125"/>
      <c r="H59" s="125"/>
      <c r="I59" s="117"/>
      <c r="J59" s="125"/>
      <c r="K59" s="125"/>
      <c r="L59" s="125"/>
      <c r="M59" s="125"/>
      <c r="N59" s="125"/>
      <c r="O59" s="125"/>
      <c r="P59" s="125"/>
      <c r="Q59" s="125"/>
    </row>
    <row r="60" spans="1:17" ht="18" customHeight="1" x14ac:dyDescent="0.25">
      <c r="A60" s="127">
        <v>42072</v>
      </c>
      <c r="B60" s="128" t="s">
        <v>261</v>
      </c>
      <c r="C60" s="60" t="s">
        <v>263</v>
      </c>
      <c r="D60" s="181"/>
      <c r="E60" s="51"/>
      <c r="F60" s="131">
        <v>-8</v>
      </c>
      <c r="G60" s="125"/>
      <c r="H60" s="125"/>
      <c r="I60" s="117"/>
      <c r="J60" s="125"/>
      <c r="K60" s="125"/>
      <c r="L60" s="125"/>
      <c r="M60" s="125"/>
      <c r="N60" s="125"/>
      <c r="O60" s="125"/>
      <c r="P60" s="125"/>
      <c r="Q60" s="125"/>
    </row>
    <row r="61" spans="1:17" ht="18" customHeight="1" x14ac:dyDescent="0.25">
      <c r="A61" s="127">
        <v>42091</v>
      </c>
      <c r="B61" s="128" t="s">
        <v>112</v>
      </c>
      <c r="C61" s="60" t="s">
        <v>266</v>
      </c>
      <c r="D61" s="181"/>
      <c r="E61" s="51"/>
      <c r="F61" s="131">
        <v>-2</v>
      </c>
      <c r="G61" s="125"/>
      <c r="H61" s="125"/>
      <c r="I61" s="117"/>
      <c r="J61" s="125"/>
      <c r="K61" s="125"/>
      <c r="L61" s="125"/>
      <c r="M61" s="125"/>
      <c r="N61" s="125"/>
      <c r="O61" s="125"/>
      <c r="P61" s="125"/>
      <c r="Q61" s="125"/>
    </row>
    <row r="62" spans="1:17" ht="18" customHeight="1" x14ac:dyDescent="0.25">
      <c r="A62" s="127">
        <v>42108</v>
      </c>
      <c r="B62" s="128" t="s">
        <v>261</v>
      </c>
      <c r="C62" s="60" t="s">
        <v>277</v>
      </c>
      <c r="D62" s="181"/>
      <c r="E62" s="51"/>
      <c r="F62" s="131">
        <v>-7</v>
      </c>
      <c r="G62" s="125"/>
      <c r="H62" s="125"/>
      <c r="I62" s="117"/>
      <c r="J62" s="125"/>
      <c r="K62" s="125"/>
      <c r="L62" s="125"/>
      <c r="M62" s="125"/>
      <c r="N62" s="125"/>
      <c r="O62" s="125"/>
      <c r="P62" s="125"/>
      <c r="Q62" s="125"/>
    </row>
    <row r="63" spans="1:17" ht="18" customHeight="1" x14ac:dyDescent="0.25">
      <c r="A63" s="127">
        <v>42119</v>
      </c>
      <c r="B63" s="128" t="s">
        <v>112</v>
      </c>
      <c r="C63" s="60" t="s">
        <v>284</v>
      </c>
      <c r="D63" s="181"/>
      <c r="E63" s="51"/>
      <c r="F63" s="131">
        <v>-1</v>
      </c>
      <c r="G63" s="125"/>
      <c r="H63" s="125"/>
      <c r="I63" s="117"/>
      <c r="J63" s="125"/>
      <c r="K63" s="125"/>
      <c r="L63" s="125"/>
      <c r="M63" s="125"/>
      <c r="N63" s="125"/>
      <c r="O63" s="125"/>
      <c r="P63" s="125"/>
      <c r="Q63" s="125"/>
    </row>
    <row r="64" spans="1:17" ht="18" customHeight="1" x14ac:dyDescent="0.25">
      <c r="A64" s="127">
        <v>42122</v>
      </c>
      <c r="B64" s="128" t="s">
        <v>261</v>
      </c>
      <c r="C64" s="60" t="s">
        <v>285</v>
      </c>
      <c r="D64" s="181"/>
      <c r="E64" s="51"/>
      <c r="F64" s="131">
        <v>-1</v>
      </c>
      <c r="G64" s="125"/>
      <c r="H64" s="125"/>
      <c r="I64" s="117"/>
      <c r="J64" s="125"/>
      <c r="K64" s="125"/>
      <c r="L64" s="125"/>
      <c r="M64" s="125"/>
      <c r="N64" s="125"/>
      <c r="O64" s="125"/>
      <c r="P64" s="125"/>
      <c r="Q64" s="125"/>
    </row>
    <row r="65" spans="1:17" ht="18" customHeight="1" x14ac:dyDescent="0.25">
      <c r="A65" s="127">
        <v>42124</v>
      </c>
      <c r="B65" s="128" t="s">
        <v>112</v>
      </c>
      <c r="C65" s="60" t="s">
        <v>287</v>
      </c>
      <c r="D65" s="181"/>
      <c r="E65" s="51"/>
      <c r="F65" s="131">
        <v>-4</v>
      </c>
      <c r="G65" s="125"/>
      <c r="H65" s="125"/>
      <c r="I65" s="117"/>
      <c r="J65" s="125"/>
      <c r="K65" s="125"/>
      <c r="L65" s="125"/>
      <c r="M65" s="125"/>
      <c r="N65" s="125"/>
      <c r="O65" s="125"/>
      <c r="P65" s="125"/>
      <c r="Q65" s="125"/>
    </row>
    <row r="66" spans="1:17" ht="18" customHeight="1" x14ac:dyDescent="0.25">
      <c r="A66" s="127">
        <v>42128</v>
      </c>
      <c r="B66" s="128" t="s">
        <v>261</v>
      </c>
      <c r="C66" s="60" t="s">
        <v>289</v>
      </c>
      <c r="D66" s="181"/>
      <c r="E66" s="51"/>
      <c r="F66" s="131">
        <v>-2</v>
      </c>
      <c r="G66" s="125"/>
      <c r="H66" s="125"/>
      <c r="I66" s="117"/>
      <c r="J66" s="125"/>
      <c r="K66" s="125"/>
      <c r="L66" s="125"/>
      <c r="M66" s="125"/>
      <c r="N66" s="125"/>
      <c r="O66" s="125"/>
      <c r="P66" s="125"/>
      <c r="Q66" s="125"/>
    </row>
    <row r="67" spans="1:17" ht="18" customHeight="1" x14ac:dyDescent="0.25">
      <c r="A67" s="127">
        <v>42136</v>
      </c>
      <c r="B67" s="128" t="s">
        <v>112</v>
      </c>
      <c r="C67" s="60" t="s">
        <v>295</v>
      </c>
      <c r="D67" s="181"/>
      <c r="E67" s="51"/>
      <c r="F67" s="131">
        <v>-1</v>
      </c>
      <c r="G67" s="125"/>
      <c r="H67" s="125"/>
      <c r="I67" s="117"/>
      <c r="J67" s="125"/>
      <c r="K67" s="125"/>
      <c r="L67" s="125"/>
      <c r="M67" s="125"/>
      <c r="N67" s="125"/>
      <c r="O67" s="125"/>
      <c r="P67" s="125"/>
      <c r="Q67" s="125"/>
    </row>
    <row r="68" spans="1:17" ht="21" customHeight="1" x14ac:dyDescent="0.25">
      <c r="A68" s="127">
        <v>42157</v>
      </c>
      <c r="B68" s="128" t="s">
        <v>112</v>
      </c>
      <c r="C68" s="60" t="s">
        <v>300</v>
      </c>
      <c r="D68" s="181"/>
      <c r="E68" s="51"/>
      <c r="F68" s="131">
        <v>-21</v>
      </c>
      <c r="G68" s="125"/>
      <c r="H68" s="125"/>
      <c r="I68" s="117"/>
      <c r="J68" s="125"/>
      <c r="K68" s="125"/>
      <c r="L68" s="125"/>
      <c r="M68" s="125"/>
      <c r="N68" s="125"/>
      <c r="O68" s="125"/>
      <c r="P68" s="125"/>
      <c r="Q68" s="125"/>
    </row>
    <row r="69" spans="1:17" ht="21" customHeight="1" x14ac:dyDescent="0.25">
      <c r="A69" s="127">
        <v>42166</v>
      </c>
      <c r="B69" s="128" t="s">
        <v>261</v>
      </c>
      <c r="C69" s="60" t="s">
        <v>159</v>
      </c>
      <c r="D69" s="181">
        <v>2.9</v>
      </c>
      <c r="E69" s="51"/>
      <c r="F69" s="131"/>
      <c r="G69" s="125"/>
      <c r="H69" s="125"/>
      <c r="I69" s="117"/>
      <c r="J69" s="125"/>
      <c r="K69" s="125"/>
      <c r="L69" s="125"/>
      <c r="M69" s="125"/>
      <c r="N69" s="125"/>
      <c r="O69" s="125"/>
      <c r="P69" s="125"/>
      <c r="Q69" s="125"/>
    </row>
    <row r="70" spans="1:17" ht="18" customHeight="1" x14ac:dyDescent="0.25">
      <c r="A70" s="27">
        <v>42208</v>
      </c>
      <c r="B70" s="2" t="s">
        <v>319</v>
      </c>
      <c r="C70" s="2" t="s">
        <v>328</v>
      </c>
      <c r="D70" s="13"/>
      <c r="E70" s="51"/>
      <c r="F70" s="131">
        <v>-2</v>
      </c>
      <c r="G70" s="125"/>
      <c r="H70" s="125"/>
      <c r="I70" s="117"/>
      <c r="J70" s="125"/>
      <c r="K70" s="125"/>
      <c r="L70" s="125"/>
      <c r="M70" s="125"/>
      <c r="N70" s="125"/>
      <c r="O70" s="125"/>
      <c r="P70" s="125"/>
      <c r="Q70" s="125"/>
    </row>
    <row r="71" spans="1:17" ht="18" customHeight="1" x14ac:dyDescent="0.25">
      <c r="A71" s="127">
        <v>42228</v>
      </c>
      <c r="B71" s="128" t="s">
        <v>341</v>
      </c>
      <c r="C71" s="60" t="s">
        <v>342</v>
      </c>
      <c r="D71" s="181"/>
      <c r="E71" s="51"/>
      <c r="F71" s="131">
        <v>-2</v>
      </c>
      <c r="G71" s="125"/>
      <c r="H71" s="125"/>
      <c r="I71" s="117"/>
      <c r="J71" s="125"/>
      <c r="K71" s="125"/>
      <c r="L71" s="125"/>
      <c r="M71" s="125"/>
      <c r="N71" s="125"/>
      <c r="O71" s="125"/>
      <c r="P71" s="125"/>
      <c r="Q71" s="125"/>
    </row>
    <row r="72" spans="1:17" ht="18" customHeight="1" x14ac:dyDescent="0.25">
      <c r="A72" s="127">
        <v>42283</v>
      </c>
      <c r="B72" s="128" t="s">
        <v>112</v>
      </c>
      <c r="C72" s="60" t="s">
        <v>385</v>
      </c>
      <c r="D72" s="181">
        <v>-1.6</v>
      </c>
      <c r="E72" s="51"/>
      <c r="F72" s="131">
        <v>3</v>
      </c>
      <c r="G72" s="125"/>
      <c r="H72" s="125"/>
      <c r="I72" s="117"/>
      <c r="J72" s="125"/>
      <c r="K72" s="125"/>
      <c r="L72" s="125"/>
      <c r="M72" s="125"/>
      <c r="N72" s="125"/>
      <c r="O72" s="125"/>
      <c r="P72" s="125"/>
      <c r="Q72" s="125"/>
    </row>
    <row r="73" spans="1:17" ht="18" customHeight="1" x14ac:dyDescent="0.25">
      <c r="A73" s="127">
        <v>42297</v>
      </c>
      <c r="B73" s="128" t="s">
        <v>267</v>
      </c>
      <c r="C73" s="60" t="s">
        <v>391</v>
      </c>
      <c r="D73" s="181"/>
      <c r="E73" s="51"/>
      <c r="F73" s="131">
        <v>-1</v>
      </c>
      <c r="G73" s="125"/>
      <c r="H73" s="125"/>
      <c r="I73" s="117"/>
      <c r="J73" s="125"/>
      <c r="K73" s="125"/>
      <c r="L73" s="125"/>
      <c r="M73" s="125"/>
      <c r="N73" s="125"/>
      <c r="O73" s="125"/>
      <c r="P73" s="125"/>
      <c r="Q73" s="125"/>
    </row>
    <row r="74" spans="1:17" ht="18" customHeight="1" x14ac:dyDescent="0.25">
      <c r="A74" s="127">
        <v>42304</v>
      </c>
      <c r="B74" s="128" t="s">
        <v>112</v>
      </c>
      <c r="C74" s="60" t="s">
        <v>396</v>
      </c>
      <c r="D74" s="181"/>
      <c r="E74" s="51"/>
      <c r="F74" s="131">
        <v>-3</v>
      </c>
      <c r="G74" s="125"/>
      <c r="H74" s="125"/>
      <c r="I74" s="117"/>
      <c r="J74" s="125"/>
      <c r="K74" s="125"/>
      <c r="L74" s="125"/>
      <c r="M74" s="125"/>
      <c r="N74" s="125"/>
      <c r="O74" s="125"/>
      <c r="P74" s="125"/>
      <c r="Q74" s="125"/>
    </row>
    <row r="75" spans="1:17" ht="18" customHeight="1" x14ac:dyDescent="0.25">
      <c r="A75" s="287">
        <v>42306</v>
      </c>
      <c r="B75" s="288" t="s">
        <v>112</v>
      </c>
      <c r="C75" s="98" t="s">
        <v>397</v>
      </c>
      <c r="D75" s="283"/>
      <c r="E75" s="103"/>
      <c r="F75" s="289">
        <v>11</v>
      </c>
      <c r="G75" s="103"/>
      <c r="H75" s="103"/>
      <c r="I75" s="285"/>
      <c r="J75" s="103"/>
      <c r="K75" s="103"/>
      <c r="L75" s="103"/>
      <c r="M75" s="103"/>
      <c r="N75" s="103"/>
      <c r="O75" s="103"/>
      <c r="P75" s="103"/>
      <c r="Q75" s="103"/>
    </row>
    <row r="76" spans="1:17" ht="18" customHeight="1" x14ac:dyDescent="0.25">
      <c r="A76" s="127">
        <v>42312</v>
      </c>
      <c r="B76" s="128" t="s">
        <v>386</v>
      </c>
      <c r="C76" s="60" t="s">
        <v>416</v>
      </c>
      <c r="D76" s="181"/>
      <c r="E76" s="51"/>
      <c r="F76" s="173">
        <v>-2</v>
      </c>
      <c r="G76" s="125"/>
      <c r="H76" s="125"/>
      <c r="I76" s="117"/>
      <c r="J76" s="125"/>
      <c r="K76" s="125"/>
      <c r="L76" s="125"/>
      <c r="M76" s="125"/>
      <c r="N76" s="125"/>
      <c r="O76" s="125"/>
      <c r="P76" s="125"/>
      <c r="Q76" s="125"/>
    </row>
    <row r="77" spans="1:17" ht="18" customHeight="1" x14ac:dyDescent="0.25">
      <c r="A77" s="127">
        <v>42314</v>
      </c>
      <c r="B77" s="128" t="s">
        <v>112</v>
      </c>
      <c r="C77" s="60" t="s">
        <v>419</v>
      </c>
      <c r="D77" s="181"/>
      <c r="E77" s="51"/>
      <c r="F77" s="131">
        <v>-3</v>
      </c>
      <c r="G77" s="125"/>
      <c r="H77" s="125"/>
      <c r="I77" s="117"/>
      <c r="J77" s="125"/>
      <c r="K77" s="125"/>
      <c r="L77" s="125"/>
      <c r="M77" s="125"/>
      <c r="N77" s="125"/>
      <c r="O77" s="125"/>
      <c r="P77" s="125"/>
      <c r="Q77" s="125"/>
    </row>
    <row r="78" spans="1:17" ht="18" customHeight="1" x14ac:dyDescent="0.25">
      <c r="A78" s="127">
        <v>42320</v>
      </c>
      <c r="B78" s="128" t="s">
        <v>430</v>
      </c>
      <c r="C78" s="292" t="s">
        <v>431</v>
      </c>
      <c r="D78" s="181"/>
      <c r="E78" s="51"/>
      <c r="F78" s="293"/>
      <c r="G78" s="125"/>
      <c r="H78" s="125"/>
      <c r="I78" s="117"/>
      <c r="J78" s="125"/>
      <c r="K78" s="125"/>
      <c r="L78" s="125"/>
      <c r="M78" s="125"/>
      <c r="N78" s="125"/>
      <c r="O78" s="125"/>
      <c r="P78" s="125"/>
      <c r="Q78" s="125"/>
    </row>
    <row r="79" spans="1:17" ht="18" customHeight="1" x14ac:dyDescent="0.25">
      <c r="A79" s="127">
        <v>42345</v>
      </c>
      <c r="B79" s="128" t="s">
        <v>112</v>
      </c>
      <c r="C79" s="60" t="s">
        <v>456</v>
      </c>
      <c r="D79" s="181"/>
      <c r="E79" s="51"/>
      <c r="F79" s="131">
        <v>-6</v>
      </c>
      <c r="G79" s="125"/>
      <c r="H79" s="125"/>
      <c r="I79" s="117"/>
      <c r="J79" s="125"/>
      <c r="K79" s="125"/>
      <c r="L79" s="125"/>
      <c r="M79" s="125"/>
      <c r="N79" s="125"/>
      <c r="O79" s="125"/>
      <c r="P79" s="125"/>
      <c r="Q79" s="125"/>
    </row>
    <row r="80" spans="1:17" ht="18" customHeight="1" x14ac:dyDescent="0.25">
      <c r="A80" s="127">
        <v>42354</v>
      </c>
      <c r="B80" s="128" t="s">
        <v>112</v>
      </c>
      <c r="C80" s="60" t="s">
        <v>397</v>
      </c>
      <c r="D80" s="181"/>
      <c r="E80" s="51"/>
      <c r="F80" s="131">
        <v>3</v>
      </c>
      <c r="G80" s="125"/>
      <c r="H80" s="125"/>
      <c r="I80" s="117"/>
      <c r="J80" s="125"/>
      <c r="K80" s="125"/>
      <c r="L80" s="125"/>
      <c r="M80" s="125"/>
      <c r="N80" s="125"/>
      <c r="O80" s="125"/>
      <c r="P80" s="125"/>
      <c r="Q80" s="125"/>
    </row>
    <row r="81" spans="1:17" ht="18" customHeight="1" x14ac:dyDescent="0.25">
      <c r="A81" s="127">
        <v>42357</v>
      </c>
      <c r="B81" s="128" t="s">
        <v>267</v>
      </c>
      <c r="C81" s="60" t="s">
        <v>466</v>
      </c>
      <c r="D81" s="181"/>
      <c r="E81" s="51"/>
      <c r="F81" s="131">
        <v>-3</v>
      </c>
      <c r="G81" s="125"/>
      <c r="H81" s="125"/>
      <c r="I81" s="117"/>
      <c r="J81" s="125"/>
      <c r="K81" s="125"/>
      <c r="L81" s="125"/>
      <c r="M81" s="125"/>
      <c r="N81" s="125"/>
      <c r="O81" s="125"/>
      <c r="P81" s="125"/>
      <c r="Q81" s="125"/>
    </row>
    <row r="82" spans="1:17" ht="18" customHeight="1" x14ac:dyDescent="0.25">
      <c r="A82" s="127">
        <v>42896</v>
      </c>
      <c r="B82" s="128" t="s">
        <v>664</v>
      </c>
      <c r="C82" s="60" t="s">
        <v>832</v>
      </c>
      <c r="D82" s="181"/>
      <c r="E82" s="51"/>
      <c r="F82" s="131">
        <v>1</v>
      </c>
      <c r="G82" s="125"/>
      <c r="H82" s="125"/>
      <c r="I82" s="117"/>
      <c r="J82" s="125"/>
      <c r="K82" s="125"/>
      <c r="L82" s="125"/>
      <c r="M82" s="125"/>
      <c r="N82" s="125"/>
      <c r="O82" s="125"/>
      <c r="P82" s="125"/>
      <c r="Q82" s="125"/>
    </row>
    <row r="83" spans="1:17" s="368" customFormat="1" ht="18" customHeight="1" x14ac:dyDescent="0.25">
      <c r="A83" s="362">
        <v>42996</v>
      </c>
      <c r="B83" s="363" t="s">
        <v>611</v>
      </c>
      <c r="C83" s="146" t="s">
        <v>949</v>
      </c>
      <c r="D83" s="364"/>
      <c r="E83" s="365"/>
      <c r="F83" s="366"/>
      <c r="G83" s="365"/>
      <c r="H83" s="365"/>
      <c r="I83" s="367"/>
      <c r="J83" s="365"/>
      <c r="K83" s="365"/>
      <c r="L83" s="365"/>
      <c r="M83" s="365"/>
      <c r="N83" s="365"/>
      <c r="O83" s="365"/>
      <c r="P83" s="365"/>
      <c r="Q83" s="365"/>
    </row>
    <row r="84" spans="1:17" ht="18" customHeight="1" x14ac:dyDescent="0.25">
      <c r="A84" s="127">
        <v>43018</v>
      </c>
      <c r="B84" s="128" t="s">
        <v>794</v>
      </c>
      <c r="C84" s="60" t="s">
        <v>986</v>
      </c>
      <c r="D84" s="181"/>
      <c r="E84" s="51"/>
      <c r="F84" s="131">
        <v>-1</v>
      </c>
      <c r="G84" s="125"/>
      <c r="H84" s="125"/>
      <c r="I84" s="117"/>
      <c r="J84" s="125"/>
      <c r="K84" s="125"/>
      <c r="L84" s="125"/>
      <c r="M84" s="125"/>
      <c r="N84" s="125"/>
      <c r="O84" s="125"/>
      <c r="P84" s="125"/>
      <c r="Q84" s="125"/>
    </row>
    <row r="85" spans="1:17" s="455" customFormat="1" ht="18" customHeight="1" x14ac:dyDescent="0.25">
      <c r="A85" s="458"/>
      <c r="B85" s="459"/>
      <c r="C85" s="451"/>
      <c r="D85" s="460"/>
      <c r="E85" s="461"/>
      <c r="F85" s="462"/>
      <c r="G85" s="461"/>
      <c r="H85" s="461"/>
      <c r="I85" s="453"/>
      <c r="J85" s="461"/>
      <c r="K85" s="461"/>
      <c r="L85" s="461"/>
      <c r="M85" s="461"/>
      <c r="N85" s="461"/>
      <c r="O85" s="461"/>
      <c r="P85" s="461"/>
      <c r="Q85" s="461"/>
    </row>
    <row r="86" spans="1:17" ht="18" customHeight="1" x14ac:dyDescent="0.25">
      <c r="A86" s="127"/>
      <c r="B86" s="128"/>
      <c r="C86" s="60"/>
      <c r="D86" s="181"/>
      <c r="E86" s="51"/>
      <c r="F86" s="131"/>
      <c r="G86" s="125"/>
      <c r="H86" s="125"/>
      <c r="I86" s="117"/>
      <c r="J86" s="125"/>
      <c r="K86" s="125"/>
      <c r="L86" s="125"/>
      <c r="M86" s="125"/>
      <c r="N86" s="125"/>
      <c r="O86" s="125"/>
      <c r="P86" s="125"/>
      <c r="Q86" s="125"/>
    </row>
    <row r="87" spans="1:17" ht="17.25" customHeight="1" x14ac:dyDescent="0.25">
      <c r="A87" s="75" t="s">
        <v>150</v>
      </c>
      <c r="B87" s="2"/>
      <c r="C87" s="44" t="s">
        <v>9</v>
      </c>
      <c r="D87" s="45">
        <f>SUM(D6:D79)</f>
        <v>8.4376949871511897E-15</v>
      </c>
      <c r="E87" s="45">
        <f>SUM(E6:E82)</f>
        <v>0</v>
      </c>
      <c r="F87" s="360">
        <f>SUM(F6:F86)</f>
        <v>0</v>
      </c>
      <c r="G87" s="45">
        <f>SUM(G6:G82)</f>
        <v>0</v>
      </c>
      <c r="H87" s="45">
        <f>SUM(H6:H82)</f>
        <v>0</v>
      </c>
      <c r="I87" s="45">
        <f t="shared" ref="I87:Q87" si="0">SUM(I6:I79)</f>
        <v>0</v>
      </c>
      <c r="J87" s="45">
        <f t="shared" si="0"/>
        <v>0</v>
      </c>
      <c r="K87" s="45">
        <f t="shared" si="0"/>
        <v>0</v>
      </c>
      <c r="L87" s="45">
        <f t="shared" si="0"/>
        <v>0</v>
      </c>
      <c r="M87" s="45">
        <f t="shared" si="0"/>
        <v>0</v>
      </c>
      <c r="N87" s="45">
        <f t="shared" si="0"/>
        <v>0</v>
      </c>
      <c r="O87" s="45">
        <f t="shared" si="0"/>
        <v>0</v>
      </c>
      <c r="P87" s="45">
        <f t="shared" si="0"/>
        <v>0</v>
      </c>
      <c r="Q87" s="45">
        <f t="shared" si="0"/>
        <v>0</v>
      </c>
    </row>
    <row r="88" spans="1:17" ht="18" customHeight="1" x14ac:dyDescent="0.25">
      <c r="A88" s="9" t="s">
        <v>11</v>
      </c>
      <c r="F88" s="361" t="s">
        <v>948</v>
      </c>
    </row>
    <row r="89" spans="1:17" ht="18" customHeight="1" x14ac:dyDescent="0.25"/>
    <row r="90" spans="1:17" ht="18" customHeight="1" x14ac:dyDescent="0.25"/>
    <row r="91" spans="1:17" ht="18" customHeight="1" x14ac:dyDescent="0.25"/>
    <row r="92" spans="1:17" ht="18" customHeight="1" x14ac:dyDescent="0.25"/>
    <row r="93" spans="1:17" ht="18" customHeight="1" x14ac:dyDescent="0.25"/>
    <row r="94" spans="1:17" ht="18" customHeight="1" x14ac:dyDescent="0.25"/>
    <row r="95" spans="1:17" ht="18" customHeight="1" x14ac:dyDescent="0.25"/>
    <row r="96" spans="1:17" ht="18" customHeight="1" x14ac:dyDescent="0.25"/>
    <row r="97" spans="1:17" ht="18" customHeight="1" x14ac:dyDescent="0.25"/>
    <row r="98" spans="1:17" s="4" customFormat="1" ht="18" customHeight="1" x14ac:dyDescent="0.25">
      <c r="A98"/>
      <c r="B98"/>
      <c r="C98"/>
      <c r="D98" s="11"/>
      <c r="E98" s="14"/>
      <c r="F98" s="14"/>
      <c r="G98" s="14"/>
      <c r="H98" s="14"/>
      <c r="I98" s="14"/>
      <c r="J98" s="14"/>
      <c r="K98" s="14"/>
      <c r="L98" s="14"/>
      <c r="N98" s="241"/>
      <c r="O98" s="240"/>
      <c r="P98" s="240"/>
      <c r="Q98" s="240"/>
    </row>
    <row r="99" spans="1:17" ht="18" customHeight="1" x14ac:dyDescent="0.25"/>
    <row r="100" spans="1:17" ht="18" customHeight="1" x14ac:dyDescent="0.25"/>
    <row r="101" spans="1:17" ht="18" customHeight="1" x14ac:dyDescent="0.25"/>
    <row r="102" spans="1:17" ht="18" customHeight="1" x14ac:dyDescent="0.25"/>
    <row r="103" spans="1:17" ht="18" customHeight="1" x14ac:dyDescent="0.25"/>
    <row r="104" spans="1:17" ht="18" customHeight="1" x14ac:dyDescent="0.25"/>
    <row r="105" spans="1:17" ht="18" customHeight="1" x14ac:dyDescent="0.25"/>
    <row r="106" spans="1:17" ht="18" customHeight="1" x14ac:dyDescent="0.25"/>
    <row r="107" spans="1:17" ht="18" customHeight="1" x14ac:dyDescent="0.25"/>
    <row r="108" spans="1:17" ht="18" customHeight="1" x14ac:dyDescent="0.25"/>
    <row r="109" spans="1:17" ht="18" customHeight="1" x14ac:dyDescent="0.25"/>
    <row r="110" spans="1:17" ht="18" customHeight="1" x14ac:dyDescent="0.25"/>
    <row r="111" spans="1:17" ht="18" customHeight="1" x14ac:dyDescent="0.25"/>
    <row r="112" spans="1:17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09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23.44140625" bestFit="1" customWidth="1"/>
    <col min="4" max="4" width="11.44140625" style="11" customWidth="1"/>
    <col min="5" max="8" width="8.5546875" style="14" customWidth="1"/>
    <col min="9" max="9" width="27.44140625" style="14" customWidth="1"/>
    <col min="10" max="10" width="27" style="14" customWidth="1"/>
    <col min="11" max="11" width="23.44140625" style="14" customWidth="1"/>
    <col min="12" max="12" width="12.5546875" style="14" bestFit="1" customWidth="1"/>
    <col min="13" max="13" width="12.5546875" customWidth="1"/>
    <col min="14" max="14" width="14" style="241" customWidth="1"/>
    <col min="15" max="17" width="23.44140625" style="240" customWidth="1"/>
  </cols>
  <sheetData>
    <row r="1" spans="1:17" ht="15" x14ac:dyDescent="0.25">
      <c r="A1" t="s">
        <v>0</v>
      </c>
      <c r="H1" s="33"/>
    </row>
    <row r="2" spans="1:17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16" t="s">
        <v>11</v>
      </c>
      <c r="J2" s="15" t="s">
        <v>10</v>
      </c>
      <c r="K2" s="15" t="s">
        <v>122</v>
      </c>
      <c r="L2" s="15"/>
      <c r="N2" s="255"/>
      <c r="O2" s="263"/>
      <c r="P2" s="263"/>
      <c r="Q2" s="263"/>
    </row>
    <row r="3" spans="1:17" x14ac:dyDescent="0.25">
      <c r="D3" s="151" t="s">
        <v>145</v>
      </c>
      <c r="E3" s="143"/>
      <c r="F3" s="74"/>
      <c r="G3" s="66"/>
      <c r="J3" s="66"/>
      <c r="K3" s="66"/>
      <c r="L3" s="66" t="s">
        <v>247</v>
      </c>
      <c r="M3" s="209"/>
      <c r="O3" s="256"/>
      <c r="P3" s="256"/>
      <c r="Q3" s="256"/>
    </row>
    <row r="4" spans="1:17" ht="18" customHeight="1" x14ac:dyDescent="0.4">
      <c r="A4" s="3" t="s">
        <v>1</v>
      </c>
      <c r="B4" s="3" t="s">
        <v>2</v>
      </c>
      <c r="C4" s="3" t="s">
        <v>3</v>
      </c>
      <c r="D4" s="10" t="s">
        <v>4</v>
      </c>
      <c r="E4" s="17" t="s">
        <v>81</v>
      </c>
      <c r="F4" s="17" t="s">
        <v>5</v>
      </c>
      <c r="G4" s="17" t="s">
        <v>6</v>
      </c>
      <c r="H4" s="17" t="s">
        <v>7</v>
      </c>
      <c r="I4" s="17" t="s">
        <v>15</v>
      </c>
      <c r="J4" s="17" t="s">
        <v>16</v>
      </c>
      <c r="K4" s="17" t="s">
        <v>17</v>
      </c>
      <c r="L4" s="17" t="s">
        <v>119</v>
      </c>
      <c r="M4" s="17" t="s">
        <v>8</v>
      </c>
      <c r="N4" s="249" t="s">
        <v>8</v>
      </c>
      <c r="O4" s="275" t="s">
        <v>377</v>
      </c>
      <c r="P4" s="275" t="s">
        <v>378</v>
      </c>
      <c r="Q4" s="275" t="s">
        <v>379</v>
      </c>
    </row>
    <row r="5" spans="1:17" ht="18" customHeight="1" x14ac:dyDescent="0.25">
      <c r="A5" s="25">
        <v>41796</v>
      </c>
      <c r="B5" s="28" t="s">
        <v>24</v>
      </c>
      <c r="C5" s="28" t="s">
        <v>87</v>
      </c>
      <c r="D5" s="13">
        <v>181</v>
      </c>
      <c r="E5" s="77"/>
      <c r="F5" s="18"/>
      <c r="G5" s="18"/>
      <c r="H5" s="18"/>
      <c r="I5" s="18"/>
      <c r="J5" s="18"/>
      <c r="K5" s="18"/>
      <c r="L5" s="18"/>
      <c r="M5" s="125"/>
      <c r="N5" s="125"/>
      <c r="O5" s="125"/>
      <c r="P5" s="125"/>
      <c r="Q5" s="125"/>
    </row>
    <row r="6" spans="1:17" ht="18" customHeight="1" x14ac:dyDescent="0.25">
      <c r="A6" s="114">
        <v>41799</v>
      </c>
      <c r="B6" s="115" t="s">
        <v>18</v>
      </c>
      <c r="C6" s="167" t="s">
        <v>124</v>
      </c>
      <c r="D6" s="116">
        <v>-140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</row>
    <row r="7" spans="1:17" ht="18" customHeight="1" x14ac:dyDescent="0.25">
      <c r="A7" s="114">
        <v>41799</v>
      </c>
      <c r="B7" s="115" t="s">
        <v>18</v>
      </c>
      <c r="C7" s="135" t="s">
        <v>60</v>
      </c>
      <c r="D7" s="116">
        <v>-20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</row>
    <row r="8" spans="1:17" ht="18" customHeight="1" x14ac:dyDescent="0.25">
      <c r="A8" s="114">
        <v>41801</v>
      </c>
      <c r="B8" s="115" t="s">
        <v>18</v>
      </c>
      <c r="C8" s="169" t="s">
        <v>125</v>
      </c>
      <c r="D8" s="116">
        <v>-20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</row>
    <row r="9" spans="1:17" ht="18" customHeight="1" x14ac:dyDescent="0.25">
      <c r="A9" s="118">
        <v>41802</v>
      </c>
      <c r="B9" s="119" t="s">
        <v>112</v>
      </c>
      <c r="C9" s="167" t="s">
        <v>21</v>
      </c>
      <c r="D9" s="116"/>
      <c r="E9" s="168">
        <v>14</v>
      </c>
      <c r="F9" s="117"/>
      <c r="G9" s="149"/>
      <c r="H9" s="117"/>
      <c r="I9" s="117"/>
      <c r="J9" s="120"/>
      <c r="K9" s="117"/>
      <c r="L9" s="117"/>
      <c r="M9" s="117"/>
      <c r="N9" s="117"/>
      <c r="O9" s="117"/>
      <c r="P9" s="117"/>
      <c r="Q9" s="117"/>
    </row>
    <row r="10" spans="1:17" ht="18" customHeight="1" x14ac:dyDescent="0.25">
      <c r="A10" s="114">
        <v>41802</v>
      </c>
      <c r="B10" s="115" t="s">
        <v>112</v>
      </c>
      <c r="C10" s="155" t="s">
        <v>21</v>
      </c>
      <c r="D10" s="116"/>
      <c r="E10" s="149"/>
      <c r="F10" s="117"/>
      <c r="G10" s="117"/>
      <c r="H10" s="117"/>
      <c r="I10" s="117"/>
      <c r="J10" s="117"/>
      <c r="K10" s="117"/>
      <c r="L10" s="170">
        <v>4</v>
      </c>
      <c r="M10" s="117"/>
      <c r="N10" s="117"/>
      <c r="O10" s="117"/>
      <c r="P10" s="117"/>
      <c r="Q10" s="117"/>
    </row>
    <row r="11" spans="1:17" ht="18" customHeight="1" x14ac:dyDescent="0.25">
      <c r="A11" s="114">
        <v>41802</v>
      </c>
      <c r="B11" s="115" t="s">
        <v>18</v>
      </c>
      <c r="C11" s="115" t="s">
        <v>126</v>
      </c>
      <c r="D11" s="116"/>
      <c r="E11" s="117">
        <v>-2</v>
      </c>
      <c r="F11" s="117"/>
      <c r="G11" s="117"/>
      <c r="H11" s="117"/>
      <c r="I11" s="117"/>
      <c r="J11" s="121"/>
      <c r="K11" s="117"/>
      <c r="L11" s="117"/>
      <c r="M11" s="149"/>
      <c r="N11" s="149"/>
      <c r="O11" s="117"/>
      <c r="P11" s="117"/>
      <c r="Q11" s="117"/>
    </row>
    <row r="12" spans="1:17" ht="18" customHeight="1" x14ac:dyDescent="0.25">
      <c r="A12" s="114">
        <v>41802</v>
      </c>
      <c r="B12" s="115" t="s">
        <v>18</v>
      </c>
      <c r="C12" s="115" t="s">
        <v>127</v>
      </c>
      <c r="D12" s="116"/>
      <c r="E12" s="117"/>
      <c r="F12" s="149"/>
      <c r="G12" s="117"/>
      <c r="H12" s="117"/>
      <c r="I12" s="117"/>
      <c r="J12" s="117"/>
      <c r="K12" s="117"/>
      <c r="L12" s="117">
        <v>-3</v>
      </c>
      <c r="M12" s="117"/>
      <c r="N12" s="117"/>
      <c r="O12" s="117"/>
      <c r="P12" s="117"/>
      <c r="Q12" s="117"/>
    </row>
    <row r="13" spans="1:17" ht="18" customHeight="1" x14ac:dyDescent="0.25">
      <c r="A13" s="114">
        <v>41803</v>
      </c>
      <c r="B13" s="115" t="s">
        <v>112</v>
      </c>
      <c r="C13" s="135" t="s">
        <v>21</v>
      </c>
      <c r="D13" s="116"/>
      <c r="E13" s="117"/>
      <c r="F13" s="117"/>
      <c r="G13" s="171">
        <v>9</v>
      </c>
      <c r="H13" s="117"/>
      <c r="I13" s="117"/>
      <c r="J13" s="117"/>
      <c r="K13" s="117"/>
      <c r="L13" s="122"/>
      <c r="M13" s="122"/>
      <c r="N13" s="122"/>
      <c r="O13" s="149"/>
      <c r="P13" s="149"/>
      <c r="Q13" s="149"/>
    </row>
    <row r="14" spans="1:17" ht="18" customHeight="1" x14ac:dyDescent="0.25">
      <c r="A14" s="114">
        <v>41806</v>
      </c>
      <c r="B14" s="115" t="s">
        <v>18</v>
      </c>
      <c r="C14" s="115" t="s">
        <v>128</v>
      </c>
      <c r="D14" s="116"/>
      <c r="E14" s="117">
        <v>-4</v>
      </c>
      <c r="F14" s="149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</row>
    <row r="15" spans="1:17" ht="18" customHeight="1" x14ac:dyDescent="0.25">
      <c r="A15" s="114">
        <v>41821</v>
      </c>
      <c r="B15" s="115" t="s">
        <v>18</v>
      </c>
      <c r="C15" s="115" t="s">
        <v>130</v>
      </c>
      <c r="D15" s="116"/>
      <c r="E15" s="117">
        <v>-1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</row>
    <row r="16" spans="1:17" ht="18" customHeight="1" x14ac:dyDescent="0.25">
      <c r="A16" s="114">
        <v>41823</v>
      </c>
      <c r="B16" s="115" t="s">
        <v>18</v>
      </c>
      <c r="C16" s="115" t="s">
        <v>131</v>
      </c>
      <c r="D16" s="116"/>
      <c r="E16" s="117">
        <v>-4</v>
      </c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</row>
    <row r="17" spans="1:17" ht="18" customHeight="1" x14ac:dyDescent="0.25">
      <c r="A17" s="114">
        <v>41830</v>
      </c>
      <c r="B17" s="115" t="s">
        <v>18</v>
      </c>
      <c r="C17" s="115" t="s">
        <v>132</v>
      </c>
      <c r="D17" s="140"/>
      <c r="E17" s="117">
        <v>-1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</row>
    <row r="18" spans="1:17" s="157" customFormat="1" ht="18" customHeight="1" x14ac:dyDescent="0.25">
      <c r="A18" s="114">
        <v>41835</v>
      </c>
      <c r="B18" s="115" t="s">
        <v>18</v>
      </c>
      <c r="C18" s="115" t="s">
        <v>137</v>
      </c>
      <c r="D18" s="116"/>
      <c r="E18" s="117">
        <v>-2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17" ht="18" customHeight="1" x14ac:dyDescent="0.25">
      <c r="A19" s="114">
        <v>41842</v>
      </c>
      <c r="B19" s="115" t="s">
        <v>18</v>
      </c>
      <c r="C19" s="106" t="s">
        <v>139</v>
      </c>
      <c r="D19" s="116">
        <v>-0.2</v>
      </c>
      <c r="E19" s="117"/>
      <c r="F19" s="117"/>
      <c r="G19" s="117"/>
      <c r="H19" s="117"/>
      <c r="I19" s="117"/>
      <c r="J19" s="117"/>
      <c r="K19" s="117"/>
      <c r="L19" s="149"/>
      <c r="M19" s="149"/>
      <c r="N19" s="149"/>
      <c r="O19" s="117"/>
      <c r="P19" s="117"/>
      <c r="Q19" s="117"/>
    </row>
    <row r="20" spans="1:17" ht="18" customHeight="1" x14ac:dyDescent="0.25">
      <c r="A20" s="114">
        <v>41842</v>
      </c>
      <c r="B20" s="115" t="s">
        <v>112</v>
      </c>
      <c r="C20" s="106" t="s">
        <v>113</v>
      </c>
      <c r="D20" s="116"/>
      <c r="E20" s="117"/>
      <c r="F20" s="117"/>
      <c r="G20" s="117"/>
      <c r="H20" s="117"/>
      <c r="I20" s="117"/>
      <c r="J20" s="117"/>
      <c r="K20" s="117"/>
      <c r="L20" s="117"/>
      <c r="M20" s="132"/>
      <c r="N20" s="132"/>
      <c r="O20" s="117"/>
      <c r="P20" s="117"/>
      <c r="Q20" s="117"/>
    </row>
    <row r="21" spans="1:17" ht="18" customHeight="1" x14ac:dyDescent="0.25">
      <c r="A21" s="114">
        <v>41843</v>
      </c>
      <c r="B21" s="115" t="s">
        <v>18</v>
      </c>
      <c r="C21" s="115" t="s">
        <v>140</v>
      </c>
      <c r="D21" s="153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</row>
    <row r="22" spans="1:17" ht="18" customHeight="1" x14ac:dyDescent="0.25">
      <c r="A22" s="174">
        <v>41844</v>
      </c>
      <c r="B22" s="175" t="s">
        <v>18</v>
      </c>
      <c r="C22" s="115" t="s">
        <v>27</v>
      </c>
      <c r="D22" s="116">
        <v>10</v>
      </c>
      <c r="E22" s="125"/>
      <c r="F22" s="126"/>
      <c r="G22" s="125">
        <v>-5</v>
      </c>
      <c r="H22" s="125"/>
      <c r="I22" s="117"/>
      <c r="J22" s="125"/>
      <c r="K22" s="125"/>
      <c r="L22" s="125"/>
      <c r="M22" s="125"/>
      <c r="N22" s="125"/>
      <c r="O22" s="125"/>
      <c r="P22" s="125"/>
      <c r="Q22" s="125"/>
    </row>
    <row r="23" spans="1:17" ht="18" customHeight="1" x14ac:dyDescent="0.25">
      <c r="A23" s="174">
        <v>41844</v>
      </c>
      <c r="B23" s="175" t="s">
        <v>18</v>
      </c>
      <c r="C23" s="98" t="s">
        <v>26</v>
      </c>
      <c r="D23" s="129">
        <v>-10</v>
      </c>
      <c r="E23" s="125"/>
      <c r="F23" s="125"/>
      <c r="G23" s="125"/>
      <c r="H23" s="125"/>
      <c r="I23" s="117"/>
      <c r="J23" s="125"/>
      <c r="K23" s="126"/>
      <c r="L23" s="125"/>
      <c r="M23" s="125"/>
      <c r="N23" s="125"/>
      <c r="O23" s="126"/>
      <c r="P23" s="126"/>
      <c r="Q23" s="126"/>
    </row>
    <row r="24" spans="1:17" ht="18" customHeight="1" x14ac:dyDescent="0.25">
      <c r="A24" s="174">
        <v>41844</v>
      </c>
      <c r="B24" s="175" t="s">
        <v>18</v>
      </c>
      <c r="C24" s="98" t="s">
        <v>21</v>
      </c>
      <c r="D24" s="140"/>
      <c r="E24" s="103">
        <v>1</v>
      </c>
      <c r="F24" s="125"/>
      <c r="G24" s="125"/>
      <c r="H24" s="125"/>
      <c r="I24" s="117"/>
      <c r="J24" s="125"/>
      <c r="K24" s="125"/>
      <c r="L24" s="125"/>
      <c r="M24" s="125"/>
      <c r="N24" s="125"/>
      <c r="O24" s="125"/>
      <c r="P24" s="125"/>
      <c r="Q24" s="125"/>
    </row>
    <row r="25" spans="1:17" ht="18" customHeight="1" x14ac:dyDescent="0.25">
      <c r="A25" s="174">
        <v>41845</v>
      </c>
      <c r="B25" s="175" t="s">
        <v>18</v>
      </c>
      <c r="C25" s="115" t="s">
        <v>27</v>
      </c>
      <c r="D25" s="116">
        <v>23</v>
      </c>
      <c r="E25" s="125">
        <v>-1</v>
      </c>
      <c r="F25" s="131"/>
      <c r="G25" s="125">
        <v>-4</v>
      </c>
      <c r="H25" s="125"/>
      <c r="I25" s="117"/>
      <c r="J25" s="125"/>
      <c r="K25" s="125"/>
      <c r="L25" s="125" t="s">
        <v>11</v>
      </c>
      <c r="M25" s="125"/>
      <c r="N25" s="125"/>
      <c r="O25" s="125"/>
      <c r="P25" s="125"/>
      <c r="Q25" s="125"/>
    </row>
    <row r="26" spans="1:17" ht="18" customHeight="1" x14ac:dyDescent="0.25">
      <c r="A26" s="174">
        <v>41845</v>
      </c>
      <c r="B26" s="175" t="s">
        <v>18</v>
      </c>
      <c r="C26" s="135" t="s">
        <v>141</v>
      </c>
      <c r="D26" s="116">
        <v>-22.8</v>
      </c>
      <c r="E26" s="125"/>
      <c r="F26" s="131"/>
      <c r="G26" s="125"/>
      <c r="H26" s="125"/>
      <c r="I26" s="117"/>
      <c r="J26" s="125"/>
      <c r="K26" s="125"/>
      <c r="L26" s="125"/>
      <c r="M26" s="125"/>
      <c r="N26" s="125"/>
      <c r="O26" s="125"/>
      <c r="P26" s="125"/>
      <c r="Q26" s="125"/>
    </row>
    <row r="27" spans="1:17" ht="18" customHeight="1" x14ac:dyDescent="0.25">
      <c r="A27" s="174">
        <v>41848</v>
      </c>
      <c r="B27" s="175" t="s">
        <v>112</v>
      </c>
      <c r="C27" s="135" t="s">
        <v>21</v>
      </c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</row>
    <row r="28" spans="1:17" ht="18" customHeight="1" x14ac:dyDescent="0.25">
      <c r="A28" s="174">
        <v>41848</v>
      </c>
      <c r="B28" s="175" t="s">
        <v>61</v>
      </c>
      <c r="C28" s="115" t="s">
        <v>23</v>
      </c>
      <c r="D28" s="181">
        <v>-0.25</v>
      </c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</row>
    <row r="29" spans="1:17" ht="18" customHeight="1" x14ac:dyDescent="0.25">
      <c r="A29" s="127">
        <v>41848</v>
      </c>
      <c r="B29" s="128" t="s">
        <v>18</v>
      </c>
      <c r="C29" s="115" t="s">
        <v>147</v>
      </c>
      <c r="D29" s="181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</row>
    <row r="30" spans="1:17" ht="18" customHeight="1" x14ac:dyDescent="0.25">
      <c r="A30" s="127">
        <v>41848</v>
      </c>
      <c r="B30" s="128" t="s">
        <v>18</v>
      </c>
      <c r="C30" s="115" t="s">
        <v>149</v>
      </c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</row>
    <row r="31" spans="1:17" ht="18" customHeight="1" x14ac:dyDescent="0.25">
      <c r="A31" s="127">
        <v>41863</v>
      </c>
      <c r="B31" s="128" t="s">
        <v>112</v>
      </c>
      <c r="C31" s="115" t="s">
        <v>160</v>
      </c>
      <c r="D31" s="181">
        <v>7.4999999999999997E-2</v>
      </c>
      <c r="E31" s="125"/>
      <c r="F31" s="131"/>
      <c r="G31" s="125"/>
      <c r="H31" s="125"/>
      <c r="I31" s="117"/>
      <c r="J31" s="125"/>
      <c r="K31" s="125"/>
      <c r="L31" s="125" t="s">
        <v>22</v>
      </c>
      <c r="M31" s="125"/>
      <c r="N31" s="125"/>
      <c r="O31" s="125"/>
      <c r="P31" s="125"/>
      <c r="Q31" s="125"/>
    </row>
    <row r="32" spans="1:17" ht="18" customHeight="1" x14ac:dyDescent="0.25">
      <c r="A32" s="127">
        <v>42102</v>
      </c>
      <c r="B32" s="128" t="s">
        <v>112</v>
      </c>
      <c r="C32" s="115" t="s">
        <v>271</v>
      </c>
      <c r="D32" s="181"/>
      <c r="E32" s="125"/>
      <c r="F32" s="131"/>
      <c r="G32" s="125"/>
      <c r="H32" s="125"/>
      <c r="I32" s="117"/>
      <c r="J32" s="125"/>
      <c r="K32" s="125"/>
      <c r="L32" s="125">
        <v>-1</v>
      </c>
      <c r="M32" s="125"/>
      <c r="N32" s="125"/>
      <c r="O32" s="125"/>
      <c r="P32" s="125"/>
      <c r="Q32" s="125"/>
    </row>
    <row r="33" spans="1:17" ht="18" customHeight="1" x14ac:dyDescent="0.25">
      <c r="A33" s="220">
        <v>42166</v>
      </c>
      <c r="B33" s="221" t="s">
        <v>261</v>
      </c>
      <c r="C33" s="222" t="s">
        <v>159</v>
      </c>
      <c r="D33" s="223">
        <v>2.1999999999999999E-2</v>
      </c>
      <c r="E33" s="224"/>
      <c r="F33" s="225"/>
      <c r="G33" s="224"/>
      <c r="H33" s="224"/>
      <c r="I33" s="226"/>
      <c r="J33" s="224"/>
      <c r="K33" s="224"/>
      <c r="L33" s="224"/>
      <c r="M33" s="125"/>
      <c r="N33" s="125"/>
      <c r="O33" s="125"/>
      <c r="P33" s="125"/>
      <c r="Q33" s="125"/>
    </row>
    <row r="34" spans="1:17" ht="18" customHeight="1" x14ac:dyDescent="0.25">
      <c r="A34" s="127">
        <v>42194</v>
      </c>
      <c r="B34" s="128" t="s">
        <v>261</v>
      </c>
      <c r="C34" s="60" t="s">
        <v>318</v>
      </c>
      <c r="D34" s="181">
        <v>-0.4</v>
      </c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</row>
    <row r="35" spans="1:17" ht="18" customHeight="1" x14ac:dyDescent="0.25">
      <c r="A35" s="127">
        <v>42195</v>
      </c>
      <c r="B35" s="128" t="s">
        <v>319</v>
      </c>
      <c r="C35" s="115" t="s">
        <v>320</v>
      </c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</row>
    <row r="36" spans="1:17" ht="18" customHeight="1" x14ac:dyDescent="0.25">
      <c r="A36" s="127">
        <v>42306</v>
      </c>
      <c r="B36" s="128" t="s">
        <v>112</v>
      </c>
      <c r="C36" s="115" t="s">
        <v>156</v>
      </c>
      <c r="D36" s="181">
        <v>-0.44700000000000001</v>
      </c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</row>
    <row r="37" spans="1:17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</row>
    <row r="38" spans="1:17" ht="18" customHeight="1" x14ac:dyDescent="0.25">
      <c r="A38" s="127"/>
      <c r="B38" s="128"/>
      <c r="C38" s="115"/>
      <c r="D38" s="181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</row>
    <row r="39" spans="1:17" ht="18" customHeight="1" x14ac:dyDescent="0.25">
      <c r="A39" s="127"/>
      <c r="B39" s="128"/>
      <c r="C39" s="115"/>
      <c r="D39" s="181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</row>
    <row r="40" spans="1:17" ht="18" customHeight="1" x14ac:dyDescent="0.25">
      <c r="A40" s="127"/>
      <c r="B40" s="128"/>
      <c r="C40" s="115"/>
      <c r="D40" s="181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</row>
    <row r="41" spans="1:17" ht="18" customHeight="1" x14ac:dyDescent="0.25">
      <c r="A41" s="127"/>
      <c r="B41" s="128"/>
      <c r="C41" s="115"/>
      <c r="D41" s="181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</row>
    <row r="42" spans="1:17" ht="18" customHeight="1" x14ac:dyDescent="0.25">
      <c r="A42" s="127"/>
      <c r="B42" s="128"/>
      <c r="C42" s="60"/>
      <c r="D42" s="181"/>
      <c r="E42" s="51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</row>
    <row r="43" spans="1:17" ht="18" customHeight="1" x14ac:dyDescent="0.25">
      <c r="A43" s="75" t="s">
        <v>123</v>
      </c>
      <c r="B43" s="2"/>
      <c r="C43" s="44" t="s">
        <v>9</v>
      </c>
      <c r="D43" s="190">
        <f t="shared" ref="D43:L43" si="0">SUM(D5:D42)</f>
        <v>0</v>
      </c>
      <c r="E43" s="45">
        <f t="shared" si="0"/>
        <v>0</v>
      </c>
      <c r="F43" s="45">
        <f t="shared" si="0"/>
        <v>0</v>
      </c>
      <c r="G43" s="45">
        <f t="shared" si="0"/>
        <v>0</v>
      </c>
      <c r="H43" s="45">
        <f t="shared" si="0"/>
        <v>0</v>
      </c>
      <c r="I43" s="45">
        <f t="shared" si="0"/>
        <v>0</v>
      </c>
      <c r="J43" s="45">
        <f t="shared" si="0"/>
        <v>0</v>
      </c>
      <c r="K43" s="45">
        <f t="shared" si="0"/>
        <v>0</v>
      </c>
      <c r="L43" s="45">
        <f t="shared" si="0"/>
        <v>0</v>
      </c>
      <c r="M43" s="45">
        <f>SUM(M5:M42)</f>
        <v>0</v>
      </c>
      <c r="N43" s="45">
        <f>SUM(N5:N42)</f>
        <v>0</v>
      </c>
      <c r="O43" s="45">
        <f>SUM(O5:O42)</f>
        <v>0</v>
      </c>
      <c r="P43" s="45">
        <f>SUM(P5:P42)</f>
        <v>0</v>
      </c>
      <c r="Q43" s="45">
        <f>SUM(Q5:Q42)</f>
        <v>0</v>
      </c>
    </row>
    <row r="44" spans="1:17" ht="18" customHeight="1" x14ac:dyDescent="0.25">
      <c r="A44" s="9" t="s">
        <v>11</v>
      </c>
    </row>
    <row r="45" spans="1:17" ht="18" customHeight="1" x14ac:dyDescent="0.25"/>
    <row r="46" spans="1:17" ht="18" customHeight="1" x14ac:dyDescent="0.25"/>
    <row r="47" spans="1:17" ht="18" customHeight="1" x14ac:dyDescent="0.25"/>
    <row r="48" spans="1:17" ht="18" customHeight="1" x14ac:dyDescent="0.25"/>
    <row r="49" spans="1:17" ht="18" customHeight="1" x14ac:dyDescent="0.25"/>
    <row r="50" spans="1:17" ht="18" customHeight="1" x14ac:dyDescent="0.25"/>
    <row r="51" spans="1:17" ht="18" customHeight="1" x14ac:dyDescent="0.25"/>
    <row r="52" spans="1:17" ht="18" customHeight="1" x14ac:dyDescent="0.25"/>
    <row r="53" spans="1:17" ht="18" customHeight="1" x14ac:dyDescent="0.25"/>
    <row r="54" spans="1:17" s="4" customFormat="1" ht="18" customHeight="1" x14ac:dyDescent="0.25">
      <c r="A54"/>
      <c r="B54"/>
      <c r="C54"/>
      <c r="D54" s="11"/>
      <c r="E54" s="14"/>
      <c r="F54" s="14"/>
      <c r="G54" s="14"/>
      <c r="H54" s="14"/>
      <c r="I54" s="14"/>
      <c r="J54" s="14"/>
      <c r="K54" s="14"/>
      <c r="L54" s="14"/>
      <c r="N54" s="241"/>
      <c r="O54" s="240"/>
      <c r="P54" s="240"/>
      <c r="Q54" s="240"/>
    </row>
    <row r="55" spans="1:17" ht="18" customHeight="1" x14ac:dyDescent="0.25"/>
    <row r="56" spans="1:17" ht="18" customHeight="1" x14ac:dyDescent="0.25"/>
    <row r="57" spans="1:17" ht="18" customHeight="1" x14ac:dyDescent="0.25"/>
    <row r="58" spans="1:17" ht="18" customHeight="1" x14ac:dyDescent="0.25"/>
    <row r="59" spans="1:17" ht="18" customHeight="1" x14ac:dyDescent="0.25"/>
    <row r="60" spans="1:17" ht="18" customHeight="1" x14ac:dyDescent="0.25"/>
    <row r="61" spans="1:17" ht="18" customHeight="1" x14ac:dyDescent="0.25"/>
    <row r="62" spans="1:17" ht="18" customHeight="1" x14ac:dyDescent="0.25"/>
    <row r="63" spans="1:17" ht="18" customHeight="1" x14ac:dyDescent="0.25"/>
    <row r="64" spans="1:17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92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8.5546875" style="259" customWidth="1"/>
    <col min="5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>
        <v>161227032112</v>
      </c>
      <c r="L2" s="263"/>
    </row>
    <row r="3" spans="1:18" x14ac:dyDescent="0.25">
      <c r="D3" s="318" t="s">
        <v>738</v>
      </c>
      <c r="E3" s="317"/>
      <c r="F3" s="317" t="s">
        <v>746</v>
      </c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42734</v>
      </c>
      <c r="B5" s="115" t="s">
        <v>501</v>
      </c>
      <c r="C5" s="115" t="s">
        <v>87</v>
      </c>
      <c r="D5" s="177">
        <v>59.8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42734</v>
      </c>
      <c r="B6" s="115" t="s">
        <v>112</v>
      </c>
      <c r="C6" s="115" t="s">
        <v>32</v>
      </c>
      <c r="D6" s="116">
        <v>-20.100000000000001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42738</v>
      </c>
      <c r="B7" s="115" t="s">
        <v>664</v>
      </c>
      <c r="C7" s="115" t="s">
        <v>733</v>
      </c>
      <c r="D7" s="116">
        <v>-8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14">
        <v>42740</v>
      </c>
      <c r="B8" s="115" t="s">
        <v>685</v>
      </c>
      <c r="C8" s="115" t="s">
        <v>735</v>
      </c>
      <c r="D8" s="116">
        <v>-0.5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114">
        <v>42745</v>
      </c>
      <c r="B9" s="115" t="s">
        <v>664</v>
      </c>
      <c r="C9" s="115" t="s">
        <v>736</v>
      </c>
      <c r="D9" s="116">
        <v>-8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>
        <v>42748</v>
      </c>
      <c r="B10" s="115" t="s">
        <v>611</v>
      </c>
      <c r="C10" s="115" t="s">
        <v>737</v>
      </c>
      <c r="D10" s="116">
        <v>-10.1</v>
      </c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" customHeight="1" x14ac:dyDescent="0.25">
      <c r="A11" s="114">
        <v>42752</v>
      </c>
      <c r="B11" s="115" t="s">
        <v>112</v>
      </c>
      <c r="C11" s="115" t="s">
        <v>739</v>
      </c>
      <c r="D11" s="116">
        <v>-13.1</v>
      </c>
      <c r="E11" s="117"/>
      <c r="F11" s="149">
        <v>8</v>
      </c>
      <c r="G11" s="117"/>
      <c r="H11" s="117"/>
      <c r="I11" s="117"/>
      <c r="J11" s="117"/>
      <c r="K11" s="117"/>
      <c r="L11" s="149"/>
      <c r="M11" s="117"/>
      <c r="N11" s="117"/>
      <c r="O11" s="117"/>
      <c r="P11" s="117"/>
      <c r="Q11" s="117"/>
      <c r="R11" s="117"/>
    </row>
    <row r="12" spans="1:18" ht="18" customHeight="1" x14ac:dyDescent="0.25">
      <c r="A12" s="114">
        <v>43484</v>
      </c>
      <c r="B12" s="115" t="s">
        <v>611</v>
      </c>
      <c r="C12" s="115" t="s">
        <v>747</v>
      </c>
      <c r="D12" s="116"/>
      <c r="E12" s="117"/>
      <c r="F12" s="149">
        <v>-1</v>
      </c>
      <c r="G12" s="117"/>
      <c r="H12" s="117"/>
      <c r="I12" s="117"/>
      <c r="J12" s="117"/>
      <c r="K12" s="117"/>
      <c r="L12" s="149"/>
      <c r="M12" s="117"/>
      <c r="N12" s="117"/>
      <c r="O12" s="117"/>
      <c r="P12" s="117"/>
      <c r="Q12" s="117"/>
      <c r="R12" s="117"/>
    </row>
    <row r="13" spans="1:18" ht="18" customHeight="1" x14ac:dyDescent="0.25">
      <c r="A13" s="114">
        <v>42772</v>
      </c>
      <c r="B13" s="115" t="s">
        <v>664</v>
      </c>
      <c r="C13" s="115" t="s">
        <v>756</v>
      </c>
      <c r="D13" s="116"/>
      <c r="E13" s="117"/>
      <c r="F13" s="149">
        <v>-1</v>
      </c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/>
    </row>
    <row r="14" spans="1:18" ht="18" customHeight="1" x14ac:dyDescent="0.25">
      <c r="A14" s="114">
        <v>42793</v>
      </c>
      <c r="B14" s="115" t="s">
        <v>611</v>
      </c>
      <c r="C14" s="115" t="s">
        <v>768</v>
      </c>
      <c r="D14" s="116"/>
      <c r="E14" s="117"/>
      <c r="F14" s="149">
        <v>-5</v>
      </c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</row>
    <row r="15" spans="1:18" ht="18" customHeight="1" x14ac:dyDescent="0.25">
      <c r="A15" s="321">
        <v>42795</v>
      </c>
      <c r="B15" s="322" t="s">
        <v>664</v>
      </c>
      <c r="C15" s="322" t="s">
        <v>772</v>
      </c>
      <c r="D15" s="323"/>
      <c r="E15" s="324"/>
      <c r="F15" s="324">
        <v>-1</v>
      </c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ht="18" customHeight="1" x14ac:dyDescent="0.25">
      <c r="A16" s="114"/>
      <c r="B16" s="115"/>
      <c r="C16" s="115"/>
      <c r="D16" s="116"/>
      <c r="E16" s="117"/>
      <c r="F16" s="149"/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21" ht="18" customHeight="1" x14ac:dyDescent="0.25">
      <c r="A17" s="114"/>
      <c r="B17" s="115"/>
      <c r="C17" s="115"/>
      <c r="D17" s="116"/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21" ht="18" customHeight="1" x14ac:dyDescent="0.25">
      <c r="A18" s="114"/>
      <c r="B18" s="115"/>
      <c r="C18" s="115"/>
      <c r="D18" s="116"/>
      <c r="E18" s="117"/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</row>
    <row r="19" spans="1:21" ht="18" customHeight="1" x14ac:dyDescent="0.25">
      <c r="A19" s="114"/>
      <c r="B19" s="115"/>
      <c r="C19" s="115"/>
      <c r="D19" s="116"/>
      <c r="E19" s="117"/>
      <c r="F19" s="149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/>
    </row>
    <row r="20" spans="1:21" ht="18" customHeight="1" x14ac:dyDescent="0.25">
      <c r="A20" s="114"/>
      <c r="B20" s="115"/>
      <c r="C20" s="115"/>
      <c r="D20" s="116"/>
      <c r="E20" s="117"/>
      <c r="F20" s="149"/>
      <c r="G20" s="117"/>
      <c r="H20" s="117"/>
      <c r="I20" s="117"/>
      <c r="J20" s="117"/>
      <c r="K20" s="117"/>
      <c r="L20" s="149"/>
      <c r="M20" s="149"/>
      <c r="N20" s="149"/>
      <c r="O20" s="149"/>
      <c r="P20" s="149"/>
      <c r="Q20" s="149"/>
      <c r="R20" s="149"/>
    </row>
    <row r="21" spans="1:21" ht="18" customHeight="1" x14ac:dyDescent="0.25">
      <c r="A21" s="114"/>
      <c r="B21" s="115"/>
      <c r="C21" s="115"/>
      <c r="D21" s="116"/>
      <c r="E21" s="117"/>
      <c r="F21" s="117"/>
      <c r="G21" s="117"/>
      <c r="H21" s="117"/>
      <c r="I21" s="149"/>
      <c r="J21" s="117"/>
      <c r="K21" s="117"/>
      <c r="L21" s="132"/>
      <c r="M21" s="132"/>
      <c r="N21" s="132"/>
      <c r="O21" s="132"/>
      <c r="P21" s="132"/>
      <c r="Q21" s="132"/>
      <c r="R21" s="132"/>
    </row>
    <row r="22" spans="1:21" customFormat="1" ht="18" customHeight="1" x14ac:dyDescent="0.25">
      <c r="A22" s="127"/>
      <c r="B22" s="128"/>
      <c r="C22" s="115"/>
      <c r="D22" s="181"/>
      <c r="E22" s="125"/>
      <c r="F22" s="131"/>
      <c r="G22" s="125"/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21" ht="18" customHeight="1" x14ac:dyDescent="0.25">
      <c r="A23" s="174"/>
      <c r="B23" s="175"/>
      <c r="C23" s="115"/>
      <c r="D23" s="116"/>
      <c r="E23" s="125"/>
      <c r="F23" s="126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21" ht="18" customHeight="1" x14ac:dyDescent="0.25">
      <c r="A24" s="174"/>
      <c r="B24" s="175"/>
      <c r="C24" s="115"/>
      <c r="D24" s="129"/>
      <c r="E24" s="125"/>
      <c r="F24" s="125"/>
      <c r="G24" s="125"/>
      <c r="H24" s="125"/>
      <c r="I24" s="117"/>
      <c r="J24" s="125"/>
      <c r="K24" s="126"/>
      <c r="L24" s="125"/>
      <c r="M24" s="125"/>
      <c r="N24" s="125"/>
      <c r="O24" s="125"/>
      <c r="P24" s="125"/>
      <c r="Q24" s="125"/>
      <c r="R24" s="125"/>
    </row>
    <row r="25" spans="1:21" ht="18" customHeight="1" x14ac:dyDescent="0.25">
      <c r="A25" s="174"/>
      <c r="B25" s="175"/>
      <c r="C25" s="115"/>
      <c r="D25" s="140"/>
      <c r="E25" s="125"/>
      <c r="F25" s="125"/>
      <c r="G25" s="125"/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21" ht="18" customHeight="1" x14ac:dyDescent="0.25">
      <c r="A26" s="270" t="s">
        <v>732</v>
      </c>
      <c r="B26" s="239"/>
      <c r="C26" s="271" t="s">
        <v>9</v>
      </c>
      <c r="D26" s="257">
        <f t="shared" ref="D26:N26" si="0">SUM(D5:D25)</f>
        <v>0</v>
      </c>
      <c r="E26" s="257">
        <f t="shared" si="0"/>
        <v>0</v>
      </c>
      <c r="F26" s="257">
        <f t="shared" si="0"/>
        <v>0</v>
      </c>
      <c r="G26" s="257">
        <f t="shared" si="0"/>
        <v>0</v>
      </c>
      <c r="H26" s="257">
        <f t="shared" si="0"/>
        <v>0</v>
      </c>
      <c r="I26" s="257">
        <f t="shared" si="0"/>
        <v>0</v>
      </c>
      <c r="J26" s="257">
        <f t="shared" si="0"/>
        <v>0</v>
      </c>
      <c r="K26" s="257">
        <f t="shared" si="0"/>
        <v>0</v>
      </c>
      <c r="L26" s="257">
        <f t="shared" si="0"/>
        <v>0</v>
      </c>
      <c r="M26" s="257">
        <f t="shared" si="0"/>
        <v>0</v>
      </c>
      <c r="N26" s="257">
        <f t="shared" si="0"/>
        <v>0</v>
      </c>
      <c r="O26" s="257"/>
      <c r="P26" s="257">
        <f>SUM(P5:P25)</f>
        <v>0</v>
      </c>
      <c r="Q26" s="257">
        <f>SUM(Q5:Q25)</f>
        <v>0</v>
      </c>
      <c r="R26" s="257">
        <f>SUM(R5:R25)</f>
        <v>0</v>
      </c>
    </row>
    <row r="27" spans="1:21" ht="32.25" customHeight="1" x14ac:dyDescent="0.4">
      <c r="A27" s="272" t="s">
        <v>11</v>
      </c>
      <c r="D27" s="310"/>
      <c r="N27" s="273"/>
      <c r="O27" s="273"/>
      <c r="P27" s="274"/>
      <c r="Q27" s="274"/>
      <c r="R27" s="274"/>
      <c r="S27" s="274"/>
      <c r="T27" s="274"/>
      <c r="U27" s="274"/>
    </row>
    <row r="28" spans="1:21" ht="18" customHeight="1" x14ac:dyDescent="0.25">
      <c r="A28" s="530"/>
      <c r="B28" s="530"/>
      <c r="C28" s="530"/>
    </row>
    <row r="29" spans="1:21" ht="18" customHeight="1" x14ac:dyDescent="0.25">
      <c r="A29" s="530"/>
      <c r="B29" s="530"/>
      <c r="C29" s="530"/>
    </row>
    <row r="30" spans="1:21" ht="18" customHeight="1" x14ac:dyDescent="0.25">
      <c r="A30" s="530"/>
      <c r="B30" s="530"/>
      <c r="C30" s="530"/>
    </row>
    <row r="31" spans="1:21" ht="18" customHeight="1" x14ac:dyDescent="0.25"/>
    <row r="32" spans="1:21" ht="18" customHeight="1" x14ac:dyDescent="0.25">
      <c r="F32" s="264"/>
    </row>
    <row r="33" spans="1:12" ht="18" customHeight="1" x14ac:dyDescent="0.25"/>
    <row r="34" spans="1:12" ht="18" customHeight="1" x14ac:dyDescent="0.25"/>
    <row r="35" spans="1:12" ht="18" customHeight="1" x14ac:dyDescent="0.25"/>
    <row r="36" spans="1:12" ht="18" customHeight="1" x14ac:dyDescent="0.25"/>
    <row r="37" spans="1:12" s="258" customFormat="1" ht="18" customHeight="1" x14ac:dyDescent="0.25">
      <c r="A37" s="241"/>
      <c r="B37" s="241"/>
      <c r="C37" s="241"/>
      <c r="D37" s="259"/>
      <c r="E37" s="240"/>
      <c r="F37" s="240"/>
      <c r="G37" s="240"/>
      <c r="H37" s="240"/>
      <c r="I37" s="240"/>
      <c r="J37" s="240"/>
      <c r="K37" s="240"/>
      <c r="L37" s="240"/>
    </row>
    <row r="38" spans="1:12" ht="18" customHeight="1" x14ac:dyDescent="0.25"/>
    <row r="39" spans="1:12" ht="18" customHeight="1" x14ac:dyDescent="0.25"/>
    <row r="40" spans="1:12" ht="18" customHeight="1" x14ac:dyDescent="0.25"/>
    <row r="41" spans="1:12" ht="18" customHeight="1" x14ac:dyDescent="0.25"/>
    <row r="42" spans="1:12" ht="18" customHeight="1" x14ac:dyDescent="0.25"/>
    <row r="43" spans="1:12" ht="18" customHeight="1" x14ac:dyDescent="0.25"/>
    <row r="44" spans="1:12" ht="18" customHeight="1" x14ac:dyDescent="0.25"/>
    <row r="45" spans="1:12" ht="18" customHeight="1" x14ac:dyDescent="0.25"/>
    <row r="46" spans="1:12" ht="18" customHeight="1" x14ac:dyDescent="0.25"/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</sheetData>
  <mergeCells count="1">
    <mergeCell ref="A28:C30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92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8.5546875" style="259" customWidth="1"/>
    <col min="5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>
        <v>161024012110</v>
      </c>
      <c r="L2" s="263"/>
    </row>
    <row r="3" spans="1:18" x14ac:dyDescent="0.25">
      <c r="D3" s="318" t="s">
        <v>699</v>
      </c>
      <c r="E3" s="317"/>
      <c r="F3" s="317" t="s">
        <v>725</v>
      </c>
      <c r="G3" s="317" t="s">
        <v>726</v>
      </c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42671</v>
      </c>
      <c r="B5" s="115" t="s">
        <v>501</v>
      </c>
      <c r="C5" s="115" t="s">
        <v>87</v>
      </c>
      <c r="D5" s="177">
        <v>269.7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42671</v>
      </c>
      <c r="B6" s="115" t="s">
        <v>685</v>
      </c>
      <c r="C6" s="115" t="s">
        <v>686</v>
      </c>
      <c r="D6" s="116">
        <v>-26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42675</v>
      </c>
      <c r="B7" s="115" t="s">
        <v>611</v>
      </c>
      <c r="C7" s="115" t="s">
        <v>690</v>
      </c>
      <c r="D7" s="116">
        <v>-13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14">
        <v>42677</v>
      </c>
      <c r="B8" s="115" t="s">
        <v>611</v>
      </c>
      <c r="C8" s="115" t="s">
        <v>692</v>
      </c>
      <c r="D8" s="116">
        <v>-51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114">
        <v>42681</v>
      </c>
      <c r="B9" s="115" t="s">
        <v>611</v>
      </c>
      <c r="C9" s="115" t="s">
        <v>695</v>
      </c>
      <c r="D9" s="116">
        <v>-40</v>
      </c>
      <c r="E9" s="117"/>
      <c r="F9" s="117"/>
      <c r="G9" s="117"/>
      <c r="H9" s="117"/>
      <c r="I9" s="117">
        <v>200</v>
      </c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>
        <v>42682</v>
      </c>
      <c r="B10" s="115" t="s">
        <v>611</v>
      </c>
      <c r="C10" s="115" t="s">
        <v>696</v>
      </c>
      <c r="D10" s="116">
        <v>-12</v>
      </c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" customHeight="1" x14ac:dyDescent="0.25">
      <c r="A11" s="114">
        <v>42689</v>
      </c>
      <c r="B11" s="115" t="s">
        <v>664</v>
      </c>
      <c r="C11" s="115" t="s">
        <v>698</v>
      </c>
      <c r="D11" s="116"/>
      <c r="E11" s="117"/>
      <c r="F11" s="149"/>
      <c r="G11" s="117"/>
      <c r="H11" s="117"/>
      <c r="I11" s="117">
        <v>-100</v>
      </c>
      <c r="J11" s="117"/>
      <c r="K11" s="117"/>
      <c r="L11" s="149"/>
      <c r="M11" s="117"/>
      <c r="N11" s="117"/>
      <c r="O11" s="117"/>
      <c r="P11" s="117"/>
      <c r="Q11" s="117"/>
      <c r="R11" s="117"/>
    </row>
    <row r="12" spans="1:18" ht="18" customHeight="1" x14ac:dyDescent="0.25">
      <c r="A12" s="114">
        <v>42690</v>
      </c>
      <c r="B12" s="115" t="s">
        <v>664</v>
      </c>
      <c r="C12" s="115" t="s">
        <v>705</v>
      </c>
      <c r="D12" s="116">
        <v>-7</v>
      </c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/>
      <c r="Q12" s="117"/>
      <c r="R12" s="117"/>
    </row>
    <row r="13" spans="1:18" ht="18" customHeight="1" x14ac:dyDescent="0.25">
      <c r="A13" s="114">
        <v>42692</v>
      </c>
      <c r="B13" s="115" t="s">
        <v>611</v>
      </c>
      <c r="C13" s="115" t="s">
        <v>706</v>
      </c>
      <c r="D13" s="116">
        <v>-51</v>
      </c>
      <c r="E13" s="117"/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/>
    </row>
    <row r="14" spans="1:18" ht="18" customHeight="1" x14ac:dyDescent="0.25">
      <c r="A14" s="114">
        <v>42695</v>
      </c>
      <c r="B14" s="115" t="s">
        <v>611</v>
      </c>
      <c r="C14" s="115" t="s">
        <v>707</v>
      </c>
      <c r="D14" s="116">
        <v>-8</v>
      </c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</row>
    <row r="15" spans="1:18" ht="18" customHeight="1" x14ac:dyDescent="0.25">
      <c r="A15" s="114">
        <v>42702</v>
      </c>
      <c r="B15" s="115" t="s">
        <v>710</v>
      </c>
      <c r="C15" s="115" t="s">
        <v>711</v>
      </c>
      <c r="D15" s="116">
        <v>-5.2</v>
      </c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ht="18" customHeight="1" x14ac:dyDescent="0.25">
      <c r="A16" s="114">
        <v>42703</v>
      </c>
      <c r="B16" s="115" t="s">
        <v>611</v>
      </c>
      <c r="C16" s="115" t="s">
        <v>712</v>
      </c>
      <c r="D16" s="116">
        <v>-3</v>
      </c>
      <c r="E16" s="117"/>
      <c r="F16" s="149"/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21" ht="18" customHeight="1" x14ac:dyDescent="0.25">
      <c r="A17" s="114">
        <v>42704</v>
      </c>
      <c r="B17" s="115" t="s">
        <v>664</v>
      </c>
      <c r="C17" s="115" t="s">
        <v>714</v>
      </c>
      <c r="D17" s="116">
        <v>-10</v>
      </c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21" ht="18" customHeight="1" x14ac:dyDescent="0.25">
      <c r="A18" s="114">
        <v>42716</v>
      </c>
      <c r="B18" s="115" t="s">
        <v>664</v>
      </c>
      <c r="C18" s="115" t="s">
        <v>722</v>
      </c>
      <c r="D18" s="116">
        <v>-6</v>
      </c>
      <c r="E18" s="117"/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</row>
    <row r="19" spans="1:21" ht="18" customHeight="1" x14ac:dyDescent="0.25">
      <c r="A19" s="114">
        <v>42719</v>
      </c>
      <c r="B19" s="115" t="s">
        <v>267</v>
      </c>
      <c r="C19" s="115" t="s">
        <v>724</v>
      </c>
      <c r="D19" s="116">
        <v>-10</v>
      </c>
      <c r="E19" s="117"/>
      <c r="F19" s="149"/>
      <c r="G19" s="117">
        <v>3</v>
      </c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/>
    </row>
    <row r="20" spans="1:21" ht="18" customHeight="1" x14ac:dyDescent="0.25">
      <c r="A20" s="114">
        <v>42725</v>
      </c>
      <c r="B20" s="115" t="s">
        <v>664</v>
      </c>
      <c r="C20" s="115" t="s">
        <v>727</v>
      </c>
      <c r="D20" s="116">
        <v>2.5</v>
      </c>
      <c r="E20" s="117"/>
      <c r="F20" s="149"/>
      <c r="G20" s="117"/>
      <c r="H20" s="117"/>
      <c r="I20" s="117"/>
      <c r="J20" s="117"/>
      <c r="K20" s="117"/>
      <c r="L20" s="149"/>
      <c r="M20" s="149"/>
      <c r="N20" s="149"/>
      <c r="O20" s="149"/>
      <c r="P20" s="149"/>
      <c r="Q20" s="149"/>
      <c r="R20" s="149"/>
    </row>
    <row r="21" spans="1:21" ht="18" customHeight="1" x14ac:dyDescent="0.25">
      <c r="A21" s="114">
        <v>42725</v>
      </c>
      <c r="B21" s="115" t="s">
        <v>664</v>
      </c>
      <c r="C21" s="115" t="s">
        <v>728</v>
      </c>
      <c r="D21" s="116">
        <v>-30</v>
      </c>
      <c r="E21" s="117"/>
      <c r="F21" s="117"/>
      <c r="G21" s="117"/>
      <c r="H21" s="117"/>
      <c r="I21" s="149"/>
      <c r="J21" s="117"/>
      <c r="K21" s="117"/>
      <c r="L21" s="132"/>
      <c r="M21" s="132"/>
      <c r="N21" s="132"/>
      <c r="O21" s="132"/>
      <c r="P21" s="132"/>
      <c r="Q21" s="132"/>
      <c r="R21" s="132"/>
    </row>
    <row r="22" spans="1:21" customFormat="1" ht="18" customHeight="1" x14ac:dyDescent="0.25">
      <c r="A22" s="127">
        <v>42727</v>
      </c>
      <c r="B22" s="128" t="s">
        <v>664</v>
      </c>
      <c r="C22" s="115" t="s">
        <v>730</v>
      </c>
      <c r="D22" s="181"/>
      <c r="E22" s="125"/>
      <c r="F22" s="131"/>
      <c r="G22" s="125">
        <v>-2</v>
      </c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21" ht="18" customHeight="1" x14ac:dyDescent="0.25">
      <c r="A23" s="174">
        <v>42740</v>
      </c>
      <c r="B23" s="175" t="s">
        <v>267</v>
      </c>
      <c r="C23" s="115" t="s">
        <v>734</v>
      </c>
      <c r="D23" s="116"/>
      <c r="E23" s="125"/>
      <c r="F23" s="126"/>
      <c r="G23" s="125"/>
      <c r="H23" s="125"/>
      <c r="I23" s="117">
        <v>-100</v>
      </c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21" ht="18" customHeight="1" x14ac:dyDescent="0.25">
      <c r="A24" s="174">
        <v>42787</v>
      </c>
      <c r="B24" s="175" t="s">
        <v>611</v>
      </c>
      <c r="C24" s="115" t="s">
        <v>763</v>
      </c>
      <c r="D24" s="129"/>
      <c r="E24" s="125"/>
      <c r="F24" s="125"/>
      <c r="G24" s="125">
        <v>-1</v>
      </c>
      <c r="H24" s="125"/>
      <c r="I24" s="117"/>
      <c r="J24" s="125"/>
      <c r="K24" s="126"/>
      <c r="L24" s="125"/>
      <c r="M24" s="125"/>
      <c r="N24" s="125"/>
      <c r="O24" s="125"/>
      <c r="P24" s="125"/>
      <c r="Q24" s="125"/>
      <c r="R24" s="125"/>
    </row>
    <row r="25" spans="1:21" ht="18" customHeight="1" x14ac:dyDescent="0.25">
      <c r="A25" s="174"/>
      <c r="B25" s="175"/>
      <c r="C25" s="115"/>
      <c r="D25" s="140"/>
      <c r="E25" s="125"/>
      <c r="F25" s="125"/>
      <c r="G25" s="125"/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21" ht="18" customHeight="1" x14ac:dyDescent="0.25">
      <c r="A26" s="270" t="s">
        <v>683</v>
      </c>
      <c r="B26" s="239"/>
      <c r="C26" s="271" t="s">
        <v>9</v>
      </c>
      <c r="D26" s="257">
        <f t="shared" ref="D26:N26" si="0">SUM(D5:D25)</f>
        <v>0</v>
      </c>
      <c r="E26" s="257">
        <f t="shared" si="0"/>
        <v>0</v>
      </c>
      <c r="F26" s="257">
        <f t="shared" si="0"/>
        <v>0</v>
      </c>
      <c r="G26" s="257">
        <f t="shared" si="0"/>
        <v>0</v>
      </c>
      <c r="H26" s="257">
        <f t="shared" si="0"/>
        <v>0</v>
      </c>
      <c r="I26" s="257">
        <f t="shared" si="0"/>
        <v>0</v>
      </c>
      <c r="J26" s="257">
        <f t="shared" si="0"/>
        <v>0</v>
      </c>
      <c r="K26" s="257">
        <f t="shared" si="0"/>
        <v>0</v>
      </c>
      <c r="L26" s="257">
        <f t="shared" si="0"/>
        <v>0</v>
      </c>
      <c r="M26" s="257">
        <f t="shared" si="0"/>
        <v>0</v>
      </c>
      <c r="N26" s="257">
        <f t="shared" si="0"/>
        <v>0</v>
      </c>
      <c r="O26" s="257"/>
      <c r="P26" s="257">
        <f>SUM(P5:P25)</f>
        <v>0</v>
      </c>
      <c r="Q26" s="257">
        <f>SUM(Q5:Q25)</f>
        <v>0</v>
      </c>
      <c r="R26" s="257">
        <f>SUM(R5:R25)</f>
        <v>0</v>
      </c>
    </row>
    <row r="27" spans="1:21" ht="32.25" customHeight="1" x14ac:dyDescent="0.4">
      <c r="A27" s="272" t="s">
        <v>11</v>
      </c>
      <c r="D27" s="310"/>
      <c r="N27" s="273"/>
      <c r="O27" s="273"/>
      <c r="P27" s="274"/>
      <c r="Q27" s="274"/>
      <c r="R27" s="274"/>
      <c r="S27" s="274"/>
      <c r="T27" s="274"/>
      <c r="U27" s="274"/>
    </row>
    <row r="28" spans="1:21" ht="18" customHeight="1" x14ac:dyDescent="0.25">
      <c r="A28" s="530"/>
      <c r="B28" s="530"/>
      <c r="C28" s="530"/>
    </row>
    <row r="29" spans="1:21" ht="18" customHeight="1" x14ac:dyDescent="0.25">
      <c r="A29" s="530"/>
      <c r="B29" s="530"/>
      <c r="C29" s="530"/>
    </row>
    <row r="30" spans="1:21" ht="18" customHeight="1" x14ac:dyDescent="0.25">
      <c r="A30" s="530"/>
      <c r="B30" s="530"/>
      <c r="C30" s="530"/>
    </row>
    <row r="31" spans="1:21" ht="18" customHeight="1" x14ac:dyDescent="0.25"/>
    <row r="32" spans="1:21" ht="18" customHeight="1" x14ac:dyDescent="0.25">
      <c r="F32" s="264"/>
    </row>
    <row r="33" spans="1:12" ht="18" customHeight="1" x14ac:dyDescent="0.25"/>
    <row r="34" spans="1:12" ht="18" customHeight="1" x14ac:dyDescent="0.25"/>
    <row r="35" spans="1:12" ht="18" customHeight="1" x14ac:dyDescent="0.25"/>
    <row r="36" spans="1:12" ht="18" customHeight="1" x14ac:dyDescent="0.25"/>
    <row r="37" spans="1:12" s="258" customFormat="1" ht="18" customHeight="1" x14ac:dyDescent="0.25">
      <c r="A37" s="241"/>
      <c r="B37" s="241"/>
      <c r="C37" s="241"/>
      <c r="D37" s="259"/>
      <c r="E37" s="240"/>
      <c r="F37" s="240"/>
      <c r="G37" s="240"/>
      <c r="H37" s="240"/>
      <c r="I37" s="240"/>
      <c r="J37" s="240"/>
      <c r="K37" s="240"/>
      <c r="L37" s="240"/>
    </row>
    <row r="38" spans="1:12" ht="18" customHeight="1" x14ac:dyDescent="0.25"/>
    <row r="39" spans="1:12" ht="18" customHeight="1" x14ac:dyDescent="0.25"/>
    <row r="40" spans="1:12" ht="18" customHeight="1" x14ac:dyDescent="0.25"/>
    <row r="41" spans="1:12" ht="18" customHeight="1" x14ac:dyDescent="0.25"/>
    <row r="42" spans="1:12" ht="18" customHeight="1" x14ac:dyDescent="0.25"/>
    <row r="43" spans="1:12" ht="18" customHeight="1" x14ac:dyDescent="0.25"/>
    <row r="44" spans="1:12" ht="18" customHeight="1" x14ac:dyDescent="0.25"/>
    <row r="45" spans="1:12" ht="18" customHeight="1" x14ac:dyDescent="0.25"/>
    <row r="46" spans="1:12" ht="18" customHeight="1" x14ac:dyDescent="0.25"/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</sheetData>
  <mergeCells count="1">
    <mergeCell ref="A28:C30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20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 t="s">
        <v>904</v>
      </c>
      <c r="L2" s="263"/>
    </row>
    <row r="3" spans="1:18" x14ac:dyDescent="0.25">
      <c r="D3" s="295"/>
      <c r="E3" s="266"/>
      <c r="F3" s="267"/>
      <c r="G3" s="256"/>
      <c r="I3" s="266"/>
      <c r="J3" s="256"/>
      <c r="K3" s="256"/>
      <c r="L3" s="256"/>
      <c r="M3" s="256"/>
      <c r="N3" s="256"/>
      <c r="O3" s="256"/>
      <c r="P3" s="256"/>
      <c r="Q3" s="256"/>
      <c r="R3" s="256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42961</v>
      </c>
      <c r="B5" s="115" t="s">
        <v>501</v>
      </c>
      <c r="C5" s="115" t="s">
        <v>906</v>
      </c>
      <c r="D5" s="177">
        <v>40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42983</v>
      </c>
      <c r="B6" s="115" t="s">
        <v>611</v>
      </c>
      <c r="C6" s="115" t="s">
        <v>936</v>
      </c>
      <c r="D6" s="116">
        <v>-13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42984</v>
      </c>
      <c r="B7" s="115" t="s">
        <v>611</v>
      </c>
      <c r="C7" s="115" t="s">
        <v>938</v>
      </c>
      <c r="D7" s="116">
        <v>-20.5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14">
        <v>42984</v>
      </c>
      <c r="B8" s="115" t="s">
        <v>794</v>
      </c>
      <c r="C8" s="115" t="s">
        <v>937</v>
      </c>
      <c r="D8" s="116">
        <v>-6.5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114">
        <v>42992</v>
      </c>
      <c r="B9" s="115" t="s">
        <v>501</v>
      </c>
      <c r="C9" s="115" t="s">
        <v>906</v>
      </c>
      <c r="D9" s="116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v>12</v>
      </c>
    </row>
    <row r="10" spans="1:18" s="368" customFormat="1" ht="18" customHeight="1" x14ac:dyDescent="0.25">
      <c r="A10" s="372">
        <v>42996</v>
      </c>
      <c r="B10" s="146" t="s">
        <v>611</v>
      </c>
      <c r="C10" s="146" t="s">
        <v>949</v>
      </c>
      <c r="D10" s="373"/>
      <c r="E10" s="375"/>
      <c r="F10" s="367"/>
      <c r="G10" s="376"/>
      <c r="H10" s="367"/>
      <c r="I10" s="367"/>
      <c r="J10" s="377"/>
      <c r="K10" s="367"/>
      <c r="L10" s="367"/>
      <c r="M10" s="367"/>
      <c r="N10" s="367"/>
      <c r="O10" s="367"/>
      <c r="P10" s="367"/>
      <c r="Q10" s="367"/>
      <c r="R10" s="367"/>
    </row>
    <row r="11" spans="1:18" ht="18" customHeight="1" x14ac:dyDescent="0.25">
      <c r="A11" s="114"/>
      <c r="B11" s="115"/>
      <c r="C11" s="115"/>
      <c r="D11" s="116"/>
      <c r="E11" s="117"/>
      <c r="F11" s="149"/>
      <c r="G11" s="117"/>
      <c r="H11" s="117"/>
      <c r="I11" s="117"/>
      <c r="J11" s="117"/>
      <c r="K11" s="117"/>
      <c r="L11" s="149"/>
      <c r="M11" s="117"/>
      <c r="N11" s="117"/>
      <c r="O11" s="117"/>
      <c r="P11" s="117"/>
      <c r="Q11" s="117"/>
      <c r="R11" s="117"/>
    </row>
    <row r="12" spans="1:18" ht="18" customHeight="1" x14ac:dyDescent="0.25">
      <c r="A12" s="114"/>
      <c r="B12" s="115"/>
      <c r="C12" s="115"/>
      <c r="D12" s="116"/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/>
      <c r="Q12" s="117"/>
      <c r="R12" s="117"/>
    </row>
    <row r="13" spans="1:18" ht="18" customHeight="1" x14ac:dyDescent="0.25">
      <c r="A13" s="114"/>
      <c r="B13" s="115"/>
      <c r="C13" s="115"/>
      <c r="D13" s="116"/>
      <c r="E13" s="117"/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/>
    </row>
    <row r="14" spans="1:18" ht="18" customHeight="1" x14ac:dyDescent="0.25">
      <c r="A14" s="114"/>
      <c r="B14" s="115"/>
      <c r="C14" s="115"/>
      <c r="D14" s="116"/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</row>
    <row r="15" spans="1:18" ht="18" customHeight="1" x14ac:dyDescent="0.25">
      <c r="A15" s="114"/>
      <c r="B15" s="115"/>
      <c r="C15" s="115"/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s="348" customFormat="1" ht="18" customHeight="1" x14ac:dyDescent="0.25">
      <c r="A16" s="347"/>
      <c r="B16" s="106"/>
      <c r="C16" s="106" t="s">
        <v>968</v>
      </c>
      <c r="D16" s="243"/>
      <c r="E16" s="246"/>
      <c r="F16" s="198"/>
      <c r="G16" s="246"/>
      <c r="H16" s="246"/>
      <c r="I16" s="246"/>
      <c r="J16" s="246"/>
      <c r="K16" s="246"/>
      <c r="L16" s="198"/>
      <c r="M16" s="246"/>
      <c r="N16" s="246"/>
      <c r="O16" s="246"/>
      <c r="P16" s="246"/>
      <c r="Q16" s="246"/>
      <c r="R16" s="247">
        <v>-12</v>
      </c>
    </row>
    <row r="17" spans="1:18" ht="18" customHeight="1" x14ac:dyDescent="0.25">
      <c r="A17" s="114"/>
      <c r="B17" s="115"/>
      <c r="C17" s="115"/>
      <c r="D17" s="116"/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18" ht="18" customHeight="1" x14ac:dyDescent="0.25">
      <c r="A18" s="114"/>
      <c r="B18" s="115"/>
      <c r="C18" s="115"/>
      <c r="D18" s="116"/>
      <c r="E18" s="117"/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</row>
    <row r="19" spans="1:18" ht="18" customHeight="1" x14ac:dyDescent="0.25">
      <c r="A19" s="114"/>
      <c r="B19" s="115"/>
      <c r="C19" s="115"/>
      <c r="D19" s="116"/>
      <c r="E19" s="117"/>
      <c r="F19" s="149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/>
    </row>
    <row r="20" spans="1:18" ht="18" customHeight="1" x14ac:dyDescent="0.25">
      <c r="A20" s="114"/>
      <c r="B20" s="115"/>
      <c r="C20" s="115"/>
      <c r="D20" s="116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</row>
    <row r="21" spans="1:18" ht="18" customHeight="1" x14ac:dyDescent="0.25">
      <c r="A21" s="114"/>
      <c r="B21" s="115"/>
      <c r="C21" s="115"/>
      <c r="D21" s="116"/>
      <c r="E21" s="117"/>
      <c r="F21" s="149"/>
      <c r="G21" s="117"/>
      <c r="H21" s="117"/>
      <c r="I21" s="117"/>
      <c r="J21" s="117"/>
      <c r="K21" s="117"/>
      <c r="L21" s="149"/>
      <c r="M21" s="149"/>
      <c r="N21" s="149"/>
      <c r="O21" s="149"/>
      <c r="P21" s="149"/>
      <c r="Q21" s="149"/>
      <c r="R21" s="149"/>
    </row>
    <row r="22" spans="1:18" ht="18" customHeight="1" x14ac:dyDescent="0.25">
      <c r="A22" s="114"/>
      <c r="B22" s="115"/>
      <c r="C22" s="115"/>
      <c r="D22" s="116"/>
      <c r="E22" s="117"/>
      <c r="F22" s="117"/>
      <c r="G22" s="117"/>
      <c r="H22" s="117"/>
      <c r="I22" s="149"/>
      <c r="J22" s="117"/>
      <c r="K22" s="117"/>
      <c r="L22" s="132"/>
      <c r="M22" s="132"/>
      <c r="N22" s="132"/>
      <c r="O22" s="132"/>
      <c r="P22" s="132"/>
      <c r="Q22" s="132"/>
      <c r="R22" s="132"/>
    </row>
    <row r="23" spans="1:18" customFormat="1" ht="18" customHeight="1" x14ac:dyDescent="0.25">
      <c r="A23" s="127"/>
      <c r="B23" s="128"/>
      <c r="C23" s="115"/>
      <c r="D23" s="181"/>
      <c r="E23" s="125"/>
      <c r="F23" s="131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16"/>
      <c r="E24" s="125"/>
      <c r="F24" s="126"/>
      <c r="G24" s="125"/>
      <c r="H24" s="125"/>
      <c r="I24" s="117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29"/>
      <c r="E25" s="125"/>
      <c r="F25" s="125"/>
      <c r="G25" s="125"/>
      <c r="H25" s="125"/>
      <c r="I25" s="117"/>
      <c r="J25" s="125"/>
      <c r="K25" s="126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/>
      <c r="B26" s="175"/>
      <c r="C26" s="115"/>
      <c r="D26" s="140"/>
      <c r="E26" s="125"/>
      <c r="F26" s="125"/>
      <c r="G26" s="125"/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16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/>
      <c r="B29" s="175"/>
      <c r="C29" s="115"/>
      <c r="D29" s="116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74"/>
      <c r="B30" s="175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27"/>
      <c r="B38" s="128"/>
      <c r="C38" s="115"/>
      <c r="D38" s="181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18" customHeight="1" x14ac:dyDescent="0.25">
      <c r="A42" s="118"/>
      <c r="B42" s="128"/>
      <c r="C42" s="115"/>
      <c r="D42" s="177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239"/>
      <c r="C43" s="23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21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119"/>
      <c r="C50" s="11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239"/>
      <c r="C51" s="23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119"/>
      <c r="C52" s="11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118"/>
      <c r="B53" s="239"/>
      <c r="C53" s="239"/>
      <c r="D53" s="181"/>
      <c r="E53" s="125"/>
      <c r="F53" s="131"/>
      <c r="G53" s="125"/>
      <c r="H53" s="125"/>
      <c r="I53" s="117"/>
      <c r="J53" s="125"/>
      <c r="K53" s="125"/>
      <c r="L53" s="125"/>
      <c r="M53" s="125"/>
      <c r="N53" s="125"/>
      <c r="O53" s="125"/>
      <c r="P53" s="125"/>
      <c r="Q53" s="125"/>
      <c r="R53" s="125"/>
    </row>
    <row r="54" spans="1:21" ht="18" customHeight="1" x14ac:dyDescent="0.25">
      <c r="A54" s="270" t="s">
        <v>905</v>
      </c>
      <c r="B54" s="239"/>
      <c r="C54" s="271" t="s">
        <v>9</v>
      </c>
      <c r="D54" s="257">
        <f>SUM(D5:D53)</f>
        <v>0</v>
      </c>
      <c r="E54" s="257">
        <f t="shared" ref="E54:M54" si="0">SUM(E5:E51)</f>
        <v>0</v>
      </c>
      <c r="F54" s="257">
        <f t="shared" si="0"/>
        <v>0</v>
      </c>
      <c r="G54" s="257">
        <f>SUM(G5:G52)</f>
        <v>0</v>
      </c>
      <c r="H54" s="257">
        <f>SUM(H5:H53)</f>
        <v>0</v>
      </c>
      <c r="I54" s="257">
        <f>SUM(I5:I53)</f>
        <v>0</v>
      </c>
      <c r="J54" s="257">
        <f t="shared" si="0"/>
        <v>0</v>
      </c>
      <c r="K54" s="257">
        <f t="shared" si="0"/>
        <v>0</v>
      </c>
      <c r="L54" s="257">
        <f t="shared" si="0"/>
        <v>0</v>
      </c>
      <c r="M54" s="257">
        <f t="shared" si="0"/>
        <v>0</v>
      </c>
      <c r="N54" s="257">
        <f>SUM(N5:N51)</f>
        <v>0</v>
      </c>
      <c r="O54" s="257"/>
      <c r="P54" s="257">
        <f>SUM(P5:P51)</f>
        <v>0</v>
      </c>
      <c r="Q54" s="257">
        <f>SUM(Q5:Q51)</f>
        <v>0</v>
      </c>
      <c r="R54" s="257">
        <f>SUM(R5:R51)</f>
        <v>0</v>
      </c>
    </row>
    <row r="55" spans="1:21" ht="32.25" customHeight="1" x14ac:dyDescent="0.4">
      <c r="A55" s="272" t="s">
        <v>11</v>
      </c>
      <c r="D55" s="310"/>
      <c r="N55" s="273"/>
      <c r="O55" s="273"/>
      <c r="P55" s="274"/>
      <c r="Q55" s="274"/>
      <c r="R55" s="274"/>
      <c r="S55" s="274"/>
      <c r="T55" s="274"/>
      <c r="U55" s="274"/>
    </row>
    <row r="56" spans="1:21" ht="18" customHeight="1" x14ac:dyDescent="0.25">
      <c r="A56" s="525"/>
      <c r="B56" s="525"/>
      <c r="C56" s="525"/>
    </row>
    <row r="57" spans="1:21" ht="18" customHeight="1" x14ac:dyDescent="0.25">
      <c r="A57" s="525"/>
      <c r="B57" s="525"/>
      <c r="C57" s="525"/>
    </row>
    <row r="58" spans="1:21" ht="18" customHeight="1" x14ac:dyDescent="0.25">
      <c r="A58" s="525"/>
      <c r="B58" s="525"/>
      <c r="C58" s="525"/>
    </row>
    <row r="59" spans="1:21" ht="18" customHeight="1" x14ac:dyDescent="0.25"/>
    <row r="60" spans="1:21" ht="18" customHeight="1" x14ac:dyDescent="0.25">
      <c r="F60" s="264"/>
    </row>
    <row r="61" spans="1:21" ht="18" customHeight="1" x14ac:dyDescent="0.25"/>
    <row r="62" spans="1:21" ht="18" customHeight="1" x14ac:dyDescent="0.25"/>
    <row r="63" spans="1:21" ht="18" customHeight="1" x14ac:dyDescent="0.25"/>
    <row r="64" spans="1:21" ht="18" customHeight="1" x14ac:dyDescent="0.25"/>
    <row r="65" spans="1:12" s="258" customFormat="1" ht="18" customHeight="1" x14ac:dyDescent="0.25">
      <c r="A65" s="241"/>
      <c r="B65" s="241"/>
      <c r="C65" s="241"/>
      <c r="D65" s="259"/>
      <c r="E65" s="240"/>
      <c r="F65" s="240"/>
      <c r="G65" s="240"/>
      <c r="H65" s="240"/>
      <c r="I65" s="240"/>
      <c r="J65" s="240"/>
      <c r="K65" s="240"/>
      <c r="L65" s="240"/>
    </row>
    <row r="66" spans="1:12" ht="18" customHeight="1" x14ac:dyDescent="0.25"/>
    <row r="67" spans="1:12" ht="18" customHeight="1" x14ac:dyDescent="0.25"/>
    <row r="68" spans="1:12" ht="18" customHeight="1" x14ac:dyDescent="0.25"/>
    <row r="69" spans="1:12" ht="18" customHeight="1" x14ac:dyDescent="0.25"/>
    <row r="70" spans="1:12" ht="18" customHeight="1" x14ac:dyDescent="0.25"/>
    <row r="71" spans="1:12" ht="18" customHeight="1" x14ac:dyDescent="0.25"/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ht="18" customHeight="1" x14ac:dyDescent="0.25"/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</sheetData>
  <mergeCells count="1">
    <mergeCell ref="A56:C58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27" style="240" customWidth="1"/>
    <col min="11" max="11" width="39" style="240" customWidth="1"/>
    <col min="12" max="12" width="12.5546875" style="240" bestFit="1" customWidth="1"/>
    <col min="13" max="13" width="22.5546875" style="241" customWidth="1"/>
    <col min="14" max="16" width="12.5546875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263">
        <v>160805012108</v>
      </c>
      <c r="L2" s="263"/>
    </row>
    <row r="3" spans="1:18" x14ac:dyDescent="0.25">
      <c r="D3" s="295" t="s">
        <v>645</v>
      </c>
      <c r="E3" s="266" t="s">
        <v>453</v>
      </c>
      <c r="F3" s="267" t="s">
        <v>831</v>
      </c>
      <c r="G3" s="256" t="s">
        <v>625</v>
      </c>
      <c r="I3" s="266" t="s">
        <v>657</v>
      </c>
      <c r="J3" s="256"/>
      <c r="K3" s="256" t="s">
        <v>628</v>
      </c>
      <c r="L3" s="256"/>
      <c r="M3" s="256" t="s">
        <v>384</v>
      </c>
      <c r="N3" s="256"/>
      <c r="O3" s="256"/>
      <c r="P3" s="256"/>
      <c r="Q3" s="256"/>
      <c r="R3" s="256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66" t="s">
        <v>813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5" t="s">
        <v>377</v>
      </c>
      <c r="Q4" s="275" t="s">
        <v>378</v>
      </c>
      <c r="R4" s="275" t="s">
        <v>379</v>
      </c>
    </row>
    <row r="5" spans="1:18" ht="18" customHeight="1" x14ac:dyDescent="0.25">
      <c r="A5" s="114">
        <v>42594</v>
      </c>
      <c r="B5" s="115" t="s">
        <v>501</v>
      </c>
      <c r="C5" s="115" t="s">
        <v>87</v>
      </c>
      <c r="D5" s="177">
        <v>289.43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42594</v>
      </c>
      <c r="B6" s="115" t="s">
        <v>112</v>
      </c>
      <c r="C6" s="115" t="s">
        <v>616</v>
      </c>
      <c r="D6" s="116">
        <v>-152</v>
      </c>
      <c r="E6" s="117">
        <v>15</v>
      </c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42597</v>
      </c>
      <c r="B7" s="115" t="s">
        <v>112</v>
      </c>
      <c r="C7" s="115" t="s">
        <v>423</v>
      </c>
      <c r="D7" s="116">
        <v>-40</v>
      </c>
      <c r="E7" s="117"/>
      <c r="F7" s="117"/>
      <c r="G7" s="117">
        <v>20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14">
        <v>42597</v>
      </c>
      <c r="B8" s="115" t="s">
        <v>112</v>
      </c>
      <c r="C8" s="115" t="s">
        <v>617</v>
      </c>
      <c r="D8" s="116">
        <v>-20</v>
      </c>
      <c r="E8" s="117"/>
      <c r="F8" s="117"/>
      <c r="G8" s="117"/>
      <c r="H8" s="117"/>
      <c r="I8" s="117"/>
      <c r="J8" s="117"/>
      <c r="K8" s="117">
        <v>4</v>
      </c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114">
        <v>42597</v>
      </c>
      <c r="B9" s="115" t="s">
        <v>112</v>
      </c>
      <c r="C9" s="115" t="s">
        <v>88</v>
      </c>
      <c r="D9" s="116">
        <v>-15</v>
      </c>
      <c r="E9" s="117"/>
      <c r="F9" s="117">
        <v>30</v>
      </c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>
        <v>42601</v>
      </c>
      <c r="B10" s="115" t="s">
        <v>611</v>
      </c>
      <c r="C10" s="115" t="s">
        <v>620</v>
      </c>
      <c r="D10" s="116"/>
      <c r="E10" s="132"/>
      <c r="F10" s="117">
        <v>-13</v>
      </c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.75" customHeight="1" x14ac:dyDescent="0.25">
      <c r="A11" s="192">
        <v>42601</v>
      </c>
      <c r="B11" s="115" t="s">
        <v>611</v>
      </c>
      <c r="C11" s="115" t="s">
        <v>621</v>
      </c>
      <c r="D11" s="116"/>
      <c r="E11" s="149"/>
      <c r="F11" s="117">
        <v>-1</v>
      </c>
      <c r="G11" s="117"/>
      <c r="H11" s="117"/>
      <c r="I11" s="149"/>
      <c r="J11" s="117"/>
      <c r="K11" s="117"/>
      <c r="L11" s="149"/>
      <c r="M11" s="149"/>
      <c r="N11" s="149"/>
      <c r="O11" s="149"/>
      <c r="P11" s="149"/>
      <c r="Q11" s="149"/>
      <c r="R11" s="149"/>
    </row>
    <row r="12" spans="1:18" ht="18" customHeight="1" x14ac:dyDescent="0.25">
      <c r="A12" s="114">
        <v>42601</v>
      </c>
      <c r="B12" s="115" t="s">
        <v>523</v>
      </c>
      <c r="C12" s="115" t="s">
        <v>622</v>
      </c>
      <c r="D12" s="116"/>
      <c r="E12" s="132"/>
      <c r="F12" s="117">
        <v>-4</v>
      </c>
      <c r="G12" s="149"/>
      <c r="H12" s="117"/>
      <c r="I12" s="117"/>
      <c r="J12" s="121"/>
      <c r="K12" s="117"/>
      <c r="L12" s="117"/>
      <c r="M12" s="117"/>
      <c r="N12" s="117"/>
      <c r="O12" s="117"/>
      <c r="P12" s="117"/>
      <c r="Q12" s="117"/>
      <c r="R12" s="117"/>
    </row>
    <row r="13" spans="1:18" ht="18" customHeight="1" x14ac:dyDescent="0.25">
      <c r="A13" s="114">
        <v>42604</v>
      </c>
      <c r="B13" s="115" t="s">
        <v>112</v>
      </c>
      <c r="C13" s="115" t="s">
        <v>623</v>
      </c>
      <c r="D13" s="116"/>
      <c r="E13" s="117">
        <v>-8</v>
      </c>
      <c r="F13" s="132"/>
      <c r="G13" s="132"/>
      <c r="H13" s="117"/>
      <c r="I13" s="117"/>
      <c r="J13" s="117"/>
      <c r="K13" s="149"/>
      <c r="L13" s="122"/>
      <c r="M13" s="122"/>
      <c r="N13" s="122"/>
      <c r="O13" s="122"/>
      <c r="P13" s="122"/>
      <c r="Q13" s="122"/>
      <c r="R13" s="122"/>
    </row>
    <row r="14" spans="1:18" ht="18" customHeight="1" x14ac:dyDescent="0.25">
      <c r="A14" s="114">
        <v>42615</v>
      </c>
      <c r="B14" s="115" t="s">
        <v>611</v>
      </c>
      <c r="C14" s="115" t="s">
        <v>630</v>
      </c>
      <c r="D14" s="116"/>
      <c r="E14" s="117">
        <v>-1</v>
      </c>
      <c r="F14" s="132"/>
      <c r="G14" s="117"/>
      <c r="H14" s="117"/>
      <c r="I14" s="117"/>
      <c r="J14" s="117"/>
      <c r="K14" s="132"/>
      <c r="L14" s="122"/>
      <c r="M14" s="122"/>
      <c r="N14" s="122"/>
      <c r="O14" s="122"/>
      <c r="P14" s="122"/>
      <c r="Q14" s="122"/>
      <c r="R14" s="122"/>
    </row>
    <row r="15" spans="1:18" ht="18" customHeight="1" x14ac:dyDescent="0.25">
      <c r="A15" s="114">
        <v>42619</v>
      </c>
      <c r="B15" s="115" t="s">
        <v>611</v>
      </c>
      <c r="C15" s="115" t="s">
        <v>632</v>
      </c>
      <c r="D15" s="116"/>
      <c r="E15" s="117">
        <v>-2</v>
      </c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ht="18" customHeight="1" x14ac:dyDescent="0.25">
      <c r="A16" s="114">
        <v>42620</v>
      </c>
      <c r="B16" s="115" t="s">
        <v>611</v>
      </c>
      <c r="C16" s="115" t="s">
        <v>634</v>
      </c>
      <c r="D16" s="116"/>
      <c r="E16" s="117"/>
      <c r="F16" s="149"/>
      <c r="G16" s="117"/>
      <c r="H16" s="117"/>
      <c r="I16" s="149"/>
      <c r="J16" s="117"/>
      <c r="K16" s="132">
        <v>-4</v>
      </c>
      <c r="L16" s="117"/>
      <c r="M16" s="117"/>
      <c r="N16" s="117"/>
      <c r="O16" s="117"/>
      <c r="P16" s="117"/>
      <c r="Q16" s="117"/>
      <c r="R16" s="117"/>
    </row>
    <row r="17" spans="1:18" ht="18" customHeight="1" x14ac:dyDescent="0.25">
      <c r="A17" s="192">
        <v>42621</v>
      </c>
      <c r="B17" s="115" t="s">
        <v>523</v>
      </c>
      <c r="C17" s="115" t="s">
        <v>635</v>
      </c>
      <c r="D17" s="116"/>
      <c r="E17" s="149"/>
      <c r="F17" s="117"/>
      <c r="G17" s="117">
        <v>-2</v>
      </c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</row>
    <row r="18" spans="1:18" ht="18" customHeight="1" x14ac:dyDescent="0.25">
      <c r="A18" s="114">
        <v>42622</v>
      </c>
      <c r="B18" s="115" t="s">
        <v>523</v>
      </c>
      <c r="C18" s="115" t="s">
        <v>636</v>
      </c>
      <c r="D18" s="140"/>
      <c r="E18" s="117"/>
      <c r="F18" s="117">
        <v>-1</v>
      </c>
      <c r="G18" s="117"/>
      <c r="H18" s="117"/>
      <c r="I18" s="117"/>
      <c r="J18" s="149"/>
      <c r="K18" s="117"/>
      <c r="L18" s="117"/>
      <c r="M18" s="117"/>
      <c r="N18" s="117"/>
      <c r="O18" s="117"/>
      <c r="P18" s="117"/>
      <c r="Q18" s="117"/>
      <c r="R18" s="117"/>
    </row>
    <row r="19" spans="1:18" ht="18" customHeight="1" x14ac:dyDescent="0.25">
      <c r="A19" s="114">
        <v>42623</v>
      </c>
      <c r="B19" s="115" t="s">
        <v>112</v>
      </c>
      <c r="C19" s="164" t="s">
        <v>640</v>
      </c>
      <c r="D19" s="116">
        <v>-40</v>
      </c>
      <c r="E19" s="117"/>
      <c r="F19" s="117"/>
      <c r="G19" s="117"/>
      <c r="H19" s="117"/>
      <c r="I19" s="117">
        <v>200</v>
      </c>
      <c r="J19" s="117"/>
      <c r="K19" s="117"/>
      <c r="L19" s="117"/>
      <c r="M19" s="117"/>
      <c r="N19" s="117"/>
      <c r="O19" s="117"/>
      <c r="P19" s="117"/>
      <c r="Q19" s="117"/>
      <c r="R19" s="117"/>
    </row>
    <row r="20" spans="1:18" ht="18" customHeight="1" x14ac:dyDescent="0.25">
      <c r="A20" s="114">
        <v>42628</v>
      </c>
      <c r="B20" s="115" t="s">
        <v>611</v>
      </c>
      <c r="C20" s="115" t="s">
        <v>644</v>
      </c>
      <c r="D20" s="116"/>
      <c r="E20" s="117"/>
      <c r="F20" s="149">
        <v>-11</v>
      </c>
      <c r="G20" s="117"/>
      <c r="H20" s="117"/>
      <c r="I20" s="117"/>
      <c r="J20" s="117"/>
      <c r="K20" s="117"/>
      <c r="L20" s="149"/>
      <c r="M20" s="149"/>
      <c r="N20" s="149"/>
      <c r="O20" s="149"/>
      <c r="P20" s="149"/>
      <c r="Q20" s="149"/>
      <c r="R20" s="149"/>
    </row>
    <row r="21" spans="1:18" ht="18" customHeight="1" x14ac:dyDescent="0.25">
      <c r="A21" s="114">
        <v>42632</v>
      </c>
      <c r="B21" s="115" t="s">
        <v>611</v>
      </c>
      <c r="C21" s="115" t="s">
        <v>646</v>
      </c>
      <c r="D21" s="116"/>
      <c r="E21" s="117"/>
      <c r="F21" s="117"/>
      <c r="G21" s="117"/>
      <c r="H21" s="117"/>
      <c r="I21" s="149">
        <v>-50</v>
      </c>
      <c r="J21" s="117"/>
      <c r="K21" s="117"/>
      <c r="L21" s="132"/>
      <c r="M21" s="132"/>
      <c r="N21" s="132"/>
      <c r="O21" s="132"/>
      <c r="P21" s="132"/>
      <c r="Q21" s="132"/>
      <c r="R21" s="132"/>
    </row>
    <row r="22" spans="1:18" customFormat="1" ht="18" customHeight="1" x14ac:dyDescent="0.25">
      <c r="A22" s="127">
        <v>42643</v>
      </c>
      <c r="B22" s="128" t="s">
        <v>523</v>
      </c>
      <c r="C22" s="115" t="s">
        <v>658</v>
      </c>
      <c r="D22" s="181"/>
      <c r="E22" s="125"/>
      <c r="F22" s="131"/>
      <c r="G22" s="125">
        <v>-1</v>
      </c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 ht="18" customHeight="1" x14ac:dyDescent="0.25">
      <c r="A23" s="174">
        <v>42646</v>
      </c>
      <c r="B23" s="175" t="s">
        <v>523</v>
      </c>
      <c r="C23" s="115" t="s">
        <v>662</v>
      </c>
      <c r="D23" s="116"/>
      <c r="E23" s="125"/>
      <c r="F23" s="126"/>
      <c r="G23" s="125">
        <v>-1</v>
      </c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>
        <v>42646</v>
      </c>
      <c r="B24" s="175" t="s">
        <v>611</v>
      </c>
      <c r="C24" s="115" t="s">
        <v>663</v>
      </c>
      <c r="D24" s="129"/>
      <c r="E24" s="125"/>
      <c r="F24" s="125"/>
      <c r="G24" s="125"/>
      <c r="H24" s="125"/>
      <c r="I24" s="117">
        <v>-50</v>
      </c>
      <c r="J24" s="125"/>
      <c r="K24" s="126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>
        <v>42653</v>
      </c>
      <c r="B25" s="175" t="s">
        <v>664</v>
      </c>
      <c r="C25" s="115" t="s">
        <v>665</v>
      </c>
      <c r="D25" s="140"/>
      <c r="E25" s="125">
        <v>-2</v>
      </c>
      <c r="F25" s="125"/>
      <c r="G25" s="125"/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>
        <v>42653</v>
      </c>
      <c r="B26" s="175" t="s">
        <v>664</v>
      </c>
      <c r="C26" s="115" t="s">
        <v>667</v>
      </c>
      <c r="D26" s="116"/>
      <c r="E26" s="125">
        <v>-2</v>
      </c>
      <c r="F26" s="131"/>
      <c r="G26" s="125"/>
      <c r="H26" s="125"/>
      <c r="I26" s="117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>
        <v>42654</v>
      </c>
      <c r="B27" s="175" t="s">
        <v>112</v>
      </c>
      <c r="C27" s="115" t="s">
        <v>669</v>
      </c>
      <c r="D27" s="116">
        <v>-22.4</v>
      </c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>
        <v>42657</v>
      </c>
      <c r="B28" s="175" t="s">
        <v>611</v>
      </c>
      <c r="C28" s="115" t="s">
        <v>672</v>
      </c>
      <c r="D28" s="116"/>
      <c r="E28" s="125"/>
      <c r="F28" s="131"/>
      <c r="G28" s="125">
        <v>-2</v>
      </c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>
        <v>42657</v>
      </c>
      <c r="B29" s="175" t="s">
        <v>523</v>
      </c>
      <c r="C29" s="115" t="s">
        <v>673</v>
      </c>
      <c r="D29" s="181"/>
      <c r="E29" s="125"/>
      <c r="F29" s="131"/>
      <c r="G29" s="125">
        <v>-2</v>
      </c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27">
        <v>42660</v>
      </c>
      <c r="B30" s="128" t="s">
        <v>611</v>
      </c>
      <c r="C30" s="115" t="s">
        <v>675</v>
      </c>
      <c r="D30" s="181"/>
      <c r="E30" s="125"/>
      <c r="F30" s="131"/>
      <c r="G30" s="125">
        <v>-3</v>
      </c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>
        <v>42667</v>
      </c>
      <c r="B31" s="128" t="s">
        <v>523</v>
      </c>
      <c r="C31" s="115" t="s">
        <v>677</v>
      </c>
      <c r="D31" s="181"/>
      <c r="E31" s="125"/>
      <c r="F31" s="131"/>
      <c r="G31" s="125" t="s">
        <v>11</v>
      </c>
      <c r="H31" s="125"/>
      <c r="I31" s="117">
        <v>-100</v>
      </c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>
        <v>42667</v>
      </c>
      <c r="B32" s="128" t="s">
        <v>678</v>
      </c>
      <c r="C32" s="115" t="s">
        <v>679</v>
      </c>
      <c r="D32" s="181"/>
      <c r="E32" s="125"/>
      <c r="F32" s="131">
        <v>3</v>
      </c>
      <c r="G32" s="125">
        <v>-1</v>
      </c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>
        <v>42669</v>
      </c>
      <c r="B33" s="128" t="s">
        <v>523</v>
      </c>
      <c r="C33" s="115" t="s">
        <v>680</v>
      </c>
      <c r="D33" s="181"/>
      <c r="E33" s="125"/>
      <c r="F33" s="131"/>
      <c r="G33" s="125">
        <v>-1</v>
      </c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>
        <v>42670</v>
      </c>
      <c r="B34" s="128" t="s">
        <v>681</v>
      </c>
      <c r="C34" s="115" t="s">
        <v>682</v>
      </c>
      <c r="D34" s="181"/>
      <c r="E34" s="125"/>
      <c r="F34" s="131"/>
      <c r="G34" s="125">
        <v>-2</v>
      </c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>
        <v>42671</v>
      </c>
      <c r="B35" s="128" t="s">
        <v>523</v>
      </c>
      <c r="C35" s="115" t="s">
        <v>684</v>
      </c>
      <c r="D35" s="181"/>
      <c r="E35" s="125"/>
      <c r="F35" s="131"/>
      <c r="G35" s="125">
        <v>-1</v>
      </c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>
        <v>42674</v>
      </c>
      <c r="B36" s="128" t="s">
        <v>523</v>
      </c>
      <c r="C36" s="115" t="s">
        <v>687</v>
      </c>
      <c r="D36" s="181"/>
      <c r="E36" s="125"/>
      <c r="F36" s="131">
        <v>-2</v>
      </c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>
        <v>42677</v>
      </c>
      <c r="B37" s="128" t="s">
        <v>523</v>
      </c>
      <c r="C37" s="115" t="s">
        <v>693</v>
      </c>
      <c r="D37" s="181"/>
      <c r="E37" s="125"/>
      <c r="F37" s="131"/>
      <c r="G37" s="125">
        <v>-3</v>
      </c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18">
        <v>42677</v>
      </c>
      <c r="B38" s="128" t="s">
        <v>523</v>
      </c>
      <c r="C38" s="115" t="s">
        <v>694</v>
      </c>
      <c r="D38" s="177"/>
      <c r="E38" s="125"/>
      <c r="F38" s="131"/>
      <c r="G38" s="125">
        <v>-1</v>
      </c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>
        <v>42691</v>
      </c>
      <c r="B39" s="128" t="s">
        <v>267</v>
      </c>
      <c r="C39" s="115" t="s">
        <v>23</v>
      </c>
      <c r="D39" s="177"/>
      <c r="E39" s="125"/>
      <c r="F39" s="131">
        <v>1</v>
      </c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>
        <v>42697</v>
      </c>
      <c r="B40" s="128" t="s">
        <v>267</v>
      </c>
      <c r="C40" s="115" t="s">
        <v>708</v>
      </c>
      <c r="D40" s="177"/>
      <c r="E40" s="125"/>
      <c r="F40" s="131">
        <v>-2</v>
      </c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>
        <v>42860</v>
      </c>
      <c r="B41" s="128" t="s">
        <v>469</v>
      </c>
      <c r="C41" s="115" t="s">
        <v>159</v>
      </c>
      <c r="D41" s="177"/>
      <c r="E41" s="125">
        <v>1</v>
      </c>
      <c r="F41" s="131">
        <v>6</v>
      </c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21" customHeight="1" x14ac:dyDescent="0.25">
      <c r="A42" s="118">
        <v>42870</v>
      </c>
      <c r="B42" s="239" t="s">
        <v>794</v>
      </c>
      <c r="C42" s="239" t="s">
        <v>815</v>
      </c>
      <c r="D42" s="181"/>
      <c r="E42" s="125">
        <v>-1</v>
      </c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>
        <v>42906</v>
      </c>
      <c r="B43" s="119" t="s">
        <v>794</v>
      </c>
      <c r="C43" s="119" t="s">
        <v>856</v>
      </c>
      <c r="D43" s="181"/>
      <c r="E43" s="125"/>
      <c r="F43" s="131">
        <v>-2</v>
      </c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s="368" customFormat="1" ht="21" customHeight="1" x14ac:dyDescent="0.25">
      <c r="A44" s="369">
        <v>42996</v>
      </c>
      <c r="B44" s="370" t="s">
        <v>611</v>
      </c>
      <c r="C44" s="370" t="s">
        <v>949</v>
      </c>
      <c r="D44" s="364"/>
      <c r="E44" s="365"/>
      <c r="F44" s="366"/>
      <c r="G44" s="365"/>
      <c r="H44" s="365"/>
      <c r="I44" s="367"/>
      <c r="J44" s="365"/>
      <c r="K44" s="365"/>
      <c r="L44" s="365"/>
      <c r="M44" s="365"/>
      <c r="N44" s="365"/>
      <c r="O44" s="365"/>
      <c r="P44" s="365"/>
      <c r="Q44" s="365"/>
      <c r="R44" s="365"/>
    </row>
    <row r="45" spans="1:18" ht="21" customHeight="1" x14ac:dyDescent="0.25">
      <c r="A45" s="118">
        <v>42999</v>
      </c>
      <c r="B45" s="119" t="s">
        <v>794</v>
      </c>
      <c r="C45" s="119" t="s">
        <v>971</v>
      </c>
      <c r="D45" s="181"/>
      <c r="E45" s="125"/>
      <c r="F45" s="131">
        <v>-4</v>
      </c>
      <c r="G45" s="125"/>
      <c r="H45" s="125"/>
      <c r="I45" s="117"/>
      <c r="J45" s="125"/>
      <c r="K45" s="125"/>
      <c r="L45" s="125"/>
      <c r="M45" s="125">
        <v>8</v>
      </c>
      <c r="N45" s="125"/>
      <c r="O45" s="125"/>
      <c r="P45" s="125"/>
      <c r="Q45" s="125"/>
      <c r="R45" s="125"/>
    </row>
    <row r="46" spans="1:18" ht="21" customHeight="1" x14ac:dyDescent="0.25">
      <c r="A46" s="118">
        <v>42999</v>
      </c>
      <c r="B46" s="119" t="s">
        <v>664</v>
      </c>
      <c r="C46" s="119" t="s">
        <v>975</v>
      </c>
      <c r="D46" s="181"/>
      <c r="E46" s="125"/>
      <c r="F46" s="131"/>
      <c r="G46" s="125"/>
      <c r="H46" s="125"/>
      <c r="I46" s="117"/>
      <c r="J46" s="125"/>
      <c r="K46" s="125"/>
      <c r="L46" s="125"/>
      <c r="M46" s="125">
        <v>-8</v>
      </c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18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239"/>
      <c r="C50" s="23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119"/>
      <c r="C51" s="11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239"/>
      <c r="C52" s="23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270" t="s">
        <v>615</v>
      </c>
      <c r="B53" s="239"/>
      <c r="C53" s="271" t="s">
        <v>9</v>
      </c>
      <c r="D53" s="257">
        <f>SUM(D5:D50)</f>
        <v>3.0000000000008242E-2</v>
      </c>
      <c r="E53" s="257">
        <f t="shared" ref="E53:M53" si="0">SUM(E5:E50)</f>
        <v>0</v>
      </c>
      <c r="F53" s="360">
        <f t="shared" si="0"/>
        <v>0</v>
      </c>
      <c r="G53" s="257">
        <f>SUM(G5:G51)</f>
        <v>0</v>
      </c>
      <c r="H53" s="257">
        <f>SUM(H5:H52)</f>
        <v>0</v>
      </c>
      <c r="I53" s="257">
        <f>SUM(I5:I52)</f>
        <v>0</v>
      </c>
      <c r="J53" s="257">
        <f t="shared" si="0"/>
        <v>0</v>
      </c>
      <c r="K53" s="257">
        <f t="shared" si="0"/>
        <v>0</v>
      </c>
      <c r="L53" s="257">
        <f t="shared" si="0"/>
        <v>0</v>
      </c>
      <c r="M53" s="257">
        <f t="shared" si="0"/>
        <v>0</v>
      </c>
      <c r="N53" s="257">
        <f>SUM(N5:N50)</f>
        <v>0</v>
      </c>
      <c r="O53" s="257"/>
      <c r="P53" s="257">
        <f>SUM(P5:P50)</f>
        <v>0</v>
      </c>
      <c r="Q53" s="257">
        <f>SUM(Q5:Q50)</f>
        <v>0</v>
      </c>
      <c r="R53" s="257">
        <f>SUM(R5:R50)</f>
        <v>0</v>
      </c>
    </row>
    <row r="54" spans="1:21" ht="18" customHeight="1" x14ac:dyDescent="0.25">
      <c r="A54" s="272" t="s">
        <v>11</v>
      </c>
      <c r="F54" s="361" t="s">
        <v>948</v>
      </c>
      <c r="N54" s="273"/>
      <c r="O54" s="273"/>
      <c r="P54" s="274"/>
      <c r="Q54" s="274"/>
      <c r="R54" s="274"/>
      <c r="S54" s="274"/>
      <c r="T54" s="274"/>
      <c r="U54" s="274"/>
    </row>
    <row r="55" spans="1:21" ht="18" customHeight="1" x14ac:dyDescent="0.25"/>
    <row r="56" spans="1:21" ht="18" customHeight="1" x14ac:dyDescent="0.25"/>
    <row r="57" spans="1:21" ht="18" customHeight="1" x14ac:dyDescent="0.25"/>
    <row r="58" spans="1:21" ht="18" customHeight="1" x14ac:dyDescent="0.25"/>
    <row r="59" spans="1:21" ht="18" customHeight="1" x14ac:dyDescent="0.25"/>
    <row r="60" spans="1:21" ht="18" customHeight="1" x14ac:dyDescent="0.25"/>
    <row r="61" spans="1:21" ht="18" customHeight="1" x14ac:dyDescent="0.25"/>
    <row r="62" spans="1:21" ht="18" customHeight="1" x14ac:dyDescent="0.25"/>
    <row r="63" spans="1:21" ht="18" customHeight="1" x14ac:dyDescent="0.25"/>
    <row r="64" spans="1:21" s="258" customFormat="1" ht="18" customHeight="1" x14ac:dyDescent="0.25">
      <c r="A64" s="241"/>
      <c r="B64" s="241"/>
      <c r="C64" s="241"/>
      <c r="D64" s="259"/>
      <c r="E64" s="240"/>
      <c r="F64" s="240"/>
      <c r="G64" s="240"/>
      <c r="H64" s="240"/>
      <c r="I64" s="240"/>
      <c r="J64" s="240"/>
      <c r="K64" s="240"/>
      <c r="L64" s="240"/>
    </row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customWidth="1"/>
    <col min="3" max="3" width="36.44140625" style="241" customWidth="1"/>
    <col min="4" max="4" width="18.5546875" style="259" customWidth="1"/>
    <col min="5" max="5" width="8.5546875" style="240" customWidth="1"/>
    <col min="6" max="6" width="12.5546875" style="240" customWidth="1"/>
    <col min="7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309">
        <v>170627032206</v>
      </c>
      <c r="L2" s="263"/>
    </row>
    <row r="3" spans="1:18" x14ac:dyDescent="0.25">
      <c r="D3" s="318" t="s">
        <v>875</v>
      </c>
      <c r="E3" s="317" t="s">
        <v>873</v>
      </c>
      <c r="F3" s="317" t="s">
        <v>870</v>
      </c>
      <c r="G3" s="317" t="s">
        <v>880</v>
      </c>
      <c r="H3" s="317"/>
      <c r="I3" s="317"/>
      <c r="J3" s="317"/>
      <c r="K3" s="317"/>
      <c r="L3" s="317" t="s">
        <v>467</v>
      </c>
      <c r="M3" s="317" t="s">
        <v>384</v>
      </c>
      <c r="N3" s="317"/>
      <c r="O3" s="317"/>
      <c r="P3" s="317"/>
      <c r="Q3" s="317" t="s">
        <v>848</v>
      </c>
      <c r="R3" s="317" t="s">
        <v>853</v>
      </c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42926</v>
      </c>
      <c r="B5" s="115" t="s">
        <v>860</v>
      </c>
      <c r="C5" s="115" t="s">
        <v>20</v>
      </c>
      <c r="D5" s="177">
        <v>179.5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s="343" customFormat="1" ht="18" customHeight="1" x14ac:dyDescent="0.25">
      <c r="A6" s="114">
        <v>42929</v>
      </c>
      <c r="B6" s="115" t="s">
        <v>664</v>
      </c>
      <c r="C6" s="115" t="s">
        <v>862</v>
      </c>
      <c r="D6" s="116">
        <v>-16</v>
      </c>
      <c r="E6" s="117"/>
      <c r="F6" s="117"/>
      <c r="G6" s="117">
        <v>8</v>
      </c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s="343" customFormat="1" ht="18" customHeight="1" x14ac:dyDescent="0.25">
      <c r="A7" s="114">
        <v>42929</v>
      </c>
      <c r="B7" s="115" t="s">
        <v>664</v>
      </c>
      <c r="C7" s="115" t="s">
        <v>863</v>
      </c>
      <c r="D7" s="116">
        <v>-5.5</v>
      </c>
      <c r="E7" s="117"/>
      <c r="F7" s="117"/>
      <c r="G7" s="117"/>
      <c r="H7" s="117"/>
      <c r="I7" s="117"/>
      <c r="J7" s="117"/>
      <c r="K7" s="117"/>
      <c r="L7" s="117">
        <v>1</v>
      </c>
      <c r="M7" s="117"/>
      <c r="N7" s="117"/>
      <c r="O7" s="117"/>
      <c r="P7" s="117"/>
      <c r="Q7" s="117"/>
      <c r="R7" s="117"/>
    </row>
    <row r="8" spans="1:18" s="348" customFormat="1" ht="18" customHeight="1" x14ac:dyDescent="0.25">
      <c r="A8" s="114">
        <v>42929</v>
      </c>
      <c r="B8" s="115" t="s">
        <v>664</v>
      </c>
      <c r="C8" s="115" t="s">
        <v>864</v>
      </c>
      <c r="D8" s="116">
        <v>-20.2</v>
      </c>
      <c r="E8" s="117"/>
      <c r="F8" s="117">
        <v>40</v>
      </c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114">
        <v>42929</v>
      </c>
      <c r="B9" s="115" t="s">
        <v>664</v>
      </c>
      <c r="C9" s="115" t="s">
        <v>865</v>
      </c>
      <c r="D9" s="116">
        <v>-20</v>
      </c>
      <c r="E9" s="117"/>
      <c r="F9" s="117"/>
      <c r="G9" s="117">
        <v>10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>
        <v>42929</v>
      </c>
      <c r="B10" s="115" t="s">
        <v>664</v>
      </c>
      <c r="C10" s="115" t="s">
        <v>866</v>
      </c>
      <c r="D10" s="116">
        <v>-51</v>
      </c>
      <c r="E10" s="132">
        <v>5</v>
      </c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" customHeight="1" x14ac:dyDescent="0.25">
      <c r="A11" s="114">
        <v>42930</v>
      </c>
      <c r="B11" s="115" t="s">
        <v>664</v>
      </c>
      <c r="C11" s="115" t="s">
        <v>867</v>
      </c>
      <c r="D11" s="116"/>
      <c r="E11" s="117">
        <v>-1</v>
      </c>
      <c r="F11" s="149"/>
      <c r="G11" s="117"/>
      <c r="H11" s="117"/>
      <c r="I11" s="117"/>
      <c r="J11" s="117"/>
      <c r="K11" s="117"/>
      <c r="L11" s="149"/>
      <c r="M11" s="117"/>
      <c r="N11" s="117"/>
      <c r="O11" s="117"/>
      <c r="P11" s="117"/>
      <c r="Q11" s="117"/>
      <c r="R11" s="117"/>
    </row>
    <row r="12" spans="1:18" ht="18" customHeight="1" x14ac:dyDescent="0.25">
      <c r="A12" s="114">
        <v>42930</v>
      </c>
      <c r="B12" s="115" t="s">
        <v>664</v>
      </c>
      <c r="C12" s="115" t="s">
        <v>868</v>
      </c>
      <c r="D12" s="116"/>
      <c r="E12" s="117"/>
      <c r="F12" s="149"/>
      <c r="G12" s="117">
        <v>-8</v>
      </c>
      <c r="H12" s="117"/>
      <c r="I12" s="117"/>
      <c r="J12" s="117"/>
      <c r="K12" s="117"/>
      <c r="L12" s="149"/>
      <c r="M12" s="117"/>
      <c r="N12" s="117"/>
      <c r="O12" s="117"/>
      <c r="P12" s="117"/>
      <c r="Q12" s="117"/>
      <c r="R12" s="117"/>
    </row>
    <row r="13" spans="1:18" ht="18" customHeight="1" x14ac:dyDescent="0.25">
      <c r="A13" s="114">
        <v>42931</v>
      </c>
      <c r="B13" s="115" t="s">
        <v>664</v>
      </c>
      <c r="C13" s="115" t="s">
        <v>869</v>
      </c>
      <c r="D13" s="116"/>
      <c r="E13" s="117"/>
      <c r="F13" s="149"/>
      <c r="G13" s="117"/>
      <c r="H13" s="117"/>
      <c r="I13" s="117"/>
      <c r="J13" s="117"/>
      <c r="K13" s="117"/>
      <c r="L13" s="149">
        <v>-1</v>
      </c>
      <c r="M13" s="117"/>
      <c r="N13" s="117"/>
      <c r="O13" s="117"/>
      <c r="P13" s="117"/>
      <c r="Q13" s="117"/>
      <c r="R13" s="117"/>
    </row>
    <row r="14" spans="1:18" ht="18" customHeight="1" x14ac:dyDescent="0.25">
      <c r="A14" s="114">
        <v>42935</v>
      </c>
      <c r="B14" s="115" t="s">
        <v>664</v>
      </c>
      <c r="C14" s="115" t="s">
        <v>871</v>
      </c>
      <c r="D14" s="116">
        <v>-50</v>
      </c>
      <c r="E14" s="117">
        <v>5</v>
      </c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</row>
    <row r="15" spans="1:18" ht="18" customHeight="1" x14ac:dyDescent="0.25">
      <c r="A15" s="114">
        <v>42935</v>
      </c>
      <c r="B15" s="115" t="s">
        <v>664</v>
      </c>
      <c r="C15" s="115" t="s">
        <v>872</v>
      </c>
      <c r="D15" s="116"/>
      <c r="E15" s="117">
        <v>-5</v>
      </c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ht="18" customHeight="1" x14ac:dyDescent="0.25">
      <c r="A16" s="114">
        <v>42938</v>
      </c>
      <c r="B16" s="115" t="s">
        <v>685</v>
      </c>
      <c r="C16" s="115" t="s">
        <v>874</v>
      </c>
      <c r="D16" s="116"/>
      <c r="E16" s="117"/>
      <c r="F16" s="149"/>
      <c r="G16" s="117">
        <v>-5</v>
      </c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18" ht="18" customHeight="1" x14ac:dyDescent="0.25">
      <c r="A17" s="114">
        <v>42940</v>
      </c>
      <c r="B17" s="115" t="s">
        <v>664</v>
      </c>
      <c r="C17" s="115" t="s">
        <v>876</v>
      </c>
      <c r="D17" s="116"/>
      <c r="E17" s="117"/>
      <c r="F17" s="149">
        <v>-6</v>
      </c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18" ht="18" customHeight="1" x14ac:dyDescent="0.25">
      <c r="A18" s="114">
        <v>42942</v>
      </c>
      <c r="B18" s="115" t="s">
        <v>664</v>
      </c>
      <c r="C18" s="350" t="s">
        <v>877</v>
      </c>
      <c r="D18" s="116"/>
      <c r="E18" s="117"/>
      <c r="F18" s="149"/>
      <c r="G18" s="117">
        <v>-2</v>
      </c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</row>
    <row r="19" spans="1:18" ht="18" customHeight="1" x14ac:dyDescent="0.25">
      <c r="A19" s="114">
        <v>42947</v>
      </c>
      <c r="B19" s="115" t="s">
        <v>678</v>
      </c>
      <c r="C19" s="351" t="s">
        <v>878</v>
      </c>
      <c r="D19" s="116">
        <v>-16.8</v>
      </c>
      <c r="E19" s="117"/>
      <c r="F19" s="149"/>
      <c r="G19" s="117">
        <v>8</v>
      </c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/>
    </row>
    <row r="20" spans="1:18" ht="18" customHeight="1" x14ac:dyDescent="0.25">
      <c r="A20" s="114">
        <v>42955</v>
      </c>
      <c r="B20" s="115" t="s">
        <v>794</v>
      </c>
      <c r="C20" s="115" t="s">
        <v>885</v>
      </c>
      <c r="D20" s="116"/>
      <c r="E20" s="117"/>
      <c r="F20" s="117"/>
      <c r="G20" s="117">
        <v>-1</v>
      </c>
      <c r="H20" s="117"/>
      <c r="I20" s="149"/>
      <c r="J20" s="117"/>
      <c r="K20" s="117"/>
      <c r="L20" s="132"/>
      <c r="M20" s="132">
        <v>8</v>
      </c>
      <c r="N20" s="132"/>
      <c r="O20" s="132"/>
      <c r="P20" s="132"/>
      <c r="Q20" s="132"/>
      <c r="R20" s="132"/>
    </row>
    <row r="21" spans="1:18" customFormat="1" ht="18" customHeight="1" x14ac:dyDescent="0.25">
      <c r="A21" s="127">
        <v>42955</v>
      </c>
      <c r="B21" s="128" t="s">
        <v>794</v>
      </c>
      <c r="C21" s="115" t="s">
        <v>886</v>
      </c>
      <c r="D21" s="181"/>
      <c r="E21" s="125"/>
      <c r="F21" s="131">
        <v>-1</v>
      </c>
      <c r="G21" s="125"/>
      <c r="H21" s="125"/>
      <c r="I21" s="117"/>
      <c r="J21" s="125"/>
      <c r="K21" s="125"/>
      <c r="L21" s="125"/>
      <c r="M21" s="125">
        <v>2</v>
      </c>
      <c r="N21" s="125"/>
      <c r="O21" s="125"/>
      <c r="P21" s="125"/>
      <c r="Q21" s="125"/>
      <c r="R21" s="125"/>
    </row>
    <row r="22" spans="1:18" ht="18" customHeight="1" x14ac:dyDescent="0.25">
      <c r="A22" s="174">
        <v>42955</v>
      </c>
      <c r="B22" s="175" t="s">
        <v>889</v>
      </c>
      <c r="C22" s="115" t="s">
        <v>159</v>
      </c>
      <c r="D22" s="116"/>
      <c r="E22" s="125"/>
      <c r="F22" s="126">
        <v>2</v>
      </c>
      <c r="G22" s="125"/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 ht="18" customHeight="1" x14ac:dyDescent="0.25">
      <c r="A23" s="174">
        <v>42955</v>
      </c>
      <c r="B23" s="175" t="s">
        <v>664</v>
      </c>
      <c r="C23" s="115" t="s">
        <v>890</v>
      </c>
      <c r="D23" s="129"/>
      <c r="E23" s="125"/>
      <c r="F23" s="125"/>
      <c r="G23" s="125"/>
      <c r="H23" s="125"/>
      <c r="I23" s="117"/>
      <c r="J23" s="125"/>
      <c r="K23" s="126"/>
      <c r="L23" s="125"/>
      <c r="M23" s="125">
        <v>-10</v>
      </c>
      <c r="N23" s="125"/>
      <c r="O23" s="125"/>
      <c r="P23" s="125"/>
      <c r="Q23" s="125"/>
      <c r="R23" s="125"/>
    </row>
    <row r="24" spans="1:18" ht="18" customHeight="1" x14ac:dyDescent="0.25">
      <c r="A24" s="174">
        <v>42955</v>
      </c>
      <c r="B24" s="175" t="s">
        <v>794</v>
      </c>
      <c r="C24" s="115" t="s">
        <v>892</v>
      </c>
      <c r="D24" s="140"/>
      <c r="E24" s="125"/>
      <c r="F24" s="125">
        <v>3</v>
      </c>
      <c r="G24" s="125"/>
      <c r="H24" s="125"/>
      <c r="I24" s="149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>
        <v>42958</v>
      </c>
      <c r="B25" s="175" t="s">
        <v>664</v>
      </c>
      <c r="C25" s="115" t="s">
        <v>902</v>
      </c>
      <c r="D25" s="140"/>
      <c r="E25" s="125"/>
      <c r="F25" s="125">
        <v>-20</v>
      </c>
      <c r="G25" s="125"/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>
        <v>42958</v>
      </c>
      <c r="B26" s="175" t="s">
        <v>794</v>
      </c>
      <c r="C26" s="115" t="s">
        <v>903</v>
      </c>
      <c r="D26" s="140"/>
      <c r="E26" s="125"/>
      <c r="F26" s="125"/>
      <c r="G26" s="125">
        <v>-1</v>
      </c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>
        <v>42962</v>
      </c>
      <c r="B27" s="175" t="s">
        <v>523</v>
      </c>
      <c r="C27" s="115" t="s">
        <v>908</v>
      </c>
      <c r="D27" s="140"/>
      <c r="E27" s="125"/>
      <c r="F27" s="125"/>
      <c r="G27" s="125">
        <v>-1</v>
      </c>
      <c r="H27" s="125"/>
      <c r="I27" s="149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>
        <v>42962</v>
      </c>
      <c r="B28" s="175" t="s">
        <v>523</v>
      </c>
      <c r="C28" s="115" t="s">
        <v>909</v>
      </c>
      <c r="D28" s="140"/>
      <c r="E28" s="125"/>
      <c r="F28" s="125"/>
      <c r="G28" s="125">
        <v>-1</v>
      </c>
      <c r="H28" s="125"/>
      <c r="I28" s="149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>
        <v>42962</v>
      </c>
      <c r="B29" s="175" t="s">
        <v>794</v>
      </c>
      <c r="C29" s="115" t="s">
        <v>910</v>
      </c>
      <c r="D29" s="140"/>
      <c r="E29" s="125">
        <v>-3</v>
      </c>
      <c r="F29" s="125"/>
      <c r="G29" s="125"/>
      <c r="H29" s="125"/>
      <c r="I29" s="149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74">
        <v>42968</v>
      </c>
      <c r="B30" s="175" t="s">
        <v>794</v>
      </c>
      <c r="C30" s="115" t="s">
        <v>925</v>
      </c>
      <c r="D30" s="140"/>
      <c r="E30" s="125"/>
      <c r="F30" s="125"/>
      <c r="G30" s="125">
        <v>-7</v>
      </c>
      <c r="H30" s="125"/>
      <c r="I30" s="149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74">
        <v>42969</v>
      </c>
      <c r="B31" s="175" t="s">
        <v>794</v>
      </c>
      <c r="C31" s="115" t="s">
        <v>926</v>
      </c>
      <c r="D31" s="140"/>
      <c r="E31" s="125">
        <v>-1</v>
      </c>
      <c r="F31" s="125"/>
      <c r="G31" s="125"/>
      <c r="H31" s="125"/>
      <c r="I31" s="149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s="368" customFormat="1" ht="18" customHeight="1" x14ac:dyDescent="0.25">
      <c r="A32" s="379">
        <v>42996</v>
      </c>
      <c r="B32" s="380" t="s">
        <v>611</v>
      </c>
      <c r="C32" s="146" t="s">
        <v>949</v>
      </c>
      <c r="D32" s="381"/>
      <c r="E32" s="365"/>
      <c r="F32" s="365">
        <v>-3</v>
      </c>
      <c r="G32" s="365"/>
      <c r="H32" s="365"/>
      <c r="I32" s="376"/>
      <c r="J32" s="365"/>
      <c r="K32" s="365"/>
      <c r="L32" s="365"/>
      <c r="M32" s="365"/>
      <c r="N32" s="365"/>
      <c r="O32" s="365"/>
      <c r="P32" s="365"/>
      <c r="Q32" s="365"/>
      <c r="R32" s="365"/>
    </row>
    <row r="33" spans="1:21" ht="18" customHeight="1" x14ac:dyDescent="0.25">
      <c r="A33" s="174">
        <v>42999</v>
      </c>
      <c r="B33" s="175" t="s">
        <v>794</v>
      </c>
      <c r="C33" s="115" t="s">
        <v>969</v>
      </c>
      <c r="D33" s="140"/>
      <c r="E33" s="125"/>
      <c r="F33" s="125">
        <v>-10</v>
      </c>
      <c r="G33" s="125"/>
      <c r="H33" s="125"/>
      <c r="I33" s="149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21" ht="18" customHeight="1" x14ac:dyDescent="0.25">
      <c r="A34" s="174">
        <v>42999</v>
      </c>
      <c r="B34" s="175" t="s">
        <v>794</v>
      </c>
      <c r="C34" s="115" t="s">
        <v>972</v>
      </c>
      <c r="D34" s="140"/>
      <c r="E34" s="125"/>
      <c r="F34" s="125">
        <v>-5</v>
      </c>
      <c r="G34" s="125"/>
      <c r="H34" s="125"/>
      <c r="I34" s="149"/>
      <c r="J34" s="125"/>
      <c r="K34" s="125"/>
      <c r="L34" s="125">
        <v>1</v>
      </c>
      <c r="M34" s="125">
        <v>10</v>
      </c>
      <c r="N34" s="125"/>
      <c r="O34" s="125"/>
      <c r="P34" s="125"/>
      <c r="Q34" s="125"/>
      <c r="R34" s="125"/>
    </row>
    <row r="35" spans="1:21" ht="18" customHeight="1" x14ac:dyDescent="0.25">
      <c r="A35" s="174">
        <v>42999</v>
      </c>
      <c r="B35" s="175" t="s">
        <v>664</v>
      </c>
      <c r="C35" s="115" t="s">
        <v>973</v>
      </c>
      <c r="D35" s="140"/>
      <c r="E35" s="125"/>
      <c r="F35" s="125"/>
      <c r="G35" s="125"/>
      <c r="H35" s="125"/>
      <c r="I35" s="149"/>
      <c r="J35" s="125"/>
      <c r="K35" s="125"/>
      <c r="L35" s="125">
        <v>-1</v>
      </c>
      <c r="M35" s="125"/>
      <c r="N35" s="125"/>
      <c r="O35" s="125"/>
      <c r="P35" s="125"/>
      <c r="Q35" s="125"/>
      <c r="R35" s="125"/>
    </row>
    <row r="36" spans="1:21" ht="18" customHeight="1" x14ac:dyDescent="0.25">
      <c r="A36" s="174">
        <v>42999</v>
      </c>
      <c r="B36" s="175" t="s">
        <v>664</v>
      </c>
      <c r="C36" s="115" t="s">
        <v>975</v>
      </c>
      <c r="D36" s="140"/>
      <c r="E36" s="125"/>
      <c r="F36" s="125"/>
      <c r="G36" s="125"/>
      <c r="H36" s="125"/>
      <c r="I36" s="149"/>
      <c r="J36" s="125"/>
      <c r="K36" s="125"/>
      <c r="L36" s="125"/>
      <c r="M36" s="125">
        <v>-10</v>
      </c>
      <c r="N36" s="125"/>
      <c r="O36" s="125"/>
      <c r="P36" s="125"/>
      <c r="Q36" s="125"/>
      <c r="R36" s="125"/>
    </row>
    <row r="37" spans="1:21" ht="18" customHeight="1" x14ac:dyDescent="0.25">
      <c r="A37" s="270" t="s">
        <v>861</v>
      </c>
      <c r="B37" s="239"/>
      <c r="C37" s="271" t="s">
        <v>9</v>
      </c>
      <c r="D37" s="257">
        <f t="shared" ref="D37:N37" si="0">SUM(D5:D24)</f>
        <v>0</v>
      </c>
      <c r="E37" s="257">
        <f>SUM(E5:E31)</f>
        <v>0</v>
      </c>
      <c r="F37" s="360">
        <f>SUM(F5:F36)</f>
        <v>0</v>
      </c>
      <c r="G37" s="257">
        <f>SUM(G5:G30)</f>
        <v>0</v>
      </c>
      <c r="H37" s="257">
        <f t="shared" si="0"/>
        <v>0</v>
      </c>
      <c r="I37" s="257">
        <f t="shared" si="0"/>
        <v>0</v>
      </c>
      <c r="J37" s="257">
        <f t="shared" si="0"/>
        <v>0</v>
      </c>
      <c r="K37" s="257">
        <f t="shared" si="0"/>
        <v>0</v>
      </c>
      <c r="L37" s="257">
        <f>SUM(L5:L36)</f>
        <v>0</v>
      </c>
      <c r="M37" s="257">
        <f>SUM(M5:M36)</f>
        <v>0</v>
      </c>
      <c r="N37" s="257">
        <f t="shared" si="0"/>
        <v>0</v>
      </c>
      <c r="O37" s="257"/>
      <c r="P37" s="257">
        <f>SUM(P5:P24)</f>
        <v>0</v>
      </c>
      <c r="Q37" s="257">
        <f>SUM(Q5:Q24)</f>
        <v>0</v>
      </c>
      <c r="R37" s="257">
        <f>SUM(R5:R24)</f>
        <v>0</v>
      </c>
    </row>
    <row r="38" spans="1:21" ht="65.25" customHeight="1" x14ac:dyDescent="0.4">
      <c r="A38" s="272"/>
      <c r="D38" s="310"/>
      <c r="F38" s="382" t="s">
        <v>951</v>
      </c>
      <c r="N38" s="273"/>
      <c r="O38" s="273"/>
      <c r="P38" s="327" t="s">
        <v>803</v>
      </c>
      <c r="Q38" s="327" t="s">
        <v>803</v>
      </c>
      <c r="R38" s="327" t="s">
        <v>803</v>
      </c>
      <c r="S38" s="274"/>
      <c r="T38" s="274"/>
      <c r="U38" s="274"/>
    </row>
    <row r="39" spans="1:21" ht="18" customHeight="1" x14ac:dyDescent="0.25">
      <c r="A39" s="530"/>
      <c r="B39" s="530"/>
      <c r="C39" s="530"/>
    </row>
    <row r="40" spans="1:21" ht="18" customHeight="1" x14ac:dyDescent="0.25">
      <c r="A40" s="530"/>
      <c r="B40" s="530"/>
      <c r="C40" s="530"/>
    </row>
    <row r="41" spans="1:21" ht="18" customHeight="1" x14ac:dyDescent="0.25">
      <c r="A41" s="530"/>
      <c r="B41" s="530"/>
      <c r="C41" s="530"/>
    </row>
    <row r="42" spans="1:21" ht="18" customHeight="1" x14ac:dyDescent="0.25"/>
    <row r="43" spans="1:21" ht="18" customHeight="1" x14ac:dyDescent="0.25">
      <c r="F43" s="264"/>
    </row>
    <row r="44" spans="1:21" ht="18" customHeight="1" x14ac:dyDescent="0.25"/>
    <row r="45" spans="1:21" ht="18" customHeight="1" x14ac:dyDescent="0.25"/>
    <row r="46" spans="1:21" ht="18" customHeight="1" x14ac:dyDescent="0.25"/>
    <row r="47" spans="1:21" ht="18" customHeight="1" x14ac:dyDescent="0.25"/>
    <row r="48" spans="1:21" s="258" customFormat="1" ht="18" customHeight="1" x14ac:dyDescent="0.25">
      <c r="A48" s="241"/>
      <c r="B48" s="241"/>
      <c r="C48" s="241"/>
      <c r="D48" s="259"/>
      <c r="E48" s="240"/>
      <c r="F48" s="240"/>
      <c r="G48" s="240"/>
      <c r="H48" s="240"/>
      <c r="I48" s="240"/>
      <c r="J48" s="240"/>
      <c r="K48" s="240"/>
      <c r="L48" s="240"/>
    </row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</sheetData>
  <mergeCells count="1">
    <mergeCell ref="A39:C41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9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5" width="8.5546875" style="240" customWidth="1"/>
    <col min="6" max="7" width="10.44140625" style="240" customWidth="1"/>
    <col min="8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3" t="s">
        <v>10</v>
      </c>
      <c r="J2" s="357">
        <v>170811042208</v>
      </c>
      <c r="L2" s="263"/>
    </row>
    <row r="3" spans="1:18" x14ac:dyDescent="0.25">
      <c r="D3" s="295"/>
      <c r="E3" s="266" t="s">
        <v>357</v>
      </c>
      <c r="F3" s="267" t="s">
        <v>952</v>
      </c>
      <c r="G3" s="256" t="s">
        <v>927</v>
      </c>
      <c r="I3" s="266"/>
      <c r="J3" s="256"/>
      <c r="K3" s="256"/>
      <c r="L3" s="256"/>
      <c r="M3" s="256" t="s">
        <v>749</v>
      </c>
      <c r="N3" s="256" t="s">
        <v>923</v>
      </c>
      <c r="O3" s="256"/>
      <c r="P3" s="256"/>
      <c r="Q3" s="256"/>
      <c r="R3" s="256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75" t="s">
        <v>922</v>
      </c>
      <c r="O4" s="249" t="s">
        <v>8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42963</v>
      </c>
      <c r="B5" s="115" t="s">
        <v>501</v>
      </c>
      <c r="C5" s="115" t="s">
        <v>87</v>
      </c>
      <c r="D5" s="177">
        <v>179.2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42963</v>
      </c>
      <c r="B6" s="115" t="s">
        <v>501</v>
      </c>
      <c r="C6" s="115" t="s">
        <v>912</v>
      </c>
      <c r="D6" s="116">
        <v>-0.2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42965</v>
      </c>
      <c r="B7" s="115" t="s">
        <v>611</v>
      </c>
      <c r="C7" s="115" t="s">
        <v>914</v>
      </c>
      <c r="D7" s="116">
        <v>-20.3</v>
      </c>
      <c r="E7" s="117">
        <v>2</v>
      </c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14">
        <v>42965</v>
      </c>
      <c r="B8" s="115" t="s">
        <v>611</v>
      </c>
      <c r="C8" s="115" t="s">
        <v>915</v>
      </c>
      <c r="D8" s="116">
        <v>-10.3</v>
      </c>
      <c r="E8" s="117"/>
      <c r="F8" s="117"/>
      <c r="G8" s="117"/>
      <c r="H8" s="117"/>
      <c r="I8" s="117"/>
      <c r="J8" s="117"/>
      <c r="K8" s="117"/>
      <c r="L8" s="117"/>
      <c r="M8" s="117">
        <v>40</v>
      </c>
      <c r="N8" s="117"/>
      <c r="O8" s="117"/>
      <c r="P8" s="117"/>
      <c r="Q8" s="117"/>
      <c r="R8" s="117"/>
    </row>
    <row r="9" spans="1:18" ht="18" customHeight="1" x14ac:dyDescent="0.25">
      <c r="A9" s="114">
        <v>42965</v>
      </c>
      <c r="B9" s="115" t="s">
        <v>794</v>
      </c>
      <c r="C9" s="115" t="s">
        <v>844</v>
      </c>
      <c r="D9" s="116">
        <v>-50.4</v>
      </c>
      <c r="E9" s="117">
        <v>5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>
        <v>42965</v>
      </c>
      <c r="B10" s="115" t="s">
        <v>611</v>
      </c>
      <c r="C10" s="115" t="s">
        <v>917</v>
      </c>
      <c r="D10" s="116">
        <v>-36.4</v>
      </c>
      <c r="E10" s="132"/>
      <c r="F10" s="117"/>
      <c r="G10" s="149">
        <v>18</v>
      </c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" customHeight="1" x14ac:dyDescent="0.25">
      <c r="A11" s="114">
        <v>42965</v>
      </c>
      <c r="B11" s="115" t="s">
        <v>611</v>
      </c>
      <c r="C11" s="115" t="s">
        <v>916</v>
      </c>
      <c r="D11" s="116">
        <v>-20.399999999999999</v>
      </c>
      <c r="E11" s="117"/>
      <c r="F11" s="149">
        <v>44</v>
      </c>
      <c r="G11" s="117"/>
      <c r="H11" s="117"/>
      <c r="I11" s="117"/>
      <c r="J11" s="117"/>
      <c r="K11" s="117"/>
      <c r="L11" s="149"/>
      <c r="M11" s="117"/>
      <c r="N11" s="117"/>
      <c r="O11" s="117"/>
      <c r="P11" s="117"/>
      <c r="Q11" s="117"/>
      <c r="R11" s="117"/>
    </row>
    <row r="12" spans="1:18" ht="18" customHeight="1" x14ac:dyDescent="0.25">
      <c r="A12" s="114" t="s">
        <v>918</v>
      </c>
      <c r="B12" s="115" t="s">
        <v>611</v>
      </c>
      <c r="C12" s="115" t="s">
        <v>919</v>
      </c>
      <c r="D12" s="116">
        <v>-40.4</v>
      </c>
      <c r="E12" s="117"/>
      <c r="F12" s="149"/>
      <c r="G12" s="117"/>
      <c r="H12" s="117"/>
      <c r="I12" s="117"/>
      <c r="J12" s="117"/>
      <c r="K12" s="117"/>
      <c r="L12" s="149"/>
      <c r="M12" s="117"/>
      <c r="N12" s="117">
        <v>40</v>
      </c>
      <c r="O12" s="117"/>
      <c r="P12" s="117"/>
      <c r="Q12" s="117"/>
      <c r="R12" s="117"/>
    </row>
    <row r="13" spans="1:18" ht="18" customHeight="1" x14ac:dyDescent="0.25">
      <c r="A13" s="114">
        <v>42965</v>
      </c>
      <c r="B13" s="115" t="s">
        <v>794</v>
      </c>
      <c r="C13" s="115" t="s">
        <v>920</v>
      </c>
      <c r="D13" s="116"/>
      <c r="E13" s="117">
        <v>-2</v>
      </c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/>
    </row>
    <row r="14" spans="1:18" ht="18" customHeight="1" x14ac:dyDescent="0.25">
      <c r="A14" s="114">
        <v>42965</v>
      </c>
      <c r="B14" s="115" t="s">
        <v>794</v>
      </c>
      <c r="C14" s="115" t="s">
        <v>921</v>
      </c>
      <c r="D14" s="116"/>
      <c r="E14" s="117"/>
      <c r="F14" s="149"/>
      <c r="G14" s="117"/>
      <c r="H14" s="117"/>
      <c r="I14" s="117"/>
      <c r="J14" s="117"/>
      <c r="K14" s="117"/>
      <c r="L14" s="149"/>
      <c r="M14" s="117">
        <v>-40</v>
      </c>
      <c r="N14" s="117"/>
      <c r="O14" s="117"/>
      <c r="P14" s="117"/>
      <c r="Q14" s="117"/>
      <c r="R14" s="117"/>
    </row>
    <row r="15" spans="1:18" ht="18" customHeight="1" x14ac:dyDescent="0.25">
      <c r="A15" s="114">
        <v>42968</v>
      </c>
      <c r="B15" s="115" t="s">
        <v>794</v>
      </c>
      <c r="C15" s="115" t="s">
        <v>924</v>
      </c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>
        <v>-40</v>
      </c>
      <c r="O15" s="117"/>
      <c r="P15" s="117"/>
      <c r="Q15" s="117"/>
      <c r="R15" s="117"/>
    </row>
    <row r="16" spans="1:18" s="348" customFormat="1" ht="18" customHeight="1" x14ac:dyDescent="0.25">
      <c r="A16" s="114">
        <v>42971</v>
      </c>
      <c r="B16" s="115" t="s">
        <v>611</v>
      </c>
      <c r="C16" s="115" t="s">
        <v>928</v>
      </c>
      <c r="D16" s="116"/>
      <c r="E16" s="117"/>
      <c r="F16" s="149"/>
      <c r="G16" s="117">
        <v>-2</v>
      </c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18" ht="18" customHeight="1" x14ac:dyDescent="0.25">
      <c r="A17" s="114">
        <v>42971</v>
      </c>
      <c r="B17" s="115" t="s">
        <v>523</v>
      </c>
      <c r="C17" s="115" t="s">
        <v>929</v>
      </c>
      <c r="D17" s="116"/>
      <c r="E17" s="117"/>
      <c r="F17" s="149"/>
      <c r="G17" s="117">
        <v>-1</v>
      </c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18" ht="18" customHeight="1" x14ac:dyDescent="0.25">
      <c r="A18" s="114">
        <v>42975</v>
      </c>
      <c r="B18" s="115" t="s">
        <v>794</v>
      </c>
      <c r="C18" s="115" t="s">
        <v>934</v>
      </c>
      <c r="D18" s="116"/>
      <c r="E18" s="117"/>
      <c r="F18" s="149"/>
      <c r="G18" s="117">
        <v>-1</v>
      </c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</row>
    <row r="19" spans="1:18" ht="18" customHeight="1" x14ac:dyDescent="0.25">
      <c r="A19" s="114">
        <v>42976</v>
      </c>
      <c r="B19" s="115" t="s">
        <v>523</v>
      </c>
      <c r="C19" s="115" t="s">
        <v>935</v>
      </c>
      <c r="D19" s="116"/>
      <c r="E19" s="117">
        <v>-2</v>
      </c>
      <c r="F19" s="149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/>
    </row>
    <row r="20" spans="1:18" ht="18" customHeight="1" x14ac:dyDescent="0.25">
      <c r="A20" s="114">
        <v>42989</v>
      </c>
      <c r="B20" s="115" t="s">
        <v>664</v>
      </c>
      <c r="C20" s="115" t="s">
        <v>942</v>
      </c>
      <c r="D20" s="116"/>
      <c r="E20" s="117"/>
      <c r="F20" s="149">
        <v>-35</v>
      </c>
      <c r="G20" s="117"/>
      <c r="H20" s="117"/>
      <c r="I20" s="117"/>
      <c r="J20" s="117"/>
      <c r="K20" s="117"/>
      <c r="L20" s="149"/>
      <c r="M20" s="149"/>
      <c r="N20" s="149"/>
      <c r="O20" s="149"/>
      <c r="P20" s="149"/>
      <c r="Q20" s="149"/>
      <c r="R20" s="149"/>
    </row>
    <row r="21" spans="1:18" ht="18" customHeight="1" x14ac:dyDescent="0.25">
      <c r="A21" s="114">
        <v>42991</v>
      </c>
      <c r="B21" s="115" t="s">
        <v>678</v>
      </c>
      <c r="C21" s="115" t="s">
        <v>944</v>
      </c>
      <c r="D21" s="116"/>
      <c r="E21" s="117"/>
      <c r="F21" s="117"/>
      <c r="G21" s="117">
        <v>-2</v>
      </c>
      <c r="H21" s="117"/>
      <c r="I21" s="149"/>
      <c r="J21" s="117"/>
      <c r="K21" s="117"/>
      <c r="L21" s="132"/>
      <c r="M21" s="132"/>
      <c r="N21" s="132"/>
      <c r="O21" s="132"/>
      <c r="P21" s="132"/>
      <c r="Q21" s="132"/>
      <c r="R21" s="132"/>
    </row>
    <row r="22" spans="1:18" s="368" customFormat="1" ht="18" customHeight="1" x14ac:dyDescent="0.25">
      <c r="A22" s="362">
        <v>42996</v>
      </c>
      <c r="B22" s="363" t="s">
        <v>611</v>
      </c>
      <c r="C22" s="146" t="s">
        <v>949</v>
      </c>
      <c r="D22" s="364"/>
      <c r="E22" s="365"/>
      <c r="F22" s="366">
        <v>-1</v>
      </c>
      <c r="G22" s="365">
        <v>-8</v>
      </c>
      <c r="H22" s="365"/>
      <c r="I22" s="367"/>
      <c r="J22" s="365"/>
      <c r="K22" s="365"/>
      <c r="L22" s="365"/>
      <c r="M22" s="365"/>
      <c r="N22" s="365"/>
      <c r="O22" s="365"/>
      <c r="P22" s="365"/>
      <c r="Q22" s="365"/>
      <c r="R22" s="365"/>
    </row>
    <row r="23" spans="1:18" ht="18" customHeight="1" x14ac:dyDescent="0.25">
      <c r="A23" s="174">
        <v>42996</v>
      </c>
      <c r="B23" s="175" t="s">
        <v>664</v>
      </c>
      <c r="C23" s="115" t="s">
        <v>956</v>
      </c>
      <c r="D23" s="116"/>
      <c r="E23" s="125">
        <v>-3</v>
      </c>
      <c r="F23" s="126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>
        <v>42997</v>
      </c>
      <c r="B24" s="175" t="s">
        <v>794</v>
      </c>
      <c r="C24" s="115" t="s">
        <v>965</v>
      </c>
      <c r="D24" s="129"/>
      <c r="E24" s="125"/>
      <c r="F24" s="125"/>
      <c r="G24" s="125">
        <v>-2</v>
      </c>
      <c r="H24" s="125"/>
      <c r="I24" s="117"/>
      <c r="J24" s="125"/>
      <c r="K24" s="126"/>
      <c r="L24" s="125"/>
      <c r="M24" s="125">
        <v>15</v>
      </c>
      <c r="N24" s="125"/>
      <c r="O24" s="125"/>
      <c r="P24" s="125"/>
      <c r="Q24" s="125"/>
      <c r="R24" s="125"/>
    </row>
    <row r="25" spans="1:18" ht="18" customHeight="1" x14ac:dyDescent="0.25">
      <c r="A25" s="174">
        <v>42998</v>
      </c>
      <c r="B25" s="175" t="s">
        <v>664</v>
      </c>
      <c r="C25" s="115" t="s">
        <v>967</v>
      </c>
      <c r="D25" s="140"/>
      <c r="E25" s="125"/>
      <c r="F25" s="125"/>
      <c r="G25" s="125"/>
      <c r="H25" s="125"/>
      <c r="I25" s="149"/>
      <c r="J25" s="125"/>
      <c r="K25" s="125"/>
      <c r="L25" s="125"/>
      <c r="M25" s="125">
        <v>-10</v>
      </c>
      <c r="N25" s="125"/>
      <c r="O25" s="125"/>
      <c r="P25" s="125"/>
      <c r="Q25" s="125"/>
      <c r="R25" s="125"/>
    </row>
    <row r="26" spans="1:18" ht="18" customHeight="1" x14ac:dyDescent="0.25">
      <c r="A26" s="174">
        <v>42999</v>
      </c>
      <c r="B26" s="175" t="s">
        <v>794</v>
      </c>
      <c r="C26" s="115" t="s">
        <v>976</v>
      </c>
      <c r="D26" s="116"/>
      <c r="E26" s="125"/>
      <c r="F26" s="131">
        <v>-8</v>
      </c>
      <c r="G26" s="125">
        <v>-2</v>
      </c>
      <c r="H26" s="125"/>
      <c r="I26" s="117"/>
      <c r="J26" s="125"/>
      <c r="K26" s="125"/>
      <c r="L26" s="125"/>
      <c r="M26" s="125">
        <v>32</v>
      </c>
      <c r="N26" s="125"/>
      <c r="O26" s="125"/>
      <c r="P26" s="125"/>
      <c r="Q26" s="125"/>
      <c r="R26" s="125"/>
    </row>
    <row r="27" spans="1:18" ht="18" customHeight="1" x14ac:dyDescent="0.25">
      <c r="A27" s="174">
        <v>42999</v>
      </c>
      <c r="B27" s="175" t="s">
        <v>664</v>
      </c>
      <c r="C27" s="115" t="s">
        <v>974</v>
      </c>
      <c r="D27" s="116"/>
      <c r="E27" s="125"/>
      <c r="F27" s="131"/>
      <c r="G27" s="125"/>
      <c r="H27" s="125"/>
      <c r="I27" s="117"/>
      <c r="J27" s="125"/>
      <c r="K27" s="125"/>
      <c r="L27" s="125"/>
      <c r="M27" s="125">
        <v>-37</v>
      </c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16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/>
      <c r="B29" s="175"/>
      <c r="C29" s="115"/>
      <c r="D29" s="181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27"/>
      <c r="B30" s="128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18"/>
      <c r="B38" s="128"/>
      <c r="C38" s="115"/>
      <c r="D38" s="177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21" customHeight="1" x14ac:dyDescent="0.25">
      <c r="A42" s="118"/>
      <c r="B42" s="239"/>
      <c r="C42" s="239"/>
      <c r="D42" s="181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119"/>
      <c r="C43" s="11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18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239"/>
      <c r="C50" s="23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119"/>
      <c r="C51" s="11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239"/>
      <c r="C52" s="23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270" t="s">
        <v>913</v>
      </c>
      <c r="B53" s="239"/>
      <c r="C53" s="271" t="s">
        <v>9</v>
      </c>
      <c r="D53" s="257">
        <f>SUM(D5:D52)</f>
        <v>0.79999999999997584</v>
      </c>
      <c r="E53" s="360">
        <f>SUM(E5:E52)</f>
        <v>0</v>
      </c>
      <c r="F53" s="360">
        <f t="shared" ref="F53:M53" si="0">SUM(F5:F50)</f>
        <v>0</v>
      </c>
      <c r="G53" s="360">
        <f>SUM(G5:G52)</f>
        <v>0</v>
      </c>
      <c r="H53" s="257">
        <f>SUM(H5:H52)</f>
        <v>0</v>
      </c>
      <c r="I53" s="257">
        <f>SUM(I5:I52)</f>
        <v>0</v>
      </c>
      <c r="J53" s="257">
        <f t="shared" si="0"/>
        <v>0</v>
      </c>
      <c r="K53" s="257">
        <f t="shared" si="0"/>
        <v>0</v>
      </c>
      <c r="L53" s="257">
        <f t="shared" si="0"/>
        <v>0</v>
      </c>
      <c r="M53" s="257">
        <f t="shared" si="0"/>
        <v>0</v>
      </c>
      <c r="N53" s="257">
        <f>SUM(N5:N50)</f>
        <v>0</v>
      </c>
      <c r="O53" s="257"/>
      <c r="P53" s="257">
        <f>SUM(P5:P50)</f>
        <v>0</v>
      </c>
      <c r="Q53" s="257">
        <f>SUM(Q5:Q50)</f>
        <v>0</v>
      </c>
      <c r="R53" s="257">
        <f>SUM(R5:R50)</f>
        <v>0</v>
      </c>
    </row>
    <row r="54" spans="1:21" ht="51.6" customHeight="1" x14ac:dyDescent="0.4">
      <c r="A54" s="272" t="s">
        <v>11</v>
      </c>
      <c r="D54" s="310"/>
      <c r="E54" s="361" t="s">
        <v>962</v>
      </c>
      <c r="F54" s="382" t="s">
        <v>963</v>
      </c>
      <c r="G54" s="382" t="s">
        <v>963</v>
      </c>
      <c r="N54" s="273"/>
      <c r="O54" s="273"/>
      <c r="P54" s="274"/>
      <c r="Q54" s="274"/>
      <c r="R54" s="274"/>
      <c r="S54" s="274"/>
      <c r="T54" s="274"/>
      <c r="U54" s="274"/>
    </row>
    <row r="55" spans="1:21" ht="18" customHeight="1" x14ac:dyDescent="0.25">
      <c r="A55" s="530"/>
      <c r="B55" s="530"/>
      <c r="C55" s="530"/>
    </row>
    <row r="56" spans="1:21" ht="18" customHeight="1" x14ac:dyDescent="0.25">
      <c r="A56" s="530"/>
      <c r="B56" s="530"/>
      <c r="C56" s="530"/>
    </row>
    <row r="57" spans="1:21" ht="18" customHeight="1" x14ac:dyDescent="0.25">
      <c r="A57" s="530"/>
      <c r="B57" s="530"/>
      <c r="C57" s="530"/>
    </row>
    <row r="58" spans="1:21" ht="18" customHeight="1" x14ac:dyDescent="0.25"/>
    <row r="59" spans="1:21" ht="18" customHeight="1" x14ac:dyDescent="0.25">
      <c r="F59" s="264"/>
    </row>
    <row r="60" spans="1:21" ht="18" customHeight="1" x14ac:dyDescent="0.25"/>
    <row r="61" spans="1:21" ht="18" customHeight="1" x14ac:dyDescent="0.25"/>
    <row r="62" spans="1:21" ht="18" customHeight="1" x14ac:dyDescent="0.25"/>
    <row r="63" spans="1:21" ht="18" customHeight="1" x14ac:dyDescent="0.25"/>
    <row r="64" spans="1:21" s="258" customFormat="1" ht="18" customHeight="1" x14ac:dyDescent="0.25">
      <c r="A64" s="241"/>
      <c r="B64" s="241"/>
      <c r="C64" s="241"/>
      <c r="D64" s="259"/>
      <c r="E64" s="240"/>
      <c r="F64" s="240"/>
      <c r="G64" s="240"/>
      <c r="H64" s="240"/>
      <c r="I64" s="240"/>
      <c r="J64" s="240"/>
      <c r="K64" s="240"/>
      <c r="L64" s="240"/>
    </row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</sheetData>
  <mergeCells count="1">
    <mergeCell ref="A55:C57"/>
  </mergeCells>
  <pageMargins left="0.25" right="0.25" top="0.75" bottom="0.75" header="0.3" footer="0.3"/>
  <pageSetup scale="38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120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34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3" t="s">
        <v>10</v>
      </c>
      <c r="J2" s="357" t="s">
        <v>959</v>
      </c>
      <c r="L2" s="263"/>
    </row>
    <row r="3" spans="1:18" x14ac:dyDescent="0.25">
      <c r="D3" s="295" t="s">
        <v>961</v>
      </c>
      <c r="E3" s="266" t="s">
        <v>923</v>
      </c>
      <c r="F3" s="267"/>
      <c r="G3" s="256"/>
      <c r="I3" s="266"/>
      <c r="J3" s="256"/>
      <c r="K3" s="256"/>
      <c r="L3" s="256"/>
      <c r="M3" s="256" t="s">
        <v>384</v>
      </c>
      <c r="N3" s="256" t="s">
        <v>923</v>
      </c>
      <c r="O3" s="256"/>
      <c r="P3" s="256"/>
      <c r="Q3" s="256"/>
      <c r="R3" s="256"/>
    </row>
    <row r="4" spans="1:18" s="455" customFormat="1" x14ac:dyDescent="0.25">
      <c r="A4" s="455" t="s">
        <v>1041</v>
      </c>
      <c r="D4" s="463"/>
      <c r="E4" s="438"/>
      <c r="F4" s="464"/>
      <c r="G4" s="440"/>
      <c r="H4" s="465"/>
      <c r="I4" s="438"/>
      <c r="J4" s="440"/>
      <c r="K4" s="440"/>
      <c r="L4" s="440"/>
      <c r="M4" s="440"/>
      <c r="N4" s="440"/>
      <c r="O4" s="440"/>
      <c r="P4" s="440"/>
      <c r="Q4" s="440"/>
      <c r="R4" s="440"/>
    </row>
    <row r="5" spans="1:18" ht="62.25" customHeight="1" x14ac:dyDescent="0.4">
      <c r="A5" s="268" t="s">
        <v>1</v>
      </c>
      <c r="B5" s="268" t="s">
        <v>2</v>
      </c>
      <c r="C5" s="268" t="s">
        <v>3</v>
      </c>
      <c r="D5" s="269" t="s">
        <v>4</v>
      </c>
      <c r="E5" s="249" t="s">
        <v>81</v>
      </c>
      <c r="F5" s="249" t="s">
        <v>5</v>
      </c>
      <c r="G5" s="249" t="s">
        <v>6</v>
      </c>
      <c r="H5" s="249" t="s">
        <v>7</v>
      </c>
      <c r="I5" s="275" t="s">
        <v>401</v>
      </c>
      <c r="J5" s="278" t="s">
        <v>402</v>
      </c>
      <c r="K5" s="278" t="s">
        <v>403</v>
      </c>
      <c r="L5" s="249" t="s">
        <v>119</v>
      </c>
      <c r="M5" s="275" t="s">
        <v>400</v>
      </c>
      <c r="N5" s="275" t="s">
        <v>922</v>
      </c>
      <c r="O5" s="249" t="s">
        <v>8</v>
      </c>
      <c r="P5" s="278" t="s">
        <v>605</v>
      </c>
      <c r="Q5" s="275" t="s">
        <v>604</v>
      </c>
      <c r="R5" s="278" t="s">
        <v>606</v>
      </c>
    </row>
    <row r="6" spans="1:18" ht="18" customHeight="1" x14ac:dyDescent="0.25">
      <c r="A6" s="114">
        <v>42996</v>
      </c>
      <c r="B6" s="115" t="s">
        <v>501</v>
      </c>
      <c r="C6" s="115" t="s">
        <v>957</v>
      </c>
      <c r="D6" s="177">
        <v>31.8</v>
      </c>
      <c r="E6" s="132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</row>
    <row r="7" spans="1:18" ht="18" customHeight="1" x14ac:dyDescent="0.25">
      <c r="A7" s="114">
        <v>42996</v>
      </c>
      <c r="B7" s="115" t="s">
        <v>664</v>
      </c>
      <c r="C7" s="115" t="s">
        <v>960</v>
      </c>
      <c r="D7" s="116">
        <v>-20.5</v>
      </c>
      <c r="E7" s="117">
        <v>2</v>
      </c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14">
        <v>42996</v>
      </c>
      <c r="B8" s="115" t="s">
        <v>664</v>
      </c>
      <c r="C8" s="115" t="s">
        <v>956</v>
      </c>
      <c r="D8" s="116"/>
      <c r="E8" s="117">
        <v>-2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</row>
    <row r="9" spans="1:18" ht="18" customHeight="1" x14ac:dyDescent="0.25">
      <c r="A9" s="114">
        <v>42997</v>
      </c>
      <c r="B9" s="115" t="s">
        <v>611</v>
      </c>
      <c r="C9" s="115" t="s">
        <v>964</v>
      </c>
      <c r="D9" s="116">
        <v>-10.3</v>
      </c>
      <c r="E9" s="117"/>
      <c r="F9" s="117"/>
      <c r="G9" s="117"/>
      <c r="H9" s="117"/>
      <c r="I9" s="117"/>
      <c r="J9" s="117"/>
      <c r="K9" s="117"/>
      <c r="L9" s="117"/>
      <c r="M9" s="117">
        <v>39</v>
      </c>
      <c r="N9" s="117"/>
      <c r="O9" s="117"/>
      <c r="P9" s="117"/>
      <c r="Q9" s="117"/>
      <c r="R9" s="117"/>
    </row>
    <row r="10" spans="1:18" ht="18" customHeight="1" x14ac:dyDescent="0.25">
      <c r="A10" s="114">
        <v>42998</v>
      </c>
      <c r="B10" s="115" t="s">
        <v>664</v>
      </c>
      <c r="C10" s="115" t="s">
        <v>967</v>
      </c>
      <c r="D10" s="116"/>
      <c r="E10" s="117"/>
      <c r="F10" s="117"/>
      <c r="G10" s="117"/>
      <c r="H10" s="117"/>
      <c r="I10" s="117"/>
      <c r="J10" s="117"/>
      <c r="K10" s="117"/>
      <c r="L10" s="117"/>
      <c r="M10" s="117">
        <v>-39</v>
      </c>
      <c r="N10" s="117"/>
      <c r="O10" s="117"/>
      <c r="P10" s="117"/>
      <c r="Q10" s="117"/>
      <c r="R10" s="117"/>
    </row>
    <row r="11" spans="1:18" s="455" customFormat="1" ht="18" customHeight="1" x14ac:dyDescent="0.25">
      <c r="A11" s="450">
        <v>43049</v>
      </c>
      <c r="B11" s="451"/>
      <c r="C11" s="451"/>
      <c r="D11" s="468">
        <v>-1</v>
      </c>
      <c r="E11" s="469"/>
      <c r="F11" s="453"/>
      <c r="G11" s="454"/>
      <c r="H11" s="453"/>
      <c r="I11" s="453"/>
      <c r="J11" s="470"/>
      <c r="K11" s="453"/>
      <c r="L11" s="453"/>
      <c r="M11" s="453"/>
      <c r="N11" s="453"/>
      <c r="O11" s="453"/>
      <c r="P11" s="453"/>
      <c r="Q11" s="453"/>
      <c r="R11" s="453"/>
    </row>
    <row r="12" spans="1:18" ht="18" customHeight="1" x14ac:dyDescent="0.25">
      <c r="A12" s="114"/>
      <c r="B12" s="115"/>
      <c r="C12" s="115"/>
      <c r="D12" s="116"/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/>
      <c r="Q12" s="117"/>
      <c r="R12" s="117"/>
    </row>
    <row r="13" spans="1:18" ht="18" customHeight="1" x14ac:dyDescent="0.25">
      <c r="A13" s="114"/>
      <c r="B13" s="115"/>
      <c r="C13" s="115"/>
      <c r="D13" s="116"/>
      <c r="E13" s="117"/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/>
    </row>
    <row r="14" spans="1:18" ht="18" customHeight="1" x14ac:dyDescent="0.25">
      <c r="A14" s="114"/>
      <c r="B14" s="115"/>
      <c r="C14" s="115"/>
      <c r="D14" s="116"/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</row>
    <row r="15" spans="1:18" ht="18" customHeight="1" x14ac:dyDescent="0.25">
      <c r="A15" s="114"/>
      <c r="B15" s="115"/>
      <c r="C15" s="115"/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ht="18" customHeight="1" x14ac:dyDescent="0.25">
      <c r="A16" s="114"/>
      <c r="B16" s="115"/>
      <c r="C16" s="115"/>
      <c r="D16" s="116"/>
      <c r="E16" s="117"/>
      <c r="F16" s="149"/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18" s="348" customFormat="1" ht="18" customHeight="1" x14ac:dyDescent="0.25">
      <c r="A17" s="114"/>
      <c r="B17" s="115"/>
      <c r="C17" s="115"/>
      <c r="D17" s="116"/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18" ht="18" customHeight="1" x14ac:dyDescent="0.25">
      <c r="A18" s="114"/>
      <c r="B18" s="115"/>
      <c r="C18" s="115"/>
      <c r="D18" s="116"/>
      <c r="E18" s="117"/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</row>
    <row r="19" spans="1:18" ht="18" customHeight="1" x14ac:dyDescent="0.25">
      <c r="A19" s="114"/>
      <c r="B19" s="115"/>
      <c r="C19" s="115"/>
      <c r="D19" s="116"/>
      <c r="E19" s="117"/>
      <c r="F19" s="149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/>
    </row>
    <row r="20" spans="1:18" ht="18" customHeight="1" x14ac:dyDescent="0.25">
      <c r="A20" s="114"/>
      <c r="B20" s="115"/>
      <c r="C20" s="115"/>
      <c r="D20" s="116"/>
      <c r="E20" s="117"/>
      <c r="F20" s="149"/>
      <c r="G20" s="117"/>
      <c r="H20" s="117"/>
      <c r="I20" s="117"/>
      <c r="J20" s="117"/>
      <c r="K20" s="117"/>
      <c r="L20" s="149"/>
      <c r="M20" s="117"/>
      <c r="N20" s="117"/>
      <c r="O20" s="117"/>
      <c r="P20" s="117"/>
      <c r="Q20" s="117"/>
      <c r="R20" s="117"/>
    </row>
    <row r="21" spans="1:18" ht="18" customHeight="1" x14ac:dyDescent="0.25">
      <c r="A21" s="114"/>
      <c r="B21" s="115"/>
      <c r="C21" s="115"/>
      <c r="D21" s="116"/>
      <c r="E21" s="117"/>
      <c r="F21" s="149"/>
      <c r="G21" s="117"/>
      <c r="H21" s="117"/>
      <c r="I21" s="117"/>
      <c r="J21" s="117"/>
      <c r="K21" s="117"/>
      <c r="L21" s="149"/>
      <c r="M21" s="149"/>
      <c r="N21" s="149"/>
      <c r="O21" s="149"/>
      <c r="P21" s="149"/>
      <c r="Q21" s="149"/>
      <c r="R21" s="149"/>
    </row>
    <row r="22" spans="1:18" ht="18" customHeight="1" x14ac:dyDescent="0.25">
      <c r="A22" s="114"/>
      <c r="B22" s="115"/>
      <c r="C22" s="115"/>
      <c r="D22" s="116"/>
      <c r="E22" s="117"/>
      <c r="F22" s="117"/>
      <c r="G22" s="117"/>
      <c r="H22" s="117"/>
      <c r="I22" s="149"/>
      <c r="J22" s="117"/>
      <c r="K22" s="117"/>
      <c r="L22" s="132"/>
      <c r="M22" s="132"/>
      <c r="N22" s="132"/>
      <c r="O22" s="132"/>
      <c r="P22" s="132"/>
      <c r="Q22" s="132"/>
      <c r="R22" s="132"/>
    </row>
    <row r="23" spans="1:18" s="368" customFormat="1" ht="18" customHeight="1" x14ac:dyDescent="0.25">
      <c r="A23" s="127"/>
      <c r="B23" s="128"/>
      <c r="C23" s="115"/>
      <c r="D23" s="181"/>
      <c r="E23" s="125"/>
      <c r="F23" s="131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16"/>
      <c r="E24" s="125"/>
      <c r="F24" s="126"/>
      <c r="G24" s="125"/>
      <c r="H24" s="125"/>
      <c r="I24" s="117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29"/>
      <c r="E25" s="125"/>
      <c r="F25" s="125"/>
      <c r="G25" s="125"/>
      <c r="H25" s="125"/>
      <c r="I25" s="117"/>
      <c r="J25" s="125"/>
      <c r="K25" s="126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/>
      <c r="B26" s="175"/>
      <c r="C26" s="115"/>
      <c r="D26" s="140"/>
      <c r="E26" s="125"/>
      <c r="F26" s="125"/>
      <c r="G26" s="125"/>
      <c r="H26" s="125"/>
      <c r="I26" s="149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16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/>
      <c r="B29" s="175"/>
      <c r="C29" s="115"/>
      <c r="D29" s="116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74"/>
      <c r="B30" s="175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27"/>
      <c r="B38" s="128"/>
      <c r="C38" s="115"/>
      <c r="D38" s="181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18" customHeight="1" x14ac:dyDescent="0.25">
      <c r="A42" s="118"/>
      <c r="B42" s="128"/>
      <c r="C42" s="115"/>
      <c r="D42" s="177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239"/>
      <c r="C43" s="23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21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119"/>
      <c r="C50" s="11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239"/>
      <c r="C51" s="23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119"/>
      <c r="C52" s="11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118"/>
      <c r="B53" s="239"/>
      <c r="C53" s="239"/>
      <c r="D53" s="181"/>
      <c r="E53" s="125"/>
      <c r="F53" s="131"/>
      <c r="G53" s="125"/>
      <c r="H53" s="125"/>
      <c r="I53" s="117"/>
      <c r="J53" s="125"/>
      <c r="K53" s="125"/>
      <c r="L53" s="125"/>
      <c r="M53" s="125"/>
      <c r="N53" s="125"/>
      <c r="O53" s="125"/>
      <c r="P53" s="125"/>
      <c r="Q53" s="125"/>
      <c r="R53" s="125"/>
    </row>
    <row r="54" spans="1:21" ht="18" customHeight="1" x14ac:dyDescent="0.25">
      <c r="A54" s="270" t="s">
        <v>958</v>
      </c>
      <c r="B54" s="239"/>
      <c r="C54" s="271" t="s">
        <v>9</v>
      </c>
      <c r="D54" s="257">
        <f>SUM(D6:D53)</f>
        <v>0</v>
      </c>
      <c r="E54" s="387">
        <f>SUM(E6:E53)</f>
        <v>0</v>
      </c>
      <c r="F54" s="387">
        <f t="shared" ref="F54:M54" si="0">SUM(F6:F51)</f>
        <v>0</v>
      </c>
      <c r="G54" s="387">
        <f>SUM(G6:G53)</f>
        <v>0</v>
      </c>
      <c r="H54" s="387">
        <f>SUM(H6:H53)</f>
        <v>0</v>
      </c>
      <c r="I54" s="257">
        <f>SUM(I6:I53)</f>
        <v>0</v>
      </c>
      <c r="J54" s="257">
        <f t="shared" si="0"/>
        <v>0</v>
      </c>
      <c r="K54" s="257">
        <f t="shared" si="0"/>
        <v>0</v>
      </c>
      <c r="L54" s="257">
        <f t="shared" si="0"/>
        <v>0</v>
      </c>
      <c r="M54" s="257">
        <f t="shared" si="0"/>
        <v>0</v>
      </c>
      <c r="N54" s="257">
        <f>SUM(N6:N51)</f>
        <v>0</v>
      </c>
      <c r="O54" s="257"/>
      <c r="P54" s="257">
        <f>SUM(P6:P51)</f>
        <v>0</v>
      </c>
      <c r="Q54" s="257">
        <f>SUM(Q6:Q51)</f>
        <v>0</v>
      </c>
      <c r="R54" s="257">
        <f>SUM(R6:R51)</f>
        <v>0</v>
      </c>
    </row>
    <row r="55" spans="1:21" ht="32.25" customHeight="1" x14ac:dyDescent="0.4">
      <c r="A55" s="272" t="s">
        <v>11</v>
      </c>
      <c r="D55" s="310"/>
      <c r="E55" s="388"/>
      <c r="F55" s="388"/>
      <c r="G55" s="388"/>
      <c r="H55" s="389"/>
      <c r="N55" s="273"/>
      <c r="O55" s="273"/>
      <c r="P55" s="274"/>
      <c r="Q55" s="274"/>
      <c r="R55" s="274"/>
      <c r="S55" s="274"/>
      <c r="T55" s="274"/>
      <c r="U55" s="274"/>
    </row>
    <row r="56" spans="1:21" ht="18" customHeight="1" x14ac:dyDescent="0.25">
      <c r="A56" s="530"/>
      <c r="B56" s="530"/>
      <c r="C56" s="530"/>
      <c r="E56" s="389"/>
      <c r="F56" s="389"/>
      <c r="G56" s="389"/>
      <c r="H56" s="389"/>
    </row>
    <row r="57" spans="1:21" ht="18" customHeight="1" x14ac:dyDescent="0.25">
      <c r="A57" s="530"/>
      <c r="B57" s="530"/>
      <c r="C57" s="530"/>
    </row>
    <row r="58" spans="1:21" ht="18" customHeight="1" x14ac:dyDescent="0.25">
      <c r="A58" s="530"/>
      <c r="B58" s="530"/>
      <c r="C58" s="530"/>
    </row>
    <row r="59" spans="1:21" ht="18" customHeight="1" x14ac:dyDescent="0.25"/>
    <row r="60" spans="1:21" ht="18" customHeight="1" x14ac:dyDescent="0.25">
      <c r="F60" s="264"/>
    </row>
    <row r="61" spans="1:21" ht="18" customHeight="1" x14ac:dyDescent="0.25"/>
    <row r="62" spans="1:21" ht="18" customHeight="1" x14ac:dyDescent="0.25"/>
    <row r="63" spans="1:21" ht="18" customHeight="1" x14ac:dyDescent="0.25"/>
    <row r="64" spans="1:21" ht="18" customHeight="1" x14ac:dyDescent="0.25"/>
    <row r="65" spans="1:12" s="258" customFormat="1" ht="18" customHeight="1" x14ac:dyDescent="0.25">
      <c r="A65" s="241"/>
      <c r="B65" s="241"/>
      <c r="C65" s="241"/>
      <c r="D65" s="259"/>
      <c r="E65" s="240"/>
      <c r="F65" s="240"/>
      <c r="G65" s="240"/>
      <c r="H65" s="240"/>
      <c r="I65" s="240"/>
      <c r="J65" s="240"/>
      <c r="K65" s="240"/>
      <c r="L65" s="240"/>
    </row>
    <row r="66" spans="1:12" ht="18" customHeight="1" x14ac:dyDescent="0.25"/>
    <row r="67" spans="1:12" ht="18" customHeight="1" x14ac:dyDescent="0.25"/>
    <row r="68" spans="1:12" ht="18" customHeight="1" x14ac:dyDescent="0.25"/>
    <row r="69" spans="1:12" ht="18" customHeight="1" x14ac:dyDescent="0.25"/>
    <row r="70" spans="1:12" ht="18" customHeight="1" x14ac:dyDescent="0.25"/>
    <row r="71" spans="1:12" ht="18" customHeight="1" x14ac:dyDescent="0.25"/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ht="18" customHeight="1" x14ac:dyDescent="0.25"/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</sheetData>
  <mergeCells count="1">
    <mergeCell ref="A56:C58"/>
  </mergeCells>
  <pageMargins left="0.25" right="0.25" top="0.75" bottom="0.75" header="0.3" footer="0.3"/>
  <pageSetup scale="35" orientation="landscape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9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6.44140625" style="240" customWidth="1"/>
    <col min="10" max="10" width="38.44140625" style="240" customWidth="1"/>
    <col min="11" max="11" width="4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9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3" t="s">
        <v>10</v>
      </c>
      <c r="J2" s="357" t="s">
        <v>977</v>
      </c>
      <c r="L2" s="263"/>
    </row>
    <row r="3" spans="1:18" x14ac:dyDescent="0.25">
      <c r="D3" s="295"/>
      <c r="E3" s="266"/>
      <c r="F3" s="267" t="s">
        <v>984</v>
      </c>
      <c r="G3" s="256"/>
      <c r="I3" s="266"/>
      <c r="J3" s="256"/>
      <c r="K3" s="256"/>
      <c r="L3" s="256"/>
      <c r="M3" s="256"/>
      <c r="N3" s="256"/>
      <c r="O3" s="256" t="s">
        <v>982</v>
      </c>
      <c r="P3" s="256"/>
      <c r="Q3" s="256"/>
      <c r="R3" s="256"/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75" t="s">
        <v>922</v>
      </c>
      <c r="O4" s="390" t="s">
        <v>981</v>
      </c>
      <c r="P4" s="278" t="s">
        <v>605</v>
      </c>
      <c r="Q4" s="275" t="s">
        <v>604</v>
      </c>
      <c r="R4" s="278" t="s">
        <v>606</v>
      </c>
    </row>
    <row r="5" spans="1:18" ht="18" customHeight="1" x14ac:dyDescent="0.25">
      <c r="A5" s="114">
        <v>43003</v>
      </c>
      <c r="B5" s="115" t="s">
        <v>501</v>
      </c>
      <c r="C5" s="115" t="s">
        <v>906</v>
      </c>
      <c r="D5" s="177"/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>
        <v>12</v>
      </c>
    </row>
    <row r="6" spans="1:18" ht="18" customHeight="1" x14ac:dyDescent="0.25">
      <c r="A6" s="114">
        <v>43003</v>
      </c>
      <c r="B6" s="115" t="s">
        <v>794</v>
      </c>
      <c r="C6" s="115" t="s">
        <v>979</v>
      </c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>
        <v>2</v>
      </c>
      <c r="P6" s="117"/>
      <c r="Q6" s="117"/>
      <c r="R6" s="117">
        <v>-8</v>
      </c>
    </row>
    <row r="7" spans="1:18" ht="18" customHeight="1" x14ac:dyDescent="0.25">
      <c r="A7" s="114">
        <v>43003</v>
      </c>
      <c r="B7" s="115" t="s">
        <v>678</v>
      </c>
      <c r="C7" s="115" t="s">
        <v>980</v>
      </c>
      <c r="D7" s="116"/>
      <c r="E7" s="117"/>
      <c r="F7" s="117">
        <v>4</v>
      </c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>
        <v>-4</v>
      </c>
    </row>
    <row r="8" spans="1:18" ht="18" customHeight="1" x14ac:dyDescent="0.25">
      <c r="A8" s="114">
        <v>43005</v>
      </c>
      <c r="B8" s="115" t="s">
        <v>664</v>
      </c>
      <c r="C8" s="115" t="s">
        <v>983</v>
      </c>
      <c r="D8" s="116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>
        <v>-2</v>
      </c>
      <c r="P8" s="117"/>
      <c r="Q8" s="117"/>
      <c r="R8" s="117"/>
    </row>
    <row r="9" spans="1:18" ht="18" customHeight="1" x14ac:dyDescent="0.25">
      <c r="A9" s="114">
        <v>43011</v>
      </c>
      <c r="B9" s="115" t="s">
        <v>523</v>
      </c>
      <c r="C9" s="115" t="s">
        <v>985</v>
      </c>
      <c r="D9" s="116"/>
      <c r="E9" s="117"/>
      <c r="F9" s="117">
        <v>-4</v>
      </c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</row>
    <row r="10" spans="1:18" ht="18" customHeight="1" x14ac:dyDescent="0.25">
      <c r="A10" s="114"/>
      <c r="B10" s="115"/>
      <c r="C10" s="115"/>
      <c r="D10" s="116"/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  <c r="R10" s="117"/>
    </row>
    <row r="11" spans="1:18" ht="18" customHeight="1" x14ac:dyDescent="0.25">
      <c r="A11" s="114"/>
      <c r="B11" s="115"/>
      <c r="C11" s="115"/>
      <c r="D11" s="116"/>
      <c r="E11" s="117"/>
      <c r="F11" s="149"/>
      <c r="G11" s="117"/>
      <c r="H11" s="117"/>
      <c r="I11" s="117"/>
      <c r="J11" s="117"/>
      <c r="K11" s="117"/>
      <c r="L11" s="149"/>
      <c r="M11" s="117"/>
      <c r="N11" s="117"/>
      <c r="O11" s="117"/>
      <c r="P11" s="117"/>
      <c r="Q11" s="117"/>
      <c r="R11" s="117"/>
    </row>
    <row r="12" spans="1:18" ht="18" customHeight="1" x14ac:dyDescent="0.25">
      <c r="A12" s="114"/>
      <c r="B12" s="115"/>
      <c r="C12" s="115"/>
      <c r="D12" s="116"/>
      <c r="E12" s="117"/>
      <c r="F12" s="149"/>
      <c r="G12" s="117"/>
      <c r="H12" s="117"/>
      <c r="I12" s="117"/>
      <c r="J12" s="117"/>
      <c r="K12" s="117"/>
      <c r="L12" s="149"/>
      <c r="M12" s="117"/>
      <c r="N12" s="117"/>
      <c r="O12" s="117"/>
      <c r="P12" s="117"/>
      <c r="Q12" s="117"/>
      <c r="R12" s="117"/>
    </row>
    <row r="13" spans="1:18" ht="18" customHeight="1" x14ac:dyDescent="0.25">
      <c r="A13" s="114"/>
      <c r="B13" s="115"/>
      <c r="C13" s="115"/>
      <c r="D13" s="116"/>
      <c r="E13" s="117"/>
      <c r="F13" s="149"/>
      <c r="G13" s="117"/>
      <c r="H13" s="117"/>
      <c r="I13" s="117"/>
      <c r="J13" s="117"/>
      <c r="K13" s="117"/>
      <c r="L13" s="149"/>
      <c r="M13" s="117"/>
      <c r="N13" s="117"/>
      <c r="O13" s="117"/>
      <c r="P13" s="117"/>
      <c r="Q13" s="117"/>
      <c r="R13" s="117"/>
    </row>
    <row r="14" spans="1:18" ht="18" customHeight="1" x14ac:dyDescent="0.25">
      <c r="A14" s="114"/>
      <c r="B14" s="115"/>
      <c r="C14" s="115"/>
      <c r="D14" s="116"/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/>
      <c r="Q14" s="117"/>
      <c r="R14" s="117"/>
    </row>
    <row r="15" spans="1:18" ht="18" customHeight="1" x14ac:dyDescent="0.25">
      <c r="A15" s="114"/>
      <c r="B15" s="115"/>
      <c r="C15" s="115"/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s="348" customFormat="1" ht="18" customHeight="1" x14ac:dyDescent="0.25">
      <c r="A16" s="114"/>
      <c r="B16" s="115"/>
      <c r="C16" s="115"/>
      <c r="D16" s="116"/>
      <c r="E16" s="117"/>
      <c r="F16" s="149"/>
      <c r="G16" s="117"/>
      <c r="H16" s="117"/>
      <c r="I16" s="117"/>
      <c r="J16" s="117"/>
      <c r="K16" s="117"/>
      <c r="L16" s="149"/>
      <c r="M16" s="117"/>
      <c r="N16" s="117"/>
      <c r="O16" s="117"/>
      <c r="P16" s="117"/>
      <c r="Q16" s="117"/>
      <c r="R16" s="117"/>
    </row>
    <row r="17" spans="1:18" ht="18" customHeight="1" x14ac:dyDescent="0.25">
      <c r="A17" s="114"/>
      <c r="B17" s="115"/>
      <c r="C17" s="115"/>
      <c r="D17" s="116"/>
      <c r="E17" s="117"/>
      <c r="F17" s="149"/>
      <c r="G17" s="117"/>
      <c r="H17" s="117"/>
      <c r="I17" s="117"/>
      <c r="J17" s="117"/>
      <c r="K17" s="117"/>
      <c r="L17" s="149"/>
      <c r="M17" s="117"/>
      <c r="N17" s="117"/>
      <c r="O17" s="117"/>
      <c r="P17" s="117"/>
      <c r="Q17" s="117"/>
      <c r="R17" s="117"/>
    </row>
    <row r="18" spans="1:18" ht="18" customHeight="1" x14ac:dyDescent="0.25">
      <c r="A18" s="114"/>
      <c r="B18" s="115"/>
      <c r="C18" s="115"/>
      <c r="D18" s="116"/>
      <c r="E18" s="117"/>
      <c r="F18" s="149"/>
      <c r="G18" s="117"/>
      <c r="H18" s="117"/>
      <c r="I18" s="117"/>
      <c r="J18" s="117"/>
      <c r="K18" s="117"/>
      <c r="L18" s="149"/>
      <c r="M18" s="117"/>
      <c r="N18" s="117"/>
      <c r="O18" s="117"/>
      <c r="P18" s="117"/>
      <c r="Q18" s="117"/>
      <c r="R18" s="117"/>
    </row>
    <row r="19" spans="1:18" ht="18" customHeight="1" x14ac:dyDescent="0.25">
      <c r="A19" s="114"/>
      <c r="B19" s="115"/>
      <c r="C19" s="115"/>
      <c r="D19" s="116"/>
      <c r="E19" s="117"/>
      <c r="F19" s="149"/>
      <c r="G19" s="117"/>
      <c r="H19" s="117"/>
      <c r="I19" s="117"/>
      <c r="J19" s="117"/>
      <c r="K19" s="117"/>
      <c r="L19" s="149"/>
      <c r="M19" s="117"/>
      <c r="N19" s="117"/>
      <c r="O19" s="117"/>
      <c r="P19" s="117"/>
      <c r="Q19" s="117"/>
      <c r="R19" s="117"/>
    </row>
    <row r="20" spans="1:18" ht="18" customHeight="1" x14ac:dyDescent="0.25">
      <c r="A20" s="114"/>
      <c r="B20" s="115"/>
      <c r="C20" s="115"/>
      <c r="D20" s="116"/>
      <c r="E20" s="117"/>
      <c r="F20" s="149"/>
      <c r="G20" s="117"/>
      <c r="H20" s="117"/>
      <c r="I20" s="117"/>
      <c r="J20" s="117"/>
      <c r="K20" s="117"/>
      <c r="L20" s="149"/>
      <c r="M20" s="149"/>
      <c r="N20" s="149"/>
      <c r="O20" s="149"/>
      <c r="P20" s="149"/>
      <c r="Q20" s="149"/>
      <c r="R20" s="149"/>
    </row>
    <row r="21" spans="1:18" ht="18" customHeight="1" x14ac:dyDescent="0.25">
      <c r="A21" s="114"/>
      <c r="B21" s="115"/>
      <c r="C21" s="115"/>
      <c r="D21" s="116"/>
      <c r="E21" s="117"/>
      <c r="F21" s="117"/>
      <c r="G21" s="117"/>
      <c r="H21" s="117"/>
      <c r="I21" s="149"/>
      <c r="J21" s="117"/>
      <c r="K21" s="117"/>
      <c r="L21" s="132"/>
      <c r="M21" s="132"/>
      <c r="N21" s="132"/>
      <c r="O21" s="132"/>
      <c r="P21" s="132"/>
      <c r="Q21" s="132"/>
      <c r="R21" s="132"/>
    </row>
    <row r="22" spans="1:18" s="368" customFormat="1" ht="18" customHeight="1" x14ac:dyDescent="0.25">
      <c r="A22" s="127"/>
      <c r="B22" s="128"/>
      <c r="C22" s="115"/>
      <c r="D22" s="181"/>
      <c r="E22" s="125"/>
      <c r="F22" s="131"/>
      <c r="G22" s="125"/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 ht="18" customHeight="1" x14ac:dyDescent="0.25">
      <c r="A23" s="174"/>
      <c r="B23" s="175"/>
      <c r="C23" s="115"/>
      <c r="D23" s="116"/>
      <c r="E23" s="125"/>
      <c r="F23" s="126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29"/>
      <c r="E24" s="125"/>
      <c r="F24" s="125"/>
      <c r="G24" s="125"/>
      <c r="H24" s="125"/>
      <c r="I24" s="117"/>
      <c r="J24" s="125"/>
      <c r="K24" s="126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40"/>
      <c r="E25" s="125"/>
      <c r="F25" s="125"/>
      <c r="G25" s="125"/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/>
      <c r="B26" s="175"/>
      <c r="C26" s="115"/>
      <c r="D26" s="116"/>
      <c r="E26" s="125"/>
      <c r="F26" s="131"/>
      <c r="G26" s="125"/>
      <c r="H26" s="125"/>
      <c r="I26" s="117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16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/>
      <c r="B29" s="175"/>
      <c r="C29" s="115"/>
      <c r="D29" s="181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27"/>
      <c r="B30" s="128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18"/>
      <c r="B38" s="128"/>
      <c r="C38" s="115"/>
      <c r="D38" s="177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21" customHeight="1" x14ac:dyDescent="0.25">
      <c r="A42" s="118"/>
      <c r="B42" s="239"/>
      <c r="C42" s="239"/>
      <c r="D42" s="181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119"/>
      <c r="C43" s="11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18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239"/>
      <c r="C50" s="23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119"/>
      <c r="C51" s="11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239"/>
      <c r="C52" s="23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270" t="s">
        <v>978</v>
      </c>
      <c r="B53" s="239"/>
      <c r="C53" s="271" t="s">
        <v>9</v>
      </c>
      <c r="D53" s="257">
        <f>SUM(D5:D52)</f>
        <v>0</v>
      </c>
      <c r="E53" s="387">
        <f>SUM(E5:E52)</f>
        <v>0</v>
      </c>
      <c r="F53" s="387">
        <f t="shared" ref="F53:M53" si="0">SUM(F5:F50)</f>
        <v>0</v>
      </c>
      <c r="G53" s="387">
        <f>SUM(G5:G52)</f>
        <v>0</v>
      </c>
      <c r="H53" s="387">
        <f>SUM(H5:H52)</f>
        <v>0</v>
      </c>
      <c r="I53" s="257">
        <f>SUM(I5:I52)</f>
        <v>0</v>
      </c>
      <c r="J53" s="257">
        <f t="shared" si="0"/>
        <v>0</v>
      </c>
      <c r="K53" s="257">
        <f t="shared" si="0"/>
        <v>0</v>
      </c>
      <c r="L53" s="257">
        <f t="shared" si="0"/>
        <v>0</v>
      </c>
      <c r="M53" s="257">
        <f t="shared" si="0"/>
        <v>0</v>
      </c>
      <c r="N53" s="257">
        <f>SUM(N5:N50)</f>
        <v>0</v>
      </c>
      <c r="O53" s="257"/>
      <c r="P53" s="257">
        <f>SUM(P5:P50)</f>
        <v>0</v>
      </c>
      <c r="Q53" s="257">
        <f>SUM(Q5:Q50)</f>
        <v>0</v>
      </c>
      <c r="R53" s="257">
        <f>SUM(R5:R50)</f>
        <v>0</v>
      </c>
    </row>
    <row r="54" spans="1:21" ht="32.25" customHeight="1" x14ac:dyDescent="0.4">
      <c r="A54" s="272" t="s">
        <v>11</v>
      </c>
      <c r="D54" s="310"/>
      <c r="E54" s="388"/>
      <c r="F54" s="388"/>
      <c r="G54" s="388"/>
      <c r="H54" s="389"/>
      <c r="N54" s="273"/>
      <c r="O54" s="273"/>
      <c r="P54" s="274"/>
      <c r="Q54" s="274"/>
      <c r="R54" s="274"/>
      <c r="S54" s="274"/>
      <c r="T54" s="274"/>
      <c r="U54" s="274"/>
    </row>
    <row r="55" spans="1:21" ht="18" customHeight="1" x14ac:dyDescent="0.25">
      <c r="A55" s="530"/>
      <c r="B55" s="530"/>
      <c r="C55" s="530"/>
      <c r="E55" s="389"/>
      <c r="F55" s="389"/>
      <c r="G55" s="389"/>
      <c r="H55" s="389"/>
    </row>
    <row r="56" spans="1:21" ht="18" customHeight="1" x14ac:dyDescent="0.25">
      <c r="A56" s="530"/>
      <c r="B56" s="530"/>
      <c r="C56" s="530"/>
    </row>
    <row r="57" spans="1:21" ht="18" customHeight="1" x14ac:dyDescent="0.25">
      <c r="A57" s="530"/>
      <c r="B57" s="530"/>
      <c r="C57" s="530"/>
    </row>
    <row r="58" spans="1:21" ht="18" customHeight="1" x14ac:dyDescent="0.25"/>
    <row r="59" spans="1:21" ht="18" customHeight="1" x14ac:dyDescent="0.25">
      <c r="F59" s="264"/>
    </row>
    <row r="60" spans="1:21" ht="18" customHeight="1" x14ac:dyDescent="0.25"/>
    <row r="61" spans="1:21" ht="18" customHeight="1" x14ac:dyDescent="0.25"/>
    <row r="62" spans="1:21" ht="18" customHeight="1" x14ac:dyDescent="0.25"/>
    <row r="63" spans="1:21" ht="18" customHeight="1" x14ac:dyDescent="0.25"/>
    <row r="64" spans="1:21" s="258" customFormat="1" ht="18" customHeight="1" x14ac:dyDescent="0.25">
      <c r="A64" s="241"/>
      <c r="B64" s="241"/>
      <c r="C64" s="241"/>
      <c r="D64" s="259"/>
      <c r="E64" s="240"/>
      <c r="F64" s="240"/>
      <c r="G64" s="240"/>
      <c r="H64" s="240"/>
      <c r="I64" s="240"/>
      <c r="J64" s="240"/>
      <c r="K64" s="240"/>
      <c r="L64" s="240"/>
    </row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</sheetData>
  <mergeCells count="1">
    <mergeCell ref="A55:C57"/>
  </mergeCells>
  <pageMargins left="0.25" right="0.25" top="0.75" bottom="0.75" header="0.3" footer="0.3"/>
  <pageSetup scale="38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E1"/>
  <sheetViews>
    <sheetView workbookViewId="0"/>
  </sheetViews>
  <sheetFormatPr defaultRowHeight="13.2" x14ac:dyDescent="0.25"/>
  <cols>
    <col min="1" max="1" width="12.44140625" bestFit="1" customWidth="1"/>
    <col min="3" max="3" width="15.5546875" customWidth="1"/>
  </cols>
  <sheetData>
    <row r="1" spans="1:5" s="455" customFormat="1" x14ac:dyDescent="0.25">
      <c r="A1" s="443" t="s">
        <v>1043</v>
      </c>
      <c r="B1" s="443" t="s">
        <v>14</v>
      </c>
      <c r="C1" s="499">
        <v>171102032211</v>
      </c>
      <c r="D1" s="443" t="s">
        <v>1044</v>
      </c>
      <c r="E1" s="443" t="s">
        <v>1054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6"/>
  <sheetViews>
    <sheetView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17.4414062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34.44140625" style="393" customWidth="1"/>
    <col min="11" max="11" width="43.4414062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16384" width="9.44140625" style="391"/>
  </cols>
  <sheetData>
    <row r="1" spans="1:18" ht="15" x14ac:dyDescent="0.25">
      <c r="A1" s="391" t="s">
        <v>0</v>
      </c>
      <c r="H1" s="394"/>
    </row>
    <row r="2" spans="1:18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400">
        <v>171102032211</v>
      </c>
      <c r="L2" s="398"/>
    </row>
    <row r="3" spans="1:18" x14ac:dyDescent="0.25">
      <c r="E3" s="266"/>
      <c r="F3" s="267" t="s">
        <v>1140</v>
      </c>
      <c r="G3" s="256"/>
      <c r="H3" s="266"/>
      <c r="J3" s="402"/>
      <c r="K3" s="256"/>
      <c r="L3" s="402"/>
      <c r="M3" s="402"/>
      <c r="N3" s="402"/>
      <c r="O3" s="402"/>
      <c r="P3" s="402"/>
      <c r="Q3" s="402"/>
      <c r="R3" s="402"/>
    </row>
    <row r="4" spans="1:18" s="500" customFormat="1" ht="17.399999999999999" x14ac:dyDescent="0.3">
      <c r="D4" s="501" t="s">
        <v>1113</v>
      </c>
      <c r="E4" s="502" t="s">
        <v>1143</v>
      </c>
      <c r="F4" s="502" t="s">
        <v>184</v>
      </c>
      <c r="G4" s="502" t="s">
        <v>1032</v>
      </c>
      <c r="H4" s="502" t="s">
        <v>1067</v>
      </c>
      <c r="I4" s="502"/>
      <c r="J4" s="502"/>
      <c r="K4" s="502"/>
      <c r="L4" s="502" t="s">
        <v>1062</v>
      </c>
      <c r="M4" s="502" t="s">
        <v>1079</v>
      </c>
      <c r="N4" s="502" t="s">
        <v>1083</v>
      </c>
      <c r="O4" s="502"/>
      <c r="P4" s="502"/>
      <c r="Q4" s="502"/>
      <c r="R4" s="502"/>
    </row>
    <row r="5" spans="1:18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405" t="s">
        <v>997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406" t="s">
        <v>922</v>
      </c>
      <c r="O5" s="405" t="s">
        <v>8</v>
      </c>
      <c r="P5" s="407" t="s">
        <v>605</v>
      </c>
      <c r="Q5" s="406" t="s">
        <v>604</v>
      </c>
      <c r="R5" s="407" t="s">
        <v>606</v>
      </c>
    </row>
    <row r="6" spans="1:18" ht="18" customHeight="1" x14ac:dyDescent="0.25">
      <c r="A6" s="408">
        <v>43052</v>
      </c>
      <c r="B6" s="115" t="s">
        <v>501</v>
      </c>
      <c r="C6" s="115" t="s">
        <v>87</v>
      </c>
      <c r="D6" s="410">
        <v>536.5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</row>
    <row r="7" spans="1:18" ht="18" customHeight="1" x14ac:dyDescent="0.25">
      <c r="A7" s="408">
        <v>43052</v>
      </c>
      <c r="B7" s="115" t="s">
        <v>501</v>
      </c>
      <c r="C7" s="115" t="s">
        <v>1057</v>
      </c>
      <c r="D7" s="412">
        <v>-0.3</v>
      </c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</row>
    <row r="8" spans="1:18" ht="18" customHeight="1" x14ac:dyDescent="0.25">
      <c r="A8" s="408">
        <v>43053</v>
      </c>
      <c r="B8" s="115" t="s">
        <v>794</v>
      </c>
      <c r="C8" s="115" t="s">
        <v>1061</v>
      </c>
      <c r="D8" s="412">
        <v>-200.3</v>
      </c>
      <c r="E8" s="413">
        <v>20</v>
      </c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</row>
    <row r="9" spans="1:18" ht="18" customHeight="1" x14ac:dyDescent="0.25">
      <c r="A9" s="408">
        <v>43053</v>
      </c>
      <c r="B9" s="115" t="s">
        <v>678</v>
      </c>
      <c r="C9" s="115" t="s">
        <v>1059</v>
      </c>
      <c r="D9" s="412">
        <v>-5.3</v>
      </c>
      <c r="E9" s="413"/>
      <c r="F9" s="413"/>
      <c r="G9" s="413"/>
      <c r="H9" s="413"/>
      <c r="I9" s="413"/>
      <c r="J9" s="413"/>
      <c r="K9" s="413"/>
      <c r="L9" s="413">
        <v>1</v>
      </c>
      <c r="M9" s="413"/>
      <c r="N9" s="413"/>
      <c r="O9" s="413"/>
      <c r="P9" s="413"/>
      <c r="Q9" s="413"/>
      <c r="R9" s="413"/>
    </row>
    <row r="10" spans="1:18" ht="18" customHeight="1" x14ac:dyDescent="0.25">
      <c r="A10" s="408">
        <v>43053</v>
      </c>
      <c r="B10" s="115" t="s">
        <v>678</v>
      </c>
      <c r="C10" s="115" t="s">
        <v>1021</v>
      </c>
      <c r="D10" s="412">
        <v>-40.299999999999997</v>
      </c>
      <c r="E10" s="413"/>
      <c r="F10" s="413"/>
      <c r="G10" s="413">
        <v>20</v>
      </c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</row>
    <row r="11" spans="1:18" ht="18" customHeight="1" x14ac:dyDescent="0.25">
      <c r="A11" s="408">
        <v>43053</v>
      </c>
      <c r="B11" s="115" t="s">
        <v>794</v>
      </c>
      <c r="C11" s="115" t="s">
        <v>1022</v>
      </c>
      <c r="D11" s="412">
        <v>-20.3</v>
      </c>
      <c r="E11" s="411"/>
      <c r="F11" s="413">
        <v>40</v>
      </c>
      <c r="G11" s="414"/>
      <c r="H11" s="413"/>
      <c r="I11" s="413"/>
      <c r="J11" s="415"/>
      <c r="K11" s="413"/>
      <c r="L11" s="413"/>
      <c r="M11" s="413"/>
      <c r="N11" s="413"/>
      <c r="O11" s="413"/>
      <c r="P11" s="413"/>
      <c r="Q11" s="413"/>
      <c r="R11" s="413"/>
    </row>
    <row r="12" spans="1:18" ht="18" customHeight="1" x14ac:dyDescent="0.25">
      <c r="A12" s="408">
        <v>43053</v>
      </c>
      <c r="B12" s="115" t="s">
        <v>678</v>
      </c>
      <c r="C12" s="115" t="s">
        <v>1060</v>
      </c>
      <c r="D12" s="412">
        <v>-5.3</v>
      </c>
      <c r="E12" s="413"/>
      <c r="F12" s="414"/>
      <c r="G12" s="413"/>
      <c r="H12" s="413"/>
      <c r="I12" s="413"/>
      <c r="J12" s="413"/>
      <c r="K12" s="413"/>
      <c r="L12" s="414"/>
      <c r="M12" s="413"/>
      <c r="N12" s="413"/>
      <c r="O12" s="413"/>
      <c r="P12" s="413"/>
      <c r="Q12" s="413"/>
      <c r="R12" s="413"/>
    </row>
    <row r="13" spans="1:18" ht="18" customHeight="1" x14ac:dyDescent="0.25">
      <c r="A13" s="408">
        <v>43055</v>
      </c>
      <c r="B13" s="115" t="s">
        <v>664</v>
      </c>
      <c r="C13" s="115" t="s">
        <v>1063</v>
      </c>
      <c r="D13" s="412"/>
      <c r="E13" s="413">
        <v>-2</v>
      </c>
      <c r="F13" s="414"/>
      <c r="G13" s="413"/>
      <c r="H13" s="413"/>
      <c r="I13" s="413"/>
      <c r="J13" s="413"/>
      <c r="K13" s="413"/>
      <c r="L13" s="414">
        <v>-1</v>
      </c>
      <c r="M13" s="413"/>
      <c r="N13" s="413"/>
      <c r="O13" s="413"/>
      <c r="P13" s="413"/>
      <c r="Q13" s="413"/>
      <c r="R13" s="413"/>
    </row>
    <row r="14" spans="1:18" ht="18" customHeight="1" x14ac:dyDescent="0.25">
      <c r="A14" s="408">
        <v>43055</v>
      </c>
      <c r="B14" s="115" t="s">
        <v>664</v>
      </c>
      <c r="C14" s="115" t="s">
        <v>1064</v>
      </c>
      <c r="D14" s="412"/>
      <c r="E14" s="413">
        <v>-1</v>
      </c>
      <c r="F14" s="414"/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/>
      <c r="R14" s="413"/>
    </row>
    <row r="15" spans="1:18" ht="18" customHeight="1" x14ac:dyDescent="0.25">
      <c r="A15" s="408">
        <v>43056</v>
      </c>
      <c r="B15" s="115" t="s">
        <v>794</v>
      </c>
      <c r="C15" s="115" t="s">
        <v>1068</v>
      </c>
      <c r="D15" s="412">
        <v>-5.3</v>
      </c>
      <c r="E15" s="413"/>
      <c r="F15" s="414"/>
      <c r="G15" s="413"/>
      <c r="H15" s="413">
        <v>5</v>
      </c>
      <c r="I15" s="413"/>
      <c r="J15" s="413"/>
      <c r="K15" s="413"/>
      <c r="L15" s="414"/>
      <c r="M15" s="413"/>
      <c r="N15" s="413"/>
      <c r="O15" s="413"/>
      <c r="P15" s="413"/>
      <c r="Q15" s="413"/>
      <c r="R15" s="413"/>
    </row>
    <row r="16" spans="1:18" ht="18" customHeight="1" x14ac:dyDescent="0.25">
      <c r="A16" s="408">
        <v>43056</v>
      </c>
      <c r="B16" s="115" t="s">
        <v>664</v>
      </c>
      <c r="C16" s="115" t="s">
        <v>1065</v>
      </c>
      <c r="D16" s="412"/>
      <c r="E16" s="413"/>
      <c r="F16" s="414"/>
      <c r="G16" s="413">
        <v>-2</v>
      </c>
      <c r="H16" s="413"/>
      <c r="I16" s="413"/>
      <c r="J16" s="413"/>
      <c r="K16" s="413"/>
      <c r="L16" s="414"/>
      <c r="M16" s="413"/>
      <c r="N16" s="413"/>
      <c r="O16" s="413"/>
      <c r="P16" s="413"/>
      <c r="Q16" s="413"/>
      <c r="R16" s="413"/>
    </row>
    <row r="17" spans="1:18" s="416" customFormat="1" ht="18" customHeight="1" x14ac:dyDescent="0.25">
      <c r="A17" s="408">
        <v>43056</v>
      </c>
      <c r="B17" s="115" t="s">
        <v>664</v>
      </c>
      <c r="C17" s="115" t="s">
        <v>1066</v>
      </c>
      <c r="D17" s="412"/>
      <c r="E17" s="413"/>
      <c r="F17" s="414"/>
      <c r="G17" s="413">
        <v>-1</v>
      </c>
      <c r="H17" s="413"/>
      <c r="I17" s="413"/>
      <c r="J17" s="413"/>
      <c r="K17" s="413"/>
      <c r="L17" s="414"/>
      <c r="M17" s="413"/>
      <c r="N17" s="413"/>
      <c r="O17" s="413"/>
      <c r="P17" s="413"/>
      <c r="Q17" s="413"/>
      <c r="R17" s="413"/>
    </row>
    <row r="18" spans="1:18" ht="18" customHeight="1" x14ac:dyDescent="0.25">
      <c r="A18" s="408">
        <v>43059</v>
      </c>
      <c r="B18" s="115" t="s">
        <v>664</v>
      </c>
      <c r="C18" s="115" t="s">
        <v>1069</v>
      </c>
      <c r="D18" s="412"/>
      <c r="E18" s="413"/>
      <c r="F18" s="414"/>
      <c r="G18" s="413"/>
      <c r="H18" s="413">
        <v>-5</v>
      </c>
      <c r="I18" s="413"/>
      <c r="J18" s="413"/>
      <c r="K18" s="413"/>
      <c r="L18" s="414"/>
      <c r="M18" s="413"/>
      <c r="N18" s="413"/>
      <c r="O18" s="413"/>
      <c r="P18" s="413"/>
      <c r="Q18" s="413"/>
      <c r="R18" s="413"/>
    </row>
    <row r="19" spans="1:18" ht="18" customHeight="1" x14ac:dyDescent="0.25">
      <c r="A19" s="408">
        <v>43061</v>
      </c>
      <c r="B19" s="115" t="s">
        <v>794</v>
      </c>
      <c r="C19" s="115" t="s">
        <v>1070</v>
      </c>
      <c r="D19" s="412"/>
      <c r="E19" s="413">
        <v>-2</v>
      </c>
      <c r="F19" s="414"/>
      <c r="G19" s="413"/>
      <c r="H19" s="413"/>
      <c r="I19" s="413"/>
      <c r="J19" s="413"/>
      <c r="K19" s="413"/>
      <c r="L19" s="414"/>
      <c r="M19" s="413"/>
      <c r="N19" s="413"/>
      <c r="O19" s="413"/>
      <c r="P19" s="413"/>
      <c r="Q19" s="413"/>
      <c r="R19" s="413"/>
    </row>
    <row r="20" spans="1:18" ht="18" customHeight="1" x14ac:dyDescent="0.25">
      <c r="A20" s="408">
        <v>43067</v>
      </c>
      <c r="B20" s="115" t="s">
        <v>664</v>
      </c>
      <c r="C20" s="115" t="s">
        <v>1072</v>
      </c>
      <c r="D20" s="412"/>
      <c r="E20" s="413"/>
      <c r="F20" s="414"/>
      <c r="G20" s="413">
        <v>-3</v>
      </c>
      <c r="H20" s="413"/>
      <c r="I20" s="413"/>
      <c r="J20" s="413"/>
      <c r="K20" s="413"/>
      <c r="L20" s="414"/>
      <c r="M20" s="413"/>
      <c r="N20" s="413"/>
      <c r="O20" s="413"/>
      <c r="P20" s="413"/>
      <c r="Q20" s="413"/>
      <c r="R20" s="413"/>
    </row>
    <row r="21" spans="1:18" ht="18" customHeight="1" x14ac:dyDescent="0.25">
      <c r="A21" s="408">
        <v>43067</v>
      </c>
      <c r="B21" s="115" t="s">
        <v>664</v>
      </c>
      <c r="C21" s="115" t="s">
        <v>1073</v>
      </c>
      <c r="D21" s="412"/>
      <c r="E21" s="413">
        <v>-2</v>
      </c>
      <c r="F21" s="414"/>
      <c r="G21" s="413"/>
      <c r="H21" s="413"/>
      <c r="I21" s="413"/>
      <c r="J21" s="413"/>
      <c r="K21" s="413"/>
      <c r="L21" s="414"/>
      <c r="M21" s="413"/>
      <c r="N21" s="413"/>
      <c r="O21" s="413"/>
      <c r="P21" s="413"/>
      <c r="Q21" s="413"/>
      <c r="R21" s="413"/>
    </row>
    <row r="22" spans="1:18" ht="18" customHeight="1" x14ac:dyDescent="0.25">
      <c r="A22" s="408">
        <v>43069</v>
      </c>
      <c r="B22" s="115" t="s">
        <v>664</v>
      </c>
      <c r="C22" s="115" t="s">
        <v>1074</v>
      </c>
      <c r="D22" s="412"/>
      <c r="E22" s="413"/>
      <c r="F22" s="414">
        <v>-24</v>
      </c>
      <c r="G22" s="413"/>
      <c r="H22" s="413"/>
      <c r="I22" s="413"/>
      <c r="J22" s="413"/>
      <c r="K22" s="413"/>
      <c r="L22" s="414"/>
      <c r="M22" s="413"/>
      <c r="N22" s="413"/>
      <c r="O22" s="413"/>
      <c r="P22" s="413"/>
      <c r="Q22" s="413"/>
      <c r="R22" s="413"/>
    </row>
    <row r="23" spans="1:18" ht="18" customHeight="1" x14ac:dyDescent="0.25">
      <c r="A23" s="408">
        <v>43070</v>
      </c>
      <c r="B23" s="115" t="s">
        <v>664</v>
      </c>
      <c r="C23" s="115" t="s">
        <v>1075</v>
      </c>
      <c r="D23" s="412"/>
      <c r="E23" s="413">
        <v>-4</v>
      </c>
      <c r="F23" s="414"/>
      <c r="G23" s="413"/>
      <c r="H23" s="413"/>
      <c r="I23" s="413"/>
      <c r="J23" s="413"/>
      <c r="K23" s="413"/>
      <c r="L23" s="414"/>
      <c r="M23" s="413"/>
      <c r="N23" s="413"/>
      <c r="O23" s="413"/>
      <c r="P23" s="413"/>
      <c r="Q23" s="413"/>
      <c r="R23" s="413"/>
    </row>
    <row r="24" spans="1:18" s="436" customFormat="1" ht="18" customHeight="1" x14ac:dyDescent="0.25">
      <c r="A24" s="408">
        <v>43074</v>
      </c>
      <c r="B24" s="115" t="s">
        <v>664</v>
      </c>
      <c r="C24" s="115" t="s">
        <v>1076</v>
      </c>
      <c r="D24" s="424"/>
      <c r="E24" s="413">
        <v>-2</v>
      </c>
      <c r="F24" s="414"/>
      <c r="G24" s="413"/>
      <c r="H24" s="413"/>
      <c r="I24" s="413"/>
      <c r="J24" s="413"/>
      <c r="K24" s="413"/>
      <c r="L24" s="414"/>
      <c r="M24" s="413"/>
      <c r="N24" s="413"/>
      <c r="O24" s="413"/>
      <c r="P24" s="413"/>
      <c r="Q24" s="413"/>
      <c r="R24" s="413"/>
    </row>
    <row r="25" spans="1:18" s="436" customFormat="1" ht="18" customHeight="1" x14ac:dyDescent="0.25">
      <c r="A25" s="408">
        <v>43075</v>
      </c>
      <c r="B25" s="115" t="s">
        <v>794</v>
      </c>
      <c r="C25" s="115" t="s">
        <v>1077</v>
      </c>
      <c r="D25" s="424"/>
      <c r="E25" s="413"/>
      <c r="F25" s="414"/>
      <c r="G25" s="413">
        <v>-1</v>
      </c>
      <c r="H25" s="413"/>
      <c r="I25" s="413"/>
      <c r="J25" s="413"/>
      <c r="K25" s="413"/>
      <c r="L25" s="414"/>
      <c r="M25" s="413">
        <v>110</v>
      </c>
      <c r="N25" s="413"/>
      <c r="O25" s="413"/>
      <c r="P25" s="413"/>
      <c r="Q25" s="413"/>
      <c r="R25" s="413"/>
    </row>
    <row r="26" spans="1:18" s="436" customFormat="1" ht="18" customHeight="1" x14ac:dyDescent="0.25">
      <c r="A26" s="408">
        <v>43075</v>
      </c>
      <c r="B26" s="115" t="s">
        <v>794</v>
      </c>
      <c r="C26" s="115" t="s">
        <v>1078</v>
      </c>
      <c r="D26" s="424">
        <v>-28</v>
      </c>
      <c r="E26" s="413"/>
      <c r="F26" s="414"/>
      <c r="G26" s="413"/>
      <c r="H26" s="413"/>
      <c r="I26" s="413"/>
      <c r="J26" s="413"/>
      <c r="K26" s="413"/>
      <c r="L26" s="414"/>
      <c r="M26" s="413"/>
      <c r="N26" s="413"/>
      <c r="O26" s="413"/>
      <c r="P26" s="413"/>
      <c r="Q26" s="413"/>
      <c r="R26" s="413"/>
    </row>
    <row r="27" spans="1:18" s="436" customFormat="1" ht="18" customHeight="1" x14ac:dyDescent="0.25">
      <c r="A27" s="408">
        <v>43088</v>
      </c>
      <c r="B27" s="115" t="s">
        <v>664</v>
      </c>
      <c r="C27" s="115" t="s">
        <v>1086</v>
      </c>
      <c r="D27" s="424"/>
      <c r="E27" s="413">
        <v>-4</v>
      </c>
      <c r="F27" s="414"/>
      <c r="G27" s="413"/>
      <c r="H27" s="413"/>
      <c r="I27" s="413"/>
      <c r="J27" s="413"/>
      <c r="K27" s="413"/>
      <c r="L27" s="414"/>
      <c r="M27" s="413"/>
      <c r="N27" s="413"/>
      <c r="O27" s="413"/>
      <c r="P27" s="413"/>
      <c r="Q27" s="413"/>
      <c r="R27" s="413"/>
    </row>
    <row r="28" spans="1:18" s="436" customFormat="1" ht="18" customHeight="1" x14ac:dyDescent="0.25">
      <c r="A28" s="408">
        <v>43077</v>
      </c>
      <c r="B28" s="115" t="s">
        <v>664</v>
      </c>
      <c r="C28" s="115" t="s">
        <v>1080</v>
      </c>
      <c r="D28" s="424"/>
      <c r="E28" s="413"/>
      <c r="F28" s="414"/>
      <c r="G28" s="413"/>
      <c r="H28" s="413"/>
      <c r="I28" s="413"/>
      <c r="J28" s="413"/>
      <c r="K28" s="413"/>
      <c r="L28" s="414"/>
      <c r="M28" s="413">
        <v>-110</v>
      </c>
      <c r="N28" s="413"/>
      <c r="O28" s="413"/>
      <c r="P28" s="413"/>
      <c r="Q28" s="413"/>
      <c r="R28" s="413"/>
    </row>
    <row r="29" spans="1:18" s="436" customFormat="1" ht="18" customHeight="1" x14ac:dyDescent="0.25">
      <c r="A29" s="408">
        <v>43081</v>
      </c>
      <c r="B29" s="115" t="s">
        <v>794</v>
      </c>
      <c r="C29" s="115" t="s">
        <v>1081</v>
      </c>
      <c r="D29" s="424"/>
      <c r="E29" s="413">
        <v>-1</v>
      </c>
      <c r="F29" s="414"/>
      <c r="G29" s="413"/>
      <c r="H29" s="413"/>
      <c r="I29" s="413"/>
      <c r="J29" s="413"/>
      <c r="K29" s="413"/>
      <c r="L29" s="414"/>
      <c r="M29" s="413"/>
      <c r="N29" s="413"/>
      <c r="O29" s="413"/>
      <c r="P29" s="413"/>
      <c r="Q29" s="413"/>
      <c r="R29" s="413"/>
    </row>
    <row r="30" spans="1:18" s="436" customFormat="1" ht="18" customHeight="1" x14ac:dyDescent="0.25">
      <c r="A30" s="408">
        <v>43081</v>
      </c>
      <c r="B30" s="115" t="s">
        <v>794</v>
      </c>
      <c r="C30" s="115" t="s">
        <v>1082</v>
      </c>
      <c r="D30" s="424">
        <v>-50.3</v>
      </c>
      <c r="E30" s="413"/>
      <c r="F30" s="414"/>
      <c r="G30" s="413"/>
      <c r="H30" s="413"/>
      <c r="I30" s="413"/>
      <c r="J30" s="413"/>
      <c r="K30" s="413"/>
      <c r="L30" s="414"/>
      <c r="M30" s="413"/>
      <c r="N30" s="413">
        <v>50</v>
      </c>
      <c r="O30" s="413"/>
      <c r="P30" s="413"/>
      <c r="Q30" s="413"/>
      <c r="R30" s="413"/>
    </row>
    <row r="31" spans="1:18" s="436" customFormat="1" ht="18" customHeight="1" x14ac:dyDescent="0.25">
      <c r="A31" s="408">
        <v>43082</v>
      </c>
      <c r="B31" s="115" t="s">
        <v>664</v>
      </c>
      <c r="C31" s="115" t="s">
        <v>1084</v>
      </c>
      <c r="D31" s="424"/>
      <c r="E31" s="413"/>
      <c r="F31" s="414"/>
      <c r="G31" s="413"/>
      <c r="H31" s="413"/>
      <c r="I31" s="413"/>
      <c r="J31" s="413"/>
      <c r="K31" s="413"/>
      <c r="L31" s="414"/>
      <c r="M31" s="413"/>
      <c r="N31" s="413">
        <v>-10</v>
      </c>
      <c r="O31" s="413"/>
      <c r="P31" s="413"/>
      <c r="Q31" s="413"/>
      <c r="R31" s="413"/>
    </row>
    <row r="32" spans="1:18" s="436" customFormat="1" ht="18" customHeight="1" x14ac:dyDescent="0.25">
      <c r="A32" s="408">
        <v>43087</v>
      </c>
      <c r="B32" s="115" t="s">
        <v>664</v>
      </c>
      <c r="C32" s="115" t="s">
        <v>1087</v>
      </c>
      <c r="D32" s="424"/>
      <c r="E32" s="413">
        <v>-2</v>
      </c>
      <c r="F32" s="414"/>
      <c r="G32" s="413"/>
      <c r="H32" s="413"/>
      <c r="I32" s="413"/>
      <c r="J32" s="413"/>
      <c r="K32" s="413"/>
      <c r="L32" s="414"/>
      <c r="M32" s="413"/>
      <c r="N32" s="413"/>
      <c r="O32" s="413"/>
      <c r="P32" s="413"/>
      <c r="Q32" s="413"/>
      <c r="R32" s="413"/>
    </row>
    <row r="33" spans="1:18" s="436" customFormat="1" ht="18" customHeight="1" x14ac:dyDescent="0.25">
      <c r="A33" s="408">
        <v>43087</v>
      </c>
      <c r="B33" s="115" t="s">
        <v>664</v>
      </c>
      <c r="C33" s="115" t="s">
        <v>1085</v>
      </c>
      <c r="D33" s="424"/>
      <c r="E33" s="413"/>
      <c r="F33" s="414"/>
      <c r="G33" s="413">
        <v>-2</v>
      </c>
      <c r="H33" s="413"/>
      <c r="I33" s="413"/>
      <c r="J33" s="413"/>
      <c r="K33" s="413"/>
      <c r="L33" s="414"/>
      <c r="M33" s="413"/>
      <c r="N33" s="413"/>
      <c r="O33" s="413"/>
      <c r="P33" s="413"/>
      <c r="Q33" s="413"/>
      <c r="R33" s="413"/>
    </row>
    <row r="34" spans="1:18" s="436" customFormat="1" ht="18" customHeight="1" x14ac:dyDescent="0.25">
      <c r="A34" s="408">
        <v>43088</v>
      </c>
      <c r="B34" s="115" t="s">
        <v>794</v>
      </c>
      <c r="C34" s="115" t="s">
        <v>1088</v>
      </c>
      <c r="D34" s="424">
        <v>-30.3</v>
      </c>
      <c r="E34" s="413">
        <v>3</v>
      </c>
      <c r="F34" s="414"/>
      <c r="G34" s="413"/>
      <c r="H34" s="413"/>
      <c r="I34" s="413"/>
      <c r="J34" s="413"/>
      <c r="K34" s="413"/>
      <c r="L34" s="414"/>
      <c r="M34" s="413"/>
      <c r="N34" s="413"/>
      <c r="O34" s="413"/>
      <c r="P34" s="413"/>
      <c r="Q34" s="413"/>
      <c r="R34" s="413"/>
    </row>
    <row r="35" spans="1:18" s="436" customFormat="1" ht="18" customHeight="1" x14ac:dyDescent="0.25">
      <c r="A35" s="408">
        <v>43089</v>
      </c>
      <c r="B35" s="115" t="s">
        <v>664</v>
      </c>
      <c r="C35" s="115" t="s">
        <v>1089</v>
      </c>
      <c r="D35" s="424"/>
      <c r="E35" s="413">
        <v>-3</v>
      </c>
      <c r="F35" s="414"/>
      <c r="G35" s="413"/>
      <c r="H35" s="413"/>
      <c r="I35" s="413"/>
      <c r="J35" s="413"/>
      <c r="K35" s="413"/>
      <c r="L35" s="414"/>
      <c r="M35" s="413"/>
      <c r="N35" s="413"/>
      <c r="O35" s="413"/>
      <c r="P35" s="413"/>
      <c r="Q35" s="413"/>
      <c r="R35" s="413"/>
    </row>
    <row r="36" spans="1:18" s="436" customFormat="1" ht="18" customHeight="1" x14ac:dyDescent="0.25">
      <c r="A36" s="408">
        <v>43090</v>
      </c>
      <c r="B36" s="115" t="s">
        <v>685</v>
      </c>
      <c r="C36" s="115" t="s">
        <v>1090</v>
      </c>
      <c r="D36" s="424">
        <v>-20.3</v>
      </c>
      <c r="E36" s="413">
        <v>2</v>
      </c>
      <c r="F36" s="414"/>
      <c r="G36" s="413"/>
      <c r="H36" s="413"/>
      <c r="I36" s="413"/>
      <c r="J36" s="413"/>
      <c r="K36" s="413"/>
      <c r="L36" s="414"/>
      <c r="M36" s="413"/>
      <c r="N36" s="413"/>
      <c r="O36" s="413"/>
      <c r="P36" s="413"/>
      <c r="Q36" s="413"/>
      <c r="R36" s="413"/>
    </row>
    <row r="37" spans="1:18" s="436" customFormat="1" ht="18" customHeight="1" x14ac:dyDescent="0.25">
      <c r="A37" s="408">
        <v>43091</v>
      </c>
      <c r="B37" s="115" t="s">
        <v>664</v>
      </c>
      <c r="C37" s="115" t="s">
        <v>1094</v>
      </c>
      <c r="D37" s="424"/>
      <c r="E37" s="413">
        <v>-2</v>
      </c>
      <c r="F37" s="414"/>
      <c r="G37" s="413"/>
      <c r="H37" s="413"/>
      <c r="I37" s="413"/>
      <c r="J37" s="413"/>
      <c r="K37" s="413"/>
      <c r="L37" s="414"/>
      <c r="M37" s="413"/>
      <c r="N37" s="413"/>
      <c r="O37" s="413"/>
      <c r="P37" s="413"/>
      <c r="Q37" s="413"/>
      <c r="R37" s="413"/>
    </row>
    <row r="38" spans="1:18" s="436" customFormat="1" ht="18" customHeight="1" x14ac:dyDescent="0.25">
      <c r="A38" s="408">
        <v>43102</v>
      </c>
      <c r="B38" s="115" t="s">
        <v>794</v>
      </c>
      <c r="C38" s="115" t="s">
        <v>1097</v>
      </c>
      <c r="D38" s="424"/>
      <c r="E38" s="413"/>
      <c r="F38" s="414"/>
      <c r="G38" s="413">
        <v>-2</v>
      </c>
      <c r="H38" s="413"/>
      <c r="I38" s="413"/>
      <c r="J38" s="413"/>
      <c r="K38" s="413"/>
      <c r="L38" s="414"/>
      <c r="M38" s="413"/>
      <c r="N38" s="413"/>
      <c r="O38" s="413"/>
      <c r="P38" s="413"/>
      <c r="Q38" s="413"/>
      <c r="R38" s="413"/>
    </row>
    <row r="39" spans="1:18" s="436" customFormat="1" ht="18" customHeight="1" x14ac:dyDescent="0.25">
      <c r="A39" s="408">
        <v>43102</v>
      </c>
      <c r="B39" s="115" t="s">
        <v>794</v>
      </c>
      <c r="C39" s="115" t="s">
        <v>1098</v>
      </c>
      <c r="D39" s="424"/>
      <c r="E39" s="413"/>
      <c r="F39" s="414"/>
      <c r="G39" s="413">
        <v>-2</v>
      </c>
      <c r="H39" s="413"/>
      <c r="I39" s="413"/>
      <c r="J39" s="413"/>
      <c r="K39" s="413"/>
      <c r="L39" s="414"/>
      <c r="M39" s="413"/>
      <c r="N39" s="413"/>
      <c r="O39" s="413"/>
      <c r="P39" s="413"/>
      <c r="Q39" s="413"/>
      <c r="R39" s="413"/>
    </row>
    <row r="40" spans="1:18" s="436" customFormat="1" ht="18" customHeight="1" x14ac:dyDescent="0.25">
      <c r="A40" s="408">
        <v>43105</v>
      </c>
      <c r="B40" s="115" t="s">
        <v>794</v>
      </c>
      <c r="C40" s="115" t="s">
        <v>1107</v>
      </c>
      <c r="D40" s="424"/>
      <c r="E40" s="413"/>
      <c r="F40" s="414"/>
      <c r="G40" s="413"/>
      <c r="H40" s="413"/>
      <c r="I40" s="413"/>
      <c r="J40" s="413"/>
      <c r="K40" s="413"/>
      <c r="L40" s="414"/>
      <c r="M40" s="413"/>
      <c r="N40" s="413">
        <v>-10</v>
      </c>
      <c r="O40" s="413"/>
      <c r="P40" s="413"/>
      <c r="Q40" s="413"/>
      <c r="R40" s="413"/>
    </row>
    <row r="41" spans="1:18" s="436" customFormat="1" ht="18" customHeight="1" x14ac:dyDescent="0.25">
      <c r="A41" s="408">
        <v>43110</v>
      </c>
      <c r="B41" s="115" t="s">
        <v>794</v>
      </c>
      <c r="C41" s="115" t="s">
        <v>1108</v>
      </c>
      <c r="D41" s="424">
        <v>-10</v>
      </c>
      <c r="E41" s="413">
        <v>1</v>
      </c>
      <c r="F41" s="414"/>
      <c r="G41" s="413"/>
      <c r="H41" s="413"/>
      <c r="I41" s="413"/>
      <c r="J41" s="413"/>
      <c r="K41" s="413"/>
      <c r="L41" s="414"/>
      <c r="M41" s="413"/>
      <c r="N41" s="413"/>
      <c r="O41" s="413"/>
      <c r="P41" s="413"/>
      <c r="Q41" s="413"/>
      <c r="R41" s="413"/>
    </row>
    <row r="42" spans="1:18" s="436" customFormat="1" ht="18" customHeight="1" x14ac:dyDescent="0.25">
      <c r="A42" s="408">
        <v>43110</v>
      </c>
      <c r="B42" s="115" t="s">
        <v>794</v>
      </c>
      <c r="C42" s="115" t="s">
        <v>1109</v>
      </c>
      <c r="D42" s="424"/>
      <c r="E42" s="413">
        <v>-1</v>
      </c>
      <c r="F42" s="414"/>
      <c r="G42" s="413"/>
      <c r="H42" s="413"/>
      <c r="I42" s="413"/>
      <c r="J42" s="413"/>
      <c r="K42" s="413"/>
      <c r="L42" s="414"/>
      <c r="M42" s="413"/>
      <c r="N42" s="413"/>
      <c r="O42" s="413"/>
      <c r="P42" s="413"/>
      <c r="Q42" s="413"/>
      <c r="R42" s="413"/>
    </row>
    <row r="43" spans="1:18" s="436" customFormat="1" ht="18" customHeight="1" x14ac:dyDescent="0.25">
      <c r="A43" s="408">
        <v>43112</v>
      </c>
      <c r="B43" s="115" t="s">
        <v>794</v>
      </c>
      <c r="C43" s="115" t="s">
        <v>1110</v>
      </c>
      <c r="D43" s="424">
        <v>-30</v>
      </c>
      <c r="E43" s="413">
        <v>3</v>
      </c>
      <c r="F43" s="414"/>
      <c r="G43" s="413"/>
      <c r="H43" s="413"/>
      <c r="I43" s="413"/>
      <c r="J43" s="413"/>
      <c r="K43" s="413"/>
      <c r="L43" s="414"/>
      <c r="M43" s="413"/>
      <c r="N43" s="413"/>
      <c r="O43" s="413"/>
      <c r="P43" s="413"/>
      <c r="Q43" s="413"/>
      <c r="R43" s="413"/>
    </row>
    <row r="44" spans="1:18" s="436" customFormat="1" ht="18" customHeight="1" x14ac:dyDescent="0.25">
      <c r="A44" s="408">
        <v>43116</v>
      </c>
      <c r="B44" s="115" t="s">
        <v>794</v>
      </c>
      <c r="C44" s="115" t="s">
        <v>1112</v>
      </c>
      <c r="D44" s="424"/>
      <c r="E44" s="413"/>
      <c r="F44" s="414"/>
      <c r="G44" s="413">
        <v>-1</v>
      </c>
      <c r="H44" s="413"/>
      <c r="I44" s="413"/>
      <c r="J44" s="413"/>
      <c r="K44" s="413"/>
      <c r="L44" s="414"/>
      <c r="M44" s="413"/>
      <c r="N44" s="413"/>
      <c r="O44" s="413">
        <v>1</v>
      </c>
      <c r="P44" s="413"/>
      <c r="Q44" s="413"/>
      <c r="R44" s="413"/>
    </row>
    <row r="45" spans="1:18" s="436" customFormat="1" ht="18" customHeight="1" x14ac:dyDescent="0.25">
      <c r="A45" s="408">
        <v>43116</v>
      </c>
      <c r="B45" s="115" t="s">
        <v>1100</v>
      </c>
      <c r="C45" s="115" t="s">
        <v>1114</v>
      </c>
      <c r="D45" s="424"/>
      <c r="E45" s="413"/>
      <c r="F45" s="414"/>
      <c r="G45" s="413"/>
      <c r="H45" s="413"/>
      <c r="I45" s="413"/>
      <c r="J45" s="413"/>
      <c r="K45" s="413"/>
      <c r="L45" s="414"/>
      <c r="M45" s="413"/>
      <c r="N45" s="413"/>
      <c r="O45" s="413">
        <v>-1</v>
      </c>
      <c r="P45" s="413"/>
      <c r="Q45" s="413"/>
      <c r="R45" s="413"/>
    </row>
    <row r="46" spans="1:18" s="436" customFormat="1" ht="18" customHeight="1" x14ac:dyDescent="0.25">
      <c r="A46" s="408">
        <v>43117</v>
      </c>
      <c r="B46" s="115" t="s">
        <v>1100</v>
      </c>
      <c r="C46" s="115" t="s">
        <v>1116</v>
      </c>
      <c r="D46" s="424"/>
      <c r="E46" s="413">
        <v>-1</v>
      </c>
      <c r="F46" s="414"/>
      <c r="G46" s="413"/>
      <c r="H46" s="413"/>
      <c r="I46" s="413"/>
      <c r="J46" s="413"/>
      <c r="K46" s="413"/>
      <c r="L46" s="414"/>
      <c r="M46" s="413"/>
      <c r="N46" s="413"/>
      <c r="O46" s="413"/>
      <c r="P46" s="413"/>
      <c r="Q46" s="413"/>
      <c r="R46" s="413"/>
    </row>
    <row r="47" spans="1:18" s="436" customFormat="1" ht="18" customHeight="1" x14ac:dyDescent="0.25">
      <c r="A47" s="408">
        <v>43125</v>
      </c>
      <c r="B47" s="115" t="s">
        <v>1100</v>
      </c>
      <c r="C47" s="115" t="s">
        <v>1122</v>
      </c>
      <c r="D47" s="424"/>
      <c r="E47" s="413"/>
      <c r="F47" s="414"/>
      <c r="G47" s="413"/>
      <c r="H47" s="413"/>
      <c r="I47" s="413"/>
      <c r="J47" s="413"/>
      <c r="K47" s="413"/>
      <c r="L47" s="414"/>
      <c r="M47" s="413"/>
      <c r="N47" s="413">
        <v>-10</v>
      </c>
      <c r="O47" s="413"/>
      <c r="P47" s="413"/>
      <c r="Q47" s="413"/>
      <c r="R47" s="413"/>
    </row>
    <row r="48" spans="1:18" s="436" customFormat="1" ht="18" customHeight="1" x14ac:dyDescent="0.25">
      <c r="A48" s="408">
        <v>43126</v>
      </c>
      <c r="B48" s="115" t="s">
        <v>794</v>
      </c>
      <c r="C48" s="115" t="s">
        <v>1124</v>
      </c>
      <c r="D48" s="424"/>
      <c r="E48" s="413"/>
      <c r="F48" s="414"/>
      <c r="G48" s="413">
        <v>-2</v>
      </c>
      <c r="H48" s="413"/>
      <c r="I48" s="413"/>
      <c r="J48" s="413"/>
      <c r="K48" s="413"/>
      <c r="L48" s="414"/>
      <c r="M48" s="413"/>
      <c r="N48" s="413"/>
      <c r="O48" s="413"/>
      <c r="P48" s="413"/>
      <c r="Q48" s="413"/>
      <c r="R48" s="413"/>
    </row>
    <row r="49" spans="1:18" s="436" customFormat="1" ht="18" customHeight="1" x14ac:dyDescent="0.25">
      <c r="A49" s="408">
        <v>43126</v>
      </c>
      <c r="B49" s="115" t="s">
        <v>794</v>
      </c>
      <c r="C49" s="115" t="s">
        <v>1126</v>
      </c>
      <c r="D49" s="424"/>
      <c r="E49" s="413"/>
      <c r="F49" s="414">
        <v>-16</v>
      </c>
      <c r="G49" s="413"/>
      <c r="H49" s="413"/>
      <c r="I49" s="413"/>
      <c r="J49" s="413"/>
      <c r="K49" s="413"/>
      <c r="L49" s="414"/>
      <c r="M49" s="413"/>
      <c r="N49" s="413"/>
      <c r="O49" s="413"/>
      <c r="P49" s="413"/>
      <c r="Q49" s="413"/>
      <c r="R49" s="413"/>
    </row>
    <row r="50" spans="1:18" s="436" customFormat="1" ht="18" customHeight="1" x14ac:dyDescent="0.25">
      <c r="A50" s="408">
        <v>43126</v>
      </c>
      <c r="B50" s="115" t="s">
        <v>794</v>
      </c>
      <c r="C50" s="115" t="s">
        <v>1127</v>
      </c>
      <c r="D50" s="424">
        <v>-26</v>
      </c>
      <c r="E50" s="413"/>
      <c r="F50" s="414"/>
      <c r="G50" s="413">
        <v>13</v>
      </c>
      <c r="H50" s="413"/>
      <c r="I50" s="413"/>
      <c r="J50" s="413"/>
      <c r="K50" s="413"/>
      <c r="L50" s="414"/>
      <c r="M50" s="413"/>
      <c r="N50" s="413"/>
      <c r="O50" s="413"/>
      <c r="P50" s="413"/>
      <c r="Q50" s="413"/>
      <c r="R50" s="413"/>
    </row>
    <row r="51" spans="1:18" s="436" customFormat="1" ht="18" customHeight="1" x14ac:dyDescent="0.25">
      <c r="A51" s="408">
        <v>43131</v>
      </c>
      <c r="B51" s="115" t="s">
        <v>1100</v>
      </c>
      <c r="C51" s="115" t="s">
        <v>1126</v>
      </c>
      <c r="D51" s="424"/>
      <c r="E51" s="413"/>
      <c r="F51" s="414"/>
      <c r="G51" s="413">
        <v>-13</v>
      </c>
      <c r="H51" s="413"/>
      <c r="I51" s="413"/>
      <c r="J51" s="413"/>
      <c r="K51" s="413"/>
      <c r="L51" s="414"/>
      <c r="M51" s="413"/>
      <c r="N51" s="413"/>
      <c r="O51" s="413"/>
      <c r="P51" s="413"/>
      <c r="Q51" s="413"/>
      <c r="R51" s="413"/>
    </row>
    <row r="52" spans="1:18" s="436" customFormat="1" ht="18" customHeight="1" x14ac:dyDescent="0.25">
      <c r="A52" s="192" t="s">
        <v>1129</v>
      </c>
      <c r="B52" s="115" t="s">
        <v>794</v>
      </c>
      <c r="C52" s="115" t="s">
        <v>1130</v>
      </c>
      <c r="D52" s="424">
        <v>-0.5</v>
      </c>
      <c r="E52" s="413"/>
      <c r="F52" s="414">
        <v>1</v>
      </c>
      <c r="G52" s="413"/>
      <c r="H52" s="413"/>
      <c r="I52" s="413"/>
      <c r="J52" s="413"/>
      <c r="K52" s="413"/>
      <c r="L52" s="414"/>
      <c r="M52" s="413"/>
      <c r="N52" s="413"/>
      <c r="O52" s="413"/>
      <c r="P52" s="413"/>
      <c r="Q52" s="413"/>
      <c r="R52" s="413"/>
    </row>
    <row r="53" spans="1:18" s="436" customFormat="1" ht="18" customHeight="1" x14ac:dyDescent="0.25">
      <c r="A53" s="408">
        <v>43131</v>
      </c>
      <c r="B53" s="115" t="s">
        <v>794</v>
      </c>
      <c r="C53" s="115" t="s">
        <v>1131</v>
      </c>
      <c r="D53" s="424"/>
      <c r="E53" s="413"/>
      <c r="F53" s="414"/>
      <c r="G53" s="413">
        <v>-2</v>
      </c>
      <c r="H53" s="413"/>
      <c r="I53" s="413"/>
      <c r="J53" s="413"/>
      <c r="K53" s="413"/>
      <c r="L53" s="414"/>
      <c r="M53" s="413"/>
      <c r="N53" s="413"/>
      <c r="O53" s="413"/>
      <c r="P53" s="413"/>
      <c r="Q53" s="413"/>
      <c r="R53" s="413"/>
    </row>
    <row r="54" spans="1:18" s="436" customFormat="1" ht="18" customHeight="1" x14ac:dyDescent="0.25">
      <c r="A54" s="408">
        <v>43136</v>
      </c>
      <c r="B54" s="115" t="s">
        <v>611</v>
      </c>
      <c r="C54" s="115" t="s">
        <v>1132</v>
      </c>
      <c r="D54" s="424"/>
      <c r="E54" s="413"/>
      <c r="F54" s="414"/>
      <c r="G54" s="413">
        <v>-1</v>
      </c>
      <c r="H54" s="413"/>
      <c r="I54" s="413"/>
      <c r="J54" s="413"/>
      <c r="K54" s="413"/>
      <c r="L54" s="414"/>
      <c r="M54" s="413"/>
      <c r="N54" s="413"/>
      <c r="O54" s="413"/>
      <c r="P54" s="413"/>
      <c r="Q54" s="413"/>
      <c r="R54" s="413"/>
    </row>
    <row r="55" spans="1:18" s="436" customFormat="1" ht="18" customHeight="1" x14ac:dyDescent="0.25">
      <c r="A55" s="408">
        <v>43146</v>
      </c>
      <c r="B55" s="115" t="s">
        <v>794</v>
      </c>
      <c r="C55" s="115" t="s">
        <v>1136</v>
      </c>
      <c r="D55" s="424">
        <v>-30</v>
      </c>
      <c r="E55" s="413">
        <v>3</v>
      </c>
      <c r="F55" s="414"/>
      <c r="G55" s="413"/>
      <c r="H55" s="413"/>
      <c r="I55" s="413"/>
      <c r="J55" s="413"/>
      <c r="K55" s="413"/>
      <c r="L55" s="414"/>
      <c r="M55" s="413"/>
      <c r="N55" s="413"/>
      <c r="O55" s="413"/>
      <c r="P55" s="413"/>
      <c r="Q55" s="413"/>
      <c r="R55" s="413"/>
    </row>
    <row r="56" spans="1:18" s="436" customFormat="1" ht="18" customHeight="1" x14ac:dyDescent="0.25">
      <c r="A56" s="408">
        <v>43146</v>
      </c>
      <c r="B56" s="115" t="s">
        <v>794</v>
      </c>
      <c r="C56" s="115" t="s">
        <v>1138</v>
      </c>
      <c r="D56" s="424">
        <v>-0.5</v>
      </c>
      <c r="E56" s="413"/>
      <c r="F56" s="414">
        <v>1</v>
      </c>
      <c r="G56" s="413"/>
      <c r="H56" s="413"/>
      <c r="I56" s="413"/>
      <c r="J56" s="413"/>
      <c r="K56" s="413"/>
      <c r="L56" s="414"/>
      <c r="M56" s="413"/>
      <c r="N56" s="413"/>
      <c r="O56" s="413"/>
      <c r="P56" s="413"/>
      <c r="Q56" s="413"/>
      <c r="R56" s="413"/>
    </row>
    <row r="57" spans="1:18" s="436" customFormat="1" ht="18" customHeight="1" x14ac:dyDescent="0.25">
      <c r="A57" s="408">
        <v>43147</v>
      </c>
      <c r="B57" s="115" t="s">
        <v>1100</v>
      </c>
      <c r="C57" s="115" t="s">
        <v>1139</v>
      </c>
      <c r="D57" s="424"/>
      <c r="E57" s="413"/>
      <c r="F57" s="414">
        <v>-1</v>
      </c>
      <c r="G57" s="413"/>
      <c r="H57" s="413"/>
      <c r="I57" s="413"/>
      <c r="J57" s="413"/>
      <c r="K57" s="413"/>
      <c r="L57" s="414"/>
      <c r="M57" s="413"/>
      <c r="N57" s="413"/>
      <c r="O57" s="413"/>
      <c r="P57" s="413"/>
      <c r="Q57" s="413"/>
      <c r="R57" s="413"/>
    </row>
    <row r="58" spans="1:18" s="436" customFormat="1" ht="18" customHeight="1" x14ac:dyDescent="0.25">
      <c r="A58" s="408">
        <v>43147</v>
      </c>
      <c r="B58" s="115" t="s">
        <v>794</v>
      </c>
      <c r="C58" s="115" t="s">
        <v>1141</v>
      </c>
      <c r="D58" s="424"/>
      <c r="E58" s="413">
        <v>-5</v>
      </c>
      <c r="F58" s="414"/>
      <c r="G58" s="413"/>
      <c r="H58" s="413"/>
      <c r="I58" s="413"/>
      <c r="J58" s="413"/>
      <c r="K58" s="413"/>
      <c r="L58" s="414"/>
      <c r="M58" s="413"/>
      <c r="N58" s="413"/>
      <c r="O58" s="413"/>
      <c r="P58" s="413"/>
      <c r="Q58" s="413"/>
      <c r="R58" s="413"/>
    </row>
    <row r="59" spans="1:18" s="436" customFormat="1" ht="18" customHeight="1" x14ac:dyDescent="0.25">
      <c r="A59" s="408">
        <v>43152</v>
      </c>
      <c r="B59" s="115" t="s">
        <v>794</v>
      </c>
      <c r="C59" s="115" t="s">
        <v>1142</v>
      </c>
      <c r="D59" s="424">
        <v>-10</v>
      </c>
      <c r="E59" s="413">
        <v>1</v>
      </c>
      <c r="F59" s="414"/>
      <c r="G59" s="413"/>
      <c r="H59" s="413"/>
      <c r="I59" s="413"/>
      <c r="J59" s="413"/>
      <c r="K59" s="413"/>
      <c r="L59" s="414"/>
      <c r="M59" s="413"/>
      <c r="N59" s="413"/>
      <c r="O59" s="413"/>
      <c r="P59" s="413"/>
      <c r="Q59" s="413"/>
      <c r="R59" s="413"/>
    </row>
    <row r="60" spans="1:18" s="436" customFormat="1" ht="18" customHeight="1" x14ac:dyDescent="0.25">
      <c r="A60" s="408">
        <v>43153</v>
      </c>
      <c r="B60" s="115" t="s">
        <v>794</v>
      </c>
      <c r="C60" s="115" t="s">
        <v>1144</v>
      </c>
      <c r="D60" s="424"/>
      <c r="E60" s="413">
        <v>-1</v>
      </c>
      <c r="F60" s="414"/>
      <c r="G60" s="413"/>
      <c r="H60" s="413"/>
      <c r="I60" s="413"/>
      <c r="J60" s="413"/>
      <c r="K60" s="413"/>
      <c r="L60" s="414"/>
      <c r="M60" s="413"/>
      <c r="N60" s="413"/>
      <c r="O60" s="413"/>
      <c r="P60" s="413"/>
      <c r="Q60" s="413"/>
      <c r="R60" s="413"/>
    </row>
    <row r="61" spans="1:18" s="436" customFormat="1" ht="18" customHeight="1" x14ac:dyDescent="0.25">
      <c r="A61" s="408">
        <v>43154</v>
      </c>
      <c r="B61" s="115" t="s">
        <v>794</v>
      </c>
      <c r="C61" s="115" t="s">
        <v>1145</v>
      </c>
      <c r="D61" s="424"/>
      <c r="E61" s="413"/>
      <c r="F61" s="414"/>
      <c r="G61" s="413">
        <v>-1</v>
      </c>
      <c r="H61" s="413"/>
      <c r="I61" s="413"/>
      <c r="J61" s="413"/>
      <c r="K61" s="413"/>
      <c r="L61" s="414"/>
      <c r="M61" s="413"/>
      <c r="N61" s="413"/>
      <c r="O61" s="413"/>
      <c r="P61" s="413"/>
      <c r="Q61" s="413"/>
      <c r="R61" s="413"/>
    </row>
    <row r="62" spans="1:18" s="436" customFormat="1" ht="18" customHeight="1" x14ac:dyDescent="0.25">
      <c r="A62" s="408">
        <v>43154</v>
      </c>
      <c r="B62" s="115" t="s">
        <v>794</v>
      </c>
      <c r="C62" s="115" t="s">
        <v>1146</v>
      </c>
      <c r="D62" s="424">
        <v>-10</v>
      </c>
      <c r="E62" s="413"/>
      <c r="F62" s="414"/>
      <c r="G62" s="413">
        <v>5</v>
      </c>
      <c r="H62" s="413"/>
      <c r="I62" s="413"/>
      <c r="J62" s="413"/>
      <c r="K62" s="413"/>
      <c r="L62" s="414"/>
      <c r="M62" s="413"/>
      <c r="N62" s="413"/>
      <c r="O62" s="413"/>
      <c r="P62" s="413"/>
      <c r="Q62" s="413"/>
      <c r="R62" s="413"/>
    </row>
    <row r="63" spans="1:18" s="436" customFormat="1" ht="18" customHeight="1" x14ac:dyDescent="0.25">
      <c r="A63" s="408">
        <v>43157</v>
      </c>
      <c r="B63" s="115" t="s">
        <v>794</v>
      </c>
      <c r="C63" s="115" t="s">
        <v>1147</v>
      </c>
      <c r="D63" s="424"/>
      <c r="E63" s="413"/>
      <c r="F63" s="414"/>
      <c r="G63" s="413">
        <v>-2</v>
      </c>
      <c r="H63" s="413"/>
      <c r="I63" s="413"/>
      <c r="J63" s="413"/>
      <c r="K63" s="413"/>
      <c r="L63" s="414"/>
      <c r="M63" s="413"/>
      <c r="N63" s="413"/>
      <c r="O63" s="413"/>
      <c r="P63" s="413"/>
      <c r="Q63" s="413"/>
      <c r="R63" s="413"/>
    </row>
    <row r="64" spans="1:18" s="436" customFormat="1" ht="18" customHeight="1" x14ac:dyDescent="0.25">
      <c r="A64" s="408">
        <v>43159</v>
      </c>
      <c r="B64" s="115" t="s">
        <v>794</v>
      </c>
      <c r="C64" s="115" t="s">
        <v>1150</v>
      </c>
      <c r="D64" s="424"/>
      <c r="E64" s="413"/>
      <c r="F64" s="414"/>
      <c r="G64" s="413">
        <v>-2</v>
      </c>
      <c r="H64" s="413"/>
      <c r="I64" s="413"/>
      <c r="J64" s="413"/>
      <c r="K64" s="413"/>
      <c r="L64" s="414"/>
      <c r="M64" s="413"/>
      <c r="N64" s="413"/>
      <c r="O64" s="413"/>
      <c r="P64" s="413"/>
      <c r="Q64" s="413"/>
      <c r="R64" s="413"/>
    </row>
    <row r="65" spans="1:21" s="436" customFormat="1" ht="18" customHeight="1" x14ac:dyDescent="0.25">
      <c r="A65" s="408">
        <v>43160</v>
      </c>
      <c r="B65" s="115" t="s">
        <v>794</v>
      </c>
      <c r="C65" s="115" t="s">
        <v>1152</v>
      </c>
      <c r="D65" s="424">
        <v>-10</v>
      </c>
      <c r="E65" s="413"/>
      <c r="F65" s="414"/>
      <c r="G65" s="413"/>
      <c r="H65" s="413"/>
      <c r="I65" s="413"/>
      <c r="J65" s="413"/>
      <c r="K65" s="413"/>
      <c r="L65" s="414"/>
      <c r="M65" s="413"/>
      <c r="N65" s="413"/>
      <c r="O65" s="413"/>
      <c r="P65" s="413"/>
      <c r="Q65" s="413"/>
      <c r="R65" s="413"/>
    </row>
    <row r="66" spans="1:21" s="436" customFormat="1" ht="18" customHeight="1" x14ac:dyDescent="0.25">
      <c r="A66" s="408">
        <v>43174</v>
      </c>
      <c r="B66" s="115" t="s">
        <v>794</v>
      </c>
      <c r="C66" s="115" t="s">
        <v>1155</v>
      </c>
      <c r="D66" s="424"/>
      <c r="E66" s="413"/>
      <c r="F66" s="414"/>
      <c r="G66" s="413"/>
      <c r="H66" s="413"/>
      <c r="I66" s="413"/>
      <c r="J66" s="413"/>
      <c r="K66" s="413"/>
      <c r="L66" s="414"/>
      <c r="M66" s="413"/>
      <c r="N66" s="413">
        <v>-15</v>
      </c>
      <c r="O66" s="413"/>
      <c r="P66" s="413"/>
      <c r="Q66" s="413"/>
      <c r="R66" s="413"/>
    </row>
    <row r="67" spans="1:21" s="436" customFormat="1" ht="18" customHeight="1" x14ac:dyDescent="0.25">
      <c r="A67" s="408">
        <v>43181</v>
      </c>
      <c r="B67" s="115" t="s">
        <v>794</v>
      </c>
      <c r="C67" s="115" t="s">
        <v>1156</v>
      </c>
      <c r="D67" s="424"/>
      <c r="E67" s="413"/>
      <c r="F67" s="414"/>
      <c r="G67" s="413">
        <v>-1</v>
      </c>
      <c r="H67" s="413"/>
      <c r="I67" s="413"/>
      <c r="J67" s="413"/>
      <c r="K67" s="413"/>
      <c r="L67" s="414"/>
      <c r="M67" s="413"/>
      <c r="N67" s="413"/>
      <c r="O67" s="413"/>
      <c r="P67" s="413"/>
      <c r="Q67" s="413"/>
      <c r="R67" s="413"/>
    </row>
    <row r="68" spans="1:21" s="507" customFormat="1" ht="18" customHeight="1" x14ac:dyDescent="0.25">
      <c r="A68" s="504">
        <v>43199</v>
      </c>
      <c r="B68" s="135" t="s">
        <v>611</v>
      </c>
      <c r="C68" s="135" t="s">
        <v>1178</v>
      </c>
      <c r="D68" s="505">
        <v>-3.5</v>
      </c>
      <c r="E68" s="506"/>
      <c r="F68" s="136">
        <v>-1</v>
      </c>
      <c r="G68" s="506"/>
      <c r="H68" s="506"/>
      <c r="I68" s="506"/>
      <c r="J68" s="506"/>
      <c r="K68" s="506"/>
      <c r="L68" s="136"/>
      <c r="M68" s="506"/>
      <c r="N68" s="506">
        <v>-5</v>
      </c>
      <c r="O68" s="506"/>
      <c r="P68" s="506"/>
      <c r="Q68" s="506"/>
      <c r="R68" s="506"/>
    </row>
    <row r="69" spans="1:21" s="436" customFormat="1" ht="18" customHeight="1" x14ac:dyDescent="0.25">
      <c r="A69" s="408"/>
      <c r="B69" s="115"/>
      <c r="C69" s="115"/>
      <c r="D69" s="424"/>
      <c r="E69" s="413"/>
      <c r="F69" s="414"/>
      <c r="G69" s="413"/>
      <c r="H69" s="413"/>
      <c r="I69" s="413"/>
      <c r="J69" s="413"/>
      <c r="K69" s="413"/>
      <c r="L69" s="414"/>
      <c r="M69" s="413"/>
      <c r="N69" s="413"/>
      <c r="O69" s="413"/>
      <c r="P69" s="413"/>
      <c r="Q69" s="413"/>
      <c r="R69" s="413"/>
    </row>
    <row r="70" spans="1:21" ht="18" customHeight="1" x14ac:dyDescent="0.25">
      <c r="A70" s="270" t="s">
        <v>1058</v>
      </c>
      <c r="B70" s="426"/>
      <c r="C70" s="428" t="s">
        <v>9</v>
      </c>
      <c r="D70" s="429">
        <f>SUM(D6:D69)</f>
        <v>-5.6843418860808015E-14</v>
      </c>
      <c r="E70" s="429">
        <f>SUM(E3:E60)</f>
        <v>0</v>
      </c>
      <c r="F70" s="429">
        <f>SUM(F6:F69)</f>
        <v>0</v>
      </c>
      <c r="G70" s="429">
        <f>SUM(G6:G69)</f>
        <v>0</v>
      </c>
      <c r="H70" s="429">
        <f t="shared" ref="H70:R70" si="0">SUM(H6:H19)</f>
        <v>0</v>
      </c>
      <c r="I70" s="429">
        <f t="shared" si="0"/>
        <v>0</v>
      </c>
      <c r="J70" s="429">
        <f t="shared" si="0"/>
        <v>0</v>
      </c>
      <c r="K70" s="429">
        <f>SUM(K6:K24)</f>
        <v>0</v>
      </c>
      <c r="L70" s="429">
        <f t="shared" si="0"/>
        <v>0</v>
      </c>
      <c r="M70" s="429">
        <f>SUM(M6:M29)</f>
        <v>0</v>
      </c>
      <c r="N70" s="429">
        <f>SUM(N6:N69)</f>
        <v>0</v>
      </c>
      <c r="O70" s="429">
        <f>SUM(O6:O45)</f>
        <v>0</v>
      </c>
      <c r="P70" s="429">
        <f t="shared" si="0"/>
        <v>0</v>
      </c>
      <c r="Q70" s="429">
        <f t="shared" si="0"/>
        <v>0</v>
      </c>
      <c r="R70" s="429">
        <f t="shared" si="0"/>
        <v>0</v>
      </c>
    </row>
    <row r="71" spans="1:21" ht="51.6" customHeight="1" x14ac:dyDescent="0.4">
      <c r="A71" s="430" t="s">
        <v>11</v>
      </c>
      <c r="D71" s="431"/>
      <c r="F71" s="432"/>
      <c r="G71" s="432"/>
      <c r="N71" s="433"/>
      <c r="O71" s="433"/>
      <c r="P71" s="433"/>
      <c r="Q71" s="433"/>
      <c r="R71" s="433"/>
      <c r="S71" s="433"/>
      <c r="T71" s="433"/>
      <c r="U71" s="433"/>
    </row>
    <row r="72" spans="1:21" ht="18" customHeight="1" x14ac:dyDescent="0.25">
      <c r="A72" s="531"/>
      <c r="B72" s="531"/>
      <c r="C72" s="531"/>
    </row>
    <row r="73" spans="1:21" ht="18" customHeight="1" x14ac:dyDescent="0.25">
      <c r="A73" s="531"/>
      <c r="B73" s="531"/>
      <c r="C73" s="531"/>
    </row>
    <row r="74" spans="1:21" ht="18" customHeight="1" x14ac:dyDescent="0.25">
      <c r="A74" s="531"/>
      <c r="B74" s="531"/>
      <c r="C74" s="531"/>
    </row>
    <row r="75" spans="1:21" ht="18" customHeight="1" x14ac:dyDescent="0.25"/>
    <row r="76" spans="1:21" ht="18" customHeight="1" x14ac:dyDescent="0.25">
      <c r="F76" s="399"/>
    </row>
    <row r="77" spans="1:21" ht="18" customHeight="1" x14ac:dyDescent="0.25"/>
    <row r="78" spans="1:21" ht="18" customHeight="1" x14ac:dyDescent="0.25"/>
    <row r="79" spans="1:21" ht="18" customHeight="1" x14ac:dyDescent="0.25"/>
    <row r="80" spans="1:21" ht="18" customHeight="1" x14ac:dyDescent="0.25"/>
    <row r="81" spans="1:12" s="434" customFormat="1" ht="18" customHeight="1" x14ac:dyDescent="0.25">
      <c r="A81" s="391"/>
      <c r="B81" s="391"/>
      <c r="C81" s="391"/>
      <c r="D81" s="392"/>
      <c r="E81" s="393"/>
      <c r="F81" s="393"/>
      <c r="G81" s="393"/>
      <c r="H81" s="393"/>
      <c r="I81" s="393"/>
      <c r="J81" s="393"/>
      <c r="K81" s="393"/>
      <c r="L81" s="393"/>
    </row>
    <row r="82" spans="1:12" ht="18" customHeight="1" x14ac:dyDescent="0.25"/>
    <row r="83" spans="1:12" ht="18" customHeight="1" x14ac:dyDescent="0.25"/>
    <row r="84" spans="1:12" ht="18" customHeight="1" x14ac:dyDescent="0.25"/>
    <row r="85" spans="1:12" ht="18" customHeight="1" x14ac:dyDescent="0.25"/>
    <row r="86" spans="1:12" ht="18" customHeight="1" x14ac:dyDescent="0.25"/>
    <row r="87" spans="1:12" ht="18" customHeight="1" x14ac:dyDescent="0.25"/>
    <row r="88" spans="1:12" ht="18" customHeight="1" x14ac:dyDescent="0.25"/>
    <row r="89" spans="1:12" ht="18" customHeight="1" x14ac:dyDescent="0.25"/>
    <row r="90" spans="1:12" ht="18" customHeight="1" x14ac:dyDescent="0.25"/>
    <row r="91" spans="1:12" ht="18" customHeight="1" x14ac:dyDescent="0.25"/>
    <row r="92" spans="1:12" ht="18" customHeight="1" x14ac:dyDescent="0.25"/>
    <row r="93" spans="1:12" ht="18" customHeight="1" x14ac:dyDescent="0.25"/>
    <row r="94" spans="1:12" ht="18" customHeight="1" x14ac:dyDescent="0.25"/>
    <row r="95" spans="1:12" ht="18" customHeight="1" x14ac:dyDescent="0.25"/>
    <row r="96" spans="1:12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</sheetData>
  <mergeCells count="1">
    <mergeCell ref="A72:C74"/>
  </mergeCells>
  <pageMargins left="0.25" right="0.25" top="0.75" bottom="0.75" header="0.3" footer="0.3"/>
  <pageSetup scale="2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23.44140625" bestFit="1" customWidth="1"/>
    <col min="4" max="4" width="11.44140625" style="11" customWidth="1"/>
    <col min="5" max="8" width="8.5546875" style="14" customWidth="1"/>
    <col min="9" max="9" width="25.5546875" style="14" customWidth="1"/>
    <col min="10" max="10" width="24.44140625" style="14" customWidth="1"/>
    <col min="11" max="11" width="22.44140625" style="14" customWidth="1"/>
    <col min="12" max="12" width="12.5546875" style="14" bestFit="1" customWidth="1"/>
  </cols>
  <sheetData>
    <row r="1" spans="1:22" ht="15" x14ac:dyDescent="0.25">
      <c r="A1" t="s">
        <v>0</v>
      </c>
      <c r="H1" s="33"/>
    </row>
    <row r="2" spans="1:22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16" t="s">
        <v>11</v>
      </c>
      <c r="J2" s="15" t="s">
        <v>10</v>
      </c>
      <c r="K2" s="15">
        <v>1</v>
      </c>
      <c r="L2" s="15"/>
    </row>
    <row r="3" spans="1:22" ht="33" customHeight="1" x14ac:dyDescent="0.25">
      <c r="F3" s="74"/>
      <c r="G3" s="66"/>
      <c r="J3" s="66"/>
      <c r="K3" s="66"/>
      <c r="L3" s="66"/>
    </row>
    <row r="4" spans="1:22" ht="76.5" customHeight="1" x14ac:dyDescent="0.4">
      <c r="A4" s="3" t="s">
        <v>1</v>
      </c>
      <c r="B4" s="3" t="s">
        <v>2</v>
      </c>
      <c r="C4" s="3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75" t="s">
        <v>1324</v>
      </c>
      <c r="O4" s="249" t="s">
        <v>852</v>
      </c>
      <c r="P4" s="407" t="s">
        <v>605</v>
      </c>
      <c r="Q4" s="406" t="s">
        <v>604</v>
      </c>
      <c r="R4" s="407" t="s">
        <v>606</v>
      </c>
      <c r="S4" s="254" t="s">
        <v>897</v>
      </c>
      <c r="T4" s="254" t="s">
        <v>900</v>
      </c>
      <c r="U4" s="249" t="s">
        <v>8</v>
      </c>
      <c r="V4" s="249" t="s">
        <v>8</v>
      </c>
    </row>
    <row r="5" spans="1:22" ht="18" customHeight="1" x14ac:dyDescent="0.25">
      <c r="A5" s="114"/>
      <c r="B5" s="176"/>
      <c r="C5" s="176"/>
      <c r="D5" s="177"/>
      <c r="E5" s="125"/>
      <c r="F5" s="125"/>
      <c r="G5" s="125"/>
      <c r="H5" s="125"/>
      <c r="I5" s="125"/>
      <c r="J5" s="125"/>
      <c r="K5" s="125"/>
      <c r="L5" s="125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" customHeight="1" x14ac:dyDescent="0.25">
      <c r="A6" s="114"/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8" customHeight="1" x14ac:dyDescent="0.25">
      <c r="A7" s="118"/>
      <c r="B7" s="119"/>
      <c r="C7" s="115"/>
      <c r="D7" s="116"/>
      <c r="E7" s="117"/>
      <c r="F7" s="117"/>
      <c r="G7" s="117"/>
      <c r="H7" s="117"/>
      <c r="I7" s="117"/>
      <c r="J7" s="117"/>
      <c r="K7" s="117"/>
      <c r="L7" s="117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" customHeight="1" x14ac:dyDescent="0.25">
      <c r="A8" s="118"/>
      <c r="B8" s="119"/>
      <c r="C8" s="119"/>
      <c r="D8" s="116"/>
      <c r="E8" s="117"/>
      <c r="F8" s="117"/>
      <c r="G8" s="117"/>
      <c r="H8" s="117"/>
      <c r="I8" s="117"/>
      <c r="J8" s="117"/>
      <c r="K8" s="117"/>
      <c r="L8" s="117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" customHeight="1" x14ac:dyDescent="0.25">
      <c r="A9" s="118"/>
      <c r="B9" s="119"/>
      <c r="C9" s="119"/>
      <c r="D9" s="116"/>
      <c r="E9" s="117"/>
      <c r="F9" s="117"/>
      <c r="G9" s="117"/>
      <c r="H9" s="117"/>
      <c r="I9" s="117"/>
      <c r="J9" s="117"/>
      <c r="K9" s="120"/>
      <c r="L9" s="117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" customHeight="1" x14ac:dyDescent="0.25">
      <c r="A10" s="118"/>
      <c r="B10" s="119"/>
      <c r="C10" s="119"/>
      <c r="D10" s="116"/>
      <c r="E10" s="117"/>
      <c r="F10" s="117"/>
      <c r="G10" s="120"/>
      <c r="H10" s="117"/>
      <c r="I10" s="117"/>
      <c r="J10" s="117"/>
      <c r="K10" s="117"/>
      <c r="L10" s="117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" customHeight="1" x14ac:dyDescent="0.25">
      <c r="A11" s="118"/>
      <c r="B11" s="119"/>
      <c r="C11" s="115"/>
      <c r="D11" s="116"/>
      <c r="E11" s="117"/>
      <c r="F11" s="117"/>
      <c r="G11" s="117"/>
      <c r="H11" s="117"/>
      <c r="I11" s="117"/>
      <c r="J11" s="120"/>
      <c r="K11" s="117"/>
      <c r="L11" s="117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" customHeight="1" x14ac:dyDescent="0.25">
      <c r="A12" s="114"/>
      <c r="B12" s="176"/>
      <c r="C12" s="176"/>
      <c r="D12" s="116"/>
      <c r="E12" s="117"/>
      <c r="F12" s="117"/>
      <c r="G12" s="117"/>
      <c r="H12" s="117"/>
      <c r="I12" s="117"/>
      <c r="J12" s="117"/>
      <c r="K12" s="117"/>
      <c r="L12" s="117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" customHeight="1" x14ac:dyDescent="0.25">
      <c r="A13" s="114"/>
      <c r="B13" s="115"/>
      <c r="C13" s="115"/>
      <c r="D13" s="116"/>
      <c r="E13" s="117"/>
      <c r="F13" s="117"/>
      <c r="G13" s="117"/>
      <c r="H13" s="117"/>
      <c r="I13" s="117"/>
      <c r="J13" s="121"/>
      <c r="K13" s="117"/>
      <c r="L13" s="117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" customHeight="1" x14ac:dyDescent="0.25">
      <c r="A14" s="114"/>
      <c r="B14" s="115"/>
      <c r="C14" s="115"/>
      <c r="D14" s="116"/>
      <c r="E14" s="117"/>
      <c r="F14" s="117"/>
      <c r="G14" s="117"/>
      <c r="H14" s="117"/>
      <c r="I14" s="117"/>
      <c r="J14" s="117"/>
      <c r="K14" s="117"/>
      <c r="L14" s="117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" customHeight="1" x14ac:dyDescent="0.25">
      <c r="A15" s="114"/>
      <c r="B15" s="115"/>
      <c r="C15" s="115"/>
      <c r="D15" s="116"/>
      <c r="E15" s="117"/>
      <c r="F15" s="117"/>
      <c r="G15" s="117"/>
      <c r="H15" s="117"/>
      <c r="I15" s="117"/>
      <c r="J15" s="117"/>
      <c r="K15" s="117"/>
      <c r="L15" s="12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" customHeight="1" x14ac:dyDescent="0.25">
      <c r="A16" s="114"/>
      <c r="B16" s="115"/>
      <c r="C16" s="115"/>
      <c r="D16" s="116"/>
      <c r="E16" s="117"/>
      <c r="F16" s="117"/>
      <c r="G16" s="117"/>
      <c r="H16" s="117"/>
      <c r="I16" s="117"/>
      <c r="J16" s="117"/>
      <c r="K16" s="117"/>
      <c r="L16" s="117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" customHeight="1" x14ac:dyDescent="0.25">
      <c r="A17" s="114"/>
      <c r="B17" s="115"/>
      <c r="C17" s="115"/>
      <c r="D17" s="116"/>
      <c r="E17" s="117"/>
      <c r="F17" s="117"/>
      <c r="G17" s="117"/>
      <c r="H17" s="117"/>
      <c r="I17" s="117"/>
      <c r="J17" s="117"/>
      <c r="K17" s="117"/>
      <c r="L17" s="117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" customHeight="1" x14ac:dyDescent="0.25">
      <c r="A18" s="114"/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" customHeight="1" x14ac:dyDescent="0.25">
      <c r="A19" s="114"/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" customHeight="1" x14ac:dyDescent="0.25">
      <c r="A20" s="114"/>
      <c r="B20" s="115"/>
      <c r="C20" s="115"/>
      <c r="D20" s="116"/>
      <c r="E20" s="117"/>
      <c r="F20" s="117"/>
      <c r="G20" s="117"/>
      <c r="H20" s="117"/>
      <c r="I20" s="117"/>
      <c r="J20" s="117"/>
      <c r="K20" s="117"/>
      <c r="L20" s="117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" customHeight="1" x14ac:dyDescent="0.25">
      <c r="A21" s="114"/>
      <c r="B21" s="115"/>
      <c r="C21" s="115"/>
      <c r="D21" s="116"/>
      <c r="E21" s="117"/>
      <c r="F21" s="117"/>
      <c r="G21" s="117"/>
      <c r="H21" s="117"/>
      <c r="I21" s="117"/>
      <c r="J21" s="117"/>
      <c r="K21" s="117"/>
      <c r="L21" s="117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" customHeight="1" x14ac:dyDescent="0.25">
      <c r="A22" s="114"/>
      <c r="B22" s="115"/>
      <c r="C22" s="115"/>
      <c r="D22" s="116"/>
      <c r="E22" s="117"/>
      <c r="F22" s="117"/>
      <c r="G22" s="117"/>
      <c r="H22" s="117"/>
      <c r="I22" s="117"/>
      <c r="J22" s="117"/>
      <c r="K22" s="117"/>
      <c r="L22" s="117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" customHeight="1" x14ac:dyDescent="0.25">
      <c r="A23" s="114"/>
      <c r="B23" s="176"/>
      <c r="C23" s="176"/>
      <c r="D23" s="123"/>
      <c r="E23" s="117"/>
      <c r="F23" s="117"/>
      <c r="G23" s="117"/>
      <c r="H23" s="117"/>
      <c r="I23" s="117"/>
      <c r="J23" s="117"/>
      <c r="K23" s="117"/>
      <c r="L23" s="117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" customHeight="1" x14ac:dyDescent="0.25">
      <c r="A24" s="114"/>
      <c r="B24" s="115"/>
      <c r="C24" s="115"/>
      <c r="D24" s="116"/>
      <c r="E24" s="117"/>
      <c r="F24" s="117"/>
      <c r="G24" s="117"/>
      <c r="H24" s="117"/>
      <c r="I24" s="117"/>
      <c r="J24" s="117"/>
      <c r="K24" s="117"/>
      <c r="L24" s="117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" customHeight="1" x14ac:dyDescent="0.25">
      <c r="A25" s="114"/>
      <c r="B25" s="115"/>
      <c r="C25" s="115"/>
      <c r="D25" s="116"/>
      <c r="E25" s="117"/>
      <c r="F25" s="121"/>
      <c r="G25" s="117"/>
      <c r="H25" s="117"/>
      <c r="I25" s="117"/>
      <c r="J25" s="117"/>
      <c r="K25" s="117"/>
      <c r="L25" s="124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" customHeight="1" x14ac:dyDescent="0.25">
      <c r="A26" s="114"/>
      <c r="B26" s="115"/>
      <c r="C26" s="115"/>
      <c r="D26" s="116"/>
      <c r="E26" s="117"/>
      <c r="F26" s="117"/>
      <c r="G26" s="117"/>
      <c r="H26" s="117"/>
      <c r="I26" s="117"/>
      <c r="J26" s="117"/>
      <c r="K26" s="117"/>
      <c r="L26" s="117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" customHeight="1" x14ac:dyDescent="0.25">
      <c r="A27" s="114"/>
      <c r="B27" s="115"/>
      <c r="C27" s="115"/>
      <c r="D27" s="116"/>
      <c r="E27" s="117"/>
      <c r="F27" s="117"/>
      <c r="G27" s="117"/>
      <c r="H27" s="117"/>
      <c r="I27" s="117"/>
      <c r="J27" s="117"/>
      <c r="K27" s="117"/>
      <c r="L27" s="117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" customHeight="1" x14ac:dyDescent="0.25">
      <c r="A28" s="114"/>
      <c r="B28" s="115"/>
      <c r="C28" s="176"/>
      <c r="D28" s="116"/>
      <c r="E28" s="117"/>
      <c r="F28" s="117"/>
      <c r="G28" s="117"/>
      <c r="H28" s="117"/>
      <c r="I28" s="117"/>
      <c r="J28" s="117"/>
      <c r="K28" s="117"/>
      <c r="L28" s="117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" customHeight="1" x14ac:dyDescent="0.25">
      <c r="A29" s="114"/>
      <c r="B29" s="115"/>
      <c r="C29" s="176"/>
      <c r="D29" s="116"/>
      <c r="E29" s="117"/>
      <c r="F29" s="117"/>
      <c r="G29" s="117"/>
      <c r="H29" s="117"/>
      <c r="I29" s="117"/>
      <c r="J29" s="117"/>
      <c r="K29" s="117"/>
      <c r="L29" s="117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" customHeight="1" x14ac:dyDescent="0.25">
      <c r="A30" s="114"/>
      <c r="B30" s="115"/>
      <c r="C30" s="115"/>
      <c r="D30" s="116"/>
      <c r="E30" s="117"/>
      <c r="F30" s="117"/>
      <c r="G30" s="117"/>
      <c r="H30" s="117"/>
      <c r="I30" s="117"/>
      <c r="J30" s="117"/>
      <c r="K30" s="117"/>
      <c r="L30" s="117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" customHeight="1" x14ac:dyDescent="0.25">
      <c r="A31" s="118"/>
      <c r="B31" s="115"/>
      <c r="C31" s="115"/>
      <c r="D31" s="116"/>
      <c r="E31" s="125"/>
      <c r="F31" s="125"/>
      <c r="G31" s="126"/>
      <c r="H31" s="125"/>
      <c r="I31" s="125"/>
      <c r="J31" s="125"/>
      <c r="K31" s="125"/>
      <c r="L31" s="125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" customHeight="1" x14ac:dyDescent="0.25">
      <c r="A32" s="127"/>
      <c r="B32" s="128"/>
      <c r="C32" s="176"/>
      <c r="D32" s="116"/>
      <c r="E32" s="125"/>
      <c r="F32" s="125"/>
      <c r="G32" s="125"/>
      <c r="H32" s="125"/>
      <c r="I32" s="125"/>
      <c r="J32" s="125"/>
      <c r="K32" s="125"/>
      <c r="L32" s="125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" customHeight="1" x14ac:dyDescent="0.25">
      <c r="A33" s="127"/>
      <c r="B33" s="128"/>
      <c r="C33" s="115"/>
      <c r="D33" s="116"/>
      <c r="E33" s="125"/>
      <c r="F33" s="125"/>
      <c r="G33" s="126"/>
      <c r="H33" s="125"/>
      <c r="I33" s="117"/>
      <c r="J33" s="125"/>
      <c r="K33" s="125"/>
      <c r="L33" s="125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" customHeight="1" x14ac:dyDescent="0.25">
      <c r="A34" s="127"/>
      <c r="B34" s="128"/>
      <c r="C34" s="115"/>
      <c r="D34" s="116"/>
      <c r="E34" s="125"/>
      <c r="F34" s="125"/>
      <c r="G34" s="126"/>
      <c r="H34" s="125"/>
      <c r="I34" s="117"/>
      <c r="J34" s="125"/>
      <c r="K34" s="125"/>
      <c r="L34" s="125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" customHeight="1" x14ac:dyDescent="0.25">
      <c r="A35" s="127"/>
      <c r="B35" s="128"/>
      <c r="C35" s="115"/>
      <c r="D35" s="129"/>
      <c r="E35" s="125"/>
      <c r="F35" s="125"/>
      <c r="G35" s="125"/>
      <c r="H35" s="125"/>
      <c r="I35" s="117"/>
      <c r="J35" s="126"/>
      <c r="K35" s="125"/>
      <c r="L35" s="125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" customHeight="1" x14ac:dyDescent="0.25">
      <c r="A36" s="127"/>
      <c r="B36" s="128"/>
      <c r="C36" s="115"/>
      <c r="D36" s="116"/>
      <c r="E36" s="125"/>
      <c r="F36" s="125"/>
      <c r="G36" s="125"/>
      <c r="H36" s="125"/>
      <c r="I36" s="117"/>
      <c r="J36" s="125"/>
      <c r="K36" s="125"/>
      <c r="L36" s="125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" customHeight="1" x14ac:dyDescent="0.25">
      <c r="A37" s="127"/>
      <c r="B37" s="128"/>
      <c r="C37" s="115"/>
      <c r="D37" s="116"/>
      <c r="E37" s="125"/>
      <c r="F37" s="125"/>
      <c r="G37" s="125"/>
      <c r="H37" s="125"/>
      <c r="I37" s="117"/>
      <c r="J37" s="125"/>
      <c r="K37" s="125"/>
      <c r="L37" s="125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" customHeight="1" x14ac:dyDescent="0.25">
      <c r="A38" s="127"/>
      <c r="B38" s="128"/>
      <c r="C38" s="115"/>
      <c r="D38" s="116"/>
      <c r="E38" s="125"/>
      <c r="F38" s="126"/>
      <c r="G38" s="125"/>
      <c r="H38" s="125"/>
      <c r="I38" s="117"/>
      <c r="J38" s="125"/>
      <c r="K38" s="125"/>
      <c r="L38" s="125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" customHeight="1" x14ac:dyDescent="0.25">
      <c r="A39" s="127"/>
      <c r="B39" s="128"/>
      <c r="C39" s="115"/>
      <c r="D39" s="129"/>
      <c r="E39" s="125"/>
      <c r="F39" s="125"/>
      <c r="G39" s="125"/>
      <c r="H39" s="125"/>
      <c r="I39" s="117"/>
      <c r="J39" s="125"/>
      <c r="K39" s="126"/>
      <c r="L39" s="125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" customHeight="1" x14ac:dyDescent="0.25">
      <c r="A40" s="127"/>
      <c r="B40" s="128"/>
      <c r="C40" s="115"/>
      <c r="D40" s="130"/>
      <c r="E40" s="125"/>
      <c r="F40" s="125"/>
      <c r="G40" s="125"/>
      <c r="H40" s="125"/>
      <c r="I40" s="117"/>
      <c r="J40" s="125"/>
      <c r="K40" s="125"/>
      <c r="L40" s="125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" customHeight="1" x14ac:dyDescent="0.25">
      <c r="A41" s="127"/>
      <c r="B41" s="128"/>
      <c r="C41" s="115"/>
      <c r="D41" s="116"/>
      <c r="E41" s="125"/>
      <c r="F41" s="125"/>
      <c r="G41" s="125"/>
      <c r="H41" s="125"/>
      <c r="I41" s="117"/>
      <c r="J41" s="125"/>
      <c r="K41" s="125"/>
      <c r="L41" s="125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" customHeight="1" x14ac:dyDescent="0.25">
      <c r="A42" s="127"/>
      <c r="B42" s="128"/>
      <c r="C42" s="115"/>
      <c r="D42" s="116"/>
      <c r="E42" s="125"/>
      <c r="F42" s="125"/>
      <c r="G42" s="125"/>
      <c r="H42" s="125"/>
      <c r="I42" s="117"/>
      <c r="J42" s="125"/>
      <c r="K42" s="125"/>
      <c r="L42" s="126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" customHeight="1" x14ac:dyDescent="0.25">
      <c r="A43" s="127"/>
      <c r="B43" s="128"/>
      <c r="C43" s="115"/>
      <c r="D43" s="116"/>
      <c r="E43" s="125"/>
      <c r="F43" s="125"/>
      <c r="G43" s="126"/>
      <c r="H43" s="125"/>
      <c r="I43" s="117"/>
      <c r="J43" s="125"/>
      <c r="K43" s="125"/>
      <c r="L43" s="125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" customHeight="1" x14ac:dyDescent="0.25">
      <c r="A44" s="127"/>
      <c r="B44" s="128"/>
      <c r="C44" s="115"/>
      <c r="D44" s="129"/>
      <c r="E44" s="125"/>
      <c r="F44" s="117"/>
      <c r="G44" s="125"/>
      <c r="H44" s="125"/>
      <c r="I44" s="117"/>
      <c r="J44" s="125"/>
      <c r="K44" s="126"/>
      <c r="L44" s="125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" customHeight="1" x14ac:dyDescent="0.25">
      <c r="A45" s="127"/>
      <c r="B45" s="128"/>
      <c r="C45" s="115"/>
      <c r="D45" s="116"/>
      <c r="E45" s="125"/>
      <c r="F45" s="117"/>
      <c r="G45" s="125"/>
      <c r="H45" s="125"/>
      <c r="I45" s="117"/>
      <c r="J45" s="125"/>
      <c r="K45" s="125"/>
      <c r="L45" s="125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" customHeight="1" x14ac:dyDescent="0.25">
      <c r="A46" s="127"/>
      <c r="B46" s="128"/>
      <c r="C46" s="115"/>
      <c r="D46" s="116"/>
      <c r="E46" s="125"/>
      <c r="F46" s="117"/>
      <c r="G46" s="125"/>
      <c r="H46" s="125"/>
      <c r="I46" s="117"/>
      <c r="J46" s="125"/>
      <c r="K46" s="125"/>
      <c r="L46" s="125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" customHeight="1" x14ac:dyDescent="0.25">
      <c r="A47" s="127"/>
      <c r="B47" s="128"/>
      <c r="C47" s="176"/>
      <c r="D47" s="116"/>
      <c r="E47" s="125"/>
      <c r="F47" s="117"/>
      <c r="G47" s="125"/>
      <c r="H47" s="125"/>
      <c r="I47" s="117"/>
      <c r="J47" s="125"/>
      <c r="K47" s="125"/>
      <c r="L47" s="125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" customHeight="1" x14ac:dyDescent="0.25">
      <c r="A48" s="127"/>
      <c r="B48" s="128"/>
      <c r="C48" s="176"/>
      <c r="D48" s="116"/>
      <c r="E48" s="125"/>
      <c r="F48" s="117"/>
      <c r="G48" s="125"/>
      <c r="H48" s="125"/>
      <c r="I48" s="117"/>
      <c r="J48" s="125"/>
      <c r="K48" s="125"/>
      <c r="L48" s="125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" customHeight="1" x14ac:dyDescent="0.25">
      <c r="A49" s="127"/>
      <c r="B49" s="128"/>
      <c r="C49" s="176"/>
      <c r="D49" s="116"/>
      <c r="E49" s="125"/>
      <c r="F49" s="117"/>
      <c r="G49" s="125"/>
      <c r="H49" s="125"/>
      <c r="I49" s="117"/>
      <c r="J49" s="125"/>
      <c r="K49" s="125"/>
      <c r="L49" s="125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" customHeight="1" x14ac:dyDescent="0.25">
      <c r="A50" s="127"/>
      <c r="B50" s="128"/>
      <c r="C50" s="115"/>
      <c r="D50" s="116"/>
      <c r="E50" s="125"/>
      <c r="F50" s="117"/>
      <c r="G50" s="126"/>
      <c r="H50" s="125"/>
      <c r="I50" s="117"/>
      <c r="J50" s="125"/>
      <c r="K50" s="125"/>
      <c r="L50" s="125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" customHeight="1" x14ac:dyDescent="0.25">
      <c r="A51" s="127"/>
      <c r="B51" s="128"/>
      <c r="C51" s="115"/>
      <c r="D51" s="116"/>
      <c r="E51" s="125"/>
      <c r="F51" s="117"/>
      <c r="G51" s="125"/>
      <c r="H51" s="125"/>
      <c r="I51" s="117"/>
      <c r="J51" s="126"/>
      <c r="K51" s="126"/>
      <c r="L51" s="125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" customHeight="1" x14ac:dyDescent="0.25">
      <c r="A52" s="127"/>
      <c r="B52" s="128"/>
      <c r="C52" s="115"/>
      <c r="D52" s="129"/>
      <c r="E52" s="125"/>
      <c r="F52" s="117"/>
      <c r="G52" s="125"/>
      <c r="H52" s="125"/>
      <c r="I52" s="117"/>
      <c r="J52" s="125"/>
      <c r="K52" s="126"/>
      <c r="L52" s="125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" customHeight="1" x14ac:dyDescent="0.25">
      <c r="A53" s="127"/>
      <c r="B53" s="128"/>
      <c r="C53" s="115"/>
      <c r="D53" s="116"/>
      <c r="E53" s="125"/>
      <c r="F53" s="117"/>
      <c r="G53" s="125"/>
      <c r="H53" s="125"/>
      <c r="I53" s="117"/>
      <c r="J53" s="125"/>
      <c r="K53" s="125"/>
      <c r="L53" s="125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" customHeight="1" x14ac:dyDescent="0.25">
      <c r="A54" s="127"/>
      <c r="B54" s="128"/>
      <c r="C54" s="115"/>
      <c r="D54" s="116"/>
      <c r="E54" s="125"/>
      <c r="F54" s="117"/>
      <c r="G54" s="125"/>
      <c r="H54" s="125"/>
      <c r="I54" s="117"/>
      <c r="J54" s="125"/>
      <c r="K54" s="125"/>
      <c r="L54" s="125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" customHeight="1" x14ac:dyDescent="0.25">
      <c r="A55" s="127"/>
      <c r="B55" s="128"/>
      <c r="C55" s="115"/>
      <c r="D55" s="116"/>
      <c r="E55" s="125"/>
      <c r="F55" s="117"/>
      <c r="G55" s="125"/>
      <c r="H55" s="125"/>
      <c r="I55" s="117"/>
      <c r="J55" s="125"/>
      <c r="K55" s="125"/>
      <c r="L55" s="125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" customHeight="1" x14ac:dyDescent="0.25">
      <c r="A56" s="127"/>
      <c r="B56" s="128"/>
      <c r="C56" s="115"/>
      <c r="D56" s="129"/>
      <c r="E56" s="125"/>
      <c r="F56" s="117"/>
      <c r="G56" s="125"/>
      <c r="H56" s="125"/>
      <c r="I56" s="117"/>
      <c r="J56" s="126"/>
      <c r="K56" s="126"/>
      <c r="L56" s="125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" customHeight="1" x14ac:dyDescent="0.25">
      <c r="A57" s="127"/>
      <c r="B57" s="128"/>
      <c r="C57" s="115"/>
      <c r="D57" s="116"/>
      <c r="E57" s="125"/>
      <c r="F57" s="117"/>
      <c r="G57" s="125"/>
      <c r="H57" s="125"/>
      <c r="I57" s="117"/>
      <c r="J57" s="125"/>
      <c r="K57" s="125"/>
      <c r="L57" s="125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" customHeight="1" x14ac:dyDescent="0.25">
      <c r="A58" s="127"/>
      <c r="B58" s="128"/>
      <c r="C58" s="115"/>
      <c r="D58" s="116"/>
      <c r="E58" s="125"/>
      <c r="F58" s="117"/>
      <c r="G58" s="125"/>
      <c r="H58" s="125"/>
      <c r="I58" s="117"/>
      <c r="J58" s="125"/>
      <c r="K58" s="125"/>
      <c r="L58" s="125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" customHeight="1" x14ac:dyDescent="0.25">
      <c r="A59" s="127"/>
      <c r="B59" s="128"/>
      <c r="C59" s="115"/>
      <c r="D59" s="116"/>
      <c r="E59" s="125"/>
      <c r="F59" s="117"/>
      <c r="G59" s="125"/>
      <c r="H59" s="125"/>
      <c r="I59" s="117"/>
      <c r="J59" s="125"/>
      <c r="K59" s="125"/>
      <c r="L59" s="126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" customHeight="1" x14ac:dyDescent="0.25">
      <c r="A60" s="127"/>
      <c r="B60" s="128"/>
      <c r="C60" s="115"/>
      <c r="D60" s="129"/>
      <c r="E60" s="125"/>
      <c r="F60" s="117"/>
      <c r="G60" s="125"/>
      <c r="H60" s="125"/>
      <c r="I60" s="117"/>
      <c r="J60" s="126"/>
      <c r="K60" s="125"/>
      <c r="L60" s="125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" customHeight="1" x14ac:dyDescent="0.25">
      <c r="A61" s="127"/>
      <c r="B61" s="128"/>
      <c r="C61" s="115"/>
      <c r="D61" s="116"/>
      <c r="E61" s="125"/>
      <c r="F61" s="117"/>
      <c r="G61" s="125"/>
      <c r="H61" s="125"/>
      <c r="I61" s="117"/>
      <c r="J61" s="125"/>
      <c r="K61" s="125"/>
      <c r="L61" s="125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" customHeight="1" x14ac:dyDescent="0.25">
      <c r="A62" s="127"/>
      <c r="B62" s="128"/>
      <c r="C62" s="115"/>
      <c r="D62" s="116"/>
      <c r="E62" s="125"/>
      <c r="F62" s="117"/>
      <c r="G62" s="125"/>
      <c r="H62" s="125"/>
      <c r="I62" s="117"/>
      <c r="J62" s="125"/>
      <c r="K62" s="125"/>
      <c r="L62" s="125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" customHeight="1" x14ac:dyDescent="0.25">
      <c r="A63" s="127"/>
      <c r="B63" s="128"/>
      <c r="C63" s="115"/>
      <c r="D63" s="116"/>
      <c r="E63" s="125"/>
      <c r="F63" s="117"/>
      <c r="G63" s="125"/>
      <c r="H63" s="125"/>
      <c r="I63" s="117"/>
      <c r="J63" s="125"/>
      <c r="K63" s="125"/>
      <c r="L63" s="126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" customHeight="1" x14ac:dyDescent="0.25">
      <c r="A64" s="127"/>
      <c r="B64" s="128"/>
      <c r="C64" s="115"/>
      <c r="D64" s="129"/>
      <c r="E64" s="125"/>
      <c r="F64" s="117"/>
      <c r="G64" s="125"/>
      <c r="H64" s="125"/>
      <c r="I64" s="117"/>
      <c r="J64" s="126"/>
      <c r="K64" s="125"/>
      <c r="L64" s="125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" customHeight="1" x14ac:dyDescent="0.25">
      <c r="A65" s="127"/>
      <c r="B65" s="128"/>
      <c r="C65" s="115"/>
      <c r="D65" s="116"/>
      <c r="E65" s="125"/>
      <c r="F65" s="117"/>
      <c r="G65" s="125"/>
      <c r="H65" s="125"/>
      <c r="I65" s="117"/>
      <c r="J65" s="125"/>
      <c r="K65" s="125"/>
      <c r="L65" s="125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" customHeight="1" x14ac:dyDescent="0.25">
      <c r="A66" s="127"/>
      <c r="B66" s="128"/>
      <c r="C66" s="115"/>
      <c r="D66" s="116"/>
      <c r="E66" s="125"/>
      <c r="F66" s="117"/>
      <c r="G66" s="125"/>
      <c r="H66" s="125"/>
      <c r="I66" s="117"/>
      <c r="J66" s="125"/>
      <c r="K66" s="125"/>
      <c r="L66" s="125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" customHeight="1" x14ac:dyDescent="0.25">
      <c r="A67" s="127"/>
      <c r="B67" s="128"/>
      <c r="C67" s="115"/>
      <c r="D67" s="178"/>
      <c r="E67" s="125"/>
      <c r="F67" s="117"/>
      <c r="G67" s="125"/>
      <c r="H67" s="125"/>
      <c r="I67" s="117"/>
      <c r="J67" s="125"/>
      <c r="K67" s="125"/>
      <c r="L67" s="125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" customHeight="1" x14ac:dyDescent="0.25">
      <c r="A68" s="127"/>
      <c r="B68" s="128"/>
      <c r="C68" s="115"/>
      <c r="D68" s="178"/>
      <c r="E68" s="125"/>
      <c r="F68" s="117"/>
      <c r="G68" s="125"/>
      <c r="H68" s="125"/>
      <c r="I68" s="117"/>
      <c r="J68" s="179"/>
      <c r="K68" s="125"/>
      <c r="L68" s="125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" customHeight="1" x14ac:dyDescent="0.25">
      <c r="A69" s="127"/>
      <c r="B69" s="128"/>
      <c r="C69" s="115"/>
      <c r="D69" s="116"/>
      <c r="E69" s="125"/>
      <c r="F69" s="179"/>
      <c r="G69" s="125"/>
      <c r="H69" s="125"/>
      <c r="I69" s="117"/>
      <c r="J69" s="125"/>
      <c r="K69" s="125"/>
      <c r="L69" s="125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" customHeight="1" x14ac:dyDescent="0.25">
      <c r="A70" s="127"/>
      <c r="B70" s="128"/>
      <c r="C70" s="115"/>
      <c r="D70" s="116"/>
      <c r="E70" s="125"/>
      <c r="F70" s="131"/>
      <c r="G70" s="125"/>
      <c r="H70" s="125"/>
      <c r="I70" s="117"/>
      <c r="J70" s="180"/>
      <c r="K70" s="125"/>
      <c r="L70" s="125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" customHeight="1" x14ac:dyDescent="0.25">
      <c r="A71" s="127"/>
      <c r="B71" s="128"/>
      <c r="C71" s="115"/>
      <c r="D71" s="116"/>
      <c r="E71" s="125"/>
      <c r="F71" s="131"/>
      <c r="G71" s="125"/>
      <c r="H71" s="125"/>
      <c r="I71" s="117"/>
      <c r="J71" s="125"/>
      <c r="K71" s="125"/>
      <c r="L71" s="125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" customHeight="1" x14ac:dyDescent="0.25">
      <c r="A72" s="127"/>
      <c r="B72" s="128"/>
      <c r="C72" s="115"/>
      <c r="D72" s="116"/>
      <c r="E72" s="125"/>
      <c r="F72" s="131"/>
      <c r="G72" s="125"/>
      <c r="H72" s="132"/>
      <c r="I72" s="117"/>
      <c r="J72" s="125"/>
      <c r="K72" s="125"/>
      <c r="L72" s="125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" customHeight="1" x14ac:dyDescent="0.25">
      <c r="A73" s="127"/>
      <c r="B73" s="128"/>
      <c r="C73" s="115"/>
      <c r="D73" s="116"/>
      <c r="E73" s="125"/>
      <c r="F73" s="131"/>
      <c r="G73" s="125"/>
      <c r="H73" s="125"/>
      <c r="I73" s="117"/>
      <c r="J73" s="125"/>
      <c r="K73" s="125"/>
      <c r="L73" s="125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" customHeight="1" x14ac:dyDescent="0.25">
      <c r="A74" s="127"/>
      <c r="B74" s="128"/>
      <c r="C74" s="115"/>
      <c r="D74" s="116"/>
      <c r="E74" s="125"/>
      <c r="F74" s="131"/>
      <c r="G74" s="125"/>
      <c r="H74" s="125"/>
      <c r="I74" s="117"/>
      <c r="J74" s="125"/>
      <c r="K74" s="125"/>
      <c r="L74" s="125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" customHeight="1" x14ac:dyDescent="0.25">
      <c r="A75" s="127"/>
      <c r="B75" s="128"/>
      <c r="C75" s="115"/>
      <c r="D75" s="116"/>
      <c r="E75" s="125"/>
      <c r="F75" s="131"/>
      <c r="G75" s="125"/>
      <c r="H75" s="125"/>
      <c r="I75" s="117"/>
      <c r="J75" s="125"/>
      <c r="K75" s="125"/>
      <c r="L75" s="125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" customHeight="1" x14ac:dyDescent="0.25">
      <c r="A76" s="127"/>
      <c r="B76" s="128"/>
      <c r="C76" s="115"/>
      <c r="D76" s="116"/>
      <c r="E76" s="125"/>
      <c r="F76" s="173"/>
      <c r="G76" s="125"/>
      <c r="H76" s="125"/>
      <c r="I76" s="117"/>
      <c r="J76" s="125"/>
      <c r="K76" s="125"/>
      <c r="L76" s="125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" customHeight="1" x14ac:dyDescent="0.25">
      <c r="A77" s="127"/>
      <c r="B77" s="128"/>
      <c r="C77" s="115"/>
      <c r="D77" s="116"/>
      <c r="E77" s="125"/>
      <c r="F77" s="131"/>
      <c r="G77" s="125"/>
      <c r="H77" s="125"/>
      <c r="I77" s="117"/>
      <c r="J77" s="125"/>
      <c r="K77" s="125"/>
      <c r="L77" s="125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" customHeight="1" x14ac:dyDescent="0.25">
      <c r="A78" s="31"/>
      <c r="B78" s="32"/>
      <c r="C78" s="60"/>
      <c r="D78" s="29"/>
      <c r="E78" s="18"/>
      <c r="F78" s="76"/>
      <c r="G78" s="18"/>
      <c r="H78" s="18"/>
      <c r="I78" s="26"/>
      <c r="J78" s="18"/>
      <c r="K78" s="18"/>
      <c r="L78" s="18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" customHeight="1" x14ac:dyDescent="0.25">
      <c r="A79" s="31"/>
      <c r="B79" s="32"/>
      <c r="C79" s="60"/>
      <c r="D79" s="29"/>
      <c r="E79" s="18"/>
      <c r="F79" s="76"/>
      <c r="G79" s="18"/>
      <c r="H79" s="18"/>
      <c r="I79" s="26"/>
      <c r="J79" s="18"/>
      <c r="K79" s="18"/>
      <c r="L79" s="18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" customHeight="1" x14ac:dyDescent="0.25">
      <c r="A80" s="31"/>
      <c r="B80" s="32"/>
      <c r="C80" s="60"/>
      <c r="D80" s="29"/>
      <c r="E80" s="18"/>
      <c r="F80" s="76"/>
      <c r="G80" s="18"/>
      <c r="H80" s="18"/>
      <c r="I80" s="26"/>
      <c r="J80" s="18"/>
      <c r="K80" s="18"/>
      <c r="L80" s="18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" customHeight="1" x14ac:dyDescent="0.25">
      <c r="A81" s="31"/>
      <c r="B81" s="32"/>
      <c r="C81" s="60"/>
      <c r="D81" s="29"/>
      <c r="E81" s="18"/>
      <c r="F81" s="76"/>
      <c r="G81" s="18"/>
      <c r="H81" s="18"/>
      <c r="I81" s="26"/>
      <c r="J81" s="18"/>
      <c r="K81" s="18"/>
      <c r="L81" s="18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" customHeight="1" x14ac:dyDescent="0.25">
      <c r="A82" s="31"/>
      <c r="B82" s="32"/>
      <c r="C82" s="60"/>
      <c r="D82" s="29"/>
      <c r="E82" s="18"/>
      <c r="F82" s="76"/>
      <c r="G82" s="18"/>
      <c r="H82" s="18"/>
      <c r="I82" s="26"/>
      <c r="J82" s="18"/>
      <c r="K82" s="18"/>
      <c r="L82" s="18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s="4" customFormat="1" ht="18" customHeight="1" x14ac:dyDescent="0.25">
      <c r="A83" s="75" t="s">
        <v>144</v>
      </c>
      <c r="B83" s="2"/>
      <c r="C83" s="44" t="s">
        <v>9</v>
      </c>
      <c r="D83" s="45">
        <f>SUM(D5:D82)</f>
        <v>0</v>
      </c>
      <c r="E83" s="45">
        <f t="shared" ref="E83:V83" si="0">SUM(E5:E82)</f>
        <v>0</v>
      </c>
      <c r="F83" s="45">
        <f t="shared" si="0"/>
        <v>0</v>
      </c>
      <c r="G83" s="45">
        <f t="shared" si="0"/>
        <v>0</v>
      </c>
      <c r="H83" s="45">
        <f t="shared" si="0"/>
        <v>0</v>
      </c>
      <c r="I83" s="45">
        <f t="shared" si="0"/>
        <v>0</v>
      </c>
      <c r="J83" s="45">
        <f t="shared" si="0"/>
        <v>0</v>
      </c>
      <c r="K83" s="45">
        <f t="shared" si="0"/>
        <v>0</v>
      </c>
      <c r="L83" s="45">
        <f t="shared" si="0"/>
        <v>0</v>
      </c>
      <c r="M83" s="45">
        <f t="shared" si="0"/>
        <v>0</v>
      </c>
      <c r="N83" s="45">
        <f t="shared" ref="N83" si="1">SUM(N5:N82)</f>
        <v>0</v>
      </c>
      <c r="O83" s="45">
        <f t="shared" si="0"/>
        <v>0</v>
      </c>
      <c r="P83" s="45">
        <f t="shared" si="0"/>
        <v>0</v>
      </c>
      <c r="Q83" s="45">
        <f t="shared" si="0"/>
        <v>0</v>
      </c>
      <c r="R83" s="45">
        <f t="shared" si="0"/>
        <v>0</v>
      </c>
      <c r="S83" s="45">
        <f t="shared" si="0"/>
        <v>0</v>
      </c>
      <c r="T83" s="45">
        <f t="shared" si="0"/>
        <v>0</v>
      </c>
      <c r="U83" s="45">
        <f t="shared" si="0"/>
        <v>0</v>
      </c>
      <c r="V83" s="45">
        <f t="shared" si="0"/>
        <v>0</v>
      </c>
    </row>
    <row r="84" spans="1:22" ht="18" customHeight="1" x14ac:dyDescent="0.25">
      <c r="A84" s="9" t="s">
        <v>11</v>
      </c>
    </row>
    <row r="85" spans="1:22" ht="18" customHeight="1" x14ac:dyDescent="0.25"/>
    <row r="86" spans="1:22" ht="18" customHeight="1" x14ac:dyDescent="0.25"/>
    <row r="87" spans="1:22" ht="18" customHeight="1" x14ac:dyDescent="0.25"/>
    <row r="88" spans="1:22" ht="18" customHeight="1" x14ac:dyDescent="0.25"/>
    <row r="89" spans="1:22" ht="18" customHeight="1" x14ac:dyDescent="0.25"/>
    <row r="90" spans="1:22" ht="18" customHeight="1" x14ac:dyDescent="0.25"/>
    <row r="91" spans="1:22" ht="18" customHeight="1" x14ac:dyDescent="0.25"/>
    <row r="92" spans="1:22" ht="18" customHeight="1" x14ac:dyDescent="0.25"/>
    <row r="93" spans="1:22" ht="18" customHeight="1" x14ac:dyDescent="0.25"/>
    <row r="94" spans="1:22" ht="18" customHeight="1" x14ac:dyDescent="0.25"/>
    <row r="95" spans="1:22" ht="18" customHeight="1" x14ac:dyDescent="0.25"/>
    <row r="96" spans="1:22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</sheetData>
  <phoneticPr fontId="6" type="noConversion"/>
  <pageMargins left="0.75" right="0.75" top="1" bottom="1" header="0.5" footer="0.5"/>
  <pageSetup scale="62"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4"/>
  <sheetViews>
    <sheetView topLeftCell="A13" workbookViewId="0">
      <selection activeCell="I13" sqref="I13"/>
    </sheetView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8.554687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43.5546875" style="393" customWidth="1"/>
    <col min="11" max="11" width="43.4414062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23" width="12.5546875" style="391" customWidth="1"/>
    <col min="24" max="16384" width="9.44140625" style="391"/>
  </cols>
  <sheetData>
    <row r="1" spans="1:23" ht="15" x14ac:dyDescent="0.25">
      <c r="A1" s="391" t="s">
        <v>0</v>
      </c>
      <c r="H1" s="394"/>
    </row>
    <row r="2" spans="1:23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357" t="s">
        <v>1118</v>
      </c>
      <c r="L2" s="398"/>
    </row>
    <row r="3" spans="1:23" x14ac:dyDescent="0.25">
      <c r="F3" s="401"/>
      <c r="G3" s="402"/>
      <c r="J3" s="402"/>
      <c r="K3" s="402"/>
      <c r="L3" s="402"/>
      <c r="M3" s="402"/>
      <c r="N3" s="402"/>
      <c r="O3" s="402"/>
      <c r="P3" s="402"/>
      <c r="Q3" s="256" t="s">
        <v>438</v>
      </c>
      <c r="R3" s="402"/>
      <c r="S3" s="402"/>
      <c r="T3" s="402"/>
      <c r="U3" s="402"/>
      <c r="V3" s="402"/>
      <c r="W3" s="402"/>
    </row>
    <row r="4" spans="1:23" x14ac:dyDescent="0.25">
      <c r="A4" s="305"/>
      <c r="D4" s="295"/>
      <c r="E4" s="266"/>
      <c r="F4" s="267"/>
      <c r="G4" s="402"/>
      <c r="J4" s="402"/>
      <c r="K4" s="402"/>
      <c r="L4" s="402"/>
      <c r="M4" s="402"/>
      <c r="N4" s="402"/>
      <c r="O4" s="402"/>
      <c r="P4" s="402"/>
      <c r="Q4" s="256"/>
      <c r="R4" s="256" t="s">
        <v>1149</v>
      </c>
      <c r="S4" s="402"/>
      <c r="T4" s="402"/>
      <c r="U4" s="402"/>
      <c r="V4" s="402"/>
      <c r="W4" s="402"/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249" t="s">
        <v>1325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275" t="s">
        <v>1324</v>
      </c>
      <c r="O5" s="249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408">
        <v>43123</v>
      </c>
      <c r="B6" s="115" t="s">
        <v>501</v>
      </c>
      <c r="C6" s="115" t="s">
        <v>87</v>
      </c>
      <c r="D6" s="410">
        <v>179.3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43123</v>
      </c>
      <c r="B7" s="115" t="s">
        <v>501</v>
      </c>
      <c r="C7" s="115" t="s">
        <v>912</v>
      </c>
      <c r="D7" s="412">
        <v>-0.2</v>
      </c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</row>
    <row r="8" spans="1:23" ht="18" customHeight="1" x14ac:dyDescent="0.25">
      <c r="A8" s="408">
        <v>43131</v>
      </c>
      <c r="B8" s="115" t="s">
        <v>889</v>
      </c>
      <c r="C8" s="115" t="s">
        <v>21</v>
      </c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>
        <v>32</v>
      </c>
      <c r="R8" s="413"/>
      <c r="S8" s="413"/>
      <c r="T8" s="413"/>
      <c r="U8" s="413"/>
      <c r="V8" s="413"/>
      <c r="W8" s="413"/>
    </row>
    <row r="9" spans="1:23" ht="18" customHeight="1" x14ac:dyDescent="0.25">
      <c r="A9" s="408">
        <v>43131</v>
      </c>
      <c r="B9" s="503" t="s">
        <v>1100</v>
      </c>
      <c r="C9" s="115" t="s">
        <v>1133</v>
      </c>
      <c r="D9" s="172"/>
      <c r="E9" s="411"/>
      <c r="F9" s="413"/>
      <c r="G9" s="414"/>
      <c r="H9" s="413"/>
      <c r="I9" s="413"/>
      <c r="J9" s="415"/>
      <c r="K9" s="413"/>
      <c r="L9" s="413"/>
      <c r="M9" s="413"/>
      <c r="N9" s="413"/>
      <c r="O9" s="413"/>
      <c r="P9" s="413"/>
      <c r="Q9" s="413">
        <v>-8</v>
      </c>
      <c r="R9" s="413"/>
      <c r="S9" s="413"/>
      <c r="T9" s="413"/>
      <c r="U9" s="413"/>
      <c r="V9" s="413"/>
      <c r="W9" s="413"/>
    </row>
    <row r="10" spans="1:23" ht="18.600000000000001" customHeight="1" x14ac:dyDescent="0.25">
      <c r="A10" s="408">
        <v>43136</v>
      </c>
      <c r="B10" s="115" t="s">
        <v>794</v>
      </c>
      <c r="C10" s="115" t="s">
        <v>1134</v>
      </c>
      <c r="D10" s="172">
        <v>-90</v>
      </c>
      <c r="E10" s="413"/>
      <c r="F10" s="414"/>
      <c r="G10" s="413"/>
      <c r="H10" s="413"/>
      <c r="I10" s="413"/>
      <c r="J10" s="413"/>
      <c r="K10" s="413"/>
      <c r="L10" s="414"/>
      <c r="M10" s="413"/>
      <c r="N10" s="413"/>
      <c r="O10" s="413"/>
      <c r="P10" s="413"/>
      <c r="Q10" s="413">
        <v>-24</v>
      </c>
      <c r="R10" s="413"/>
      <c r="S10" s="413"/>
      <c r="T10" s="413"/>
      <c r="U10" s="413"/>
      <c r="V10" s="413"/>
      <c r="W10" s="413"/>
    </row>
    <row r="11" spans="1:23" ht="18" customHeight="1" x14ac:dyDescent="0.25">
      <c r="A11" s="408">
        <v>43136</v>
      </c>
      <c r="B11" s="115" t="s">
        <v>794</v>
      </c>
      <c r="C11" s="115" t="s">
        <v>1135</v>
      </c>
      <c r="D11" s="116">
        <v>-84</v>
      </c>
      <c r="E11" s="413"/>
      <c r="F11" s="414"/>
      <c r="G11" s="413"/>
      <c r="H11" s="413"/>
      <c r="I11" s="413"/>
      <c r="J11" s="413"/>
      <c r="K11" s="413"/>
      <c r="L11" s="414"/>
      <c r="M11" s="413"/>
      <c r="N11" s="413"/>
      <c r="O11" s="413"/>
      <c r="P11" s="413"/>
      <c r="Q11" s="413"/>
      <c r="R11" s="413">
        <v>168</v>
      </c>
      <c r="S11" s="413"/>
      <c r="T11" s="413"/>
      <c r="U11" s="413"/>
      <c r="V11" s="413"/>
      <c r="W11" s="413"/>
    </row>
    <row r="12" spans="1:23" ht="18" customHeight="1" x14ac:dyDescent="0.25">
      <c r="A12" s="408">
        <v>43158</v>
      </c>
      <c r="B12" s="115" t="s">
        <v>1100</v>
      </c>
      <c r="C12" s="115" t="s">
        <v>1148</v>
      </c>
      <c r="D12" s="116"/>
      <c r="E12" s="413"/>
      <c r="F12" s="414"/>
      <c r="G12" s="413"/>
      <c r="H12" s="413"/>
      <c r="I12" s="413"/>
      <c r="J12" s="413"/>
      <c r="K12" s="413"/>
      <c r="L12" s="414"/>
      <c r="M12" s="413"/>
      <c r="N12" s="413"/>
      <c r="O12" s="413"/>
      <c r="P12" s="413"/>
      <c r="Q12" s="413"/>
      <c r="R12" s="413">
        <v>-24</v>
      </c>
      <c r="S12" s="413"/>
      <c r="T12" s="413"/>
      <c r="U12" s="413"/>
      <c r="V12" s="413"/>
      <c r="W12" s="413"/>
    </row>
    <row r="13" spans="1:23" ht="18" customHeight="1" x14ac:dyDescent="0.25">
      <c r="A13" s="408">
        <v>43161</v>
      </c>
      <c r="B13" s="115" t="s">
        <v>794</v>
      </c>
      <c r="C13" s="115" t="s">
        <v>1153</v>
      </c>
      <c r="D13" s="412"/>
      <c r="E13" s="413"/>
      <c r="F13" s="414"/>
      <c r="G13" s="413"/>
      <c r="H13" s="413"/>
      <c r="I13" s="413"/>
      <c r="J13" s="413"/>
      <c r="K13" s="413"/>
      <c r="L13" s="414"/>
      <c r="M13" s="413"/>
      <c r="N13" s="413"/>
      <c r="O13" s="413"/>
      <c r="P13" s="413"/>
      <c r="Q13" s="413"/>
      <c r="R13" s="413">
        <v>-12</v>
      </c>
      <c r="S13" s="413"/>
      <c r="T13" s="413"/>
      <c r="U13" s="413"/>
      <c r="V13" s="413"/>
      <c r="W13" s="413"/>
    </row>
    <row r="14" spans="1:23" ht="18" customHeight="1" x14ac:dyDescent="0.25">
      <c r="A14" s="408">
        <v>43175</v>
      </c>
      <c r="B14" s="115" t="s">
        <v>794</v>
      </c>
      <c r="C14" s="115" t="s">
        <v>1194</v>
      </c>
      <c r="D14" s="412"/>
      <c r="E14" s="413"/>
      <c r="F14" s="414"/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>
        <v>20</v>
      </c>
      <c r="R14" s="413">
        <v>-120</v>
      </c>
      <c r="S14" s="413"/>
      <c r="T14" s="413"/>
      <c r="U14" s="413"/>
      <c r="V14" s="413"/>
      <c r="W14" s="413"/>
    </row>
    <row r="15" spans="1:23" s="416" customFormat="1" ht="18" customHeight="1" x14ac:dyDescent="0.25">
      <c r="A15" s="408">
        <v>43207</v>
      </c>
      <c r="B15" s="115" t="s">
        <v>794</v>
      </c>
      <c r="C15" s="115" t="s">
        <v>1190</v>
      </c>
      <c r="D15" s="412"/>
      <c r="E15" s="413"/>
      <c r="F15" s="414"/>
      <c r="G15" s="413"/>
      <c r="H15" s="413"/>
      <c r="I15" s="413"/>
      <c r="J15" s="413"/>
      <c r="K15" s="413"/>
      <c r="L15" s="414"/>
      <c r="M15" s="413"/>
      <c r="N15" s="413"/>
      <c r="O15" s="413"/>
      <c r="P15" s="413"/>
      <c r="Q15" s="413">
        <v>-12</v>
      </c>
      <c r="R15" s="413">
        <v>-12</v>
      </c>
      <c r="S15" s="413"/>
      <c r="T15" s="413"/>
      <c r="U15" s="413"/>
      <c r="V15" s="413"/>
      <c r="W15" s="413"/>
    </row>
    <row r="16" spans="1:23" ht="18" customHeight="1" x14ac:dyDescent="0.25">
      <c r="A16" s="408">
        <v>43207</v>
      </c>
      <c r="B16" s="115" t="s">
        <v>794</v>
      </c>
      <c r="C16" s="115" t="s">
        <v>1191</v>
      </c>
      <c r="D16" s="412"/>
      <c r="E16" s="413"/>
      <c r="F16" s="414"/>
      <c r="G16" s="413"/>
      <c r="H16" s="413"/>
      <c r="I16" s="413"/>
      <c r="J16" s="413"/>
      <c r="K16" s="413"/>
      <c r="L16" s="414"/>
      <c r="M16" s="414"/>
      <c r="N16" s="414"/>
      <c r="O16" s="414"/>
      <c r="P16" s="414"/>
      <c r="Q16" s="414">
        <v>-8</v>
      </c>
      <c r="R16" s="414"/>
      <c r="S16" s="414"/>
      <c r="T16" s="414"/>
      <c r="U16" s="414"/>
      <c r="V16" s="414"/>
      <c r="W16" s="414"/>
    </row>
    <row r="17" spans="1:23" s="420" customFormat="1" ht="17.850000000000001" customHeight="1" x14ac:dyDescent="0.25">
      <c r="A17" s="417"/>
      <c r="B17" s="418"/>
      <c r="C17" s="409"/>
      <c r="D17" s="419"/>
      <c r="E17" s="411"/>
      <c r="F17" s="415"/>
      <c r="G17" s="411"/>
      <c r="H17" s="411"/>
      <c r="I17" s="413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</row>
    <row r="18" spans="1:23" ht="18" customHeight="1" x14ac:dyDescent="0.25">
      <c r="A18" s="421"/>
      <c r="B18" s="422"/>
      <c r="C18" s="409"/>
      <c r="D18" s="412"/>
      <c r="E18" s="411"/>
      <c r="F18" s="413"/>
      <c r="G18" s="411"/>
      <c r="H18" s="411"/>
      <c r="I18" s="413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</row>
    <row r="19" spans="1:23" ht="18" customHeight="1" x14ac:dyDescent="0.25">
      <c r="A19" s="421"/>
      <c r="B19" s="422"/>
      <c r="C19" s="409"/>
      <c r="D19" s="423"/>
      <c r="E19" s="411"/>
      <c r="F19" s="411"/>
      <c r="G19" s="411"/>
      <c r="H19" s="411"/>
      <c r="I19" s="413"/>
      <c r="J19" s="411"/>
      <c r="K19" s="413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</row>
    <row r="20" spans="1:23" ht="18" customHeight="1" x14ac:dyDescent="0.25">
      <c r="A20" s="421"/>
      <c r="B20" s="422"/>
      <c r="C20" s="409"/>
      <c r="D20" s="424"/>
      <c r="E20" s="411"/>
      <c r="F20" s="411"/>
      <c r="G20" s="411"/>
      <c r="H20" s="411"/>
      <c r="I20" s="414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</row>
    <row r="21" spans="1:23" ht="18" customHeight="1" x14ac:dyDescent="0.25">
      <c r="A21" s="421"/>
      <c r="B21" s="175"/>
      <c r="C21" s="115"/>
      <c r="D21" s="412"/>
      <c r="E21" s="411"/>
      <c r="F21" s="415"/>
      <c r="G21" s="411"/>
      <c r="H21" s="411"/>
      <c r="I21" s="413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</row>
    <row r="22" spans="1:23" ht="18" customHeight="1" x14ac:dyDescent="0.25">
      <c r="A22" s="421"/>
      <c r="B22" s="422"/>
      <c r="C22" s="409"/>
      <c r="D22" s="412"/>
      <c r="E22" s="411"/>
      <c r="F22" s="415"/>
      <c r="G22" s="411"/>
      <c r="H22" s="411"/>
      <c r="I22" s="413"/>
      <c r="J22" s="411"/>
      <c r="K22" s="411"/>
      <c r="L22" s="411"/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</row>
    <row r="23" spans="1:23" ht="18" customHeight="1" x14ac:dyDescent="0.25">
      <c r="A23" s="421"/>
      <c r="B23" s="422"/>
      <c r="C23" s="409"/>
      <c r="D23" s="412"/>
      <c r="E23" s="411"/>
      <c r="F23" s="415"/>
      <c r="G23" s="411"/>
      <c r="H23" s="411"/>
      <c r="I23" s="413"/>
      <c r="J23" s="411"/>
      <c r="K23" s="411"/>
      <c r="L23" s="411"/>
      <c r="M23" s="411"/>
      <c r="N23" s="411"/>
      <c r="O23" s="411"/>
      <c r="P23" s="411"/>
      <c r="Q23" s="411"/>
      <c r="R23" s="411"/>
      <c r="S23" s="411"/>
      <c r="T23" s="411"/>
      <c r="U23" s="411"/>
      <c r="V23" s="411"/>
      <c r="W23" s="411"/>
    </row>
    <row r="24" spans="1:23" ht="18" customHeight="1" x14ac:dyDescent="0.25">
      <c r="A24" s="421"/>
      <c r="B24" s="422"/>
      <c r="C24" s="409"/>
      <c r="D24" s="419"/>
      <c r="E24" s="411"/>
      <c r="F24" s="415"/>
      <c r="G24" s="411"/>
      <c r="H24" s="411"/>
      <c r="I24" s="413"/>
      <c r="J24" s="411"/>
      <c r="K24" s="411"/>
      <c r="L24" s="411"/>
      <c r="M24" s="411"/>
      <c r="N24" s="411"/>
      <c r="O24" s="411"/>
      <c r="P24" s="411"/>
      <c r="Q24" s="411"/>
      <c r="R24" s="411"/>
      <c r="S24" s="411"/>
      <c r="T24" s="411"/>
      <c r="U24" s="411"/>
      <c r="V24" s="411"/>
      <c r="W24" s="411"/>
    </row>
    <row r="25" spans="1:23" ht="18" customHeight="1" x14ac:dyDescent="0.25">
      <c r="A25" s="417"/>
      <c r="B25" s="418"/>
      <c r="C25" s="409"/>
      <c r="D25" s="419"/>
      <c r="E25" s="411"/>
      <c r="F25" s="415"/>
      <c r="G25" s="411"/>
      <c r="H25" s="411"/>
      <c r="I25" s="413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</row>
    <row r="26" spans="1:23" ht="18" customHeight="1" x14ac:dyDescent="0.25">
      <c r="A26" s="417"/>
      <c r="B26" s="418"/>
      <c r="C26" s="409"/>
      <c r="D26" s="419"/>
      <c r="E26" s="411"/>
      <c r="F26" s="415"/>
      <c r="G26" s="411"/>
      <c r="H26" s="411"/>
      <c r="I26" s="413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</row>
    <row r="27" spans="1:23" ht="18" customHeight="1" x14ac:dyDescent="0.25">
      <c r="A27" s="417"/>
      <c r="B27" s="418"/>
      <c r="C27" s="409"/>
      <c r="D27" s="419"/>
      <c r="E27" s="411"/>
      <c r="F27" s="415"/>
      <c r="G27" s="411"/>
      <c r="H27" s="411"/>
      <c r="I27" s="413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</row>
    <row r="28" spans="1:23" ht="18" customHeight="1" x14ac:dyDescent="0.25">
      <c r="A28" s="417"/>
      <c r="B28" s="418"/>
      <c r="C28" s="409"/>
      <c r="D28" s="419"/>
      <c r="E28" s="411"/>
      <c r="F28" s="415"/>
      <c r="G28" s="411"/>
      <c r="H28" s="411"/>
      <c r="I28" s="413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</row>
    <row r="29" spans="1:23" ht="18" customHeight="1" x14ac:dyDescent="0.25">
      <c r="A29" s="417"/>
      <c r="B29" s="418"/>
      <c r="C29" s="409"/>
      <c r="D29" s="419"/>
      <c r="E29" s="411"/>
      <c r="F29" s="415"/>
      <c r="G29" s="411"/>
      <c r="H29" s="411"/>
      <c r="I29" s="413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</row>
    <row r="30" spans="1:23" ht="18" customHeight="1" x14ac:dyDescent="0.25">
      <c r="A30" s="417"/>
      <c r="B30" s="418"/>
      <c r="C30" s="409"/>
      <c r="D30" s="419"/>
      <c r="E30" s="411"/>
      <c r="F30" s="415"/>
      <c r="G30" s="411"/>
      <c r="H30" s="411"/>
      <c r="I30" s="413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</row>
    <row r="31" spans="1:23" ht="18" customHeight="1" x14ac:dyDescent="0.25">
      <c r="A31" s="417"/>
      <c r="B31" s="418"/>
      <c r="C31" s="409"/>
      <c r="D31" s="419"/>
      <c r="E31" s="411"/>
      <c r="F31" s="415"/>
      <c r="G31" s="411"/>
      <c r="H31" s="411"/>
      <c r="I31" s="413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</row>
    <row r="32" spans="1:23" ht="18" customHeight="1" x14ac:dyDescent="0.25">
      <c r="A32" s="417"/>
      <c r="B32" s="418"/>
      <c r="C32" s="409"/>
      <c r="D32" s="419"/>
      <c r="E32" s="411"/>
      <c r="F32" s="415"/>
      <c r="G32" s="411"/>
      <c r="H32" s="411"/>
      <c r="I32" s="413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</row>
    <row r="33" spans="1:23" ht="18" customHeight="1" x14ac:dyDescent="0.25">
      <c r="A33" s="425"/>
      <c r="B33" s="418"/>
      <c r="C33" s="409"/>
      <c r="D33" s="410"/>
      <c r="E33" s="411"/>
      <c r="F33" s="415"/>
      <c r="G33" s="411"/>
      <c r="H33" s="411"/>
      <c r="I33" s="413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</row>
    <row r="34" spans="1:23" ht="18" customHeight="1" x14ac:dyDescent="0.25">
      <c r="A34" s="425"/>
      <c r="B34" s="418"/>
      <c r="C34" s="409"/>
      <c r="D34" s="410"/>
      <c r="E34" s="411"/>
      <c r="F34" s="415"/>
      <c r="G34" s="411"/>
      <c r="H34" s="411"/>
      <c r="I34" s="413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</row>
    <row r="35" spans="1:23" ht="18" customHeight="1" x14ac:dyDescent="0.25">
      <c r="A35" s="425"/>
      <c r="B35" s="418"/>
      <c r="C35" s="409"/>
      <c r="D35" s="410"/>
      <c r="E35" s="411"/>
      <c r="F35" s="415"/>
      <c r="G35" s="411"/>
      <c r="H35" s="411"/>
      <c r="I35" s="413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</row>
    <row r="36" spans="1:23" ht="18" customHeight="1" x14ac:dyDescent="0.25">
      <c r="A36" s="425"/>
      <c r="B36" s="418"/>
      <c r="C36" s="409"/>
      <c r="D36" s="410"/>
      <c r="E36" s="411"/>
      <c r="F36" s="415"/>
      <c r="G36" s="411"/>
      <c r="H36" s="411"/>
      <c r="I36" s="413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</row>
    <row r="37" spans="1:23" ht="21" customHeight="1" x14ac:dyDescent="0.25">
      <c r="A37" s="425"/>
      <c r="B37" s="426"/>
      <c r="C37" s="426"/>
      <c r="D37" s="419"/>
      <c r="E37" s="411"/>
      <c r="F37" s="415"/>
      <c r="G37" s="411"/>
      <c r="H37" s="411"/>
      <c r="I37" s="413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</row>
    <row r="38" spans="1:23" ht="21" customHeight="1" x14ac:dyDescent="0.25">
      <c r="A38" s="425"/>
      <c r="B38" s="426"/>
      <c r="C38" s="426"/>
      <c r="D38" s="419"/>
      <c r="E38" s="411"/>
      <c r="F38" s="415"/>
      <c r="G38" s="411"/>
      <c r="H38" s="411"/>
      <c r="I38" s="413"/>
      <c r="J38" s="411"/>
      <c r="K38" s="411"/>
      <c r="L38" s="411"/>
      <c r="M38" s="411"/>
      <c r="N38" s="411"/>
      <c r="O38" s="411"/>
      <c r="P38" s="411"/>
      <c r="Q38" s="411"/>
      <c r="R38" s="411"/>
      <c r="S38" s="411"/>
      <c r="T38" s="411"/>
      <c r="U38" s="411"/>
      <c r="V38" s="411"/>
      <c r="W38" s="411"/>
    </row>
    <row r="39" spans="1:23" ht="21" customHeight="1" x14ac:dyDescent="0.25">
      <c r="A39" s="425"/>
      <c r="B39" s="426"/>
      <c r="C39" s="426"/>
      <c r="D39" s="419"/>
      <c r="E39" s="411"/>
      <c r="F39" s="415"/>
      <c r="G39" s="411"/>
      <c r="H39" s="411"/>
      <c r="I39" s="413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</row>
    <row r="40" spans="1:23" ht="21" customHeight="1" x14ac:dyDescent="0.25">
      <c r="A40" s="425"/>
      <c r="B40" s="426"/>
      <c r="C40" s="426"/>
      <c r="D40" s="419"/>
      <c r="E40" s="411"/>
      <c r="F40" s="415"/>
      <c r="G40" s="411"/>
      <c r="H40" s="411"/>
      <c r="I40" s="413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</row>
    <row r="41" spans="1:23" ht="21" customHeight="1" x14ac:dyDescent="0.25">
      <c r="A41" s="425"/>
      <c r="B41" s="426"/>
      <c r="C41" s="426"/>
      <c r="D41" s="419"/>
      <c r="E41" s="411"/>
      <c r="F41" s="415"/>
      <c r="G41" s="411"/>
      <c r="H41" s="411"/>
      <c r="I41" s="413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</row>
    <row r="42" spans="1:23" ht="21" customHeight="1" x14ac:dyDescent="0.25">
      <c r="A42" s="425"/>
      <c r="B42" s="426"/>
      <c r="C42" s="426"/>
      <c r="D42" s="419"/>
      <c r="E42" s="411"/>
      <c r="F42" s="415"/>
      <c r="G42" s="411"/>
      <c r="H42" s="411"/>
      <c r="I42" s="413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</row>
    <row r="43" spans="1:23" ht="21" customHeight="1" x14ac:dyDescent="0.25">
      <c r="A43" s="425"/>
      <c r="B43" s="426"/>
      <c r="C43" s="426"/>
      <c r="D43" s="419"/>
      <c r="E43" s="411"/>
      <c r="F43" s="415"/>
      <c r="G43" s="411"/>
      <c r="H43" s="411"/>
      <c r="I43" s="413"/>
      <c r="J43" s="411"/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  <c r="W43" s="411"/>
    </row>
    <row r="44" spans="1:23" ht="18" customHeight="1" x14ac:dyDescent="0.25">
      <c r="A44" s="425"/>
      <c r="B44" s="426"/>
      <c r="C44" s="426"/>
      <c r="D44" s="419"/>
      <c r="E44" s="411"/>
      <c r="F44" s="415"/>
      <c r="G44" s="411"/>
      <c r="H44" s="411"/>
      <c r="I44" s="413"/>
      <c r="J44" s="411"/>
      <c r="K44" s="411"/>
      <c r="L44" s="411"/>
      <c r="M44" s="411"/>
      <c r="N44" s="411"/>
      <c r="O44" s="411"/>
      <c r="P44" s="411"/>
      <c r="Q44" s="411"/>
      <c r="R44" s="411"/>
      <c r="S44" s="411"/>
      <c r="T44" s="411"/>
      <c r="U44" s="411"/>
      <c r="V44" s="411"/>
      <c r="W44" s="411"/>
    </row>
    <row r="45" spans="1:23" ht="18" customHeight="1" x14ac:dyDescent="0.25">
      <c r="A45" s="425"/>
      <c r="B45" s="426"/>
      <c r="C45" s="426"/>
      <c r="D45" s="419"/>
      <c r="E45" s="411"/>
      <c r="F45" s="415"/>
      <c r="G45" s="411"/>
      <c r="H45" s="411"/>
      <c r="I45" s="413"/>
      <c r="J45" s="411"/>
      <c r="K45" s="411"/>
      <c r="L45" s="411"/>
      <c r="M45" s="411"/>
      <c r="N45" s="411"/>
      <c r="O45" s="411"/>
      <c r="P45" s="411"/>
      <c r="Q45" s="411"/>
      <c r="R45" s="411"/>
      <c r="S45" s="411"/>
      <c r="T45" s="411"/>
      <c r="U45" s="411"/>
      <c r="V45" s="411"/>
      <c r="W45" s="411"/>
    </row>
    <row r="46" spans="1:23" ht="18" customHeight="1" x14ac:dyDescent="0.25">
      <c r="A46" s="425"/>
      <c r="B46" s="426"/>
      <c r="C46" s="426"/>
      <c r="D46" s="419"/>
      <c r="E46" s="411"/>
      <c r="F46" s="415"/>
      <c r="G46" s="411"/>
      <c r="H46" s="411"/>
      <c r="I46" s="413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  <c r="W46" s="411"/>
    </row>
    <row r="47" spans="1:23" ht="18" customHeight="1" x14ac:dyDescent="0.25">
      <c r="A47" s="425"/>
      <c r="B47" s="426"/>
      <c r="C47" s="426"/>
      <c r="D47" s="419"/>
      <c r="E47" s="411"/>
      <c r="F47" s="415"/>
      <c r="G47" s="411"/>
      <c r="H47" s="411"/>
      <c r="I47" s="413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</row>
    <row r="48" spans="1:23" ht="18" customHeight="1" x14ac:dyDescent="0.25">
      <c r="A48" s="270" t="s">
        <v>1119</v>
      </c>
      <c r="B48" s="426"/>
      <c r="C48" s="428" t="s">
        <v>9</v>
      </c>
      <c r="D48" s="429">
        <f t="shared" ref="D48:R48" si="0">SUM(D6:D47)</f>
        <v>5.1000000000000227</v>
      </c>
      <c r="E48" s="429">
        <f t="shared" si="0"/>
        <v>0</v>
      </c>
      <c r="F48" s="429">
        <f t="shared" si="0"/>
        <v>0</v>
      </c>
      <c r="G48" s="429">
        <f t="shared" si="0"/>
        <v>0</v>
      </c>
      <c r="H48" s="429">
        <f t="shared" si="0"/>
        <v>0</v>
      </c>
      <c r="I48" s="429">
        <f t="shared" si="0"/>
        <v>0</v>
      </c>
      <c r="J48" s="429">
        <f t="shared" si="0"/>
        <v>0</v>
      </c>
      <c r="K48" s="429">
        <f t="shared" si="0"/>
        <v>0</v>
      </c>
      <c r="L48" s="429">
        <f t="shared" si="0"/>
        <v>0</v>
      </c>
      <c r="M48" s="429">
        <f t="shared" si="0"/>
        <v>0</v>
      </c>
      <c r="N48" s="429">
        <f t="shared" si="0"/>
        <v>0</v>
      </c>
      <c r="O48" s="429">
        <f t="shared" si="0"/>
        <v>0</v>
      </c>
      <c r="P48" s="429">
        <f t="shared" si="0"/>
        <v>0</v>
      </c>
      <c r="Q48" s="429">
        <f t="shared" si="0"/>
        <v>0</v>
      </c>
      <c r="R48" s="429">
        <f t="shared" si="0"/>
        <v>0</v>
      </c>
      <c r="S48" s="429">
        <f t="shared" ref="S48:W48" si="1">SUM(S6:S47)</f>
        <v>0</v>
      </c>
      <c r="T48" s="429">
        <f t="shared" ref="T48" si="2">SUM(T6:T47)</f>
        <v>0</v>
      </c>
      <c r="U48" s="429">
        <f t="shared" si="1"/>
        <v>0</v>
      </c>
      <c r="V48" s="429">
        <f t="shared" si="1"/>
        <v>0</v>
      </c>
      <c r="W48" s="429">
        <f t="shared" si="1"/>
        <v>0</v>
      </c>
    </row>
    <row r="49" spans="1:23" ht="104.1" customHeight="1" x14ac:dyDescent="0.25">
      <c r="A49" s="430" t="s">
        <v>11</v>
      </c>
      <c r="B49" s="435"/>
      <c r="C49" s="435"/>
      <c r="D49" s="533"/>
      <c r="E49" s="533"/>
      <c r="F49" s="432"/>
      <c r="G49" s="432"/>
      <c r="N49" s="433"/>
      <c r="O49" s="433"/>
      <c r="P49" s="433"/>
      <c r="Q49" s="433"/>
      <c r="R49" s="433"/>
      <c r="S49" s="433"/>
      <c r="T49" s="433"/>
      <c r="U49" s="433"/>
      <c r="V49" s="433"/>
      <c r="W49" s="433"/>
    </row>
    <row r="50" spans="1:23" ht="18" customHeight="1" x14ac:dyDescent="0.25">
      <c r="A50" s="525" t="s">
        <v>1120</v>
      </c>
      <c r="B50" s="525"/>
      <c r="C50" s="525"/>
      <c r="D50" s="525"/>
    </row>
    <row r="51" spans="1:23" ht="18" customHeight="1" x14ac:dyDescent="0.25">
      <c r="A51" s="525"/>
      <c r="B51" s="525"/>
      <c r="C51" s="525"/>
      <c r="D51" s="525"/>
    </row>
    <row r="52" spans="1:23" ht="18" customHeight="1" x14ac:dyDescent="0.25">
      <c r="A52" s="525"/>
      <c r="B52" s="525"/>
      <c r="C52" s="525"/>
      <c r="D52" s="525"/>
    </row>
    <row r="53" spans="1:23" ht="18" customHeight="1" x14ac:dyDescent="0.25">
      <c r="A53" s="435"/>
      <c r="B53" s="435"/>
      <c r="C53" s="435"/>
    </row>
    <row r="54" spans="1:23" ht="18" customHeight="1" x14ac:dyDescent="0.25">
      <c r="A54" s="435"/>
      <c r="B54" s="435"/>
      <c r="C54" s="435"/>
      <c r="F54" s="399"/>
    </row>
    <row r="55" spans="1:23" ht="18" customHeight="1" x14ac:dyDescent="0.25">
      <c r="A55" s="435"/>
      <c r="B55" s="435"/>
      <c r="C55" s="435"/>
    </row>
    <row r="56" spans="1:23" ht="18" customHeight="1" x14ac:dyDescent="0.25">
      <c r="A56" s="435"/>
      <c r="B56" s="435"/>
      <c r="C56" s="435"/>
    </row>
    <row r="57" spans="1:23" ht="18" customHeight="1" x14ac:dyDescent="0.25">
      <c r="A57" s="435"/>
      <c r="B57" s="435"/>
      <c r="C57" s="435"/>
    </row>
    <row r="58" spans="1:23" ht="18" customHeight="1" x14ac:dyDescent="0.25"/>
    <row r="59" spans="1:23" s="434" customFormat="1" ht="18" customHeight="1" x14ac:dyDescent="0.25">
      <c r="A59" s="391"/>
      <c r="B59" s="391"/>
      <c r="C59" s="391"/>
      <c r="D59" s="392"/>
      <c r="E59" s="393"/>
      <c r="F59" s="393"/>
      <c r="G59" s="393"/>
      <c r="H59" s="393"/>
      <c r="I59" s="393"/>
      <c r="J59" s="393"/>
      <c r="K59" s="393"/>
      <c r="L59" s="393"/>
    </row>
    <row r="60" spans="1:23" ht="18" customHeight="1" x14ac:dyDescent="0.25"/>
    <row r="61" spans="1:23" ht="18" customHeight="1" x14ac:dyDescent="0.25"/>
    <row r="62" spans="1:23" ht="18" customHeight="1" x14ac:dyDescent="0.25"/>
    <row r="63" spans="1:23" ht="18" customHeight="1" x14ac:dyDescent="0.25"/>
    <row r="64" spans="1:23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</sheetData>
  <mergeCells count="2">
    <mergeCell ref="D49:E49"/>
    <mergeCell ref="A50:D52"/>
  </mergeCells>
  <pageMargins left="0.25" right="0.25" top="0.75" bottom="0.75" header="0.3" footer="0.3"/>
  <pageSetup scale="37" orientation="landscape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7"/>
  <sheetViews>
    <sheetView topLeftCell="A64"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17.4414062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34.44140625" style="393" customWidth="1"/>
    <col min="11" max="11" width="24.554687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23" width="12.5546875" style="393" bestFit="1" customWidth="1"/>
    <col min="24" max="16384" width="9.44140625" style="391"/>
  </cols>
  <sheetData>
    <row r="1" spans="1:23" ht="15" x14ac:dyDescent="0.25">
      <c r="A1" s="391" t="s">
        <v>0</v>
      </c>
      <c r="H1" s="394"/>
    </row>
    <row r="2" spans="1:23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400">
        <v>180321012303</v>
      </c>
      <c r="L2" s="398"/>
      <c r="S2" s="398"/>
      <c r="T2" s="398"/>
      <c r="U2" s="398"/>
      <c r="V2" s="398"/>
      <c r="W2" s="398"/>
    </row>
    <row r="3" spans="1:23" x14ac:dyDescent="0.25">
      <c r="E3" s="266"/>
      <c r="F3" s="267"/>
      <c r="G3" s="256"/>
      <c r="H3" s="266"/>
      <c r="J3" s="402"/>
      <c r="K3" s="256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</row>
    <row r="4" spans="1:23" s="500" customFormat="1" ht="17.399999999999999" x14ac:dyDescent="0.3">
      <c r="D4" s="501"/>
      <c r="E4" s="502" t="s">
        <v>184</v>
      </c>
      <c r="F4" s="502"/>
      <c r="G4" s="502" t="s">
        <v>1170</v>
      </c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249" t="s">
        <v>1325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275" t="s">
        <v>1324</v>
      </c>
      <c r="O5" s="249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408">
        <v>43185</v>
      </c>
      <c r="B6" s="115" t="s">
        <v>501</v>
      </c>
      <c r="C6" s="115" t="s">
        <v>87</v>
      </c>
      <c r="D6" s="410">
        <v>99.5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43185</v>
      </c>
      <c r="B7" s="115" t="s">
        <v>1159</v>
      </c>
      <c r="C7" s="115" t="s">
        <v>1160</v>
      </c>
      <c r="D7" s="410">
        <v>12.5</v>
      </c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</row>
    <row r="8" spans="1:23" ht="18" customHeight="1" x14ac:dyDescent="0.25">
      <c r="A8" s="408">
        <v>43185</v>
      </c>
      <c r="B8" s="115" t="s">
        <v>1159</v>
      </c>
      <c r="C8" s="115" t="s">
        <v>1161</v>
      </c>
      <c r="D8" s="410">
        <v>2</v>
      </c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</row>
    <row r="9" spans="1:23" ht="18" customHeight="1" x14ac:dyDescent="0.25">
      <c r="A9" s="408">
        <v>43185</v>
      </c>
      <c r="B9" s="115" t="s">
        <v>501</v>
      </c>
      <c r="C9" s="115" t="s">
        <v>1057</v>
      </c>
      <c r="D9" s="412">
        <v>-0.2</v>
      </c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3"/>
      <c r="U9" s="413"/>
      <c r="V9" s="413"/>
      <c r="W9" s="413"/>
    </row>
    <row r="10" spans="1:23" ht="18" customHeight="1" x14ac:dyDescent="0.25">
      <c r="A10" s="408">
        <v>43192</v>
      </c>
      <c r="B10" s="115" t="s">
        <v>794</v>
      </c>
      <c r="C10" s="115" t="s">
        <v>1169</v>
      </c>
      <c r="D10" s="412">
        <v>-16</v>
      </c>
      <c r="E10" s="413"/>
      <c r="F10" s="413"/>
      <c r="G10" s="413">
        <v>8</v>
      </c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3"/>
      <c r="U10" s="413"/>
      <c r="V10" s="413"/>
      <c r="W10" s="413"/>
    </row>
    <row r="11" spans="1:23" ht="18" customHeight="1" x14ac:dyDescent="0.25">
      <c r="A11" s="408">
        <v>43194</v>
      </c>
      <c r="B11" s="115" t="s">
        <v>794</v>
      </c>
      <c r="C11" s="115" t="s">
        <v>1171</v>
      </c>
      <c r="D11" s="412">
        <v>-40</v>
      </c>
      <c r="E11" s="413">
        <v>4</v>
      </c>
      <c r="F11" s="413"/>
      <c r="G11" s="413"/>
      <c r="H11" s="413"/>
      <c r="I11" s="413"/>
      <c r="J11" s="413"/>
      <c r="K11" s="413"/>
      <c r="L11" s="413"/>
      <c r="M11" s="413"/>
      <c r="N11" s="413"/>
      <c r="O11" s="413"/>
      <c r="P11" s="413"/>
      <c r="Q11" s="413"/>
      <c r="R11" s="413"/>
      <c r="S11" s="413"/>
      <c r="T11" s="413"/>
      <c r="U11" s="413"/>
      <c r="V11" s="413"/>
      <c r="W11" s="413"/>
    </row>
    <row r="12" spans="1:23" ht="18" customHeight="1" x14ac:dyDescent="0.25">
      <c r="A12" s="408">
        <v>43194</v>
      </c>
      <c r="B12" s="115" t="s">
        <v>794</v>
      </c>
      <c r="C12" s="115" t="s">
        <v>1172</v>
      </c>
      <c r="D12" s="412">
        <v>-50</v>
      </c>
      <c r="E12" s="413">
        <v>5</v>
      </c>
      <c r="F12" s="413"/>
      <c r="G12" s="413"/>
      <c r="H12" s="413"/>
      <c r="I12" s="413"/>
      <c r="J12" s="413"/>
      <c r="K12" s="413"/>
      <c r="L12" s="413"/>
      <c r="M12" s="413"/>
      <c r="N12" s="413"/>
      <c r="O12" s="413"/>
      <c r="P12" s="413"/>
      <c r="Q12" s="413"/>
      <c r="R12" s="413"/>
      <c r="S12" s="413"/>
      <c r="T12" s="413"/>
      <c r="U12" s="413"/>
      <c r="V12" s="413"/>
      <c r="W12" s="413"/>
    </row>
    <row r="13" spans="1:23" ht="18" customHeight="1" x14ac:dyDescent="0.25">
      <c r="A13" s="192">
        <v>43194</v>
      </c>
      <c r="B13" s="115" t="s">
        <v>1173</v>
      </c>
      <c r="C13" s="115" t="s">
        <v>1174</v>
      </c>
      <c r="D13" s="412"/>
      <c r="E13" s="411"/>
      <c r="F13" s="413"/>
      <c r="G13" s="414">
        <v>-8</v>
      </c>
      <c r="H13" s="413"/>
      <c r="I13" s="413"/>
      <c r="J13" s="415"/>
      <c r="K13" s="413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</row>
    <row r="14" spans="1:23" ht="18" customHeight="1" x14ac:dyDescent="0.25">
      <c r="A14" s="408">
        <v>43194</v>
      </c>
      <c r="B14" s="115" t="s">
        <v>1100</v>
      </c>
      <c r="C14" s="115" t="s">
        <v>1175</v>
      </c>
      <c r="D14" s="412">
        <v>-4</v>
      </c>
      <c r="E14" s="413"/>
      <c r="F14" s="414"/>
      <c r="G14" s="413">
        <v>2</v>
      </c>
      <c r="H14" s="413"/>
      <c r="I14" s="413"/>
      <c r="J14" s="413"/>
      <c r="K14" s="413"/>
      <c r="L14" s="414"/>
      <c r="M14" s="413"/>
      <c r="N14" s="413"/>
      <c r="O14" s="413"/>
      <c r="P14" s="413"/>
      <c r="Q14" s="413"/>
      <c r="R14" s="413"/>
      <c r="S14" s="414"/>
      <c r="T14" s="414"/>
      <c r="U14" s="414"/>
      <c r="V14" s="414"/>
      <c r="W14" s="414"/>
    </row>
    <row r="15" spans="1:23" ht="18" customHeight="1" x14ac:dyDescent="0.25">
      <c r="A15" s="408">
        <v>43196</v>
      </c>
      <c r="B15" s="115" t="s">
        <v>1100</v>
      </c>
      <c r="C15" s="115" t="s">
        <v>1176</v>
      </c>
      <c r="D15" s="412"/>
      <c r="E15" s="413">
        <v>-4</v>
      </c>
      <c r="F15" s="414"/>
      <c r="G15" s="413"/>
      <c r="H15" s="413"/>
      <c r="I15" s="413"/>
      <c r="J15" s="413"/>
      <c r="K15" s="413"/>
      <c r="L15" s="414"/>
      <c r="M15" s="413"/>
      <c r="N15" s="413"/>
      <c r="O15" s="413"/>
      <c r="P15" s="413"/>
      <c r="Q15" s="413"/>
      <c r="R15" s="413"/>
      <c r="S15" s="414"/>
      <c r="T15" s="414"/>
      <c r="U15" s="414"/>
      <c r="V15" s="414"/>
      <c r="W15" s="414"/>
    </row>
    <row r="16" spans="1:23" ht="18" customHeight="1" x14ac:dyDescent="0.25">
      <c r="A16" s="408">
        <v>43196</v>
      </c>
      <c r="B16" s="115" t="s">
        <v>1100</v>
      </c>
      <c r="C16" s="115" t="s">
        <v>1177</v>
      </c>
      <c r="D16" s="412"/>
      <c r="E16" s="413">
        <v>-4</v>
      </c>
      <c r="F16" s="414"/>
      <c r="G16" s="413"/>
      <c r="H16" s="413"/>
      <c r="I16" s="413"/>
      <c r="J16" s="413"/>
      <c r="K16" s="413"/>
      <c r="L16" s="414"/>
      <c r="M16" s="413"/>
      <c r="N16" s="413"/>
      <c r="O16" s="413"/>
      <c r="P16" s="413"/>
      <c r="Q16" s="413"/>
      <c r="R16" s="413"/>
      <c r="S16" s="414"/>
      <c r="T16" s="414"/>
      <c r="U16" s="414"/>
      <c r="V16" s="414"/>
      <c r="W16" s="414"/>
    </row>
    <row r="17" spans="1:23" ht="18" customHeight="1" x14ac:dyDescent="0.25">
      <c r="A17" s="408">
        <v>43199</v>
      </c>
      <c r="B17" s="115" t="s">
        <v>1180</v>
      </c>
      <c r="C17" s="115" t="s">
        <v>1181</v>
      </c>
      <c r="D17" s="412"/>
      <c r="E17" s="413">
        <v>-1</v>
      </c>
      <c r="F17" s="414"/>
      <c r="G17" s="413"/>
      <c r="H17" s="413"/>
      <c r="I17" s="413"/>
      <c r="J17" s="413"/>
      <c r="K17" s="413"/>
      <c r="L17" s="414"/>
      <c r="M17" s="413"/>
      <c r="N17" s="413"/>
      <c r="O17" s="413"/>
      <c r="P17" s="413"/>
      <c r="Q17" s="413"/>
      <c r="R17" s="413"/>
      <c r="S17" s="414"/>
      <c r="T17" s="414"/>
      <c r="U17" s="414"/>
      <c r="V17" s="414"/>
      <c r="W17" s="414"/>
    </row>
    <row r="18" spans="1:23" s="416" customFormat="1" ht="18" customHeight="1" x14ac:dyDescent="0.25">
      <c r="A18" s="408">
        <v>43209</v>
      </c>
      <c r="B18" s="115" t="s">
        <v>794</v>
      </c>
      <c r="C18" s="115" t="s">
        <v>1198</v>
      </c>
      <c r="D18" s="412"/>
      <c r="E18" s="413"/>
      <c r="F18" s="414"/>
      <c r="G18" s="413">
        <v>-1</v>
      </c>
      <c r="H18" s="413"/>
      <c r="I18" s="413"/>
      <c r="J18" s="413"/>
      <c r="K18" s="413"/>
      <c r="L18" s="414"/>
      <c r="M18" s="413"/>
      <c r="N18" s="413"/>
      <c r="O18" s="413"/>
      <c r="P18" s="413"/>
      <c r="Q18" s="413"/>
      <c r="R18" s="413"/>
      <c r="S18" s="414"/>
      <c r="T18" s="414"/>
      <c r="U18" s="414"/>
      <c r="V18" s="414"/>
      <c r="W18" s="414"/>
    </row>
    <row r="19" spans="1:23" ht="18" customHeight="1" x14ac:dyDescent="0.25">
      <c r="A19" s="408">
        <v>43230</v>
      </c>
      <c r="B19" s="115" t="s">
        <v>794</v>
      </c>
      <c r="C19" s="115" t="s">
        <v>1224</v>
      </c>
      <c r="D19" s="412"/>
      <c r="E19" s="413"/>
      <c r="F19" s="414"/>
      <c r="G19" s="413">
        <v>-1</v>
      </c>
      <c r="H19" s="413"/>
      <c r="I19" s="413"/>
      <c r="J19" s="413"/>
      <c r="K19" s="413"/>
      <c r="L19" s="414"/>
      <c r="M19" s="413"/>
      <c r="N19" s="413"/>
      <c r="O19" s="413"/>
      <c r="P19" s="413"/>
      <c r="Q19" s="413"/>
      <c r="R19" s="413"/>
      <c r="S19" s="414"/>
      <c r="T19" s="414"/>
      <c r="U19" s="414"/>
      <c r="V19" s="414"/>
      <c r="W19" s="414"/>
    </row>
    <row r="20" spans="1:23" ht="18" customHeight="1" x14ac:dyDescent="0.25">
      <c r="A20" s="408"/>
      <c r="B20" s="115"/>
      <c r="C20" s="115"/>
      <c r="D20" s="412"/>
      <c r="E20" s="413"/>
      <c r="F20" s="414"/>
      <c r="G20" s="413"/>
      <c r="H20" s="413"/>
      <c r="I20" s="413"/>
      <c r="J20" s="413"/>
      <c r="K20" s="413"/>
      <c r="L20" s="414"/>
      <c r="M20" s="413"/>
      <c r="N20" s="413"/>
      <c r="O20" s="413"/>
      <c r="P20" s="413"/>
      <c r="Q20" s="413"/>
      <c r="R20" s="413"/>
      <c r="S20" s="414"/>
      <c r="T20" s="414"/>
      <c r="U20" s="414"/>
      <c r="V20" s="414"/>
      <c r="W20" s="414"/>
    </row>
    <row r="21" spans="1:23" ht="18" customHeight="1" x14ac:dyDescent="0.25">
      <c r="A21" s="408"/>
      <c r="B21" s="115"/>
      <c r="C21" s="115"/>
      <c r="D21" s="412"/>
      <c r="E21" s="413"/>
      <c r="F21" s="414"/>
      <c r="G21" s="413"/>
      <c r="H21" s="413"/>
      <c r="I21" s="413"/>
      <c r="J21" s="413"/>
      <c r="K21" s="413"/>
      <c r="L21" s="414"/>
      <c r="M21" s="413"/>
      <c r="N21" s="413"/>
      <c r="O21" s="413"/>
      <c r="P21" s="413"/>
      <c r="Q21" s="413"/>
      <c r="R21" s="413"/>
      <c r="S21" s="414"/>
      <c r="T21" s="414"/>
      <c r="U21" s="414"/>
      <c r="V21" s="414"/>
      <c r="W21" s="414"/>
    </row>
    <row r="22" spans="1:23" ht="18" customHeight="1" x14ac:dyDescent="0.25">
      <c r="A22" s="408"/>
      <c r="B22" s="115"/>
      <c r="C22" s="115"/>
      <c r="D22" s="412"/>
      <c r="E22" s="413"/>
      <c r="F22" s="414"/>
      <c r="G22" s="413"/>
      <c r="H22" s="413"/>
      <c r="I22" s="413"/>
      <c r="J22" s="413"/>
      <c r="K22" s="413"/>
      <c r="L22" s="414"/>
      <c r="M22" s="413"/>
      <c r="N22" s="413"/>
      <c r="O22" s="413"/>
      <c r="P22" s="413"/>
      <c r="Q22" s="413"/>
      <c r="R22" s="413"/>
      <c r="S22" s="414"/>
      <c r="T22" s="414"/>
      <c r="U22" s="414"/>
      <c r="V22" s="414"/>
      <c r="W22" s="414"/>
    </row>
    <row r="23" spans="1:23" ht="18" customHeight="1" x14ac:dyDescent="0.25">
      <c r="A23" s="408"/>
      <c r="B23" s="115"/>
      <c r="C23" s="115"/>
      <c r="D23" s="412"/>
      <c r="E23" s="413"/>
      <c r="F23" s="414"/>
      <c r="G23" s="413"/>
      <c r="H23" s="413"/>
      <c r="I23" s="413"/>
      <c r="J23" s="413"/>
      <c r="K23" s="413"/>
      <c r="L23" s="414"/>
      <c r="M23" s="413"/>
      <c r="N23" s="413"/>
      <c r="O23" s="413"/>
      <c r="P23" s="413"/>
      <c r="Q23" s="413"/>
      <c r="R23" s="413"/>
      <c r="S23" s="414"/>
      <c r="T23" s="414"/>
      <c r="U23" s="414"/>
      <c r="V23" s="414"/>
      <c r="W23" s="414"/>
    </row>
    <row r="24" spans="1:23" ht="18" customHeight="1" x14ac:dyDescent="0.25">
      <c r="A24" s="408"/>
      <c r="B24" s="115"/>
      <c r="C24" s="115"/>
      <c r="D24" s="412"/>
      <c r="E24" s="413"/>
      <c r="F24" s="414"/>
      <c r="G24" s="413"/>
      <c r="H24" s="413"/>
      <c r="I24" s="413"/>
      <c r="J24" s="413"/>
      <c r="K24" s="413"/>
      <c r="L24" s="414"/>
      <c r="M24" s="413"/>
      <c r="N24" s="413"/>
      <c r="O24" s="413"/>
      <c r="P24" s="413"/>
      <c r="Q24" s="413"/>
      <c r="R24" s="413"/>
      <c r="S24" s="414"/>
      <c r="T24" s="414"/>
      <c r="U24" s="414"/>
      <c r="V24" s="414"/>
      <c r="W24" s="414"/>
    </row>
    <row r="25" spans="1:23" s="436" customFormat="1" ht="18" customHeight="1" x14ac:dyDescent="0.25">
      <c r="A25" s="408"/>
      <c r="B25" s="115"/>
      <c r="C25" s="115"/>
      <c r="D25" s="424"/>
      <c r="E25" s="413"/>
      <c r="F25" s="414"/>
      <c r="G25" s="413"/>
      <c r="H25" s="413"/>
      <c r="I25" s="413"/>
      <c r="J25" s="413"/>
      <c r="K25" s="413"/>
      <c r="L25" s="414"/>
      <c r="M25" s="413"/>
      <c r="N25" s="413"/>
      <c r="O25" s="413"/>
      <c r="P25" s="413"/>
      <c r="Q25" s="413"/>
      <c r="R25" s="413"/>
      <c r="S25" s="414"/>
      <c r="T25" s="414"/>
      <c r="U25" s="414"/>
      <c r="V25" s="414"/>
      <c r="W25" s="414"/>
    </row>
    <row r="26" spans="1:23" s="436" customFormat="1" ht="18" customHeight="1" x14ac:dyDescent="0.25">
      <c r="A26" s="408"/>
      <c r="B26" s="115"/>
      <c r="C26" s="115"/>
      <c r="D26" s="424"/>
      <c r="E26" s="413"/>
      <c r="F26" s="414"/>
      <c r="G26" s="413"/>
      <c r="H26" s="413"/>
      <c r="I26" s="413"/>
      <c r="J26" s="413"/>
      <c r="K26" s="413"/>
      <c r="L26" s="414"/>
      <c r="M26" s="413"/>
      <c r="N26" s="413"/>
      <c r="O26" s="413"/>
      <c r="P26" s="413"/>
      <c r="Q26" s="413"/>
      <c r="R26" s="413"/>
      <c r="S26" s="414"/>
      <c r="T26" s="414"/>
      <c r="U26" s="414"/>
      <c r="V26" s="414"/>
      <c r="W26" s="414"/>
    </row>
    <row r="27" spans="1:23" s="436" customFormat="1" ht="18" customHeight="1" x14ac:dyDescent="0.25">
      <c r="A27" s="408"/>
      <c r="B27" s="115"/>
      <c r="C27" s="115"/>
      <c r="D27" s="424"/>
      <c r="E27" s="413"/>
      <c r="F27" s="414"/>
      <c r="G27" s="413"/>
      <c r="H27" s="413"/>
      <c r="I27" s="413"/>
      <c r="J27" s="413"/>
      <c r="K27" s="413"/>
      <c r="L27" s="414"/>
      <c r="M27" s="413"/>
      <c r="N27" s="413"/>
      <c r="O27" s="413"/>
      <c r="P27" s="413"/>
      <c r="Q27" s="413"/>
      <c r="R27" s="413"/>
      <c r="S27" s="414"/>
      <c r="T27" s="414"/>
      <c r="U27" s="414"/>
      <c r="V27" s="414"/>
      <c r="W27" s="414"/>
    </row>
    <row r="28" spans="1:23" s="436" customFormat="1" ht="18" customHeight="1" x14ac:dyDescent="0.25">
      <c r="A28" s="408"/>
      <c r="B28" s="115"/>
      <c r="C28" s="115"/>
      <c r="D28" s="424"/>
      <c r="E28" s="413"/>
      <c r="F28" s="414"/>
      <c r="G28" s="413"/>
      <c r="H28" s="413"/>
      <c r="I28" s="413"/>
      <c r="J28" s="413"/>
      <c r="K28" s="413"/>
      <c r="L28" s="414"/>
      <c r="M28" s="413"/>
      <c r="N28" s="413"/>
      <c r="O28" s="413"/>
      <c r="P28" s="413"/>
      <c r="Q28" s="413"/>
      <c r="R28" s="413"/>
      <c r="S28" s="414"/>
      <c r="T28" s="414"/>
      <c r="U28" s="414"/>
      <c r="V28" s="414"/>
      <c r="W28" s="414"/>
    </row>
    <row r="29" spans="1:23" s="436" customFormat="1" ht="18" customHeight="1" x14ac:dyDescent="0.25">
      <c r="A29" s="408"/>
      <c r="B29" s="115"/>
      <c r="C29" s="115"/>
      <c r="D29" s="424"/>
      <c r="E29" s="413"/>
      <c r="F29" s="414"/>
      <c r="G29" s="413"/>
      <c r="H29" s="413"/>
      <c r="I29" s="413"/>
      <c r="J29" s="413"/>
      <c r="K29" s="413"/>
      <c r="L29" s="414"/>
      <c r="M29" s="413"/>
      <c r="N29" s="413"/>
      <c r="O29" s="413"/>
      <c r="P29" s="413"/>
      <c r="Q29" s="413"/>
      <c r="R29" s="413"/>
      <c r="S29" s="414"/>
      <c r="T29" s="414"/>
      <c r="U29" s="414"/>
      <c r="V29" s="414"/>
      <c r="W29" s="414"/>
    </row>
    <row r="30" spans="1:23" s="436" customFormat="1" ht="18" customHeight="1" x14ac:dyDescent="0.25">
      <c r="A30" s="408"/>
      <c r="B30" s="115"/>
      <c r="C30" s="115"/>
      <c r="D30" s="424"/>
      <c r="E30" s="413"/>
      <c r="F30" s="414"/>
      <c r="G30" s="413"/>
      <c r="H30" s="413"/>
      <c r="I30" s="413"/>
      <c r="J30" s="413"/>
      <c r="K30" s="413"/>
      <c r="L30" s="414"/>
      <c r="M30" s="413"/>
      <c r="N30" s="413"/>
      <c r="O30" s="413"/>
      <c r="P30" s="413"/>
      <c r="Q30" s="413"/>
      <c r="R30" s="413"/>
      <c r="S30" s="414"/>
      <c r="T30" s="414"/>
      <c r="U30" s="414"/>
      <c r="V30" s="414"/>
      <c r="W30" s="414"/>
    </row>
    <row r="31" spans="1:23" s="436" customFormat="1" ht="18" customHeight="1" x14ac:dyDescent="0.25">
      <c r="A31" s="408"/>
      <c r="B31" s="115"/>
      <c r="C31" s="115"/>
      <c r="D31" s="424"/>
      <c r="E31" s="413"/>
      <c r="F31" s="414"/>
      <c r="G31" s="413"/>
      <c r="H31" s="413"/>
      <c r="I31" s="413"/>
      <c r="J31" s="413"/>
      <c r="K31" s="413"/>
      <c r="L31" s="414"/>
      <c r="M31" s="413"/>
      <c r="N31" s="413"/>
      <c r="O31" s="413"/>
      <c r="P31" s="413"/>
      <c r="Q31" s="413"/>
      <c r="R31" s="413"/>
      <c r="S31" s="414"/>
      <c r="T31" s="414"/>
      <c r="U31" s="414"/>
      <c r="V31" s="414"/>
      <c r="W31" s="414"/>
    </row>
    <row r="32" spans="1:23" s="436" customFormat="1" ht="18" customHeight="1" x14ac:dyDescent="0.25">
      <c r="A32" s="408"/>
      <c r="B32" s="115"/>
      <c r="C32" s="115"/>
      <c r="D32" s="424"/>
      <c r="E32" s="413"/>
      <c r="F32" s="414"/>
      <c r="G32" s="413"/>
      <c r="H32" s="413"/>
      <c r="I32" s="413"/>
      <c r="J32" s="413"/>
      <c r="K32" s="413"/>
      <c r="L32" s="414"/>
      <c r="M32" s="413"/>
      <c r="N32" s="413"/>
      <c r="O32" s="413"/>
      <c r="P32" s="413"/>
      <c r="Q32" s="413"/>
      <c r="R32" s="413"/>
      <c r="S32" s="414"/>
      <c r="T32" s="414"/>
      <c r="U32" s="414"/>
      <c r="V32" s="414"/>
      <c r="W32" s="414"/>
    </row>
    <row r="33" spans="1:23" s="436" customFormat="1" ht="18" customHeight="1" x14ac:dyDescent="0.25">
      <c r="A33" s="408"/>
      <c r="B33" s="115"/>
      <c r="C33" s="115"/>
      <c r="D33" s="424"/>
      <c r="E33" s="413"/>
      <c r="F33" s="414"/>
      <c r="G33" s="413"/>
      <c r="H33" s="413"/>
      <c r="I33" s="413"/>
      <c r="J33" s="413"/>
      <c r="K33" s="413"/>
      <c r="L33" s="414"/>
      <c r="M33" s="413"/>
      <c r="N33" s="413"/>
      <c r="O33" s="413"/>
      <c r="P33" s="413"/>
      <c r="Q33" s="413"/>
      <c r="R33" s="413"/>
      <c r="S33" s="414"/>
      <c r="T33" s="414"/>
      <c r="U33" s="414"/>
      <c r="V33" s="414"/>
      <c r="W33" s="414"/>
    </row>
    <row r="34" spans="1:23" s="436" customFormat="1" ht="18" customHeight="1" x14ac:dyDescent="0.25">
      <c r="A34" s="408"/>
      <c r="B34" s="115"/>
      <c r="C34" s="115"/>
      <c r="D34" s="424"/>
      <c r="E34" s="413"/>
      <c r="F34" s="414"/>
      <c r="G34" s="413"/>
      <c r="H34" s="413"/>
      <c r="I34" s="413"/>
      <c r="J34" s="413"/>
      <c r="K34" s="413"/>
      <c r="L34" s="414"/>
      <c r="M34" s="413"/>
      <c r="N34" s="413"/>
      <c r="O34" s="413"/>
      <c r="P34" s="413"/>
      <c r="Q34" s="413"/>
      <c r="R34" s="413"/>
      <c r="S34" s="414"/>
      <c r="T34" s="414"/>
      <c r="U34" s="414"/>
      <c r="V34" s="414"/>
      <c r="W34" s="414"/>
    </row>
    <row r="35" spans="1:23" s="436" customFormat="1" ht="18" customHeight="1" x14ac:dyDescent="0.25">
      <c r="A35" s="408"/>
      <c r="B35" s="115"/>
      <c r="C35" s="115"/>
      <c r="D35" s="424"/>
      <c r="E35" s="413"/>
      <c r="F35" s="414"/>
      <c r="G35" s="413"/>
      <c r="H35" s="413"/>
      <c r="I35" s="413"/>
      <c r="J35" s="413"/>
      <c r="K35" s="413"/>
      <c r="L35" s="414"/>
      <c r="M35" s="413"/>
      <c r="N35" s="413"/>
      <c r="O35" s="413"/>
      <c r="P35" s="413"/>
      <c r="Q35" s="413"/>
      <c r="R35" s="413"/>
      <c r="S35" s="414"/>
      <c r="T35" s="414"/>
      <c r="U35" s="414"/>
      <c r="V35" s="414"/>
      <c r="W35" s="414"/>
    </row>
    <row r="36" spans="1:23" s="436" customFormat="1" ht="18" customHeight="1" x14ac:dyDescent="0.25">
      <c r="A36" s="408"/>
      <c r="B36" s="115"/>
      <c r="C36" s="115"/>
      <c r="D36" s="424"/>
      <c r="E36" s="413"/>
      <c r="F36" s="414"/>
      <c r="G36" s="413"/>
      <c r="H36" s="413"/>
      <c r="I36" s="413"/>
      <c r="J36" s="413"/>
      <c r="K36" s="413"/>
      <c r="L36" s="414"/>
      <c r="M36" s="413"/>
      <c r="N36" s="413"/>
      <c r="O36" s="413"/>
      <c r="P36" s="413"/>
      <c r="Q36" s="413"/>
      <c r="R36" s="413"/>
      <c r="S36" s="414"/>
      <c r="T36" s="414"/>
      <c r="U36" s="414"/>
      <c r="V36" s="414"/>
      <c r="W36" s="414"/>
    </row>
    <row r="37" spans="1:23" s="436" customFormat="1" ht="18" customHeight="1" x14ac:dyDescent="0.25">
      <c r="A37" s="408"/>
      <c r="B37" s="115"/>
      <c r="C37" s="115"/>
      <c r="D37" s="424"/>
      <c r="E37" s="413"/>
      <c r="F37" s="414"/>
      <c r="G37" s="413"/>
      <c r="H37" s="413"/>
      <c r="I37" s="413"/>
      <c r="J37" s="413"/>
      <c r="K37" s="413"/>
      <c r="L37" s="414"/>
      <c r="M37" s="413"/>
      <c r="N37" s="413"/>
      <c r="O37" s="413"/>
      <c r="P37" s="413"/>
      <c r="Q37" s="413"/>
      <c r="R37" s="413"/>
      <c r="S37" s="414"/>
      <c r="T37" s="414"/>
      <c r="U37" s="414"/>
      <c r="V37" s="414"/>
      <c r="W37" s="414"/>
    </row>
    <row r="38" spans="1:23" s="436" customFormat="1" ht="18" customHeight="1" x14ac:dyDescent="0.25">
      <c r="A38" s="408"/>
      <c r="B38" s="115"/>
      <c r="C38" s="115"/>
      <c r="D38" s="424"/>
      <c r="E38" s="413"/>
      <c r="F38" s="414"/>
      <c r="G38" s="413"/>
      <c r="H38" s="413"/>
      <c r="I38" s="413"/>
      <c r="J38" s="413"/>
      <c r="K38" s="413"/>
      <c r="L38" s="414"/>
      <c r="M38" s="413"/>
      <c r="N38" s="413"/>
      <c r="O38" s="413"/>
      <c r="P38" s="413"/>
      <c r="Q38" s="413"/>
      <c r="R38" s="413"/>
      <c r="S38" s="414"/>
      <c r="T38" s="414"/>
      <c r="U38" s="414"/>
      <c r="V38" s="414"/>
      <c r="W38" s="414"/>
    </row>
    <row r="39" spans="1:23" s="436" customFormat="1" ht="18" customHeight="1" x14ac:dyDescent="0.25">
      <c r="A39" s="408"/>
      <c r="B39" s="115"/>
      <c r="C39" s="115"/>
      <c r="D39" s="424"/>
      <c r="E39" s="413"/>
      <c r="F39" s="414"/>
      <c r="G39" s="413"/>
      <c r="H39" s="413"/>
      <c r="I39" s="413"/>
      <c r="J39" s="413"/>
      <c r="K39" s="413"/>
      <c r="L39" s="414"/>
      <c r="M39" s="413"/>
      <c r="N39" s="413"/>
      <c r="O39" s="413"/>
      <c r="P39" s="413"/>
      <c r="Q39" s="413"/>
      <c r="R39" s="413"/>
      <c r="S39" s="414"/>
      <c r="T39" s="414"/>
      <c r="U39" s="414"/>
      <c r="V39" s="414"/>
      <c r="W39" s="414"/>
    </row>
    <row r="40" spans="1:23" s="436" customFormat="1" ht="18" customHeight="1" x14ac:dyDescent="0.25">
      <c r="A40" s="408"/>
      <c r="B40" s="115"/>
      <c r="C40" s="115"/>
      <c r="D40" s="424"/>
      <c r="E40" s="413"/>
      <c r="F40" s="414"/>
      <c r="G40" s="413"/>
      <c r="H40" s="413"/>
      <c r="I40" s="413"/>
      <c r="J40" s="413"/>
      <c r="K40" s="413"/>
      <c r="L40" s="414"/>
      <c r="M40" s="413"/>
      <c r="N40" s="413"/>
      <c r="O40" s="413"/>
      <c r="P40" s="413"/>
      <c r="Q40" s="413"/>
      <c r="R40" s="413"/>
      <c r="S40" s="414"/>
      <c r="T40" s="414"/>
      <c r="U40" s="414"/>
      <c r="V40" s="414"/>
      <c r="W40" s="414"/>
    </row>
    <row r="41" spans="1:23" s="436" customFormat="1" ht="18" customHeight="1" x14ac:dyDescent="0.25">
      <c r="A41" s="408"/>
      <c r="B41" s="115"/>
      <c r="C41" s="115"/>
      <c r="D41" s="424"/>
      <c r="E41" s="413"/>
      <c r="F41" s="414"/>
      <c r="G41" s="413"/>
      <c r="H41" s="413"/>
      <c r="I41" s="413"/>
      <c r="J41" s="413"/>
      <c r="K41" s="413"/>
      <c r="L41" s="414"/>
      <c r="M41" s="413"/>
      <c r="N41" s="413"/>
      <c r="O41" s="413"/>
      <c r="P41" s="413"/>
      <c r="Q41" s="413"/>
      <c r="R41" s="413"/>
      <c r="S41" s="414"/>
      <c r="T41" s="414"/>
      <c r="U41" s="414"/>
      <c r="V41" s="414"/>
      <c r="W41" s="414"/>
    </row>
    <row r="42" spans="1:23" s="436" customFormat="1" ht="18" customHeight="1" x14ac:dyDescent="0.25">
      <c r="A42" s="408"/>
      <c r="B42" s="115"/>
      <c r="C42" s="115"/>
      <c r="D42" s="424"/>
      <c r="E42" s="413"/>
      <c r="F42" s="414"/>
      <c r="G42" s="413"/>
      <c r="H42" s="413"/>
      <c r="I42" s="413"/>
      <c r="J42" s="413"/>
      <c r="K42" s="413"/>
      <c r="L42" s="414"/>
      <c r="M42" s="413"/>
      <c r="N42" s="413"/>
      <c r="O42" s="413"/>
      <c r="P42" s="413"/>
      <c r="Q42" s="413"/>
      <c r="R42" s="413"/>
      <c r="S42" s="414"/>
      <c r="T42" s="414"/>
      <c r="U42" s="414"/>
      <c r="V42" s="414"/>
      <c r="W42" s="414"/>
    </row>
    <row r="43" spans="1:23" s="436" customFormat="1" ht="18" customHeight="1" x14ac:dyDescent="0.25">
      <c r="A43" s="408"/>
      <c r="B43" s="115"/>
      <c r="C43" s="115"/>
      <c r="D43" s="424"/>
      <c r="E43" s="413"/>
      <c r="F43" s="414"/>
      <c r="G43" s="413"/>
      <c r="H43" s="413"/>
      <c r="I43" s="413"/>
      <c r="J43" s="413"/>
      <c r="K43" s="413"/>
      <c r="L43" s="414"/>
      <c r="M43" s="413"/>
      <c r="N43" s="413"/>
      <c r="O43" s="413"/>
      <c r="P43" s="413"/>
      <c r="Q43" s="413"/>
      <c r="R43" s="413"/>
      <c r="S43" s="414"/>
      <c r="T43" s="414"/>
      <c r="U43" s="414"/>
      <c r="V43" s="414"/>
      <c r="W43" s="414"/>
    </row>
    <row r="44" spans="1:23" s="436" customFormat="1" ht="18" customHeight="1" x14ac:dyDescent="0.25">
      <c r="A44" s="408"/>
      <c r="B44" s="115"/>
      <c r="C44" s="115"/>
      <c r="D44" s="424"/>
      <c r="E44" s="413"/>
      <c r="F44" s="414"/>
      <c r="G44" s="413"/>
      <c r="H44" s="413"/>
      <c r="I44" s="413"/>
      <c r="J44" s="413"/>
      <c r="K44" s="413"/>
      <c r="L44" s="414"/>
      <c r="M44" s="413"/>
      <c r="N44" s="413"/>
      <c r="O44" s="413"/>
      <c r="P44" s="413"/>
      <c r="Q44" s="413"/>
      <c r="R44" s="413"/>
      <c r="S44" s="414"/>
      <c r="T44" s="414"/>
      <c r="U44" s="414"/>
      <c r="V44" s="414"/>
      <c r="W44" s="414"/>
    </row>
    <row r="45" spans="1:23" s="436" customFormat="1" ht="18" customHeight="1" x14ac:dyDescent="0.25">
      <c r="A45" s="408"/>
      <c r="B45" s="115"/>
      <c r="C45" s="115"/>
      <c r="D45" s="424"/>
      <c r="E45" s="413"/>
      <c r="F45" s="414"/>
      <c r="G45" s="413"/>
      <c r="H45" s="413"/>
      <c r="I45" s="413"/>
      <c r="J45" s="413"/>
      <c r="K45" s="413"/>
      <c r="L45" s="414"/>
      <c r="M45" s="413"/>
      <c r="N45" s="413"/>
      <c r="O45" s="413"/>
      <c r="P45" s="413"/>
      <c r="Q45" s="413"/>
      <c r="R45" s="413"/>
      <c r="S45" s="414"/>
      <c r="T45" s="414"/>
      <c r="U45" s="414"/>
      <c r="V45" s="414"/>
      <c r="W45" s="414"/>
    </row>
    <row r="46" spans="1:23" s="436" customFormat="1" ht="18" customHeight="1" x14ac:dyDescent="0.25">
      <c r="A46" s="408"/>
      <c r="B46" s="115"/>
      <c r="C46" s="115"/>
      <c r="D46" s="424"/>
      <c r="E46" s="413"/>
      <c r="F46" s="414"/>
      <c r="G46" s="413"/>
      <c r="H46" s="413"/>
      <c r="I46" s="413"/>
      <c r="J46" s="413"/>
      <c r="K46" s="413"/>
      <c r="L46" s="414"/>
      <c r="M46" s="413"/>
      <c r="N46" s="413"/>
      <c r="O46" s="413"/>
      <c r="P46" s="413"/>
      <c r="Q46" s="413"/>
      <c r="R46" s="413"/>
      <c r="S46" s="414"/>
      <c r="T46" s="414"/>
      <c r="U46" s="414"/>
      <c r="V46" s="414"/>
      <c r="W46" s="414"/>
    </row>
    <row r="47" spans="1:23" s="436" customFormat="1" ht="18" customHeight="1" x14ac:dyDescent="0.25">
      <c r="A47" s="408"/>
      <c r="B47" s="115"/>
      <c r="C47" s="115"/>
      <c r="D47" s="424"/>
      <c r="E47" s="413"/>
      <c r="F47" s="414"/>
      <c r="G47" s="413"/>
      <c r="H47" s="413"/>
      <c r="I47" s="413"/>
      <c r="J47" s="413"/>
      <c r="K47" s="413"/>
      <c r="L47" s="414"/>
      <c r="M47" s="413"/>
      <c r="N47" s="413"/>
      <c r="O47" s="413"/>
      <c r="P47" s="413"/>
      <c r="Q47" s="413"/>
      <c r="R47" s="413"/>
      <c r="S47" s="414"/>
      <c r="T47" s="414"/>
      <c r="U47" s="414"/>
      <c r="V47" s="414"/>
      <c r="W47" s="414"/>
    </row>
    <row r="48" spans="1:23" s="436" customFormat="1" ht="18" customHeight="1" x14ac:dyDescent="0.25">
      <c r="A48" s="408"/>
      <c r="B48" s="115"/>
      <c r="C48" s="115"/>
      <c r="D48" s="424"/>
      <c r="E48" s="413"/>
      <c r="F48" s="414"/>
      <c r="G48" s="413"/>
      <c r="H48" s="413"/>
      <c r="I48" s="413"/>
      <c r="J48" s="413"/>
      <c r="K48" s="413"/>
      <c r="L48" s="414"/>
      <c r="M48" s="413"/>
      <c r="N48" s="413"/>
      <c r="O48" s="413"/>
      <c r="P48" s="413"/>
      <c r="Q48" s="413"/>
      <c r="R48" s="413"/>
      <c r="S48" s="414"/>
      <c r="T48" s="414"/>
      <c r="U48" s="414"/>
      <c r="V48" s="414"/>
      <c r="W48" s="414"/>
    </row>
    <row r="49" spans="1:23" s="436" customFormat="1" ht="18" customHeight="1" x14ac:dyDescent="0.25">
      <c r="A49" s="408"/>
      <c r="B49" s="115"/>
      <c r="C49" s="115"/>
      <c r="D49" s="424"/>
      <c r="E49" s="413"/>
      <c r="F49" s="414"/>
      <c r="G49" s="413"/>
      <c r="H49" s="413"/>
      <c r="I49" s="413"/>
      <c r="J49" s="413"/>
      <c r="K49" s="413"/>
      <c r="L49" s="414"/>
      <c r="M49" s="413"/>
      <c r="N49" s="413"/>
      <c r="O49" s="413"/>
      <c r="P49" s="413"/>
      <c r="Q49" s="413"/>
      <c r="R49" s="413"/>
      <c r="S49" s="414"/>
      <c r="T49" s="414"/>
      <c r="U49" s="414"/>
      <c r="V49" s="414"/>
      <c r="W49" s="414"/>
    </row>
    <row r="50" spans="1:23" s="436" customFormat="1" ht="18" customHeight="1" x14ac:dyDescent="0.25">
      <c r="A50" s="408"/>
      <c r="B50" s="115"/>
      <c r="C50" s="115"/>
      <c r="D50" s="424"/>
      <c r="E50" s="413"/>
      <c r="F50" s="414"/>
      <c r="G50" s="413"/>
      <c r="H50" s="413"/>
      <c r="I50" s="413"/>
      <c r="J50" s="413"/>
      <c r="K50" s="413"/>
      <c r="L50" s="414"/>
      <c r="M50" s="413"/>
      <c r="N50" s="413"/>
      <c r="O50" s="413"/>
      <c r="P50" s="413"/>
      <c r="Q50" s="413"/>
      <c r="R50" s="413"/>
      <c r="S50" s="414"/>
      <c r="T50" s="414"/>
      <c r="U50" s="414"/>
      <c r="V50" s="414"/>
      <c r="W50" s="414"/>
    </row>
    <row r="51" spans="1:23" s="436" customFormat="1" ht="18" customHeight="1" x14ac:dyDescent="0.25">
      <c r="A51" s="408"/>
      <c r="B51" s="115"/>
      <c r="C51" s="115"/>
      <c r="D51" s="424"/>
      <c r="E51" s="413"/>
      <c r="F51" s="414"/>
      <c r="G51" s="413"/>
      <c r="H51" s="413"/>
      <c r="I51" s="413"/>
      <c r="J51" s="413"/>
      <c r="K51" s="413"/>
      <c r="L51" s="414"/>
      <c r="M51" s="413"/>
      <c r="N51" s="413"/>
      <c r="O51" s="413"/>
      <c r="P51" s="413"/>
      <c r="Q51" s="413"/>
      <c r="R51" s="413"/>
      <c r="S51" s="414"/>
      <c r="T51" s="414"/>
      <c r="U51" s="414"/>
      <c r="V51" s="414"/>
      <c r="W51" s="414"/>
    </row>
    <row r="52" spans="1:23" s="436" customFormat="1" ht="18" customHeight="1" x14ac:dyDescent="0.25">
      <c r="A52" s="408"/>
      <c r="B52" s="115"/>
      <c r="C52" s="115"/>
      <c r="D52" s="424"/>
      <c r="E52" s="413"/>
      <c r="F52" s="414"/>
      <c r="G52" s="413"/>
      <c r="H52" s="413"/>
      <c r="I52" s="413"/>
      <c r="J52" s="413"/>
      <c r="K52" s="413"/>
      <c r="L52" s="414"/>
      <c r="M52" s="413"/>
      <c r="N52" s="413"/>
      <c r="O52" s="413"/>
      <c r="P52" s="413"/>
      <c r="Q52" s="413"/>
      <c r="R52" s="413"/>
      <c r="S52" s="414"/>
      <c r="T52" s="414"/>
      <c r="U52" s="414"/>
      <c r="V52" s="414"/>
      <c r="W52" s="414"/>
    </row>
    <row r="53" spans="1:23" s="436" customFormat="1" ht="18" customHeight="1" x14ac:dyDescent="0.25">
      <c r="A53" s="192"/>
      <c r="B53" s="115"/>
      <c r="C53" s="115"/>
      <c r="D53" s="424"/>
      <c r="E53" s="413"/>
      <c r="F53" s="414"/>
      <c r="G53" s="413"/>
      <c r="H53" s="413"/>
      <c r="I53" s="413"/>
      <c r="J53" s="413"/>
      <c r="K53" s="413"/>
      <c r="L53" s="414"/>
      <c r="M53" s="413"/>
      <c r="N53" s="413"/>
      <c r="O53" s="413"/>
      <c r="P53" s="413"/>
      <c r="Q53" s="413"/>
      <c r="R53" s="413"/>
      <c r="S53" s="414"/>
      <c r="T53" s="414"/>
      <c r="U53" s="414"/>
      <c r="V53" s="414"/>
      <c r="W53" s="414"/>
    </row>
    <row r="54" spans="1:23" s="436" customFormat="1" ht="18" customHeight="1" x14ac:dyDescent="0.25">
      <c r="A54" s="408"/>
      <c r="B54" s="115"/>
      <c r="C54" s="115"/>
      <c r="D54" s="424"/>
      <c r="E54" s="413"/>
      <c r="F54" s="414"/>
      <c r="G54" s="413"/>
      <c r="H54" s="413"/>
      <c r="I54" s="413"/>
      <c r="J54" s="413"/>
      <c r="K54" s="413"/>
      <c r="L54" s="414"/>
      <c r="M54" s="413"/>
      <c r="N54" s="413"/>
      <c r="O54" s="413"/>
      <c r="P54" s="413"/>
      <c r="Q54" s="413"/>
      <c r="R54" s="413"/>
      <c r="S54" s="414"/>
      <c r="T54" s="414"/>
      <c r="U54" s="414"/>
      <c r="V54" s="414"/>
      <c r="W54" s="414"/>
    </row>
    <row r="55" spans="1:23" s="436" customFormat="1" ht="18" customHeight="1" x14ac:dyDescent="0.25">
      <c r="A55" s="408"/>
      <c r="B55" s="115"/>
      <c r="C55" s="115"/>
      <c r="D55" s="424"/>
      <c r="E55" s="413"/>
      <c r="F55" s="414"/>
      <c r="G55" s="413"/>
      <c r="H55" s="413"/>
      <c r="I55" s="413"/>
      <c r="J55" s="413"/>
      <c r="K55" s="413"/>
      <c r="L55" s="414"/>
      <c r="M55" s="413"/>
      <c r="N55" s="413"/>
      <c r="O55" s="413"/>
      <c r="P55" s="413"/>
      <c r="Q55" s="413"/>
      <c r="R55" s="413"/>
      <c r="S55" s="414"/>
      <c r="T55" s="414"/>
      <c r="U55" s="414"/>
      <c r="V55" s="414"/>
      <c r="W55" s="414"/>
    </row>
    <row r="56" spans="1:23" s="436" customFormat="1" ht="18" customHeight="1" x14ac:dyDescent="0.25">
      <c r="A56" s="408"/>
      <c r="B56" s="115"/>
      <c r="C56" s="115"/>
      <c r="D56" s="424"/>
      <c r="E56" s="413"/>
      <c r="F56" s="414"/>
      <c r="G56" s="413"/>
      <c r="H56" s="413"/>
      <c r="I56" s="413"/>
      <c r="J56" s="413"/>
      <c r="K56" s="413"/>
      <c r="L56" s="414"/>
      <c r="M56" s="413"/>
      <c r="N56" s="413"/>
      <c r="O56" s="413"/>
      <c r="P56" s="413"/>
      <c r="Q56" s="413"/>
      <c r="R56" s="413"/>
      <c r="S56" s="414"/>
      <c r="T56" s="414"/>
      <c r="U56" s="414"/>
      <c r="V56" s="414"/>
      <c r="W56" s="414"/>
    </row>
    <row r="57" spans="1:23" s="436" customFormat="1" ht="18" customHeight="1" x14ac:dyDescent="0.25">
      <c r="A57" s="408"/>
      <c r="B57" s="115"/>
      <c r="C57" s="115"/>
      <c r="D57" s="424"/>
      <c r="E57" s="413"/>
      <c r="F57" s="414"/>
      <c r="G57" s="413"/>
      <c r="H57" s="413"/>
      <c r="I57" s="413"/>
      <c r="J57" s="413"/>
      <c r="K57" s="413"/>
      <c r="L57" s="414"/>
      <c r="M57" s="413"/>
      <c r="N57" s="413"/>
      <c r="O57" s="413"/>
      <c r="P57" s="413"/>
      <c r="Q57" s="413"/>
      <c r="R57" s="413"/>
      <c r="S57" s="414"/>
      <c r="T57" s="414"/>
      <c r="U57" s="414"/>
      <c r="V57" s="414"/>
      <c r="W57" s="414"/>
    </row>
    <row r="58" spans="1:23" s="436" customFormat="1" ht="18" customHeight="1" x14ac:dyDescent="0.25">
      <c r="A58" s="408"/>
      <c r="B58" s="115"/>
      <c r="C58" s="115"/>
      <c r="D58" s="424"/>
      <c r="E58" s="413"/>
      <c r="F58" s="414"/>
      <c r="G58" s="413"/>
      <c r="H58" s="413"/>
      <c r="I58" s="413"/>
      <c r="J58" s="413"/>
      <c r="K58" s="413"/>
      <c r="L58" s="414"/>
      <c r="M58" s="413"/>
      <c r="N58" s="413"/>
      <c r="O58" s="413"/>
      <c r="P58" s="413"/>
      <c r="Q58" s="413"/>
      <c r="R58" s="413"/>
      <c r="S58" s="414"/>
      <c r="T58" s="414"/>
      <c r="U58" s="414"/>
      <c r="V58" s="414"/>
      <c r="W58" s="414"/>
    </row>
    <row r="59" spans="1:23" s="436" customFormat="1" ht="18" customHeight="1" x14ac:dyDescent="0.25">
      <c r="A59" s="408"/>
      <c r="B59" s="115"/>
      <c r="C59" s="115"/>
      <c r="D59" s="424"/>
      <c r="E59" s="413"/>
      <c r="F59" s="414"/>
      <c r="G59" s="413"/>
      <c r="H59" s="413"/>
      <c r="I59" s="413"/>
      <c r="J59" s="413"/>
      <c r="K59" s="413"/>
      <c r="L59" s="414"/>
      <c r="M59" s="413"/>
      <c r="N59" s="413"/>
      <c r="O59" s="413"/>
      <c r="P59" s="413"/>
      <c r="Q59" s="413"/>
      <c r="R59" s="413"/>
      <c r="S59" s="414"/>
      <c r="T59" s="414"/>
      <c r="U59" s="414"/>
      <c r="V59" s="414"/>
      <c r="W59" s="414"/>
    </row>
    <row r="60" spans="1:23" s="436" customFormat="1" ht="18" customHeight="1" x14ac:dyDescent="0.25">
      <c r="A60" s="408"/>
      <c r="B60" s="115"/>
      <c r="C60" s="115"/>
      <c r="D60" s="424"/>
      <c r="E60" s="413"/>
      <c r="F60" s="414"/>
      <c r="G60" s="413"/>
      <c r="H60" s="413"/>
      <c r="I60" s="413"/>
      <c r="J60" s="413"/>
      <c r="K60" s="413"/>
      <c r="L60" s="414"/>
      <c r="M60" s="413"/>
      <c r="N60" s="413"/>
      <c r="O60" s="413"/>
      <c r="P60" s="413"/>
      <c r="Q60" s="413"/>
      <c r="R60" s="413"/>
      <c r="S60" s="414"/>
      <c r="T60" s="414"/>
      <c r="U60" s="414"/>
      <c r="V60" s="414"/>
      <c r="W60" s="414"/>
    </row>
    <row r="61" spans="1:23" s="436" customFormat="1" ht="18" customHeight="1" x14ac:dyDescent="0.25">
      <c r="A61" s="408"/>
      <c r="B61" s="115"/>
      <c r="C61" s="115"/>
      <c r="D61" s="424"/>
      <c r="E61" s="413"/>
      <c r="F61" s="414"/>
      <c r="G61" s="413"/>
      <c r="H61" s="413"/>
      <c r="I61" s="413"/>
      <c r="J61" s="413"/>
      <c r="K61" s="413"/>
      <c r="L61" s="414"/>
      <c r="M61" s="413"/>
      <c r="N61" s="413"/>
      <c r="O61" s="413"/>
      <c r="P61" s="413"/>
      <c r="Q61" s="413"/>
      <c r="R61" s="413"/>
      <c r="S61" s="414"/>
      <c r="T61" s="414"/>
      <c r="U61" s="414"/>
      <c r="V61" s="414"/>
      <c r="W61" s="414"/>
    </row>
    <row r="62" spans="1:23" s="436" customFormat="1" ht="18" customHeight="1" x14ac:dyDescent="0.25">
      <c r="A62" s="408"/>
      <c r="B62" s="115"/>
      <c r="C62" s="115"/>
      <c r="D62" s="424"/>
      <c r="E62" s="413"/>
      <c r="F62" s="414"/>
      <c r="G62" s="413"/>
      <c r="H62" s="413"/>
      <c r="I62" s="413"/>
      <c r="J62" s="413"/>
      <c r="K62" s="413"/>
      <c r="L62" s="414"/>
      <c r="M62" s="413"/>
      <c r="N62" s="413"/>
      <c r="O62" s="413"/>
      <c r="P62" s="413"/>
      <c r="Q62" s="413"/>
      <c r="R62" s="413"/>
      <c r="S62" s="414"/>
      <c r="T62" s="414"/>
      <c r="U62" s="414"/>
      <c r="V62" s="414"/>
      <c r="W62" s="414"/>
    </row>
    <row r="63" spans="1:23" s="436" customFormat="1" ht="18" customHeight="1" x14ac:dyDescent="0.25">
      <c r="A63" s="408"/>
      <c r="B63" s="115"/>
      <c r="C63" s="115"/>
      <c r="D63" s="424"/>
      <c r="E63" s="413"/>
      <c r="F63" s="414"/>
      <c r="G63" s="413"/>
      <c r="H63" s="413"/>
      <c r="I63" s="413"/>
      <c r="J63" s="413"/>
      <c r="K63" s="413"/>
      <c r="L63" s="414"/>
      <c r="M63" s="413"/>
      <c r="N63" s="413"/>
      <c r="O63" s="413"/>
      <c r="P63" s="413"/>
      <c r="Q63" s="413"/>
      <c r="R63" s="413"/>
      <c r="S63" s="414"/>
      <c r="T63" s="414"/>
      <c r="U63" s="414"/>
      <c r="V63" s="414"/>
      <c r="W63" s="414"/>
    </row>
    <row r="64" spans="1:23" s="436" customFormat="1" ht="18" customHeight="1" x14ac:dyDescent="0.25">
      <c r="A64" s="408"/>
      <c r="B64" s="115"/>
      <c r="C64" s="115"/>
      <c r="D64" s="424"/>
      <c r="E64" s="413"/>
      <c r="F64" s="414"/>
      <c r="G64" s="413"/>
      <c r="H64" s="413"/>
      <c r="I64" s="413"/>
      <c r="J64" s="413"/>
      <c r="K64" s="413"/>
      <c r="L64" s="414"/>
      <c r="M64" s="413"/>
      <c r="N64" s="413"/>
      <c r="O64" s="413"/>
      <c r="P64" s="413"/>
      <c r="Q64" s="413"/>
      <c r="R64" s="413"/>
      <c r="S64" s="414"/>
      <c r="T64" s="414"/>
      <c r="U64" s="414"/>
      <c r="V64" s="414"/>
      <c r="W64" s="414"/>
    </row>
    <row r="65" spans="1:23" s="436" customFormat="1" ht="18" customHeight="1" x14ac:dyDescent="0.25">
      <c r="A65" s="408"/>
      <c r="B65" s="115"/>
      <c r="C65" s="115"/>
      <c r="D65" s="424"/>
      <c r="E65" s="413"/>
      <c r="F65" s="414"/>
      <c r="G65" s="413"/>
      <c r="H65" s="413"/>
      <c r="I65" s="413"/>
      <c r="J65" s="413"/>
      <c r="K65" s="413"/>
      <c r="L65" s="414"/>
      <c r="M65" s="413"/>
      <c r="N65" s="413"/>
      <c r="O65" s="413"/>
      <c r="P65" s="413"/>
      <c r="Q65" s="413"/>
      <c r="R65" s="413"/>
      <c r="S65" s="414"/>
      <c r="T65" s="414"/>
      <c r="U65" s="414"/>
      <c r="V65" s="414"/>
      <c r="W65" s="414"/>
    </row>
    <row r="66" spans="1:23" s="436" customFormat="1" ht="18" customHeight="1" x14ac:dyDescent="0.25">
      <c r="A66" s="408"/>
      <c r="B66" s="115"/>
      <c r="C66" s="115"/>
      <c r="D66" s="424"/>
      <c r="E66" s="413"/>
      <c r="F66" s="414"/>
      <c r="G66" s="413"/>
      <c r="H66" s="413"/>
      <c r="I66" s="413"/>
      <c r="J66" s="413"/>
      <c r="K66" s="413"/>
      <c r="L66" s="414"/>
      <c r="M66" s="413"/>
      <c r="N66" s="413"/>
      <c r="O66" s="413"/>
      <c r="P66" s="413"/>
      <c r="Q66" s="413"/>
      <c r="R66" s="413"/>
      <c r="S66" s="414"/>
      <c r="T66" s="414"/>
      <c r="U66" s="414"/>
      <c r="V66" s="414"/>
      <c r="W66" s="414"/>
    </row>
    <row r="67" spans="1:23" s="436" customFormat="1" ht="18" customHeight="1" x14ac:dyDescent="0.25">
      <c r="A67" s="408"/>
      <c r="B67" s="115"/>
      <c r="C67" s="115"/>
      <c r="D67" s="424"/>
      <c r="E67" s="413"/>
      <c r="F67" s="414"/>
      <c r="G67" s="413"/>
      <c r="H67" s="413"/>
      <c r="I67" s="413"/>
      <c r="J67" s="413"/>
      <c r="K67" s="413"/>
      <c r="L67" s="414"/>
      <c r="M67" s="413"/>
      <c r="N67" s="413"/>
      <c r="O67" s="413"/>
      <c r="P67" s="413"/>
      <c r="Q67" s="413"/>
      <c r="R67" s="413"/>
      <c r="S67" s="414"/>
      <c r="T67" s="414"/>
      <c r="U67" s="414"/>
      <c r="V67" s="414"/>
      <c r="W67" s="414"/>
    </row>
    <row r="68" spans="1:23" s="436" customFormat="1" ht="18" customHeight="1" x14ac:dyDescent="0.25">
      <c r="A68" s="408"/>
      <c r="B68" s="115"/>
      <c r="C68" s="115"/>
      <c r="D68" s="424"/>
      <c r="E68" s="413"/>
      <c r="F68" s="414"/>
      <c r="G68" s="413"/>
      <c r="H68" s="413"/>
      <c r="I68" s="413"/>
      <c r="J68" s="413"/>
      <c r="K68" s="413"/>
      <c r="L68" s="414"/>
      <c r="M68" s="413"/>
      <c r="N68" s="413"/>
      <c r="O68" s="413"/>
      <c r="P68" s="413"/>
      <c r="Q68" s="413"/>
      <c r="R68" s="413"/>
      <c r="S68" s="414"/>
      <c r="T68" s="414"/>
      <c r="U68" s="414"/>
      <c r="V68" s="414"/>
      <c r="W68" s="414"/>
    </row>
    <row r="69" spans="1:23" s="436" customFormat="1" ht="18" customHeight="1" x14ac:dyDescent="0.25">
      <c r="A69" s="408"/>
      <c r="B69" s="115"/>
      <c r="C69" s="115"/>
      <c r="D69" s="424"/>
      <c r="E69" s="413"/>
      <c r="F69" s="414"/>
      <c r="G69" s="413"/>
      <c r="H69" s="413"/>
      <c r="I69" s="413"/>
      <c r="J69" s="413"/>
      <c r="K69" s="413"/>
      <c r="L69" s="414"/>
      <c r="M69" s="413"/>
      <c r="N69" s="413"/>
      <c r="O69" s="413"/>
      <c r="P69" s="413"/>
      <c r="Q69" s="413"/>
      <c r="R69" s="413"/>
      <c r="S69" s="414"/>
      <c r="T69" s="414"/>
      <c r="U69" s="414"/>
      <c r="V69" s="414"/>
      <c r="W69" s="414"/>
    </row>
    <row r="70" spans="1:23" s="436" customFormat="1" ht="18" customHeight="1" x14ac:dyDescent="0.25">
      <c r="A70" s="408"/>
      <c r="B70" s="115"/>
      <c r="C70" s="115"/>
      <c r="D70" s="424"/>
      <c r="E70" s="413"/>
      <c r="F70" s="414"/>
      <c r="G70" s="413"/>
      <c r="H70" s="413"/>
      <c r="I70" s="413"/>
      <c r="J70" s="413"/>
      <c r="K70" s="413"/>
      <c r="L70" s="414"/>
      <c r="M70" s="413"/>
      <c r="N70" s="413"/>
      <c r="O70" s="413"/>
      <c r="P70" s="413"/>
      <c r="Q70" s="413"/>
      <c r="R70" s="413"/>
      <c r="S70" s="414"/>
      <c r="T70" s="414"/>
      <c r="U70" s="414"/>
      <c r="V70" s="414"/>
      <c r="W70" s="414"/>
    </row>
    <row r="71" spans="1:23" ht="18" customHeight="1" x14ac:dyDescent="0.25">
      <c r="A71" s="270" t="s">
        <v>1158</v>
      </c>
      <c r="B71" s="426"/>
      <c r="C71" s="428" t="s">
        <v>9</v>
      </c>
      <c r="D71" s="429">
        <f>SUM(D6:D70)</f>
        <v>3.7999999999999972</v>
      </c>
      <c r="E71" s="429">
        <f>SUM(E3:E70)</f>
        <v>0</v>
      </c>
      <c r="F71" s="429">
        <f>SUM(F6:F70)</f>
        <v>0</v>
      </c>
      <c r="G71" s="429">
        <f>SUM(G3:G70)</f>
        <v>0</v>
      </c>
      <c r="H71" s="429">
        <f>SUM(H6:H70)</f>
        <v>0</v>
      </c>
      <c r="I71" s="429">
        <f>SUM(I3:I70)</f>
        <v>0</v>
      </c>
      <c r="J71" s="429">
        <f>SUM(J6:J70)</f>
        <v>0</v>
      </c>
      <c r="K71" s="429">
        <f>SUM(K3:K70)</f>
        <v>0</v>
      </c>
      <c r="L71" s="429">
        <f>SUM(L6:L70)</f>
        <v>0</v>
      </c>
      <c r="M71" s="429">
        <f>SUM(M3:M70)</f>
        <v>0</v>
      </c>
      <c r="N71" s="429">
        <f>SUM(N6:N70)</f>
        <v>0</v>
      </c>
      <c r="O71" s="429">
        <f>SUM(O3:O70)</f>
        <v>0</v>
      </c>
      <c r="P71" s="429">
        <f>SUM(P6:P70)</f>
        <v>0</v>
      </c>
      <c r="Q71" s="429">
        <f>SUM(Q3:Q70)</f>
        <v>0</v>
      </c>
      <c r="R71" s="429">
        <f>SUM(R6:R70)</f>
        <v>0</v>
      </c>
      <c r="S71" s="429">
        <f t="shared" ref="S71:W71" si="0">SUM(S6:S70)</f>
        <v>0</v>
      </c>
      <c r="T71" s="429">
        <f t="shared" ref="T71" si="1">SUM(T6:T70)</f>
        <v>0</v>
      </c>
      <c r="U71" s="429">
        <f t="shared" si="0"/>
        <v>0</v>
      </c>
      <c r="V71" s="429">
        <f t="shared" si="0"/>
        <v>0</v>
      </c>
      <c r="W71" s="429">
        <f t="shared" si="0"/>
        <v>0</v>
      </c>
    </row>
    <row r="72" spans="1:23" ht="51.6" customHeight="1" x14ac:dyDescent="0.4">
      <c r="A72" s="430" t="s">
        <v>11</v>
      </c>
      <c r="D72" s="431"/>
      <c r="F72" s="432"/>
      <c r="G72" s="432"/>
      <c r="N72" s="433"/>
      <c r="O72" s="433"/>
      <c r="P72" s="433"/>
      <c r="Q72" s="433"/>
      <c r="R72" s="433"/>
    </row>
    <row r="73" spans="1:23" ht="18" customHeight="1" x14ac:dyDescent="0.25">
      <c r="A73" s="531"/>
      <c r="B73" s="531"/>
      <c r="C73" s="531"/>
    </row>
    <row r="74" spans="1:23" ht="18" customHeight="1" x14ac:dyDescent="0.25">
      <c r="A74" s="531"/>
      <c r="B74" s="531"/>
      <c r="C74" s="531"/>
    </row>
    <row r="75" spans="1:23" ht="18" customHeight="1" x14ac:dyDescent="0.25">
      <c r="A75" s="531"/>
      <c r="B75" s="531"/>
      <c r="C75" s="531"/>
    </row>
    <row r="76" spans="1:23" ht="18" customHeight="1" x14ac:dyDescent="0.25"/>
    <row r="77" spans="1:23" ht="18" customHeight="1" x14ac:dyDescent="0.25">
      <c r="F77" s="399"/>
    </row>
    <row r="78" spans="1:23" ht="18" customHeight="1" x14ac:dyDescent="0.25"/>
    <row r="79" spans="1:23" ht="18" customHeight="1" x14ac:dyDescent="0.25"/>
    <row r="80" spans="1:23" ht="18" customHeight="1" x14ac:dyDescent="0.25"/>
    <row r="81" spans="1:23" ht="18" customHeight="1" x14ac:dyDescent="0.25"/>
    <row r="82" spans="1:23" s="434" customFormat="1" ht="18" customHeight="1" x14ac:dyDescent="0.25">
      <c r="A82" s="391"/>
      <c r="B82" s="391"/>
      <c r="C82" s="391"/>
      <c r="D82" s="392"/>
      <c r="E82" s="393"/>
      <c r="F82" s="393"/>
      <c r="G82" s="393"/>
      <c r="H82" s="393"/>
      <c r="I82" s="393"/>
      <c r="J82" s="393"/>
      <c r="K82" s="393"/>
      <c r="L82" s="393"/>
      <c r="S82" s="393"/>
      <c r="T82" s="393"/>
      <c r="U82" s="393"/>
      <c r="V82" s="393"/>
      <c r="W82" s="393"/>
    </row>
    <row r="83" spans="1:23" ht="18" customHeight="1" x14ac:dyDescent="0.25"/>
    <row r="84" spans="1:23" ht="18" customHeight="1" x14ac:dyDescent="0.25"/>
    <row r="85" spans="1:23" ht="18" customHeight="1" x14ac:dyDescent="0.25"/>
    <row r="86" spans="1:23" ht="18" customHeight="1" x14ac:dyDescent="0.25"/>
    <row r="87" spans="1:23" ht="18" customHeight="1" x14ac:dyDescent="0.25"/>
    <row r="88" spans="1:23" ht="18" customHeight="1" x14ac:dyDescent="0.25"/>
    <row r="89" spans="1:23" ht="18" customHeight="1" x14ac:dyDescent="0.25"/>
    <row r="90" spans="1:23" ht="18" customHeight="1" x14ac:dyDescent="0.25"/>
    <row r="91" spans="1:23" ht="18" customHeight="1" x14ac:dyDescent="0.25"/>
    <row r="92" spans="1:23" ht="18" customHeight="1" x14ac:dyDescent="0.25"/>
    <row r="93" spans="1:23" ht="18" customHeight="1" x14ac:dyDescent="0.25"/>
    <row r="94" spans="1:23" ht="18" customHeight="1" x14ac:dyDescent="0.25"/>
    <row r="95" spans="1:23" ht="18" customHeight="1" x14ac:dyDescent="0.25"/>
    <row r="96" spans="1:23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</sheetData>
  <mergeCells count="1">
    <mergeCell ref="A73:C75"/>
  </mergeCells>
  <pageMargins left="0.25" right="0.25" top="0.75" bottom="0.75" header="0.3" footer="0.3"/>
  <pageSetup scale="29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31"/>
  <sheetViews>
    <sheetView tabSelected="1" workbookViewId="0">
      <selection activeCell="A64" sqref="A64"/>
    </sheetView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17.44140625" style="393" customWidth="1"/>
    <col min="6" max="8" width="10.44140625" style="393" customWidth="1"/>
    <col min="9" max="9" width="8.5546875" style="393" customWidth="1"/>
    <col min="10" max="10" width="27.44140625" style="393" customWidth="1"/>
    <col min="11" max="11" width="19.44140625" style="393" customWidth="1"/>
    <col min="12" max="12" width="7.88671875" style="393" bestFit="1" customWidth="1"/>
    <col min="13" max="13" width="12.5546875" style="393" bestFit="1" customWidth="1"/>
    <col min="14" max="15" width="22.5546875" style="391" customWidth="1"/>
    <col min="16" max="16" width="14.109375" style="391" bestFit="1" customWidth="1"/>
    <col min="17" max="17" width="19" style="391" customWidth="1"/>
    <col min="18" max="19" width="19.5546875" style="391" customWidth="1"/>
    <col min="20" max="21" width="18.5546875" style="391" customWidth="1"/>
    <col min="22" max="23" width="12.5546875" style="391" customWidth="1"/>
    <col min="24" max="16384" width="9.44140625" style="391"/>
  </cols>
  <sheetData>
    <row r="1" spans="1:23" ht="15" x14ac:dyDescent="0.25">
      <c r="A1" s="391" t="s">
        <v>0</v>
      </c>
      <c r="I1" s="394"/>
    </row>
    <row r="2" spans="1:23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8"/>
      <c r="I2" s="398" t="s">
        <v>10</v>
      </c>
      <c r="J2" s="400">
        <v>180410012304</v>
      </c>
      <c r="L2" s="398"/>
      <c r="T2" s="399" t="s">
        <v>11</v>
      </c>
      <c r="U2" s="399"/>
    </row>
    <row r="3" spans="1:23" x14ac:dyDescent="0.25">
      <c r="E3" s="266"/>
      <c r="F3" s="267" t="s">
        <v>1299</v>
      </c>
      <c r="G3" s="256" t="s">
        <v>1288</v>
      </c>
      <c r="H3" s="256"/>
      <c r="J3" s="402"/>
      <c r="K3" s="256"/>
      <c r="L3" s="256" t="s">
        <v>1209</v>
      </c>
      <c r="M3" s="402"/>
      <c r="N3" s="402"/>
      <c r="O3" s="402"/>
      <c r="P3" s="402"/>
      <c r="Q3" s="402"/>
      <c r="R3" s="402"/>
      <c r="S3" s="402"/>
      <c r="T3" s="266"/>
      <c r="U3" s="266"/>
      <c r="V3" s="402"/>
      <c r="W3" s="402"/>
    </row>
    <row r="4" spans="1:23" s="500" customFormat="1" ht="17.399999999999999" x14ac:dyDescent="0.3">
      <c r="D4" s="501" t="s">
        <v>1220</v>
      </c>
      <c r="E4" s="502" t="s">
        <v>467</v>
      </c>
      <c r="F4" s="502" t="s">
        <v>1222</v>
      </c>
      <c r="G4" s="502" t="s">
        <v>1219</v>
      </c>
      <c r="H4" s="502"/>
      <c r="I4" s="502"/>
      <c r="J4" s="502"/>
      <c r="K4" s="502"/>
      <c r="L4" s="502"/>
      <c r="M4" s="502" t="s">
        <v>923</v>
      </c>
      <c r="N4" s="502" t="s">
        <v>923</v>
      </c>
      <c r="O4" s="502"/>
      <c r="P4" s="502"/>
      <c r="Q4" s="502"/>
      <c r="R4" s="502"/>
      <c r="S4" s="502"/>
      <c r="T4" s="502" t="s">
        <v>1246</v>
      </c>
      <c r="U4" s="502"/>
      <c r="V4" s="502"/>
      <c r="W4" s="502"/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249" t="s">
        <v>1328</v>
      </c>
      <c r="I5" s="406" t="s">
        <v>401</v>
      </c>
      <c r="J5" s="407" t="s">
        <v>402</v>
      </c>
      <c r="K5" s="407" t="s">
        <v>403</v>
      </c>
      <c r="L5" s="405" t="s">
        <v>119</v>
      </c>
      <c r="M5" s="275" t="s">
        <v>400</v>
      </c>
      <c r="N5" s="275" t="s">
        <v>1324</v>
      </c>
      <c r="O5" s="275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405" t="s">
        <v>997</v>
      </c>
      <c r="U5" s="249" t="s">
        <v>900</v>
      </c>
      <c r="V5" s="405" t="s">
        <v>8</v>
      </c>
      <c r="W5" s="405" t="s">
        <v>8</v>
      </c>
    </row>
    <row r="6" spans="1:23" ht="18" customHeight="1" x14ac:dyDescent="0.25">
      <c r="A6" s="408">
        <v>43206</v>
      </c>
      <c r="B6" s="115" t="s">
        <v>860</v>
      </c>
      <c r="C6" s="115" t="s">
        <v>20</v>
      </c>
      <c r="D6" s="410">
        <v>993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43206</v>
      </c>
      <c r="B7" s="115" t="s">
        <v>860</v>
      </c>
      <c r="C7" s="115" t="s">
        <v>1184</v>
      </c>
      <c r="D7" s="410">
        <v>-0.2</v>
      </c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</row>
    <row r="8" spans="1:23" ht="18" customHeight="1" x14ac:dyDescent="0.25">
      <c r="A8" s="408">
        <v>43207</v>
      </c>
      <c r="B8" s="115" t="s">
        <v>794</v>
      </c>
      <c r="C8" s="115" t="s">
        <v>1195</v>
      </c>
      <c r="D8" s="410">
        <v>-10</v>
      </c>
      <c r="E8" s="411">
        <v>1</v>
      </c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</row>
    <row r="9" spans="1:23" ht="18" customHeight="1" x14ac:dyDescent="0.25">
      <c r="A9" s="408">
        <v>43207</v>
      </c>
      <c r="B9" s="115" t="s">
        <v>794</v>
      </c>
      <c r="C9" s="115" t="s">
        <v>1196</v>
      </c>
      <c r="D9" s="412"/>
      <c r="E9" s="413">
        <v>-1</v>
      </c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3"/>
      <c r="U9" s="413"/>
      <c r="V9" s="413"/>
      <c r="W9" s="413"/>
    </row>
    <row r="10" spans="1:23" ht="18" customHeight="1" x14ac:dyDescent="0.25">
      <c r="A10" s="408">
        <v>43217</v>
      </c>
      <c r="B10" s="115" t="s">
        <v>794</v>
      </c>
      <c r="C10" s="115" t="s">
        <v>1204</v>
      </c>
      <c r="D10" s="412">
        <v>-5</v>
      </c>
      <c r="E10" s="413"/>
      <c r="F10" s="413"/>
      <c r="G10" s="413"/>
      <c r="H10" s="413"/>
      <c r="I10" s="413"/>
      <c r="J10" s="413"/>
      <c r="K10" s="413"/>
      <c r="L10" s="413">
        <v>1</v>
      </c>
      <c r="M10" s="413"/>
      <c r="N10" s="413"/>
      <c r="O10" s="413"/>
      <c r="P10" s="413"/>
      <c r="Q10" s="413"/>
      <c r="R10" s="413"/>
      <c r="S10" s="413"/>
      <c r="T10" s="413"/>
      <c r="U10" s="413"/>
      <c r="V10" s="413"/>
      <c r="W10" s="413"/>
    </row>
    <row r="11" spans="1:23" ht="18" customHeight="1" x14ac:dyDescent="0.25">
      <c r="A11" s="408">
        <v>43217</v>
      </c>
      <c r="B11" s="115" t="s">
        <v>794</v>
      </c>
      <c r="C11" s="115" t="s">
        <v>1205</v>
      </c>
      <c r="D11" s="412">
        <v>-4</v>
      </c>
      <c r="E11" s="413"/>
      <c r="F11" s="413"/>
      <c r="G11" s="413">
        <v>2</v>
      </c>
      <c r="H11" s="413"/>
      <c r="I11" s="413"/>
      <c r="J11" s="413"/>
      <c r="K11" s="413"/>
      <c r="L11" s="413"/>
      <c r="M11" s="413"/>
      <c r="N11" s="413"/>
      <c r="O11" s="413"/>
      <c r="P11" s="413"/>
      <c r="Q11" s="413"/>
      <c r="R11" s="413"/>
      <c r="S11" s="413"/>
      <c r="T11" s="413"/>
      <c r="U11" s="413"/>
      <c r="V11" s="413"/>
      <c r="W11" s="413"/>
    </row>
    <row r="12" spans="1:23" ht="18" customHeight="1" x14ac:dyDescent="0.25">
      <c r="A12" s="408">
        <v>43217</v>
      </c>
      <c r="B12" s="115" t="s">
        <v>685</v>
      </c>
      <c r="C12" s="115" t="s">
        <v>1207</v>
      </c>
      <c r="D12" s="412">
        <v>-100</v>
      </c>
      <c r="E12" s="413">
        <v>10</v>
      </c>
      <c r="F12" s="413"/>
      <c r="G12" s="413"/>
      <c r="H12" s="413"/>
      <c r="I12" s="413"/>
      <c r="J12" s="413"/>
      <c r="K12" s="413"/>
      <c r="L12" s="413"/>
      <c r="M12" s="413"/>
      <c r="N12" s="413"/>
      <c r="O12" s="413"/>
      <c r="P12" s="413"/>
      <c r="Q12" s="413"/>
      <c r="R12" s="413"/>
      <c r="S12" s="413"/>
      <c r="T12" s="413"/>
      <c r="U12" s="413"/>
      <c r="V12" s="413"/>
      <c r="W12" s="413"/>
    </row>
    <row r="13" spans="1:23" ht="18" customHeight="1" x14ac:dyDescent="0.25">
      <c r="A13" s="408">
        <v>43217</v>
      </c>
      <c r="B13" s="115" t="s">
        <v>685</v>
      </c>
      <c r="C13" s="115" t="s">
        <v>1206</v>
      </c>
      <c r="D13" s="412">
        <v>-80</v>
      </c>
      <c r="E13" s="413"/>
      <c r="F13" s="414"/>
      <c r="G13" s="413">
        <v>40</v>
      </c>
      <c r="H13" s="413"/>
      <c r="I13" s="413"/>
      <c r="J13" s="413"/>
      <c r="K13" s="413"/>
      <c r="L13" s="414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</row>
    <row r="14" spans="1:23" ht="18" customHeight="1" x14ac:dyDescent="0.25">
      <c r="A14" s="408">
        <v>43217</v>
      </c>
      <c r="B14" s="115" t="s">
        <v>611</v>
      </c>
      <c r="C14" s="115" t="s">
        <v>1208</v>
      </c>
      <c r="D14" s="412">
        <v>-50</v>
      </c>
      <c r="E14" s="413"/>
      <c r="F14" s="414">
        <v>100</v>
      </c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</row>
    <row r="15" spans="1:23" s="436" customFormat="1" ht="18" customHeight="1" x14ac:dyDescent="0.25">
      <c r="A15" s="408">
        <v>43217</v>
      </c>
      <c r="B15" s="115" t="s">
        <v>1180</v>
      </c>
      <c r="C15" s="115" t="s">
        <v>1210</v>
      </c>
      <c r="D15" s="424"/>
      <c r="E15" s="413"/>
      <c r="F15" s="414"/>
      <c r="G15" s="413"/>
      <c r="H15" s="413"/>
      <c r="I15" s="413"/>
      <c r="J15" s="413"/>
      <c r="K15" s="413"/>
      <c r="L15" s="414">
        <v>-1</v>
      </c>
      <c r="M15" s="413"/>
      <c r="N15" s="413"/>
      <c r="O15" s="413"/>
      <c r="P15" s="413"/>
      <c r="Q15" s="413"/>
      <c r="R15" s="413"/>
      <c r="S15" s="413"/>
      <c r="T15" s="413"/>
      <c r="U15" s="413"/>
      <c r="V15" s="413"/>
      <c r="W15" s="413"/>
    </row>
    <row r="16" spans="1:23" s="436" customFormat="1" ht="18" customHeight="1" x14ac:dyDescent="0.25">
      <c r="A16" s="408">
        <v>43217</v>
      </c>
      <c r="B16" s="115" t="s">
        <v>1180</v>
      </c>
      <c r="C16" s="115" t="s">
        <v>1210</v>
      </c>
      <c r="D16" s="424"/>
      <c r="E16" s="413"/>
      <c r="F16" s="414"/>
      <c r="G16" s="413">
        <v>-2</v>
      </c>
      <c r="H16" s="413"/>
      <c r="I16" s="413"/>
      <c r="J16" s="413"/>
      <c r="K16" s="413"/>
      <c r="L16" s="414"/>
      <c r="M16" s="413"/>
      <c r="N16" s="413"/>
      <c r="O16" s="413"/>
      <c r="P16" s="413"/>
      <c r="Q16" s="413"/>
      <c r="R16" s="413"/>
      <c r="S16" s="413"/>
      <c r="T16" s="413"/>
      <c r="U16" s="413"/>
      <c r="V16" s="413"/>
      <c r="W16" s="413"/>
    </row>
    <row r="17" spans="1:23" s="436" customFormat="1" ht="18" customHeight="1" x14ac:dyDescent="0.25">
      <c r="A17" s="408">
        <v>43227</v>
      </c>
      <c r="B17" s="115" t="s">
        <v>710</v>
      </c>
      <c r="C17" s="115" t="s">
        <v>711</v>
      </c>
      <c r="D17" s="424">
        <v>-2.2000000000000002</v>
      </c>
      <c r="E17" s="413"/>
      <c r="F17" s="414"/>
      <c r="G17" s="413"/>
      <c r="H17" s="413"/>
      <c r="I17" s="413"/>
      <c r="J17" s="413"/>
      <c r="K17" s="413"/>
      <c r="L17" s="414"/>
      <c r="M17" s="413"/>
      <c r="N17" s="413"/>
      <c r="O17" s="413"/>
      <c r="P17" s="413"/>
      <c r="Q17" s="413"/>
      <c r="R17" s="413"/>
      <c r="S17" s="413"/>
      <c r="T17" s="413"/>
      <c r="U17" s="413"/>
      <c r="V17" s="413"/>
      <c r="W17" s="413"/>
    </row>
    <row r="18" spans="1:23" s="436" customFormat="1" ht="18" customHeight="1" x14ac:dyDescent="0.25">
      <c r="A18" s="408">
        <v>43228</v>
      </c>
      <c r="B18" s="115" t="s">
        <v>1180</v>
      </c>
      <c r="C18" s="115" t="s">
        <v>1221</v>
      </c>
      <c r="D18" s="424"/>
      <c r="E18" s="413"/>
      <c r="F18" s="414">
        <v>-20</v>
      </c>
      <c r="G18" s="413"/>
      <c r="H18" s="413"/>
      <c r="I18" s="413"/>
      <c r="J18" s="413"/>
      <c r="K18" s="413"/>
      <c r="L18" s="414"/>
      <c r="M18" s="413"/>
      <c r="N18" s="413"/>
      <c r="O18" s="413"/>
      <c r="P18" s="413"/>
      <c r="Q18" s="413"/>
      <c r="R18" s="413"/>
      <c r="S18" s="413"/>
      <c r="T18" s="413"/>
      <c r="U18" s="413"/>
      <c r="V18" s="413"/>
      <c r="W18" s="413"/>
    </row>
    <row r="19" spans="1:23" s="436" customFormat="1" ht="18" customHeight="1" x14ac:dyDescent="0.25">
      <c r="A19" s="408">
        <v>43229</v>
      </c>
      <c r="B19" s="115" t="s">
        <v>794</v>
      </c>
      <c r="C19" s="115" t="s">
        <v>1223</v>
      </c>
      <c r="D19" s="424">
        <v>-5</v>
      </c>
      <c r="E19" s="413"/>
      <c r="F19" s="414"/>
      <c r="G19" s="413"/>
      <c r="H19" s="413"/>
      <c r="I19" s="413"/>
      <c r="J19" s="413"/>
      <c r="K19" s="413"/>
      <c r="L19" s="414"/>
      <c r="M19" s="413">
        <v>20</v>
      </c>
      <c r="N19" s="413"/>
      <c r="O19" s="413"/>
      <c r="P19" s="413"/>
      <c r="Q19" s="413"/>
      <c r="R19" s="413"/>
      <c r="S19" s="413"/>
      <c r="T19" s="413"/>
      <c r="U19" s="413"/>
      <c r="V19" s="413"/>
      <c r="W19" s="413"/>
    </row>
    <row r="20" spans="1:23" s="436" customFormat="1" ht="18" customHeight="1" x14ac:dyDescent="0.25">
      <c r="A20" s="408">
        <v>43141</v>
      </c>
      <c r="B20" s="115" t="s">
        <v>710</v>
      </c>
      <c r="C20" s="115" t="s">
        <v>711</v>
      </c>
      <c r="D20" s="424">
        <v>-2.2000000000000002</v>
      </c>
      <c r="E20" s="413"/>
      <c r="F20" s="414"/>
      <c r="G20" s="413"/>
      <c r="H20" s="413"/>
      <c r="I20" s="413"/>
      <c r="J20" s="413"/>
      <c r="K20" s="413"/>
      <c r="L20" s="414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</row>
    <row r="21" spans="1:23" s="436" customFormat="1" ht="18" customHeight="1" x14ac:dyDescent="0.25">
      <c r="A21" s="408">
        <v>43231</v>
      </c>
      <c r="B21" s="115" t="s">
        <v>1200</v>
      </c>
      <c r="C21" s="115" t="s">
        <v>1225</v>
      </c>
      <c r="D21" s="424"/>
      <c r="E21" s="413"/>
      <c r="F21" s="414"/>
      <c r="G21" s="413"/>
      <c r="H21" s="413"/>
      <c r="I21" s="413"/>
      <c r="J21" s="413"/>
      <c r="K21" s="413"/>
      <c r="L21" s="414"/>
      <c r="M21" s="413">
        <v>-20</v>
      </c>
      <c r="N21" s="413"/>
      <c r="O21" s="413"/>
      <c r="P21" s="413"/>
      <c r="Q21" s="413"/>
      <c r="R21" s="413"/>
      <c r="S21" s="413"/>
      <c r="T21" s="413"/>
      <c r="U21" s="413"/>
      <c r="V21" s="413"/>
      <c r="W21" s="413"/>
    </row>
    <row r="22" spans="1:23" s="436" customFormat="1" ht="18" customHeight="1" x14ac:dyDescent="0.25">
      <c r="A22" s="408">
        <v>43241</v>
      </c>
      <c r="B22" s="115" t="s">
        <v>794</v>
      </c>
      <c r="C22" s="115" t="s">
        <v>1230</v>
      </c>
      <c r="D22" s="424"/>
      <c r="E22" s="413"/>
      <c r="F22" s="414">
        <v>-2</v>
      </c>
      <c r="G22" s="413"/>
      <c r="H22" s="413"/>
      <c r="I22" s="413"/>
      <c r="J22" s="413"/>
      <c r="K22" s="413"/>
      <c r="L22" s="414"/>
      <c r="M22" s="413"/>
      <c r="N22" s="413"/>
      <c r="O22" s="413"/>
      <c r="P22" s="413"/>
      <c r="Q22" s="413"/>
      <c r="R22" s="413"/>
      <c r="S22" s="413"/>
      <c r="T22" s="413"/>
      <c r="U22" s="413"/>
      <c r="V22" s="413"/>
      <c r="W22" s="413"/>
    </row>
    <row r="23" spans="1:23" s="436" customFormat="1" ht="18" customHeight="1" x14ac:dyDescent="0.25">
      <c r="A23" s="408">
        <v>43244</v>
      </c>
      <c r="B23" s="115" t="s">
        <v>1235</v>
      </c>
      <c r="C23" s="115" t="s">
        <v>1236</v>
      </c>
      <c r="D23" s="424"/>
      <c r="E23" s="413"/>
      <c r="F23" s="414"/>
      <c r="G23" s="413">
        <v>-6</v>
      </c>
      <c r="H23" s="413"/>
      <c r="I23" s="413"/>
      <c r="J23" s="413"/>
      <c r="K23" s="413"/>
      <c r="L23" s="414"/>
      <c r="M23" s="413"/>
      <c r="N23" s="413"/>
      <c r="O23" s="413"/>
      <c r="P23" s="413"/>
      <c r="Q23" s="413"/>
      <c r="R23" s="413"/>
      <c r="S23" s="413"/>
      <c r="T23" s="413"/>
      <c r="U23" s="413"/>
      <c r="V23" s="413"/>
      <c r="W23" s="413"/>
    </row>
    <row r="24" spans="1:23" s="436" customFormat="1" ht="18" customHeight="1" x14ac:dyDescent="0.25">
      <c r="A24" s="408">
        <v>43252</v>
      </c>
      <c r="B24" s="115" t="s">
        <v>1180</v>
      </c>
      <c r="C24" s="115" t="s">
        <v>1239</v>
      </c>
      <c r="D24" s="424"/>
      <c r="E24" s="413">
        <v>-1</v>
      </c>
      <c r="F24" s="414"/>
      <c r="G24" s="413"/>
      <c r="H24" s="413"/>
      <c r="I24" s="413"/>
      <c r="J24" s="413"/>
      <c r="K24" s="413"/>
      <c r="L24" s="414"/>
      <c r="M24" s="413"/>
      <c r="N24" s="413"/>
      <c r="O24" s="413"/>
      <c r="P24" s="413"/>
      <c r="Q24" s="413"/>
      <c r="R24" s="413"/>
      <c r="S24" s="413"/>
      <c r="T24" s="413"/>
      <c r="U24" s="413"/>
      <c r="V24" s="413"/>
      <c r="W24" s="413"/>
    </row>
    <row r="25" spans="1:23" s="436" customFormat="1" ht="18" customHeight="1" x14ac:dyDescent="0.25">
      <c r="A25" s="408">
        <v>43255</v>
      </c>
      <c r="B25" s="115" t="s">
        <v>1180</v>
      </c>
      <c r="C25" s="115" t="s">
        <v>1240</v>
      </c>
      <c r="D25" s="424"/>
      <c r="E25" s="413"/>
      <c r="F25" s="414">
        <v>-4</v>
      </c>
      <c r="G25" s="413"/>
      <c r="H25" s="413"/>
      <c r="I25" s="413"/>
      <c r="J25" s="413"/>
      <c r="K25" s="413"/>
      <c r="L25" s="414"/>
      <c r="M25" s="413"/>
      <c r="N25" s="413"/>
      <c r="O25" s="413"/>
      <c r="P25" s="413"/>
      <c r="Q25" s="413"/>
      <c r="R25" s="413"/>
      <c r="S25" s="413"/>
      <c r="T25" s="413"/>
      <c r="U25" s="413"/>
      <c r="V25" s="413"/>
      <c r="W25" s="413"/>
    </row>
    <row r="26" spans="1:23" s="436" customFormat="1" ht="18" customHeight="1" x14ac:dyDescent="0.25">
      <c r="A26" s="408">
        <v>43255</v>
      </c>
      <c r="B26" s="115" t="s">
        <v>829</v>
      </c>
      <c r="C26" s="115" t="s">
        <v>711</v>
      </c>
      <c r="D26" s="424">
        <v>-23.5</v>
      </c>
      <c r="E26" s="413"/>
      <c r="F26" s="414"/>
      <c r="G26" s="413"/>
      <c r="H26" s="413"/>
      <c r="I26" s="413"/>
      <c r="J26" s="413"/>
      <c r="K26" s="413"/>
      <c r="L26" s="414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</row>
    <row r="27" spans="1:23" s="436" customFormat="1" ht="18" customHeight="1" x14ac:dyDescent="0.25">
      <c r="A27" s="408">
        <v>43256</v>
      </c>
      <c r="B27" s="115" t="s">
        <v>794</v>
      </c>
      <c r="C27" s="115" t="s">
        <v>1241</v>
      </c>
      <c r="D27" s="424"/>
      <c r="E27" s="413">
        <v>-5</v>
      </c>
      <c r="F27" s="414"/>
      <c r="G27" s="413"/>
      <c r="H27" s="413"/>
      <c r="I27" s="413"/>
      <c r="J27" s="413"/>
      <c r="K27" s="413"/>
      <c r="L27" s="414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</row>
    <row r="28" spans="1:23" s="436" customFormat="1" ht="18" customHeight="1" x14ac:dyDescent="0.25">
      <c r="A28" s="192">
        <v>43257</v>
      </c>
      <c r="B28" s="115" t="s">
        <v>794</v>
      </c>
      <c r="C28" s="115" t="s">
        <v>1242</v>
      </c>
      <c r="D28" s="424">
        <v>-60</v>
      </c>
      <c r="E28" s="413"/>
      <c r="F28" s="414"/>
      <c r="G28" s="413"/>
      <c r="H28" s="413"/>
      <c r="I28" s="413"/>
      <c r="J28" s="413"/>
      <c r="K28" s="413"/>
      <c r="L28" s="414"/>
      <c r="M28" s="413"/>
      <c r="N28" s="413"/>
      <c r="O28" s="413"/>
      <c r="P28" s="413"/>
      <c r="Q28" s="413"/>
      <c r="R28" s="413"/>
      <c r="S28" s="413"/>
      <c r="T28" s="413">
        <v>60</v>
      </c>
      <c r="U28" s="413"/>
      <c r="V28" s="413"/>
      <c r="W28" s="413"/>
    </row>
    <row r="29" spans="1:23" s="436" customFormat="1" ht="18" customHeight="1" x14ac:dyDescent="0.25">
      <c r="A29" s="408">
        <v>43257</v>
      </c>
      <c r="B29" s="115" t="s">
        <v>794</v>
      </c>
      <c r="C29" s="115" t="s">
        <v>1243</v>
      </c>
      <c r="D29" s="424">
        <v>-5</v>
      </c>
      <c r="E29" s="413"/>
      <c r="F29" s="414"/>
      <c r="G29" s="413"/>
      <c r="H29" s="413"/>
      <c r="I29" s="413"/>
      <c r="J29" s="413"/>
      <c r="K29" s="413"/>
      <c r="L29" s="414"/>
      <c r="M29" s="413">
        <v>20</v>
      </c>
      <c r="N29" s="413"/>
      <c r="O29" s="413"/>
      <c r="P29" s="413"/>
      <c r="Q29" s="413"/>
      <c r="R29" s="413"/>
      <c r="S29" s="413"/>
      <c r="T29" s="413"/>
      <c r="U29" s="413"/>
      <c r="V29" s="413"/>
      <c r="W29" s="413"/>
    </row>
    <row r="30" spans="1:23" s="436" customFormat="1" ht="18" customHeight="1" x14ac:dyDescent="0.25">
      <c r="A30" s="408">
        <v>43257</v>
      </c>
      <c r="B30" s="115" t="s">
        <v>1235</v>
      </c>
      <c r="C30" s="115" t="s">
        <v>1245</v>
      </c>
      <c r="D30" s="424"/>
      <c r="E30" s="413"/>
      <c r="F30" s="414"/>
      <c r="G30" s="413">
        <v>-5</v>
      </c>
      <c r="H30" s="413"/>
      <c r="I30" s="413"/>
      <c r="J30" s="413"/>
      <c r="K30" s="413"/>
      <c r="L30" s="414"/>
      <c r="M30" s="413"/>
      <c r="N30" s="413"/>
      <c r="O30" s="413"/>
      <c r="P30" s="413"/>
      <c r="Q30" s="413"/>
      <c r="R30" s="413"/>
      <c r="S30" s="413"/>
      <c r="T30" s="413"/>
      <c r="U30" s="413"/>
      <c r="V30" s="413"/>
      <c r="W30" s="413"/>
    </row>
    <row r="31" spans="1:23" s="436" customFormat="1" ht="18" customHeight="1" x14ac:dyDescent="0.25">
      <c r="A31" s="408">
        <v>43259</v>
      </c>
      <c r="B31" s="115" t="s">
        <v>794</v>
      </c>
      <c r="C31" s="115" t="s">
        <v>1247</v>
      </c>
      <c r="D31" s="424"/>
      <c r="E31" s="413"/>
      <c r="F31" s="414">
        <v>-42</v>
      </c>
      <c r="G31" s="413"/>
      <c r="H31" s="413"/>
      <c r="I31" s="413"/>
      <c r="J31" s="413"/>
      <c r="K31" s="413"/>
      <c r="L31" s="414"/>
      <c r="M31" s="413"/>
      <c r="N31" s="413"/>
      <c r="O31" s="413"/>
      <c r="P31" s="413"/>
      <c r="Q31" s="413"/>
      <c r="R31" s="413"/>
      <c r="S31" s="413"/>
      <c r="T31" s="413"/>
      <c r="U31" s="413"/>
      <c r="V31" s="413"/>
      <c r="W31" s="413"/>
    </row>
    <row r="32" spans="1:23" s="436" customFormat="1" ht="18" customHeight="1" x14ac:dyDescent="0.25">
      <c r="A32" s="408">
        <v>43263</v>
      </c>
      <c r="B32" s="115" t="s">
        <v>1180</v>
      </c>
      <c r="C32" s="115" t="s">
        <v>1248</v>
      </c>
      <c r="D32" s="424"/>
      <c r="E32" s="413"/>
      <c r="F32" s="414"/>
      <c r="G32" s="413">
        <v>-3</v>
      </c>
      <c r="H32" s="413"/>
      <c r="I32" s="413"/>
      <c r="J32" s="413"/>
      <c r="K32" s="413"/>
      <c r="L32" s="414"/>
      <c r="M32" s="413"/>
      <c r="N32" s="413"/>
      <c r="O32" s="413"/>
      <c r="P32" s="413"/>
      <c r="Q32" s="413"/>
      <c r="R32" s="413"/>
      <c r="S32" s="413"/>
      <c r="T32" s="413"/>
      <c r="U32" s="413"/>
      <c r="V32" s="413"/>
      <c r="W32" s="413"/>
    </row>
    <row r="33" spans="1:23" s="436" customFormat="1" ht="18" customHeight="1" x14ac:dyDescent="0.25">
      <c r="A33" s="408">
        <v>43265</v>
      </c>
      <c r="B33" s="115" t="s">
        <v>1180</v>
      </c>
      <c r="C33" s="115" t="s">
        <v>1255</v>
      </c>
      <c r="D33" s="424"/>
      <c r="E33" s="413"/>
      <c r="F33" s="414"/>
      <c r="G33" s="413"/>
      <c r="H33" s="413"/>
      <c r="I33" s="413"/>
      <c r="J33" s="413"/>
      <c r="K33" s="413"/>
      <c r="L33" s="414"/>
      <c r="M33" s="413">
        <v>-20</v>
      </c>
      <c r="N33" s="413"/>
      <c r="O33" s="413"/>
      <c r="P33" s="413"/>
      <c r="Q33" s="413"/>
      <c r="R33" s="413"/>
      <c r="S33" s="413"/>
      <c r="T33" s="413">
        <v>-60</v>
      </c>
      <c r="U33" s="413"/>
      <c r="V33" s="413"/>
      <c r="W33" s="413"/>
    </row>
    <row r="34" spans="1:23" s="436" customFormat="1" ht="18" customHeight="1" x14ac:dyDescent="0.25">
      <c r="A34" s="408">
        <v>43265</v>
      </c>
      <c r="B34" s="115" t="s">
        <v>794</v>
      </c>
      <c r="C34" s="115" t="s">
        <v>1256</v>
      </c>
      <c r="D34" s="424"/>
      <c r="E34" s="413"/>
      <c r="F34" s="414"/>
      <c r="G34" s="413">
        <v>-2</v>
      </c>
      <c r="H34" s="413"/>
      <c r="I34" s="413"/>
      <c r="J34" s="413"/>
      <c r="K34" s="413"/>
      <c r="L34" s="414"/>
      <c r="M34" s="413"/>
      <c r="N34" s="413"/>
      <c r="O34" s="413"/>
      <c r="P34" s="413"/>
      <c r="Q34" s="413"/>
      <c r="R34" s="413"/>
      <c r="S34" s="413"/>
      <c r="T34" s="413"/>
      <c r="U34" s="413"/>
      <c r="V34" s="413"/>
      <c r="W34" s="413"/>
    </row>
    <row r="35" spans="1:23" s="436" customFormat="1" ht="18" customHeight="1" x14ac:dyDescent="0.25">
      <c r="A35" s="408">
        <v>43271</v>
      </c>
      <c r="B35" s="115" t="s">
        <v>1235</v>
      </c>
      <c r="C35" s="115" t="s">
        <v>1258</v>
      </c>
      <c r="D35" s="424"/>
      <c r="E35" s="413">
        <v>-1</v>
      </c>
      <c r="F35" s="414"/>
      <c r="G35" s="413"/>
      <c r="H35" s="413"/>
      <c r="I35" s="413"/>
      <c r="J35" s="413"/>
      <c r="K35" s="413"/>
      <c r="L35" s="414"/>
      <c r="M35" s="413"/>
      <c r="N35" s="413"/>
      <c r="O35" s="413"/>
      <c r="P35" s="413"/>
      <c r="Q35" s="413"/>
      <c r="R35" s="413"/>
      <c r="S35" s="413"/>
      <c r="T35" s="413"/>
      <c r="U35" s="413"/>
      <c r="V35" s="413"/>
      <c r="W35" s="413"/>
    </row>
    <row r="36" spans="1:23" s="436" customFormat="1" ht="18" customHeight="1" x14ac:dyDescent="0.25">
      <c r="A36" s="408">
        <v>43277</v>
      </c>
      <c r="B36" s="115" t="s">
        <v>1180</v>
      </c>
      <c r="C36" s="115" t="s">
        <v>1261</v>
      </c>
      <c r="D36" s="424"/>
      <c r="E36" s="413"/>
      <c r="F36" s="414"/>
      <c r="G36" s="413">
        <v>-1</v>
      </c>
      <c r="H36" s="413"/>
      <c r="I36" s="413"/>
      <c r="J36" s="413"/>
      <c r="K36" s="413"/>
      <c r="L36" s="414"/>
      <c r="M36" s="413"/>
      <c r="N36" s="413"/>
      <c r="O36" s="413"/>
      <c r="P36" s="413"/>
      <c r="Q36" s="413"/>
      <c r="R36" s="413"/>
      <c r="S36" s="413"/>
      <c r="T36" s="413"/>
      <c r="U36" s="413"/>
      <c r="V36" s="413"/>
      <c r="W36" s="413"/>
    </row>
    <row r="37" spans="1:23" s="436" customFormat="1" ht="18" customHeight="1" x14ac:dyDescent="0.25">
      <c r="A37" s="408">
        <v>43278</v>
      </c>
      <c r="B37" s="115" t="s">
        <v>1180</v>
      </c>
      <c r="C37" s="115" t="s">
        <v>1262</v>
      </c>
      <c r="D37" s="424"/>
      <c r="E37" s="413"/>
      <c r="F37" s="414">
        <v>-1</v>
      </c>
      <c r="G37" s="413"/>
      <c r="H37" s="413"/>
      <c r="I37" s="413"/>
      <c r="J37" s="413"/>
      <c r="K37" s="413"/>
      <c r="L37" s="414"/>
      <c r="M37" s="413"/>
      <c r="N37" s="413"/>
      <c r="O37" s="413"/>
      <c r="P37" s="413"/>
      <c r="Q37" s="413"/>
      <c r="R37" s="413"/>
      <c r="S37" s="413"/>
      <c r="T37" s="413"/>
      <c r="U37" s="413"/>
      <c r="V37" s="413"/>
      <c r="W37" s="413"/>
    </row>
    <row r="38" spans="1:23" s="436" customFormat="1" ht="18" customHeight="1" x14ac:dyDescent="0.25">
      <c r="A38" s="408">
        <v>43278</v>
      </c>
      <c r="B38" s="115" t="s">
        <v>1180</v>
      </c>
      <c r="C38" s="115" t="s">
        <v>1263</v>
      </c>
      <c r="D38" s="424"/>
      <c r="E38" s="413"/>
      <c r="F38" s="414"/>
      <c r="G38" s="413">
        <v>-1</v>
      </c>
      <c r="H38" s="413"/>
      <c r="I38" s="413"/>
      <c r="J38" s="413"/>
      <c r="K38" s="413"/>
      <c r="L38" s="414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</row>
    <row r="39" spans="1:23" s="436" customFormat="1" ht="18" customHeight="1" x14ac:dyDescent="0.25">
      <c r="A39" s="408">
        <v>43280</v>
      </c>
      <c r="B39" s="115" t="s">
        <v>1100</v>
      </c>
      <c r="C39" s="115" t="s">
        <v>1265</v>
      </c>
      <c r="D39" s="424">
        <v>-10</v>
      </c>
      <c r="E39" s="413"/>
      <c r="F39" s="414"/>
      <c r="G39" s="413"/>
      <c r="H39" s="413"/>
      <c r="I39" s="413"/>
      <c r="J39" s="413"/>
      <c r="K39" s="413"/>
      <c r="L39" s="414"/>
      <c r="M39" s="413">
        <v>40</v>
      </c>
      <c r="N39" s="413"/>
      <c r="O39" s="413"/>
      <c r="P39" s="413"/>
      <c r="Q39" s="413"/>
      <c r="R39" s="413"/>
      <c r="S39" s="413"/>
      <c r="T39" s="413"/>
      <c r="U39" s="413"/>
      <c r="V39" s="413"/>
      <c r="W39" s="413"/>
    </row>
    <row r="40" spans="1:23" s="436" customFormat="1" ht="18" customHeight="1" x14ac:dyDescent="0.25">
      <c r="A40" s="408">
        <v>43283</v>
      </c>
      <c r="B40" s="115" t="s">
        <v>794</v>
      </c>
      <c r="C40" s="115" t="s">
        <v>1266</v>
      </c>
      <c r="D40" s="424"/>
      <c r="E40" s="413"/>
      <c r="F40" s="414"/>
      <c r="G40" s="413">
        <v>-1</v>
      </c>
      <c r="H40" s="413"/>
      <c r="I40" s="413"/>
      <c r="J40" s="413"/>
      <c r="K40" s="413"/>
      <c r="L40" s="414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</row>
    <row r="41" spans="1:23" s="436" customFormat="1" ht="18" customHeight="1" x14ac:dyDescent="0.25">
      <c r="A41" s="408">
        <v>43292</v>
      </c>
      <c r="B41" s="115" t="s">
        <v>1180</v>
      </c>
      <c r="C41" s="115" t="s">
        <v>1268</v>
      </c>
      <c r="D41" s="424"/>
      <c r="E41" s="413"/>
      <c r="F41" s="414"/>
      <c r="G41" s="413">
        <v>-6</v>
      </c>
      <c r="H41" s="413"/>
      <c r="I41" s="413"/>
      <c r="J41" s="413"/>
      <c r="K41" s="413"/>
      <c r="L41" s="414"/>
      <c r="M41" s="413">
        <v>-40</v>
      </c>
      <c r="N41" s="413"/>
      <c r="O41" s="413"/>
      <c r="P41" s="413"/>
      <c r="Q41" s="413"/>
      <c r="R41" s="413"/>
      <c r="S41" s="413"/>
      <c r="T41" s="413"/>
      <c r="U41" s="413"/>
      <c r="V41" s="413"/>
      <c r="W41" s="413"/>
    </row>
    <row r="42" spans="1:23" s="436" customFormat="1" ht="18" customHeight="1" x14ac:dyDescent="0.25">
      <c r="A42" s="408">
        <v>43293</v>
      </c>
      <c r="B42" s="115" t="s">
        <v>794</v>
      </c>
      <c r="C42" s="115" t="s">
        <v>1269</v>
      </c>
      <c r="D42" s="424">
        <v>-10</v>
      </c>
      <c r="E42" s="413"/>
      <c r="F42" s="414"/>
      <c r="G42" s="413"/>
      <c r="H42" s="413"/>
      <c r="I42" s="413"/>
      <c r="J42" s="413"/>
      <c r="K42" s="413"/>
      <c r="L42" s="414"/>
      <c r="M42" s="413">
        <v>40</v>
      </c>
      <c r="N42" s="413"/>
      <c r="O42" s="413"/>
      <c r="P42" s="413"/>
      <c r="Q42" s="413"/>
      <c r="R42" s="413"/>
      <c r="S42" s="413"/>
      <c r="T42" s="413"/>
      <c r="U42" s="413"/>
      <c r="V42" s="413"/>
      <c r="W42" s="413"/>
    </row>
    <row r="43" spans="1:23" s="436" customFormat="1" ht="18" customHeight="1" x14ac:dyDescent="0.25">
      <c r="A43" s="408">
        <v>43293</v>
      </c>
      <c r="B43" s="115" t="s">
        <v>794</v>
      </c>
      <c r="C43" s="115" t="s">
        <v>1270</v>
      </c>
      <c r="D43" s="424">
        <v>-65</v>
      </c>
      <c r="E43" s="413"/>
      <c r="F43" s="414"/>
      <c r="G43" s="413"/>
      <c r="H43" s="413"/>
      <c r="I43" s="413"/>
      <c r="J43" s="413"/>
      <c r="K43" s="413"/>
      <c r="L43" s="414"/>
      <c r="M43" s="413">
        <v>260</v>
      </c>
      <c r="N43" s="413"/>
      <c r="O43" s="413"/>
      <c r="P43" s="413"/>
      <c r="Q43" s="413"/>
      <c r="R43" s="413"/>
      <c r="S43" s="413"/>
      <c r="T43" s="413"/>
      <c r="U43" s="413"/>
      <c r="V43" s="413"/>
      <c r="W43" s="413"/>
    </row>
    <row r="44" spans="1:23" s="436" customFormat="1" ht="18" customHeight="1" x14ac:dyDescent="0.25">
      <c r="A44" s="408">
        <v>43293</v>
      </c>
      <c r="B44" s="115" t="s">
        <v>794</v>
      </c>
      <c r="C44" s="115" t="s">
        <v>1271</v>
      </c>
      <c r="D44" s="424">
        <v>-100</v>
      </c>
      <c r="E44" s="413"/>
      <c r="F44" s="414"/>
      <c r="G44" s="413"/>
      <c r="H44" s="413"/>
      <c r="I44" s="413"/>
      <c r="J44" s="413"/>
      <c r="K44" s="413"/>
      <c r="L44" s="414"/>
      <c r="M44" s="413"/>
      <c r="N44" s="413">
        <v>100</v>
      </c>
      <c r="O44" s="413"/>
      <c r="P44" s="413"/>
      <c r="Q44" s="413"/>
      <c r="R44" s="413"/>
      <c r="S44" s="413"/>
      <c r="T44" s="413"/>
      <c r="U44" s="413"/>
      <c r="V44" s="413"/>
      <c r="W44" s="413"/>
    </row>
    <row r="45" spans="1:23" s="436" customFormat="1" ht="18" customHeight="1" x14ac:dyDescent="0.25">
      <c r="A45" s="408">
        <v>43293</v>
      </c>
      <c r="B45" s="115" t="s">
        <v>1180</v>
      </c>
      <c r="C45" s="115" t="s">
        <v>1272</v>
      </c>
      <c r="D45" s="424"/>
      <c r="E45" s="413"/>
      <c r="F45" s="414"/>
      <c r="G45" s="413"/>
      <c r="H45" s="413"/>
      <c r="I45" s="413"/>
      <c r="J45" s="413"/>
      <c r="K45" s="413"/>
      <c r="L45" s="414"/>
      <c r="M45" s="413">
        <v>-40</v>
      </c>
      <c r="N45" s="413"/>
      <c r="O45" s="413"/>
      <c r="P45" s="413"/>
      <c r="Q45" s="413"/>
      <c r="R45" s="413"/>
      <c r="S45" s="413"/>
      <c r="T45" s="413"/>
      <c r="U45" s="413"/>
      <c r="V45" s="413"/>
      <c r="W45" s="413"/>
    </row>
    <row r="46" spans="1:23" s="436" customFormat="1" ht="18" customHeight="1" x14ac:dyDescent="0.25">
      <c r="A46" s="408">
        <v>43298</v>
      </c>
      <c r="B46" s="115" t="s">
        <v>1180</v>
      </c>
      <c r="C46" s="115" t="s">
        <v>1273</v>
      </c>
      <c r="D46" s="424"/>
      <c r="E46" s="413"/>
      <c r="F46" s="414"/>
      <c r="G46" s="413"/>
      <c r="H46" s="413"/>
      <c r="I46" s="413"/>
      <c r="J46" s="413"/>
      <c r="K46" s="413"/>
      <c r="L46" s="414"/>
      <c r="M46" s="413">
        <v>-260</v>
      </c>
      <c r="N46" s="413">
        <v>-100</v>
      </c>
      <c r="O46" s="413"/>
      <c r="P46" s="413"/>
      <c r="Q46" s="413"/>
      <c r="R46" s="413"/>
      <c r="S46" s="413"/>
      <c r="T46" s="413"/>
      <c r="U46" s="413"/>
      <c r="V46" s="413"/>
      <c r="W46" s="413"/>
    </row>
    <row r="47" spans="1:23" s="436" customFormat="1" ht="18" customHeight="1" x14ac:dyDescent="0.25">
      <c r="A47" s="408">
        <v>43298</v>
      </c>
      <c r="B47" s="115" t="s">
        <v>794</v>
      </c>
      <c r="C47" s="115" t="s">
        <v>1274</v>
      </c>
      <c r="D47" s="424">
        <v>-50</v>
      </c>
      <c r="E47" s="413">
        <v>5</v>
      </c>
      <c r="F47" s="414"/>
      <c r="G47" s="413"/>
      <c r="H47" s="413"/>
      <c r="I47" s="413"/>
      <c r="J47" s="413"/>
      <c r="K47" s="413"/>
      <c r="L47" s="414"/>
      <c r="M47" s="413"/>
      <c r="N47" s="413"/>
      <c r="O47" s="413"/>
      <c r="P47" s="413"/>
      <c r="Q47" s="413"/>
      <c r="R47" s="413"/>
      <c r="S47" s="413"/>
      <c r="T47" s="413"/>
      <c r="U47" s="413"/>
      <c r="V47" s="413"/>
      <c r="W47" s="413"/>
    </row>
    <row r="48" spans="1:23" s="436" customFormat="1" ht="18" customHeight="1" x14ac:dyDescent="0.25">
      <c r="A48" s="408">
        <v>43301</v>
      </c>
      <c r="B48" s="115" t="s">
        <v>1180</v>
      </c>
      <c r="C48" s="115" t="s">
        <v>1276</v>
      </c>
      <c r="D48" s="424"/>
      <c r="E48" s="413">
        <v>-5</v>
      </c>
      <c r="F48" s="414"/>
      <c r="G48" s="413"/>
      <c r="H48" s="413"/>
      <c r="I48" s="413"/>
      <c r="J48" s="413"/>
      <c r="K48" s="413"/>
      <c r="L48" s="414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</row>
    <row r="49" spans="1:23" s="436" customFormat="1" ht="18" customHeight="1" x14ac:dyDescent="0.25">
      <c r="A49" s="408">
        <v>43305</v>
      </c>
      <c r="B49" s="115" t="s">
        <v>794</v>
      </c>
      <c r="C49" s="115" t="s">
        <v>1277</v>
      </c>
      <c r="D49" s="424"/>
      <c r="E49" s="413"/>
      <c r="F49" s="414"/>
      <c r="G49" s="413">
        <v>-1</v>
      </c>
      <c r="H49" s="413"/>
      <c r="I49" s="413"/>
      <c r="J49" s="413"/>
      <c r="K49" s="413"/>
      <c r="L49" s="414"/>
      <c r="M49" s="413"/>
      <c r="N49" s="413"/>
      <c r="O49" s="413"/>
      <c r="P49" s="413"/>
      <c r="Q49" s="413"/>
      <c r="R49" s="413"/>
      <c r="S49" s="413"/>
      <c r="T49" s="413"/>
      <c r="U49" s="413"/>
      <c r="V49" s="413"/>
      <c r="W49" s="413"/>
    </row>
    <row r="50" spans="1:23" s="436" customFormat="1" ht="18" customHeight="1" x14ac:dyDescent="0.25">
      <c r="A50" s="408">
        <v>43305</v>
      </c>
      <c r="B50" s="115" t="s">
        <v>794</v>
      </c>
      <c r="C50" s="115" t="s">
        <v>1278</v>
      </c>
      <c r="D50" s="424"/>
      <c r="E50" s="413">
        <v>-3</v>
      </c>
      <c r="F50" s="414"/>
      <c r="G50" s="413"/>
      <c r="H50" s="413"/>
      <c r="I50" s="413"/>
      <c r="J50" s="413"/>
      <c r="K50" s="413"/>
      <c r="L50" s="414"/>
      <c r="M50" s="413"/>
      <c r="N50" s="413"/>
      <c r="O50" s="413"/>
      <c r="P50" s="413"/>
      <c r="Q50" s="413"/>
      <c r="R50" s="413"/>
      <c r="S50" s="413"/>
      <c r="T50" s="413"/>
      <c r="U50" s="413"/>
      <c r="V50" s="413"/>
      <c r="W50" s="413"/>
    </row>
    <row r="51" spans="1:23" s="436" customFormat="1" ht="18" customHeight="1" x14ac:dyDescent="0.25">
      <c r="A51" s="408">
        <v>43308</v>
      </c>
      <c r="B51" s="115" t="s">
        <v>794</v>
      </c>
      <c r="C51" s="115" t="s">
        <v>1284</v>
      </c>
      <c r="D51" s="424"/>
      <c r="E51" s="413"/>
      <c r="F51" s="414">
        <v>-20</v>
      </c>
      <c r="G51" s="413"/>
      <c r="H51" s="413"/>
      <c r="I51" s="413"/>
      <c r="J51" s="413"/>
      <c r="K51" s="413"/>
      <c r="L51" s="414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3"/>
    </row>
    <row r="52" spans="1:23" s="436" customFormat="1" ht="18" customHeight="1" x14ac:dyDescent="0.25">
      <c r="A52" s="408">
        <v>43308</v>
      </c>
      <c r="B52" s="115" t="s">
        <v>1180</v>
      </c>
      <c r="C52" s="115" t="s">
        <v>1285</v>
      </c>
      <c r="D52" s="424"/>
      <c r="E52" s="413"/>
      <c r="F52" s="414">
        <v>-1</v>
      </c>
      <c r="G52" s="413"/>
      <c r="H52" s="413"/>
      <c r="I52" s="413"/>
      <c r="J52" s="413"/>
      <c r="K52" s="413"/>
      <c r="L52" s="414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</row>
    <row r="53" spans="1:23" s="436" customFormat="1" ht="18" customHeight="1" x14ac:dyDescent="0.25">
      <c r="A53" s="408">
        <v>43308</v>
      </c>
      <c r="B53" s="115" t="s">
        <v>794</v>
      </c>
      <c r="C53" s="115" t="s">
        <v>1287</v>
      </c>
      <c r="D53" s="424">
        <v>-80</v>
      </c>
      <c r="E53" s="413"/>
      <c r="F53" s="414"/>
      <c r="G53" s="413">
        <v>40</v>
      </c>
      <c r="H53" s="413"/>
      <c r="I53" s="413"/>
      <c r="J53" s="413"/>
      <c r="K53" s="413"/>
      <c r="L53" s="414"/>
      <c r="M53" s="413"/>
      <c r="N53" s="413"/>
      <c r="O53" s="413"/>
      <c r="P53" s="413"/>
      <c r="Q53" s="413"/>
      <c r="R53" s="413"/>
      <c r="S53" s="413"/>
      <c r="T53" s="413"/>
      <c r="U53" s="413"/>
      <c r="V53" s="413"/>
      <c r="W53" s="413"/>
    </row>
    <row r="54" spans="1:23" s="436" customFormat="1" ht="18" customHeight="1" x14ac:dyDescent="0.25">
      <c r="A54" s="408">
        <v>43311</v>
      </c>
      <c r="B54" s="115" t="s">
        <v>794</v>
      </c>
      <c r="C54" s="115" t="s">
        <v>1289</v>
      </c>
      <c r="D54" s="424"/>
      <c r="E54" s="413"/>
      <c r="F54" s="414"/>
      <c r="G54" s="413">
        <v>-2</v>
      </c>
      <c r="H54" s="413"/>
      <c r="I54" s="413"/>
      <c r="J54" s="413"/>
      <c r="K54" s="413"/>
      <c r="L54" s="414"/>
      <c r="M54" s="413"/>
      <c r="N54" s="413"/>
      <c r="O54" s="413"/>
      <c r="P54" s="413"/>
      <c r="Q54" s="413"/>
      <c r="R54" s="413"/>
      <c r="S54" s="413"/>
      <c r="T54" s="413"/>
      <c r="U54" s="413"/>
      <c r="V54" s="413">
        <v>2</v>
      </c>
      <c r="W54" s="413"/>
    </row>
    <row r="55" spans="1:23" s="436" customFormat="1" ht="18" customHeight="1" x14ac:dyDescent="0.25">
      <c r="A55" s="408">
        <v>43311</v>
      </c>
      <c r="B55" s="115" t="s">
        <v>794</v>
      </c>
      <c r="C55" s="115" t="s">
        <v>1290</v>
      </c>
      <c r="D55" s="424"/>
      <c r="E55" s="413"/>
      <c r="F55" s="414"/>
      <c r="G55" s="413"/>
      <c r="H55" s="413"/>
      <c r="I55" s="413"/>
      <c r="J55" s="413"/>
      <c r="K55" s="413"/>
      <c r="L55" s="414"/>
      <c r="M55" s="413"/>
      <c r="N55" s="413"/>
      <c r="O55" s="413"/>
      <c r="P55" s="413"/>
      <c r="Q55" s="413"/>
      <c r="R55" s="413"/>
      <c r="S55" s="413"/>
      <c r="T55" s="413"/>
      <c r="U55" s="413"/>
      <c r="V55" s="413">
        <v>-2</v>
      </c>
      <c r="W55" s="413"/>
    </row>
    <row r="56" spans="1:23" s="436" customFormat="1" ht="18" customHeight="1" x14ac:dyDescent="0.25">
      <c r="A56" s="408">
        <v>43312</v>
      </c>
      <c r="B56" s="115" t="s">
        <v>1180</v>
      </c>
      <c r="C56" s="115" t="s">
        <v>1291</v>
      </c>
      <c r="D56" s="424"/>
      <c r="E56" s="413"/>
      <c r="F56" s="414"/>
      <c r="G56" s="413">
        <v>-6</v>
      </c>
      <c r="H56" s="413"/>
      <c r="I56" s="413"/>
      <c r="J56" s="413"/>
      <c r="K56" s="413"/>
      <c r="L56" s="414"/>
      <c r="M56" s="413"/>
      <c r="N56" s="413"/>
      <c r="O56" s="413"/>
      <c r="P56" s="413"/>
      <c r="Q56" s="413"/>
      <c r="R56" s="413"/>
      <c r="S56" s="413"/>
      <c r="T56" s="413"/>
      <c r="U56" s="413"/>
      <c r="V56" s="413"/>
      <c r="W56" s="413"/>
    </row>
    <row r="57" spans="1:23" s="436" customFormat="1" ht="18" customHeight="1" x14ac:dyDescent="0.25">
      <c r="A57" s="408">
        <v>43313</v>
      </c>
      <c r="B57" s="115" t="s">
        <v>1180</v>
      </c>
      <c r="C57" s="115" t="s">
        <v>1292</v>
      </c>
      <c r="D57" s="424"/>
      <c r="E57" s="413"/>
      <c r="F57" s="414"/>
      <c r="G57" s="413">
        <v>-1</v>
      </c>
      <c r="H57" s="413"/>
      <c r="I57" s="413"/>
      <c r="J57" s="413"/>
      <c r="K57" s="413"/>
      <c r="L57" s="414"/>
      <c r="M57" s="413"/>
      <c r="N57" s="413"/>
      <c r="O57" s="413"/>
      <c r="P57" s="413"/>
      <c r="Q57" s="413"/>
      <c r="R57" s="413"/>
      <c r="S57" s="413"/>
      <c r="T57" s="413"/>
      <c r="U57" s="413"/>
      <c r="V57" s="413"/>
      <c r="W57" s="413"/>
    </row>
    <row r="58" spans="1:23" s="436" customFormat="1" ht="18" customHeight="1" x14ac:dyDescent="0.25">
      <c r="A58" s="408">
        <v>43314</v>
      </c>
      <c r="B58" s="115" t="s">
        <v>1180</v>
      </c>
      <c r="C58" s="115" t="s">
        <v>1293</v>
      </c>
      <c r="D58" s="424"/>
      <c r="E58" s="413"/>
      <c r="F58" s="414">
        <v>-1</v>
      </c>
      <c r="G58" s="413"/>
      <c r="H58" s="413"/>
      <c r="I58" s="413"/>
      <c r="J58" s="413"/>
      <c r="K58" s="413"/>
      <c r="L58" s="414"/>
      <c r="M58" s="413"/>
      <c r="N58" s="413"/>
      <c r="O58" s="413"/>
      <c r="P58" s="413"/>
      <c r="Q58" s="413"/>
      <c r="R58" s="413"/>
      <c r="S58" s="413"/>
      <c r="T58" s="413"/>
      <c r="U58" s="413"/>
      <c r="V58" s="413"/>
      <c r="W58" s="413"/>
    </row>
    <row r="59" spans="1:23" s="436" customFormat="1" ht="18" customHeight="1" x14ac:dyDescent="0.25">
      <c r="A59" s="408">
        <v>43321</v>
      </c>
      <c r="B59" s="115" t="s">
        <v>794</v>
      </c>
      <c r="C59" s="115" t="s">
        <v>744</v>
      </c>
      <c r="D59" s="424">
        <v>-20</v>
      </c>
      <c r="E59" s="413"/>
      <c r="F59" s="414">
        <v>40</v>
      </c>
      <c r="G59" s="413"/>
      <c r="H59" s="413"/>
      <c r="I59" s="413"/>
      <c r="J59" s="413"/>
      <c r="K59" s="413"/>
      <c r="L59" s="414"/>
      <c r="M59" s="413"/>
      <c r="N59" s="413"/>
      <c r="O59" s="413"/>
      <c r="P59" s="413"/>
      <c r="Q59" s="413"/>
      <c r="R59" s="413"/>
      <c r="S59" s="413"/>
      <c r="T59" s="413"/>
      <c r="U59" s="413"/>
      <c r="V59" s="413"/>
      <c r="W59" s="413"/>
    </row>
    <row r="60" spans="1:23" s="436" customFormat="1" ht="18" customHeight="1" x14ac:dyDescent="0.25">
      <c r="A60" s="408">
        <v>43326</v>
      </c>
      <c r="B60" s="115" t="s">
        <v>794</v>
      </c>
      <c r="C60" s="115" t="s">
        <v>1300</v>
      </c>
      <c r="D60" s="424">
        <v>-10</v>
      </c>
      <c r="E60" s="413">
        <v>1</v>
      </c>
      <c r="F60" s="414"/>
      <c r="G60" s="413"/>
      <c r="H60" s="413"/>
      <c r="I60" s="413"/>
      <c r="J60" s="413"/>
      <c r="K60" s="413"/>
      <c r="L60" s="414"/>
      <c r="M60" s="413"/>
      <c r="N60" s="413"/>
      <c r="O60" s="413"/>
      <c r="P60" s="413"/>
      <c r="Q60" s="413"/>
      <c r="R60" s="413"/>
      <c r="S60" s="413"/>
      <c r="T60" s="413"/>
      <c r="U60" s="413"/>
      <c r="V60" s="413"/>
      <c r="W60" s="413"/>
    </row>
    <row r="61" spans="1:23" s="436" customFormat="1" ht="18" customHeight="1" x14ac:dyDescent="0.25">
      <c r="A61" s="408">
        <v>43328</v>
      </c>
      <c r="B61" s="115" t="s">
        <v>1180</v>
      </c>
      <c r="C61" s="115" t="s">
        <v>1305</v>
      </c>
      <c r="D61" s="424"/>
      <c r="E61" s="413">
        <v>-1</v>
      </c>
      <c r="F61" s="414"/>
      <c r="G61" s="413"/>
      <c r="H61" s="413"/>
      <c r="I61" s="413"/>
      <c r="J61" s="413"/>
      <c r="K61" s="413"/>
      <c r="L61" s="414"/>
      <c r="M61" s="413"/>
      <c r="N61" s="413"/>
      <c r="O61" s="413"/>
      <c r="P61" s="413"/>
      <c r="Q61" s="413"/>
      <c r="R61" s="413"/>
      <c r="S61" s="413"/>
      <c r="T61" s="413"/>
      <c r="U61" s="413"/>
      <c r="V61" s="413"/>
      <c r="W61" s="413"/>
    </row>
    <row r="62" spans="1:23" s="436" customFormat="1" ht="18" customHeight="1" x14ac:dyDescent="0.25">
      <c r="A62" s="408">
        <v>43329</v>
      </c>
      <c r="B62" s="115" t="s">
        <v>1180</v>
      </c>
      <c r="C62" s="115" t="s">
        <v>1307</v>
      </c>
      <c r="D62" s="424"/>
      <c r="E62" s="413"/>
      <c r="F62" s="414">
        <v>-20</v>
      </c>
      <c r="G62" s="413"/>
      <c r="H62" s="413"/>
      <c r="I62" s="413"/>
      <c r="J62" s="413"/>
      <c r="K62" s="413"/>
      <c r="L62" s="414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3"/>
    </row>
    <row r="63" spans="1:23" s="436" customFormat="1" ht="18" customHeight="1" x14ac:dyDescent="0.25">
      <c r="A63" s="408">
        <v>43335</v>
      </c>
      <c r="B63" s="115" t="s">
        <v>1180</v>
      </c>
      <c r="C63" s="115" t="s">
        <v>1330</v>
      </c>
      <c r="D63" s="424">
        <v>-40</v>
      </c>
      <c r="E63" s="413"/>
      <c r="F63" s="414"/>
      <c r="G63" s="413"/>
      <c r="H63" s="413"/>
      <c r="I63" s="413"/>
      <c r="J63" s="413"/>
      <c r="K63" s="413"/>
      <c r="L63" s="414"/>
      <c r="M63" s="413"/>
      <c r="N63" s="413"/>
      <c r="O63" s="413"/>
      <c r="P63" s="413"/>
      <c r="Q63" s="413"/>
      <c r="R63" s="413"/>
      <c r="S63" s="413"/>
      <c r="T63" s="413"/>
      <c r="U63" s="413"/>
      <c r="V63" s="413"/>
      <c r="W63" s="413"/>
    </row>
    <row r="64" spans="1:23" s="436" customFormat="1" ht="18" customHeight="1" x14ac:dyDescent="0.25">
      <c r="A64" s="408"/>
      <c r="B64" s="115"/>
      <c r="C64" s="115"/>
      <c r="D64" s="424"/>
      <c r="E64" s="413"/>
      <c r="F64" s="414"/>
      <c r="G64" s="413"/>
      <c r="H64" s="413"/>
      <c r="I64" s="413"/>
      <c r="J64" s="413"/>
      <c r="K64" s="413"/>
      <c r="L64" s="414"/>
      <c r="M64" s="413"/>
      <c r="N64" s="413"/>
      <c r="O64" s="413"/>
      <c r="P64" s="413"/>
      <c r="Q64" s="413"/>
      <c r="R64" s="413"/>
      <c r="S64" s="413"/>
      <c r="T64" s="413"/>
      <c r="U64" s="413"/>
      <c r="V64" s="413"/>
      <c r="W64" s="413"/>
    </row>
    <row r="65" spans="1:26" ht="18" customHeight="1" x14ac:dyDescent="0.25">
      <c r="A65" s="270" t="s">
        <v>1185</v>
      </c>
      <c r="B65" s="426"/>
      <c r="C65" s="428" t="s">
        <v>9</v>
      </c>
      <c r="D65" s="429">
        <f>SUM(D6:D64)</f>
        <v>260.89999999999986</v>
      </c>
      <c r="E65" s="429">
        <f t="shared" ref="E65:V65" si="0">SUM(E6:E64)</f>
        <v>0</v>
      </c>
      <c r="F65" s="429">
        <f t="shared" si="0"/>
        <v>29</v>
      </c>
      <c r="G65" s="429">
        <f t="shared" si="0"/>
        <v>45</v>
      </c>
      <c r="H65" s="429">
        <f t="shared" si="0"/>
        <v>0</v>
      </c>
      <c r="I65" s="429">
        <f t="shared" si="0"/>
        <v>0</v>
      </c>
      <c r="J65" s="429">
        <f t="shared" si="0"/>
        <v>0</v>
      </c>
      <c r="K65" s="429">
        <f t="shared" si="0"/>
        <v>0</v>
      </c>
      <c r="L65" s="429">
        <f t="shared" si="0"/>
        <v>0</v>
      </c>
      <c r="M65" s="429">
        <f t="shared" si="0"/>
        <v>0</v>
      </c>
      <c r="N65" s="429">
        <f t="shared" si="0"/>
        <v>0</v>
      </c>
      <c r="O65" s="429">
        <f t="shared" si="0"/>
        <v>0</v>
      </c>
      <c r="P65" s="429">
        <f t="shared" si="0"/>
        <v>0</v>
      </c>
      <c r="Q65" s="429">
        <f t="shared" si="0"/>
        <v>0</v>
      </c>
      <c r="R65" s="429">
        <f t="shared" si="0"/>
        <v>0</v>
      </c>
      <c r="S65" s="429">
        <f t="shared" si="0"/>
        <v>0</v>
      </c>
      <c r="T65" s="429">
        <f>SUM(T6:T64)</f>
        <v>0</v>
      </c>
      <c r="U65" s="429">
        <f>SUM(U6:U64)</f>
        <v>0</v>
      </c>
      <c r="V65" s="429">
        <f t="shared" si="0"/>
        <v>0</v>
      </c>
      <c r="W65" s="429">
        <f>SUM(W6:W64)</f>
        <v>0</v>
      </c>
    </row>
    <row r="66" spans="1:26" ht="51.6" customHeight="1" x14ac:dyDescent="0.4">
      <c r="A66" s="430" t="s">
        <v>11</v>
      </c>
      <c r="D66" s="431"/>
      <c r="F66" s="432"/>
      <c r="G66" s="432"/>
      <c r="H66" s="432"/>
      <c r="P66" s="433"/>
      <c r="Q66" s="433"/>
      <c r="R66" s="433"/>
      <c r="S66" s="433"/>
      <c r="T66" s="433"/>
      <c r="U66" s="433"/>
      <c r="V66" s="433"/>
      <c r="W66" s="433"/>
      <c r="X66" s="433"/>
      <c r="Y66" s="433"/>
      <c r="Z66" s="433"/>
    </row>
    <row r="67" spans="1:26" ht="18" customHeight="1" x14ac:dyDescent="0.25">
      <c r="A67" s="531"/>
      <c r="B67" s="531"/>
      <c r="C67" s="531"/>
    </row>
    <row r="68" spans="1:26" ht="18" customHeight="1" x14ac:dyDescent="0.25">
      <c r="A68" s="531"/>
      <c r="B68" s="531"/>
      <c r="C68" s="531"/>
    </row>
    <row r="69" spans="1:26" ht="18" customHeight="1" x14ac:dyDescent="0.25">
      <c r="A69" s="531"/>
      <c r="B69" s="531"/>
      <c r="C69" s="531"/>
    </row>
    <row r="70" spans="1:26" ht="18" customHeight="1" x14ac:dyDescent="0.25"/>
    <row r="71" spans="1:26" ht="18" customHeight="1" x14ac:dyDescent="0.25">
      <c r="F71" s="399"/>
    </row>
    <row r="72" spans="1:26" ht="18" customHeight="1" x14ac:dyDescent="0.25"/>
    <row r="73" spans="1:26" ht="18" customHeight="1" x14ac:dyDescent="0.25"/>
    <row r="74" spans="1:26" ht="18" customHeight="1" x14ac:dyDescent="0.25"/>
    <row r="75" spans="1:26" ht="18" customHeight="1" x14ac:dyDescent="0.25"/>
    <row r="76" spans="1:26" s="434" customFormat="1" ht="18" customHeight="1" x14ac:dyDescent="0.25">
      <c r="A76" s="391"/>
      <c r="B76" s="391"/>
      <c r="C76" s="391"/>
      <c r="D76" s="392"/>
      <c r="E76" s="393"/>
      <c r="F76" s="393"/>
      <c r="G76" s="393"/>
      <c r="H76" s="393"/>
      <c r="I76" s="393"/>
      <c r="J76" s="393"/>
      <c r="K76" s="393"/>
      <c r="L76" s="393"/>
      <c r="M76" s="393"/>
    </row>
    <row r="77" spans="1:26" ht="18" customHeight="1" x14ac:dyDescent="0.25"/>
    <row r="78" spans="1:26" ht="18" customHeight="1" x14ac:dyDescent="0.25"/>
    <row r="79" spans="1:26" ht="18" customHeight="1" x14ac:dyDescent="0.25"/>
    <row r="80" spans="1:26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</sheetData>
  <mergeCells count="1">
    <mergeCell ref="A67:C69"/>
  </mergeCells>
  <pageMargins left="0.25" right="0.25" top="0.75" bottom="0.75" header="0.3" footer="0.3"/>
  <pageSetup scale="37" orientation="landscape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0"/>
  <sheetViews>
    <sheetView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17.4414062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34.44140625" style="393" customWidth="1"/>
    <col min="11" max="11" width="24.3320312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23" width="8.5546875" style="393" customWidth="1"/>
    <col min="24" max="16384" width="9.44140625" style="391"/>
  </cols>
  <sheetData>
    <row r="1" spans="1:23" ht="15" x14ac:dyDescent="0.25">
      <c r="A1" s="391" t="s">
        <v>0</v>
      </c>
      <c r="H1" s="394"/>
      <c r="S1" s="394"/>
      <c r="T1" s="394"/>
      <c r="U1" s="394"/>
      <c r="V1" s="394"/>
      <c r="W1" s="394"/>
    </row>
    <row r="2" spans="1:23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357" t="s">
        <v>1187</v>
      </c>
      <c r="L2" s="398"/>
      <c r="S2" s="399" t="s">
        <v>11</v>
      </c>
      <c r="T2" s="399" t="s">
        <v>11</v>
      </c>
      <c r="U2" s="399" t="s">
        <v>11</v>
      </c>
      <c r="V2" s="399" t="s">
        <v>11</v>
      </c>
      <c r="W2" s="399" t="s">
        <v>11</v>
      </c>
    </row>
    <row r="3" spans="1:23" x14ac:dyDescent="0.25">
      <c r="E3" s="266"/>
      <c r="F3" s="267"/>
      <c r="G3" s="256"/>
      <c r="H3" s="266"/>
      <c r="J3" s="402"/>
      <c r="K3" s="256"/>
      <c r="L3" s="402"/>
      <c r="M3" s="402"/>
      <c r="N3" s="402"/>
      <c r="O3" s="402"/>
      <c r="P3" s="402"/>
      <c r="Q3" s="402"/>
      <c r="R3" s="402"/>
      <c r="S3" s="266"/>
      <c r="T3" s="266"/>
      <c r="U3" s="266"/>
      <c r="V3" s="266"/>
      <c r="W3" s="266"/>
    </row>
    <row r="4" spans="1:23" s="500" customFormat="1" ht="17.399999999999999" x14ac:dyDescent="0.3">
      <c r="D4" s="501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249" t="s">
        <v>1325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275" t="s">
        <v>1324</v>
      </c>
      <c r="O5" s="249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408">
        <v>43206</v>
      </c>
      <c r="B6" s="115" t="s">
        <v>501</v>
      </c>
      <c r="C6" s="115" t="s">
        <v>1188</v>
      </c>
      <c r="D6" s="410"/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>
        <v>2</v>
      </c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43306</v>
      </c>
      <c r="B7" s="115" t="s">
        <v>794</v>
      </c>
      <c r="C7" s="115" t="s">
        <v>1281</v>
      </c>
      <c r="D7" s="410"/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1"/>
      <c r="P7" s="411">
        <v>1</v>
      </c>
      <c r="Q7" s="411"/>
      <c r="R7" s="411"/>
      <c r="S7" s="411"/>
      <c r="T7" s="411"/>
      <c r="U7" s="411"/>
      <c r="V7" s="411"/>
      <c r="W7" s="411"/>
    </row>
    <row r="8" spans="1:23" ht="18" customHeight="1" x14ac:dyDescent="0.25">
      <c r="A8" s="408"/>
      <c r="B8" s="115"/>
      <c r="C8" s="115"/>
      <c r="D8" s="410"/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</row>
    <row r="9" spans="1:23" ht="18" customHeight="1" x14ac:dyDescent="0.25">
      <c r="A9" s="408"/>
      <c r="B9" s="115"/>
      <c r="C9" s="115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3"/>
      <c r="U9" s="413"/>
      <c r="V9" s="413"/>
      <c r="W9" s="413"/>
    </row>
    <row r="10" spans="1:23" ht="18" customHeight="1" x14ac:dyDescent="0.25">
      <c r="A10" s="408"/>
      <c r="B10" s="115"/>
      <c r="C10" s="115"/>
      <c r="D10" s="412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3"/>
      <c r="U10" s="413"/>
      <c r="V10" s="413"/>
      <c r="W10" s="413"/>
    </row>
    <row r="11" spans="1:23" ht="18" customHeight="1" x14ac:dyDescent="0.25">
      <c r="A11" s="408"/>
      <c r="B11" s="115"/>
      <c r="C11" s="115"/>
      <c r="D11" s="412"/>
      <c r="E11" s="413"/>
      <c r="F11" s="413"/>
      <c r="G11" s="413"/>
      <c r="H11" s="413"/>
      <c r="I11" s="413"/>
      <c r="J11" s="413"/>
      <c r="K11" s="413"/>
      <c r="L11" s="413"/>
      <c r="M11" s="413"/>
      <c r="N11" s="413"/>
      <c r="O11" s="413"/>
      <c r="P11" s="413"/>
      <c r="Q11" s="413"/>
      <c r="R11" s="413"/>
      <c r="S11" s="413"/>
      <c r="T11" s="413"/>
      <c r="U11" s="413"/>
      <c r="V11" s="413"/>
      <c r="W11" s="413"/>
    </row>
    <row r="12" spans="1:23" ht="18" customHeight="1" x14ac:dyDescent="0.25">
      <c r="A12" s="408"/>
      <c r="B12" s="115"/>
      <c r="C12" s="115"/>
      <c r="D12" s="412"/>
      <c r="E12" s="413"/>
      <c r="F12" s="413"/>
      <c r="G12" s="413"/>
      <c r="H12" s="413"/>
      <c r="I12" s="413"/>
      <c r="J12" s="413"/>
      <c r="K12" s="413"/>
      <c r="L12" s="413"/>
      <c r="M12" s="413"/>
      <c r="N12" s="413"/>
      <c r="O12" s="413"/>
      <c r="P12" s="413"/>
      <c r="Q12" s="413"/>
      <c r="R12" s="413"/>
      <c r="S12" s="413"/>
      <c r="T12" s="413"/>
      <c r="U12" s="413"/>
      <c r="V12" s="413"/>
      <c r="W12" s="413"/>
    </row>
    <row r="13" spans="1:23" ht="18" customHeight="1" x14ac:dyDescent="0.25">
      <c r="A13" s="408"/>
      <c r="B13" s="115"/>
      <c r="C13" s="115"/>
      <c r="D13" s="412"/>
      <c r="E13" s="413"/>
      <c r="F13" s="414"/>
      <c r="G13" s="413"/>
      <c r="H13" s="413"/>
      <c r="I13" s="413"/>
      <c r="J13" s="413"/>
      <c r="K13" s="413"/>
      <c r="L13" s="414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</row>
    <row r="14" spans="1:23" ht="18" customHeight="1" x14ac:dyDescent="0.25">
      <c r="A14" s="408"/>
      <c r="B14" s="115"/>
      <c r="C14" s="115"/>
      <c r="D14" s="412"/>
      <c r="E14" s="413"/>
      <c r="F14" s="414"/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</row>
    <row r="15" spans="1:23" s="436" customFormat="1" ht="18" customHeight="1" x14ac:dyDescent="0.25">
      <c r="A15" s="408"/>
      <c r="B15" s="115"/>
      <c r="C15" s="115"/>
      <c r="D15" s="424"/>
      <c r="E15" s="413"/>
      <c r="F15" s="414"/>
      <c r="G15" s="413"/>
      <c r="H15" s="413"/>
      <c r="I15" s="413"/>
      <c r="J15" s="413"/>
      <c r="K15" s="413"/>
      <c r="L15" s="414"/>
      <c r="M15" s="413"/>
      <c r="N15" s="413"/>
      <c r="O15" s="413"/>
      <c r="P15" s="413"/>
      <c r="Q15" s="413"/>
      <c r="R15" s="413"/>
      <c r="S15" s="413"/>
      <c r="T15" s="413"/>
      <c r="U15" s="413"/>
      <c r="V15" s="413"/>
      <c r="W15" s="413"/>
    </row>
    <row r="16" spans="1:23" s="436" customFormat="1" ht="18" customHeight="1" x14ac:dyDescent="0.25">
      <c r="A16" s="408"/>
      <c r="B16" s="115"/>
      <c r="C16" s="115"/>
      <c r="D16" s="424"/>
      <c r="E16" s="413"/>
      <c r="F16" s="414"/>
      <c r="G16" s="413"/>
      <c r="H16" s="413"/>
      <c r="I16" s="413"/>
      <c r="J16" s="413"/>
      <c r="K16" s="413"/>
      <c r="L16" s="414"/>
      <c r="M16" s="413"/>
      <c r="N16" s="413"/>
      <c r="O16" s="413"/>
      <c r="P16" s="413"/>
      <c r="Q16" s="413"/>
      <c r="R16" s="413"/>
      <c r="S16" s="413"/>
      <c r="T16" s="413"/>
      <c r="U16" s="413"/>
      <c r="V16" s="413"/>
      <c r="W16" s="413"/>
    </row>
    <row r="17" spans="1:23" s="436" customFormat="1" ht="18" customHeight="1" x14ac:dyDescent="0.25">
      <c r="A17" s="408"/>
      <c r="B17" s="115"/>
      <c r="C17" s="115"/>
      <c r="D17" s="424"/>
      <c r="E17" s="413"/>
      <c r="F17" s="414"/>
      <c r="G17" s="413"/>
      <c r="H17" s="413"/>
      <c r="I17" s="413"/>
      <c r="J17" s="413"/>
      <c r="K17" s="413"/>
      <c r="L17" s="414"/>
      <c r="M17" s="413"/>
      <c r="N17" s="413"/>
      <c r="O17" s="413"/>
      <c r="P17" s="413"/>
      <c r="Q17" s="413"/>
      <c r="R17" s="413"/>
      <c r="S17" s="413"/>
      <c r="T17" s="413"/>
      <c r="U17" s="413"/>
      <c r="V17" s="413"/>
      <c r="W17" s="413"/>
    </row>
    <row r="18" spans="1:23" s="436" customFormat="1" ht="18" customHeight="1" x14ac:dyDescent="0.25">
      <c r="A18" s="408"/>
      <c r="B18" s="115"/>
      <c r="C18" s="115"/>
      <c r="D18" s="424"/>
      <c r="E18" s="413"/>
      <c r="F18" s="414"/>
      <c r="G18" s="413"/>
      <c r="H18" s="413"/>
      <c r="I18" s="413"/>
      <c r="J18" s="413"/>
      <c r="K18" s="413"/>
      <c r="L18" s="414"/>
      <c r="M18" s="413"/>
      <c r="N18" s="413"/>
      <c r="O18" s="413"/>
      <c r="P18" s="413"/>
      <c r="Q18" s="413"/>
      <c r="R18" s="413"/>
      <c r="S18" s="413"/>
      <c r="T18" s="413"/>
      <c r="U18" s="413"/>
      <c r="V18" s="413"/>
      <c r="W18" s="413"/>
    </row>
    <row r="19" spans="1:23" s="436" customFormat="1" ht="18" customHeight="1" x14ac:dyDescent="0.25">
      <c r="A19" s="408"/>
      <c r="B19" s="115"/>
      <c r="C19" s="115"/>
      <c r="D19" s="424"/>
      <c r="E19" s="413"/>
      <c r="F19" s="414"/>
      <c r="G19" s="413"/>
      <c r="H19" s="413"/>
      <c r="I19" s="413"/>
      <c r="J19" s="413"/>
      <c r="K19" s="413"/>
      <c r="L19" s="414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</row>
    <row r="20" spans="1:23" s="436" customFormat="1" ht="18" customHeight="1" x14ac:dyDescent="0.25">
      <c r="A20" s="408"/>
      <c r="B20" s="115"/>
      <c r="C20" s="115"/>
      <c r="D20" s="424"/>
      <c r="E20" s="413"/>
      <c r="F20" s="414"/>
      <c r="G20" s="413"/>
      <c r="H20" s="413"/>
      <c r="I20" s="413"/>
      <c r="J20" s="413"/>
      <c r="K20" s="413"/>
      <c r="L20" s="414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</row>
    <row r="21" spans="1:23" s="436" customFormat="1" ht="18" customHeight="1" x14ac:dyDescent="0.25">
      <c r="A21" s="408"/>
      <c r="B21" s="115"/>
      <c r="C21" s="115"/>
      <c r="D21" s="424"/>
      <c r="E21" s="413"/>
      <c r="F21" s="414"/>
      <c r="G21" s="413"/>
      <c r="H21" s="413"/>
      <c r="I21" s="413"/>
      <c r="J21" s="413"/>
      <c r="K21" s="413"/>
      <c r="L21" s="414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</row>
    <row r="22" spans="1:23" s="436" customFormat="1" ht="18" customHeight="1" x14ac:dyDescent="0.25">
      <c r="A22" s="408"/>
      <c r="B22" s="115"/>
      <c r="C22" s="115"/>
      <c r="D22" s="424"/>
      <c r="E22" s="413"/>
      <c r="F22" s="414"/>
      <c r="G22" s="413"/>
      <c r="H22" s="413"/>
      <c r="I22" s="413"/>
      <c r="J22" s="413"/>
      <c r="K22" s="413"/>
      <c r="L22" s="414"/>
      <c r="M22" s="413"/>
      <c r="N22" s="413"/>
      <c r="O22" s="413"/>
      <c r="P22" s="413"/>
      <c r="Q22" s="413"/>
      <c r="R22" s="413"/>
      <c r="S22" s="413"/>
      <c r="T22" s="413"/>
      <c r="U22" s="413"/>
      <c r="V22" s="413"/>
      <c r="W22" s="413"/>
    </row>
    <row r="23" spans="1:23" s="436" customFormat="1" ht="18" customHeight="1" x14ac:dyDescent="0.25">
      <c r="A23" s="408"/>
      <c r="B23" s="115"/>
      <c r="C23" s="115"/>
      <c r="D23" s="424"/>
      <c r="E23" s="413"/>
      <c r="F23" s="414"/>
      <c r="G23" s="413"/>
      <c r="H23" s="413"/>
      <c r="I23" s="413"/>
      <c r="J23" s="413"/>
      <c r="K23" s="413"/>
      <c r="L23" s="414"/>
      <c r="M23" s="413"/>
      <c r="N23" s="413"/>
      <c r="O23" s="413"/>
      <c r="P23" s="413"/>
      <c r="Q23" s="413"/>
      <c r="R23" s="413"/>
      <c r="S23" s="413"/>
      <c r="T23" s="413"/>
      <c r="U23" s="413"/>
      <c r="V23" s="413"/>
      <c r="W23" s="413"/>
    </row>
    <row r="24" spans="1:23" ht="18" customHeight="1" x14ac:dyDescent="0.25">
      <c r="A24" s="270" t="s">
        <v>987</v>
      </c>
      <c r="B24" s="426"/>
      <c r="C24" s="428" t="s">
        <v>9</v>
      </c>
      <c r="D24" s="429">
        <f>SUM(D6:D23)</f>
        <v>0</v>
      </c>
      <c r="E24" s="429">
        <f>SUM(E6:E23)</f>
        <v>0</v>
      </c>
      <c r="F24" s="429">
        <f t="shared" ref="F24:R24" si="0">SUM(F6:F23)</f>
        <v>0</v>
      </c>
      <c r="G24" s="429">
        <f t="shared" si="0"/>
        <v>0</v>
      </c>
      <c r="H24" s="429">
        <f t="shared" si="0"/>
        <v>0</v>
      </c>
      <c r="I24" s="429">
        <f t="shared" si="0"/>
        <v>0</v>
      </c>
      <c r="J24" s="429">
        <f t="shared" si="0"/>
        <v>0</v>
      </c>
      <c r="K24" s="429">
        <f t="shared" si="0"/>
        <v>0</v>
      </c>
      <c r="L24" s="429">
        <f t="shared" si="0"/>
        <v>0</v>
      </c>
      <c r="M24" s="429">
        <f t="shared" si="0"/>
        <v>0</v>
      </c>
      <c r="N24" s="429">
        <f t="shared" si="0"/>
        <v>0</v>
      </c>
      <c r="O24" s="429">
        <f t="shared" si="0"/>
        <v>0</v>
      </c>
      <c r="P24" s="429">
        <f t="shared" si="0"/>
        <v>3</v>
      </c>
      <c r="Q24" s="429">
        <f t="shared" si="0"/>
        <v>0</v>
      </c>
      <c r="R24" s="429">
        <f t="shared" si="0"/>
        <v>0</v>
      </c>
      <c r="S24" s="429">
        <f t="shared" ref="S24:W24" si="1">SUM(S6:S23)</f>
        <v>0</v>
      </c>
      <c r="T24" s="429">
        <f t="shared" si="1"/>
        <v>0</v>
      </c>
      <c r="U24" s="429">
        <f t="shared" si="1"/>
        <v>0</v>
      </c>
      <c r="V24" s="429">
        <f t="shared" si="1"/>
        <v>0</v>
      </c>
      <c r="W24" s="429">
        <f t="shared" si="1"/>
        <v>0</v>
      </c>
    </row>
    <row r="25" spans="1:23" ht="51.6" customHeight="1" x14ac:dyDescent="0.4">
      <c r="A25" s="430" t="s">
        <v>11</v>
      </c>
      <c r="D25" s="431"/>
      <c r="F25" s="432"/>
      <c r="G25" s="432"/>
      <c r="N25" s="433"/>
      <c r="O25" s="433"/>
      <c r="P25" s="433"/>
      <c r="Q25" s="433"/>
      <c r="R25" s="433"/>
    </row>
    <row r="26" spans="1:23" ht="18" customHeight="1" x14ac:dyDescent="0.25">
      <c r="A26" s="531"/>
      <c r="B26" s="531"/>
      <c r="C26" s="531"/>
    </row>
    <row r="27" spans="1:23" ht="18" customHeight="1" x14ac:dyDescent="0.25">
      <c r="A27" s="531"/>
      <c r="B27" s="531"/>
      <c r="C27" s="531"/>
    </row>
    <row r="28" spans="1:23" ht="18" customHeight="1" x14ac:dyDescent="0.25">
      <c r="A28" s="531"/>
      <c r="B28" s="531"/>
      <c r="C28" s="531"/>
    </row>
    <row r="29" spans="1:23" ht="18" customHeight="1" x14ac:dyDescent="0.25"/>
    <row r="30" spans="1:23" ht="18" customHeight="1" x14ac:dyDescent="0.25">
      <c r="F30" s="399"/>
    </row>
    <row r="31" spans="1:23" ht="18" customHeight="1" x14ac:dyDescent="0.25"/>
    <row r="32" spans="1:23" ht="18" customHeight="1" x14ac:dyDescent="0.25"/>
    <row r="33" spans="1:23" ht="18" customHeight="1" x14ac:dyDescent="0.25"/>
    <row r="34" spans="1:23" ht="18" customHeight="1" x14ac:dyDescent="0.25"/>
    <row r="35" spans="1:23" s="434" customFormat="1" ht="18" customHeight="1" x14ac:dyDescent="0.25">
      <c r="A35" s="391"/>
      <c r="B35" s="391"/>
      <c r="C35" s="391"/>
      <c r="D35" s="392"/>
      <c r="E35" s="393"/>
      <c r="F35" s="393"/>
      <c r="G35" s="393"/>
      <c r="H35" s="393"/>
      <c r="I35" s="393"/>
      <c r="J35" s="393"/>
      <c r="K35" s="393"/>
      <c r="L35" s="393"/>
      <c r="S35" s="393"/>
      <c r="T35" s="393"/>
      <c r="U35" s="393"/>
      <c r="V35" s="393"/>
      <c r="W35" s="393"/>
    </row>
    <row r="36" spans="1:23" ht="18" customHeight="1" x14ac:dyDescent="0.25"/>
    <row r="37" spans="1:23" ht="18" customHeight="1" x14ac:dyDescent="0.25"/>
    <row r="38" spans="1:23" ht="18" customHeight="1" x14ac:dyDescent="0.25"/>
    <row r="39" spans="1:23" ht="18" customHeight="1" x14ac:dyDescent="0.25"/>
    <row r="40" spans="1:23" ht="18" customHeight="1" x14ac:dyDescent="0.25"/>
    <row r="41" spans="1:23" ht="18" customHeight="1" x14ac:dyDescent="0.25"/>
    <row r="42" spans="1:23" ht="18" customHeight="1" x14ac:dyDescent="0.25"/>
    <row r="43" spans="1:23" ht="18" customHeight="1" x14ac:dyDescent="0.25"/>
    <row r="44" spans="1:23" ht="18" customHeight="1" x14ac:dyDescent="0.25"/>
    <row r="45" spans="1:23" ht="18" customHeight="1" x14ac:dyDescent="0.25"/>
    <row r="46" spans="1:23" ht="18" customHeight="1" x14ac:dyDescent="0.25"/>
    <row r="47" spans="1:23" ht="18" customHeight="1" x14ac:dyDescent="0.25"/>
    <row r="48" spans="1:23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</sheetData>
  <mergeCells count="1">
    <mergeCell ref="A26:C28"/>
  </mergeCells>
  <pageMargins left="0.25" right="0.25" top="0.75" bottom="0.75" header="0.3" footer="0.3"/>
  <pageSetup scale="37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4"/>
  <sheetViews>
    <sheetView topLeftCell="A28"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8.554687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43.5546875" style="393" customWidth="1"/>
    <col min="11" max="11" width="43.4414062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23" width="8.5546875" style="393" customWidth="1"/>
    <col min="24" max="16384" width="9.44140625" style="391"/>
  </cols>
  <sheetData>
    <row r="1" spans="1:23" ht="15" x14ac:dyDescent="0.25">
      <c r="A1" s="391" t="s">
        <v>0</v>
      </c>
      <c r="H1" s="394"/>
      <c r="S1" s="394"/>
      <c r="T1" s="394"/>
      <c r="U1" s="394"/>
      <c r="V1" s="394"/>
      <c r="W1" s="394"/>
    </row>
    <row r="2" spans="1:23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357" t="s">
        <v>1211</v>
      </c>
      <c r="L2" s="398"/>
      <c r="S2" s="399" t="s">
        <v>11</v>
      </c>
      <c r="T2" s="399" t="s">
        <v>11</v>
      </c>
      <c r="U2" s="399" t="s">
        <v>11</v>
      </c>
      <c r="V2" s="399" t="s">
        <v>11</v>
      </c>
      <c r="W2" s="399" t="s">
        <v>11</v>
      </c>
    </row>
    <row r="3" spans="1:23" x14ac:dyDescent="0.25">
      <c r="F3" s="401"/>
      <c r="G3" s="402"/>
      <c r="J3" s="402"/>
      <c r="K3" s="402"/>
      <c r="L3" s="402"/>
      <c r="M3" s="402"/>
      <c r="N3" s="402"/>
      <c r="O3" s="402"/>
      <c r="P3" s="402"/>
      <c r="Q3" s="256" t="s">
        <v>438</v>
      </c>
      <c r="R3" s="402"/>
    </row>
    <row r="4" spans="1:23" x14ac:dyDescent="0.25">
      <c r="A4" s="305"/>
      <c r="D4" s="295"/>
      <c r="E4" s="266"/>
      <c r="F4" s="267"/>
      <c r="G4" s="402"/>
      <c r="J4" s="402"/>
      <c r="K4" s="402"/>
      <c r="L4" s="402"/>
      <c r="M4" s="402"/>
      <c r="N4" s="402"/>
      <c r="O4" s="402"/>
      <c r="P4" s="402"/>
      <c r="Q4" s="256"/>
      <c r="R4" s="256" t="s">
        <v>888</v>
      </c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249" t="s">
        <v>1325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275" t="s">
        <v>1324</v>
      </c>
      <c r="O5" s="249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408">
        <v>43217</v>
      </c>
      <c r="B6" s="115" t="s">
        <v>501</v>
      </c>
      <c r="C6" s="115" t="s">
        <v>87</v>
      </c>
      <c r="D6" s="410">
        <v>99.7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43217</v>
      </c>
      <c r="B7" s="115" t="s">
        <v>501</v>
      </c>
      <c r="C7" s="115" t="s">
        <v>1057</v>
      </c>
      <c r="D7" s="412">
        <v>-0.2</v>
      </c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</row>
    <row r="8" spans="1:23" ht="18" customHeight="1" x14ac:dyDescent="0.25">
      <c r="A8" s="192" t="s">
        <v>1214</v>
      </c>
      <c r="B8" s="115" t="s">
        <v>794</v>
      </c>
      <c r="C8" s="115" t="s">
        <v>1215</v>
      </c>
      <c r="D8" s="412">
        <v>-60</v>
      </c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>
        <v>24</v>
      </c>
      <c r="R8" s="413"/>
      <c r="S8" s="413"/>
      <c r="T8" s="413"/>
      <c r="U8" s="413"/>
      <c r="V8" s="413"/>
      <c r="W8" s="413"/>
    </row>
    <row r="9" spans="1:23" ht="18" customHeight="1" x14ac:dyDescent="0.25">
      <c r="A9" s="408">
        <v>43217</v>
      </c>
      <c r="B9" s="503" t="s">
        <v>794</v>
      </c>
      <c r="C9" s="115" t="s">
        <v>1216</v>
      </c>
      <c r="D9" s="172">
        <v>-36</v>
      </c>
      <c r="E9" s="411"/>
      <c r="F9" s="413"/>
      <c r="G9" s="414"/>
      <c r="H9" s="413"/>
      <c r="I9" s="413"/>
      <c r="J9" s="415"/>
      <c r="K9" s="413"/>
      <c r="L9" s="413"/>
      <c r="M9" s="413"/>
      <c r="N9" s="413"/>
      <c r="O9" s="413"/>
      <c r="P9" s="413"/>
      <c r="Q9" s="413"/>
      <c r="R9" s="413">
        <v>72</v>
      </c>
      <c r="S9" s="413"/>
      <c r="T9" s="413"/>
      <c r="U9" s="413"/>
      <c r="V9" s="413"/>
      <c r="W9" s="413"/>
    </row>
    <row r="10" spans="1:23" ht="18.600000000000001" customHeight="1" x14ac:dyDescent="0.25">
      <c r="A10" s="408">
        <v>43220</v>
      </c>
      <c r="B10" s="115" t="s">
        <v>1180</v>
      </c>
      <c r="C10" s="115" t="s">
        <v>1217</v>
      </c>
      <c r="D10" s="172"/>
      <c r="E10" s="413"/>
      <c r="F10" s="414"/>
      <c r="G10" s="413"/>
      <c r="H10" s="413"/>
      <c r="I10" s="413"/>
      <c r="J10" s="413"/>
      <c r="K10" s="413"/>
      <c r="L10" s="414"/>
      <c r="M10" s="413"/>
      <c r="N10" s="413"/>
      <c r="O10" s="413"/>
      <c r="P10" s="413"/>
      <c r="Q10" s="413">
        <v>-24</v>
      </c>
      <c r="R10" s="413"/>
      <c r="S10" s="413"/>
      <c r="T10" s="413"/>
      <c r="U10" s="413"/>
      <c r="V10" s="413"/>
      <c r="W10" s="413"/>
    </row>
    <row r="11" spans="1:23" ht="18" customHeight="1" x14ac:dyDescent="0.25">
      <c r="A11" s="408">
        <v>43249</v>
      </c>
      <c r="B11" s="115" t="s">
        <v>794</v>
      </c>
      <c r="C11" s="115" t="s">
        <v>1237</v>
      </c>
      <c r="D11" s="116"/>
      <c r="E11" s="413"/>
      <c r="F11" s="414"/>
      <c r="G11" s="413"/>
      <c r="H11" s="413"/>
      <c r="I11" s="413"/>
      <c r="J11" s="413"/>
      <c r="K11" s="413"/>
      <c r="L11" s="414"/>
      <c r="M11" s="413"/>
      <c r="N11" s="413"/>
      <c r="O11" s="413"/>
      <c r="P11" s="413"/>
      <c r="Q11" s="413"/>
      <c r="R11" s="413">
        <v>-72</v>
      </c>
      <c r="S11" s="413"/>
      <c r="T11" s="413"/>
      <c r="U11" s="413"/>
      <c r="V11" s="413"/>
      <c r="W11" s="413"/>
    </row>
    <row r="12" spans="1:23" ht="18" customHeight="1" x14ac:dyDescent="0.25">
      <c r="A12" s="408"/>
      <c r="B12" s="115"/>
      <c r="C12" s="115"/>
      <c r="D12" s="116"/>
      <c r="E12" s="413"/>
      <c r="F12" s="414"/>
      <c r="G12" s="413"/>
      <c r="H12" s="413"/>
      <c r="I12" s="413"/>
      <c r="J12" s="413"/>
      <c r="K12" s="413"/>
      <c r="L12" s="414"/>
      <c r="M12" s="413"/>
      <c r="N12" s="413"/>
      <c r="O12" s="413"/>
      <c r="P12" s="413"/>
      <c r="Q12" s="413"/>
      <c r="R12" s="413"/>
      <c r="S12" s="413"/>
      <c r="T12" s="413"/>
      <c r="U12" s="413"/>
      <c r="V12" s="413"/>
      <c r="W12" s="413"/>
    </row>
    <row r="13" spans="1:23" ht="18" customHeight="1" x14ac:dyDescent="0.25">
      <c r="A13" s="408"/>
      <c r="B13" s="115"/>
      <c r="C13" s="115"/>
      <c r="D13" s="412"/>
      <c r="E13" s="413"/>
      <c r="F13" s="414"/>
      <c r="G13" s="413"/>
      <c r="H13" s="413"/>
      <c r="I13" s="413"/>
      <c r="J13" s="413"/>
      <c r="K13" s="413"/>
      <c r="L13" s="414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</row>
    <row r="14" spans="1:23" ht="18" customHeight="1" x14ac:dyDescent="0.25">
      <c r="A14" s="408"/>
      <c r="B14" s="115"/>
      <c r="C14" s="115"/>
      <c r="D14" s="412"/>
      <c r="E14" s="413"/>
      <c r="F14" s="414"/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</row>
    <row r="15" spans="1:23" s="416" customFormat="1" ht="18" customHeight="1" x14ac:dyDescent="0.25">
      <c r="A15" s="408"/>
      <c r="B15" s="115"/>
      <c r="C15" s="115"/>
      <c r="D15" s="412"/>
      <c r="E15" s="413"/>
      <c r="F15" s="414"/>
      <c r="G15" s="413"/>
      <c r="H15" s="413"/>
      <c r="I15" s="413"/>
      <c r="J15" s="413"/>
      <c r="K15" s="413"/>
      <c r="L15" s="414"/>
      <c r="M15" s="413"/>
      <c r="N15" s="413"/>
      <c r="O15" s="413"/>
      <c r="P15" s="413"/>
      <c r="Q15" s="413"/>
      <c r="R15" s="413"/>
      <c r="S15" s="413"/>
      <c r="T15" s="413"/>
      <c r="U15" s="413"/>
      <c r="V15" s="413"/>
      <c r="W15" s="413"/>
    </row>
    <row r="16" spans="1:23" ht="18" customHeight="1" x14ac:dyDescent="0.25">
      <c r="A16" s="408"/>
      <c r="B16" s="115"/>
      <c r="C16" s="115"/>
      <c r="D16" s="412"/>
      <c r="E16" s="413"/>
      <c r="F16" s="414"/>
      <c r="G16" s="413"/>
      <c r="H16" s="413"/>
      <c r="I16" s="413"/>
      <c r="J16" s="413"/>
      <c r="K16" s="413"/>
      <c r="L16" s="414"/>
      <c r="M16" s="414"/>
      <c r="N16" s="414"/>
      <c r="O16" s="414"/>
      <c r="P16" s="414"/>
      <c r="Q16" s="414"/>
      <c r="R16" s="414"/>
      <c r="S16" s="413"/>
      <c r="T16" s="413"/>
      <c r="U16" s="413"/>
      <c r="V16" s="413"/>
      <c r="W16" s="413"/>
    </row>
    <row r="17" spans="1:23" s="420" customFormat="1" ht="17.850000000000001" customHeight="1" x14ac:dyDescent="0.25">
      <c r="A17" s="417"/>
      <c r="B17" s="418"/>
      <c r="C17" s="409"/>
      <c r="D17" s="419"/>
      <c r="E17" s="411"/>
      <c r="F17" s="415"/>
      <c r="G17" s="411"/>
      <c r="H17" s="411"/>
      <c r="I17" s="413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</row>
    <row r="18" spans="1:23" ht="18" customHeight="1" x14ac:dyDescent="0.25">
      <c r="A18" s="421"/>
      <c r="B18" s="422"/>
      <c r="C18" s="409"/>
      <c r="D18" s="412"/>
      <c r="E18" s="411"/>
      <c r="F18" s="413"/>
      <c r="G18" s="411"/>
      <c r="H18" s="411"/>
      <c r="I18" s="413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</row>
    <row r="19" spans="1:23" ht="18" customHeight="1" x14ac:dyDescent="0.25">
      <c r="A19" s="421"/>
      <c r="B19" s="422"/>
      <c r="C19" s="409"/>
      <c r="D19" s="423"/>
      <c r="E19" s="411"/>
      <c r="F19" s="411"/>
      <c r="G19" s="411"/>
      <c r="H19" s="411"/>
      <c r="I19" s="413"/>
      <c r="J19" s="411"/>
      <c r="K19" s="413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</row>
    <row r="20" spans="1:23" ht="18" customHeight="1" x14ac:dyDescent="0.25">
      <c r="A20" s="421"/>
      <c r="B20" s="422"/>
      <c r="C20" s="409"/>
      <c r="D20" s="424"/>
      <c r="E20" s="411"/>
      <c r="F20" s="411"/>
      <c r="G20" s="411"/>
      <c r="H20" s="411"/>
      <c r="I20" s="414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</row>
    <row r="21" spans="1:23" ht="18" customHeight="1" x14ac:dyDescent="0.25">
      <c r="A21" s="421"/>
      <c r="B21" s="175"/>
      <c r="C21" s="115"/>
      <c r="D21" s="412"/>
      <c r="E21" s="411"/>
      <c r="F21" s="415"/>
      <c r="G21" s="411"/>
      <c r="H21" s="411"/>
      <c r="I21" s="413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</row>
    <row r="22" spans="1:23" ht="18" customHeight="1" x14ac:dyDescent="0.25">
      <c r="A22" s="421"/>
      <c r="B22" s="422"/>
      <c r="C22" s="409"/>
      <c r="D22" s="412"/>
      <c r="E22" s="411"/>
      <c r="F22" s="415"/>
      <c r="G22" s="411"/>
      <c r="H22" s="411"/>
      <c r="I22" s="413"/>
      <c r="J22" s="411"/>
      <c r="K22" s="411"/>
      <c r="L22" s="411"/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</row>
    <row r="23" spans="1:23" ht="18" customHeight="1" x14ac:dyDescent="0.25">
      <c r="A23" s="421"/>
      <c r="B23" s="422"/>
      <c r="C23" s="409"/>
      <c r="D23" s="412"/>
      <c r="E23" s="411"/>
      <c r="F23" s="415"/>
      <c r="G23" s="411"/>
      <c r="H23" s="411"/>
      <c r="I23" s="413"/>
      <c r="J23" s="411"/>
      <c r="K23" s="411"/>
      <c r="L23" s="411"/>
      <c r="M23" s="411"/>
      <c r="N23" s="411"/>
      <c r="O23" s="411"/>
      <c r="P23" s="411"/>
      <c r="Q23" s="411"/>
      <c r="R23" s="411"/>
      <c r="S23" s="411"/>
      <c r="T23" s="411"/>
      <c r="U23" s="411"/>
      <c r="V23" s="411"/>
      <c r="W23" s="411"/>
    </row>
    <row r="24" spans="1:23" ht="18" customHeight="1" x14ac:dyDescent="0.25">
      <c r="A24" s="421"/>
      <c r="B24" s="422"/>
      <c r="C24" s="409"/>
      <c r="D24" s="419"/>
      <c r="E24" s="411"/>
      <c r="F24" s="415"/>
      <c r="G24" s="411"/>
      <c r="H24" s="411"/>
      <c r="I24" s="413"/>
      <c r="J24" s="411"/>
      <c r="K24" s="411"/>
      <c r="L24" s="411"/>
      <c r="M24" s="411"/>
      <c r="N24" s="411"/>
      <c r="O24" s="411"/>
      <c r="P24" s="411"/>
      <c r="Q24" s="411"/>
      <c r="R24" s="411"/>
      <c r="S24" s="411"/>
      <c r="T24" s="411"/>
      <c r="U24" s="411"/>
      <c r="V24" s="411"/>
      <c r="W24" s="411"/>
    </row>
    <row r="25" spans="1:23" ht="18" customHeight="1" x14ac:dyDescent="0.25">
      <c r="A25" s="417"/>
      <c r="B25" s="418"/>
      <c r="C25" s="409"/>
      <c r="D25" s="419"/>
      <c r="E25" s="411"/>
      <c r="F25" s="415"/>
      <c r="G25" s="411"/>
      <c r="H25" s="411"/>
      <c r="I25" s="413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</row>
    <row r="26" spans="1:23" ht="18" customHeight="1" x14ac:dyDescent="0.25">
      <c r="A26" s="417"/>
      <c r="B26" s="418"/>
      <c r="C26" s="409"/>
      <c r="D26" s="419"/>
      <c r="E26" s="411"/>
      <c r="F26" s="415"/>
      <c r="G26" s="411"/>
      <c r="H26" s="411"/>
      <c r="I26" s="413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</row>
    <row r="27" spans="1:23" ht="18" customHeight="1" x14ac:dyDescent="0.25">
      <c r="A27" s="417"/>
      <c r="B27" s="418"/>
      <c r="C27" s="409"/>
      <c r="D27" s="419"/>
      <c r="E27" s="411"/>
      <c r="F27" s="415"/>
      <c r="G27" s="411"/>
      <c r="H27" s="411"/>
      <c r="I27" s="413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</row>
    <row r="28" spans="1:23" ht="18" customHeight="1" x14ac:dyDescent="0.25">
      <c r="A28" s="417"/>
      <c r="B28" s="418"/>
      <c r="C28" s="409"/>
      <c r="D28" s="419"/>
      <c r="E28" s="411"/>
      <c r="F28" s="415"/>
      <c r="G28" s="411"/>
      <c r="H28" s="411"/>
      <c r="I28" s="413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</row>
    <row r="29" spans="1:23" ht="18" customHeight="1" x14ac:dyDescent="0.25">
      <c r="A29" s="417"/>
      <c r="B29" s="418"/>
      <c r="C29" s="409"/>
      <c r="D29" s="419"/>
      <c r="E29" s="411"/>
      <c r="F29" s="415"/>
      <c r="G29" s="411"/>
      <c r="H29" s="411"/>
      <c r="I29" s="413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</row>
    <row r="30" spans="1:23" ht="18" customHeight="1" x14ac:dyDescent="0.25">
      <c r="A30" s="417"/>
      <c r="B30" s="418"/>
      <c r="C30" s="409"/>
      <c r="D30" s="419"/>
      <c r="E30" s="411"/>
      <c r="F30" s="415"/>
      <c r="G30" s="411"/>
      <c r="H30" s="411"/>
      <c r="I30" s="413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</row>
    <row r="31" spans="1:23" ht="18" customHeight="1" x14ac:dyDescent="0.25">
      <c r="A31" s="417"/>
      <c r="B31" s="418"/>
      <c r="C31" s="409"/>
      <c r="D31" s="419"/>
      <c r="E31" s="411"/>
      <c r="F31" s="415"/>
      <c r="G31" s="411"/>
      <c r="H31" s="411"/>
      <c r="I31" s="413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</row>
    <row r="32" spans="1:23" ht="18" customHeight="1" x14ac:dyDescent="0.25">
      <c r="A32" s="417"/>
      <c r="B32" s="418"/>
      <c r="C32" s="409"/>
      <c r="D32" s="419"/>
      <c r="E32" s="411"/>
      <c r="F32" s="415"/>
      <c r="G32" s="411"/>
      <c r="H32" s="411"/>
      <c r="I32" s="413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</row>
    <row r="33" spans="1:23" ht="18" customHeight="1" x14ac:dyDescent="0.25">
      <c r="A33" s="425"/>
      <c r="B33" s="418"/>
      <c r="C33" s="409"/>
      <c r="D33" s="410"/>
      <c r="E33" s="411"/>
      <c r="F33" s="415"/>
      <c r="G33" s="411"/>
      <c r="H33" s="411"/>
      <c r="I33" s="413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</row>
    <row r="34" spans="1:23" ht="18" customHeight="1" x14ac:dyDescent="0.25">
      <c r="A34" s="425"/>
      <c r="B34" s="418"/>
      <c r="C34" s="409"/>
      <c r="D34" s="410"/>
      <c r="E34" s="411"/>
      <c r="F34" s="415"/>
      <c r="G34" s="411"/>
      <c r="H34" s="411"/>
      <c r="I34" s="413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</row>
    <row r="35" spans="1:23" ht="18" customHeight="1" x14ac:dyDescent="0.25">
      <c r="A35" s="425"/>
      <c r="B35" s="418"/>
      <c r="C35" s="409"/>
      <c r="D35" s="410"/>
      <c r="E35" s="411"/>
      <c r="F35" s="415"/>
      <c r="G35" s="411"/>
      <c r="H35" s="411"/>
      <c r="I35" s="413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</row>
    <row r="36" spans="1:23" ht="18" customHeight="1" x14ac:dyDescent="0.25">
      <c r="A36" s="425"/>
      <c r="B36" s="418"/>
      <c r="C36" s="409"/>
      <c r="D36" s="410"/>
      <c r="E36" s="411"/>
      <c r="F36" s="415"/>
      <c r="G36" s="411"/>
      <c r="H36" s="411"/>
      <c r="I36" s="413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</row>
    <row r="37" spans="1:23" ht="21" customHeight="1" x14ac:dyDescent="0.25">
      <c r="A37" s="425"/>
      <c r="B37" s="426"/>
      <c r="C37" s="426"/>
      <c r="D37" s="419"/>
      <c r="E37" s="411"/>
      <c r="F37" s="415"/>
      <c r="G37" s="411"/>
      <c r="H37" s="411"/>
      <c r="I37" s="413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</row>
    <row r="38" spans="1:23" ht="21" customHeight="1" x14ac:dyDescent="0.25">
      <c r="A38" s="425"/>
      <c r="B38" s="426"/>
      <c r="C38" s="426"/>
      <c r="D38" s="419"/>
      <c r="E38" s="411"/>
      <c r="F38" s="415"/>
      <c r="G38" s="411"/>
      <c r="H38" s="411"/>
      <c r="I38" s="413"/>
      <c r="J38" s="411"/>
      <c r="K38" s="411"/>
      <c r="L38" s="411"/>
      <c r="M38" s="411"/>
      <c r="N38" s="411"/>
      <c r="O38" s="411"/>
      <c r="P38" s="411"/>
      <c r="Q38" s="411"/>
      <c r="R38" s="411"/>
      <c r="S38" s="411"/>
      <c r="T38" s="411"/>
      <c r="U38" s="411"/>
      <c r="V38" s="411"/>
      <c r="W38" s="411"/>
    </row>
    <row r="39" spans="1:23" ht="21" customHeight="1" x14ac:dyDescent="0.25">
      <c r="A39" s="425"/>
      <c r="B39" s="426"/>
      <c r="C39" s="426"/>
      <c r="D39" s="419"/>
      <c r="E39" s="411"/>
      <c r="F39" s="415"/>
      <c r="G39" s="411"/>
      <c r="H39" s="411"/>
      <c r="I39" s="413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</row>
    <row r="40" spans="1:23" ht="21" customHeight="1" x14ac:dyDescent="0.25">
      <c r="A40" s="425"/>
      <c r="B40" s="426"/>
      <c r="C40" s="426"/>
      <c r="D40" s="419"/>
      <c r="E40" s="411"/>
      <c r="F40" s="415"/>
      <c r="G40" s="411"/>
      <c r="H40" s="411"/>
      <c r="I40" s="413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</row>
    <row r="41" spans="1:23" ht="21" customHeight="1" x14ac:dyDescent="0.25">
      <c r="A41" s="425"/>
      <c r="B41" s="426"/>
      <c r="C41" s="426"/>
      <c r="D41" s="419"/>
      <c r="E41" s="411"/>
      <c r="F41" s="415"/>
      <c r="G41" s="411"/>
      <c r="H41" s="411"/>
      <c r="I41" s="413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</row>
    <row r="42" spans="1:23" ht="21" customHeight="1" x14ac:dyDescent="0.25">
      <c r="A42" s="425"/>
      <c r="B42" s="426"/>
      <c r="C42" s="426"/>
      <c r="D42" s="419"/>
      <c r="E42" s="411"/>
      <c r="F42" s="415"/>
      <c r="G42" s="411"/>
      <c r="H42" s="411"/>
      <c r="I42" s="413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</row>
    <row r="43" spans="1:23" ht="21" customHeight="1" x14ac:dyDescent="0.25">
      <c r="A43" s="425"/>
      <c r="B43" s="426"/>
      <c r="C43" s="426"/>
      <c r="D43" s="419"/>
      <c r="E43" s="411"/>
      <c r="F43" s="415"/>
      <c r="G43" s="411"/>
      <c r="H43" s="411"/>
      <c r="I43" s="413"/>
      <c r="J43" s="411"/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  <c r="W43" s="411"/>
    </row>
    <row r="44" spans="1:23" ht="18" customHeight="1" x14ac:dyDescent="0.25">
      <c r="A44" s="425"/>
      <c r="B44" s="426"/>
      <c r="C44" s="426"/>
      <c r="D44" s="419"/>
      <c r="E44" s="411"/>
      <c r="F44" s="415"/>
      <c r="G44" s="411"/>
      <c r="H44" s="411"/>
      <c r="I44" s="413"/>
      <c r="J44" s="411"/>
      <c r="K44" s="411"/>
      <c r="L44" s="411"/>
      <c r="M44" s="411"/>
      <c r="N44" s="411"/>
      <c r="O44" s="411"/>
      <c r="P44" s="411"/>
      <c r="Q44" s="411"/>
      <c r="R44" s="411"/>
      <c r="S44" s="411"/>
      <c r="T44" s="411"/>
      <c r="U44" s="411"/>
      <c r="V44" s="411"/>
      <c r="W44" s="411"/>
    </row>
    <row r="45" spans="1:23" ht="18" customHeight="1" x14ac:dyDescent="0.25">
      <c r="A45" s="425"/>
      <c r="B45" s="426"/>
      <c r="C45" s="426"/>
      <c r="D45" s="419"/>
      <c r="E45" s="411"/>
      <c r="F45" s="415"/>
      <c r="G45" s="411"/>
      <c r="H45" s="411"/>
      <c r="I45" s="413"/>
      <c r="J45" s="411"/>
      <c r="K45" s="411"/>
      <c r="L45" s="411"/>
      <c r="M45" s="411"/>
      <c r="N45" s="411"/>
      <c r="O45" s="411"/>
      <c r="P45" s="411"/>
      <c r="Q45" s="411"/>
      <c r="R45" s="411"/>
      <c r="S45" s="411"/>
      <c r="T45" s="411"/>
      <c r="U45" s="411"/>
      <c r="V45" s="411"/>
      <c r="W45" s="411"/>
    </row>
    <row r="46" spans="1:23" ht="18" customHeight="1" x14ac:dyDescent="0.25">
      <c r="A46" s="425"/>
      <c r="B46" s="426"/>
      <c r="C46" s="426"/>
      <c r="D46" s="419"/>
      <c r="E46" s="411"/>
      <c r="F46" s="415"/>
      <c r="G46" s="411"/>
      <c r="H46" s="411"/>
      <c r="I46" s="413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  <c r="W46" s="411"/>
    </row>
    <row r="47" spans="1:23" ht="18" customHeight="1" x14ac:dyDescent="0.25">
      <c r="A47" s="425"/>
      <c r="B47" s="426"/>
      <c r="C47" s="426"/>
      <c r="D47" s="419"/>
      <c r="E47" s="411"/>
      <c r="F47" s="415"/>
      <c r="G47" s="411"/>
      <c r="H47" s="411"/>
      <c r="I47" s="413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</row>
    <row r="48" spans="1:23" ht="18" customHeight="1" x14ac:dyDescent="0.25">
      <c r="A48" s="270" t="s">
        <v>1212</v>
      </c>
      <c r="B48" s="426"/>
      <c r="C48" s="428" t="s">
        <v>9</v>
      </c>
      <c r="D48" s="429">
        <f t="shared" ref="D48:R48" si="0">SUM(D6:D47)</f>
        <v>3.5</v>
      </c>
      <c r="E48" s="429">
        <f t="shared" si="0"/>
        <v>0</v>
      </c>
      <c r="F48" s="429">
        <f t="shared" si="0"/>
        <v>0</v>
      </c>
      <c r="G48" s="429">
        <f t="shared" si="0"/>
        <v>0</v>
      </c>
      <c r="H48" s="429">
        <f t="shared" si="0"/>
        <v>0</v>
      </c>
      <c r="I48" s="429">
        <f t="shared" si="0"/>
        <v>0</v>
      </c>
      <c r="J48" s="429">
        <f t="shared" si="0"/>
        <v>0</v>
      </c>
      <c r="K48" s="429">
        <f t="shared" si="0"/>
        <v>0</v>
      </c>
      <c r="L48" s="429">
        <f t="shared" si="0"/>
        <v>0</v>
      </c>
      <c r="M48" s="429">
        <f t="shared" si="0"/>
        <v>0</v>
      </c>
      <c r="N48" s="429">
        <f t="shared" si="0"/>
        <v>0</v>
      </c>
      <c r="O48" s="429">
        <f t="shared" si="0"/>
        <v>0</v>
      </c>
      <c r="P48" s="429">
        <f t="shared" si="0"/>
        <v>0</v>
      </c>
      <c r="Q48" s="429">
        <f t="shared" si="0"/>
        <v>0</v>
      </c>
      <c r="R48" s="429">
        <f t="shared" si="0"/>
        <v>0</v>
      </c>
      <c r="S48" s="429">
        <f t="shared" ref="S48:W48" si="1">SUM(S6:S47)</f>
        <v>0</v>
      </c>
      <c r="T48" s="429">
        <f t="shared" si="1"/>
        <v>0</v>
      </c>
      <c r="U48" s="429">
        <f t="shared" si="1"/>
        <v>0</v>
      </c>
      <c r="V48" s="429">
        <f t="shared" si="1"/>
        <v>0</v>
      </c>
      <c r="W48" s="429">
        <f t="shared" si="1"/>
        <v>0</v>
      </c>
    </row>
    <row r="49" spans="1:23" ht="104.1" customHeight="1" x14ac:dyDescent="0.25">
      <c r="A49" s="430" t="s">
        <v>11</v>
      </c>
      <c r="B49" s="435"/>
      <c r="C49" s="435"/>
      <c r="D49" s="533"/>
      <c r="E49" s="533"/>
      <c r="F49" s="432"/>
      <c r="G49" s="432"/>
      <c r="N49" s="433"/>
      <c r="O49" s="433"/>
      <c r="P49" s="433"/>
      <c r="Q49" s="433"/>
      <c r="R49" s="433"/>
    </row>
    <row r="50" spans="1:23" ht="18" customHeight="1" x14ac:dyDescent="0.25">
      <c r="A50" s="525" t="s">
        <v>1213</v>
      </c>
      <c r="B50" s="525"/>
      <c r="C50" s="525"/>
      <c r="D50" s="525"/>
    </row>
    <row r="51" spans="1:23" ht="18" customHeight="1" x14ac:dyDescent="0.25">
      <c r="A51" s="525"/>
      <c r="B51" s="525"/>
      <c r="C51" s="525"/>
      <c r="D51" s="525"/>
    </row>
    <row r="52" spans="1:23" ht="18" customHeight="1" x14ac:dyDescent="0.25">
      <c r="A52" s="525"/>
      <c r="B52" s="525"/>
      <c r="C52" s="525"/>
      <c r="D52" s="525"/>
    </row>
    <row r="53" spans="1:23" ht="18" customHeight="1" x14ac:dyDescent="0.25">
      <c r="A53" s="435"/>
      <c r="B53" s="435"/>
      <c r="C53" s="435"/>
    </row>
    <row r="54" spans="1:23" ht="18" customHeight="1" x14ac:dyDescent="0.25">
      <c r="A54" s="435"/>
      <c r="B54" s="435"/>
      <c r="C54" s="435"/>
      <c r="F54" s="399"/>
    </row>
    <row r="55" spans="1:23" ht="18" customHeight="1" x14ac:dyDescent="0.25">
      <c r="A55" s="435"/>
      <c r="B55" s="435"/>
      <c r="C55" s="435"/>
    </row>
    <row r="56" spans="1:23" ht="18" customHeight="1" x14ac:dyDescent="0.25">
      <c r="A56" s="435"/>
      <c r="B56" s="435"/>
      <c r="C56" s="435"/>
    </row>
    <row r="57" spans="1:23" ht="18" customHeight="1" x14ac:dyDescent="0.25">
      <c r="A57" s="435"/>
      <c r="B57" s="435"/>
      <c r="C57" s="435"/>
    </row>
    <row r="58" spans="1:23" ht="18" customHeight="1" x14ac:dyDescent="0.25"/>
    <row r="59" spans="1:23" s="434" customFormat="1" ht="18" customHeight="1" x14ac:dyDescent="0.25">
      <c r="A59" s="391"/>
      <c r="B59" s="391"/>
      <c r="C59" s="391"/>
      <c r="D59" s="392"/>
      <c r="E59" s="393"/>
      <c r="F59" s="393"/>
      <c r="G59" s="393"/>
      <c r="H59" s="393"/>
      <c r="I59" s="393"/>
      <c r="J59" s="393"/>
      <c r="K59" s="393"/>
      <c r="L59" s="393"/>
      <c r="S59" s="393"/>
      <c r="T59" s="393"/>
      <c r="U59" s="393"/>
      <c r="V59" s="393"/>
      <c r="W59" s="393"/>
    </row>
    <row r="60" spans="1:23" ht="18" customHeight="1" x14ac:dyDescent="0.25"/>
    <row r="61" spans="1:23" ht="18" customHeight="1" x14ac:dyDescent="0.25"/>
    <row r="62" spans="1:23" ht="18" customHeight="1" x14ac:dyDescent="0.25"/>
    <row r="63" spans="1:23" ht="18" customHeight="1" x14ac:dyDescent="0.25"/>
    <row r="64" spans="1:23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</sheetData>
  <mergeCells count="2">
    <mergeCell ref="D49:E49"/>
    <mergeCell ref="A50:D52"/>
  </mergeCells>
  <pageMargins left="0.25" right="0.25" top="0.75" bottom="0.75" header="0.3" footer="0.3"/>
  <pageSetup scale="37" orientation="landscape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99"/>
  <sheetViews>
    <sheetView topLeftCell="A10" workbookViewId="0">
      <selection activeCell="B3" sqref="B3"/>
    </sheetView>
  </sheetViews>
  <sheetFormatPr defaultRowHeight="15.6" x14ac:dyDescent="0.3"/>
  <cols>
    <col min="1" max="1" width="42.44140625" customWidth="1"/>
    <col min="2" max="2" width="21.5546875" bestFit="1" customWidth="1"/>
    <col min="3" max="3" width="10.6640625" bestFit="1" customWidth="1"/>
    <col min="4" max="4" width="10.44140625" bestFit="1" customWidth="1"/>
    <col min="5" max="5" width="24.5546875" customWidth="1"/>
    <col min="6" max="6" width="20.44140625" customWidth="1"/>
    <col min="7" max="7" width="21.44140625" customWidth="1"/>
    <col min="8" max="8" width="18.5546875" customWidth="1"/>
    <col min="9" max="9" width="24.5546875" style="8" customWidth="1"/>
    <col min="10" max="11" width="12.5546875" style="241" customWidth="1"/>
    <col min="12" max="12" width="13.33203125" customWidth="1"/>
    <col min="13" max="13" width="12.5546875" style="241" customWidth="1"/>
    <col min="14" max="14" width="18.5546875" style="241" customWidth="1"/>
    <col min="15" max="15" width="12.5546875" bestFit="1" customWidth="1"/>
    <col min="17" max="17" width="13.33203125" bestFit="1" customWidth="1"/>
    <col min="18" max="19" width="13.33203125" customWidth="1"/>
    <col min="21" max="21" width="19.5546875" style="241" customWidth="1"/>
    <col min="22" max="22" width="15.5546875" bestFit="1" customWidth="1"/>
    <col min="24" max="24" width="35.5546875" bestFit="1" customWidth="1"/>
  </cols>
  <sheetData>
    <row r="1" spans="1:24" x14ac:dyDescent="0.3">
      <c r="A1" t="s">
        <v>0</v>
      </c>
    </row>
    <row r="2" spans="1:24" s="1" customFormat="1" ht="29.25" customHeight="1" x14ac:dyDescent="0.5">
      <c r="A2" s="7" t="str">
        <f>'1'!A2</f>
        <v>Buffered Peptone Water</v>
      </c>
      <c r="F2" s="1" t="s">
        <v>12</v>
      </c>
      <c r="G2" s="1" t="str">
        <f>'1'!E2</f>
        <v>B02-121</v>
      </c>
      <c r="I2" s="8"/>
      <c r="J2" s="255"/>
      <c r="K2" s="255"/>
      <c r="M2" s="255"/>
      <c r="N2" s="255"/>
      <c r="U2" s="255"/>
    </row>
    <row r="3" spans="1:24" ht="13.2" x14ac:dyDescent="0.25">
      <c r="C3" s="209" t="s">
        <v>1321</v>
      </c>
      <c r="D3" t="s">
        <v>1308</v>
      </c>
      <c r="E3" t="s">
        <v>1309</v>
      </c>
      <c r="F3" t="s">
        <v>1310</v>
      </c>
      <c r="G3" t="s">
        <v>1311</v>
      </c>
      <c r="H3" s="510" t="s">
        <v>1312</v>
      </c>
      <c r="I3" t="s">
        <v>1313</v>
      </c>
      <c r="J3" t="s">
        <v>1314</v>
      </c>
      <c r="K3" t="s">
        <v>1315</v>
      </c>
      <c r="L3" t="s">
        <v>1323</v>
      </c>
      <c r="M3" t="s">
        <v>1316</v>
      </c>
      <c r="N3" t="s">
        <v>1319</v>
      </c>
      <c r="O3" t="s">
        <v>1317</v>
      </c>
      <c r="P3" t="s">
        <v>1318</v>
      </c>
      <c r="Q3" t="s">
        <v>1320</v>
      </c>
      <c r="R3" t="s">
        <v>1327</v>
      </c>
      <c r="S3" t="s">
        <v>1322</v>
      </c>
      <c r="U3" s="256"/>
      <c r="W3" s="209" t="s">
        <v>1329</v>
      </c>
      <c r="X3" s="209" t="s">
        <v>14</v>
      </c>
    </row>
    <row r="4" spans="1:24" s="241" customFormat="1" ht="94.5" customHeight="1" x14ac:dyDescent="0.4">
      <c r="A4" s="268" t="s">
        <v>1</v>
      </c>
      <c r="B4" s="269" t="s">
        <v>4</v>
      </c>
      <c r="C4" s="249" t="s">
        <v>81</v>
      </c>
      <c r="D4" s="249" t="s">
        <v>5</v>
      </c>
      <c r="E4" s="249" t="s">
        <v>6</v>
      </c>
      <c r="F4" s="249" t="s">
        <v>7</v>
      </c>
      <c r="G4" s="275" t="s">
        <v>401</v>
      </c>
      <c r="H4" s="278" t="s">
        <v>402</v>
      </c>
      <c r="I4" s="278" t="s">
        <v>403</v>
      </c>
      <c r="J4" s="249" t="s">
        <v>119</v>
      </c>
      <c r="K4" s="275" t="s">
        <v>400</v>
      </c>
      <c r="L4" s="275" t="s">
        <v>1324</v>
      </c>
      <c r="M4" s="249" t="s">
        <v>852</v>
      </c>
      <c r="N4" s="407" t="s">
        <v>605</v>
      </c>
      <c r="O4" s="406" t="s">
        <v>604</v>
      </c>
      <c r="P4" s="407" t="s">
        <v>606</v>
      </c>
      <c r="Q4" s="254" t="s">
        <v>897</v>
      </c>
      <c r="R4" s="521" t="s">
        <v>1326</v>
      </c>
      <c r="S4" s="521" t="s">
        <v>900</v>
      </c>
      <c r="T4" s="249" t="s">
        <v>8</v>
      </c>
      <c r="U4" s="249" t="s">
        <v>8</v>
      </c>
      <c r="W4" s="3" t="s">
        <v>4</v>
      </c>
      <c r="X4" s="3" t="s">
        <v>4</v>
      </c>
    </row>
    <row r="5" spans="1:24" ht="25.35" customHeight="1" x14ac:dyDescent="0.35">
      <c r="A5" s="303" t="str">
        <f>'D13-28'!K2</f>
        <v>D13-28</v>
      </c>
      <c r="B5" s="183">
        <f>'D13-28'!D90</f>
        <v>2.6000000000007017E-2</v>
      </c>
      <c r="C5" s="183">
        <f>'D13-28'!E90</f>
        <v>0</v>
      </c>
      <c r="D5" s="183">
        <f>'D13-28'!F90</f>
        <v>0</v>
      </c>
      <c r="E5" s="183">
        <f>'D13-28'!G90</f>
        <v>0</v>
      </c>
      <c r="F5" s="183">
        <f>'D13-28'!H90</f>
        <v>0</v>
      </c>
      <c r="G5" s="183">
        <f>'D13-28'!I90</f>
        <v>0</v>
      </c>
      <c r="H5" s="183">
        <f>'D13-28'!J90</f>
        <v>0</v>
      </c>
      <c r="I5" s="183">
        <f>'D13-28'!K90</f>
        <v>0</v>
      </c>
      <c r="J5" s="183">
        <f>'D13-28'!L90</f>
        <v>0</v>
      </c>
      <c r="K5" s="183">
        <f>'D13-28'!M90</f>
        <v>0</v>
      </c>
      <c r="L5" s="183">
        <f>'D13-28'!N90</f>
        <v>0</v>
      </c>
      <c r="M5" s="183">
        <f>'D13-28'!O90</f>
        <v>0</v>
      </c>
      <c r="N5" s="183">
        <f>'D13-28'!P90</f>
        <v>0</v>
      </c>
      <c r="O5" s="183">
        <f>'D13-28'!Q90</f>
        <v>0</v>
      </c>
      <c r="P5" s="183">
        <f>'D13-28'!R90</f>
        <v>0</v>
      </c>
      <c r="Q5" s="183">
        <f>'D13-28'!S90</f>
        <v>0</v>
      </c>
      <c r="R5" s="183">
        <f>'D13-28'!T90</f>
        <v>0</v>
      </c>
      <c r="S5" s="183">
        <f>'D13-28'!U90</f>
        <v>0</v>
      </c>
      <c r="T5" s="183">
        <f>'D13-28'!V90</f>
        <v>0</v>
      </c>
      <c r="U5" s="183">
        <f>'D13-28'!W90</f>
        <v>0</v>
      </c>
      <c r="V5" s="8" t="str">
        <f>'D13-28'!A91</f>
        <v>Exp 5/18</v>
      </c>
      <c r="W5" s="522">
        <f>IF(+RIGHT(A5,2)="3M",B5,0)</f>
        <v>0</v>
      </c>
      <c r="X5" s="522">
        <f>+B5-W5</f>
        <v>2.6000000000007017E-2</v>
      </c>
    </row>
    <row r="6" spans="1:24" ht="25.35" customHeight="1" x14ac:dyDescent="0.4">
      <c r="A6" s="304" t="str">
        <f>'J13-03'!K2</f>
        <v>J13-03</v>
      </c>
      <c r="B6" s="183">
        <f>'J13-03'!D45</f>
        <v>-4.9999999999885691E-3</v>
      </c>
      <c r="C6" s="183">
        <f>'J13-03'!E45</f>
        <v>0</v>
      </c>
      <c r="D6" s="183">
        <f>'J13-03'!F45</f>
        <v>0</v>
      </c>
      <c r="E6" s="183">
        <f>'J13-03'!G45</f>
        <v>0</v>
      </c>
      <c r="F6" s="183">
        <f>'J13-03'!H45</f>
        <v>0</v>
      </c>
      <c r="G6" s="183">
        <f>'J13-03'!I45</f>
        <v>0</v>
      </c>
      <c r="H6" s="183">
        <f>'J13-03'!J45</f>
        <v>0</v>
      </c>
      <c r="I6" s="183">
        <f>'J13-03'!K45</f>
        <v>0</v>
      </c>
      <c r="J6" s="183">
        <f>'J13-03'!L45</f>
        <v>0</v>
      </c>
      <c r="K6" s="183">
        <f>'J13-03'!M45</f>
        <v>0</v>
      </c>
      <c r="L6" s="183">
        <f>'J13-03'!N45</f>
        <v>0</v>
      </c>
      <c r="M6" s="183">
        <f>'J13-03'!O45</f>
        <v>0</v>
      </c>
      <c r="N6" s="183">
        <f>'J13-03'!P45</f>
        <v>0</v>
      </c>
      <c r="O6" s="183">
        <f>'J13-03'!Q45</f>
        <v>0</v>
      </c>
      <c r="P6" s="183">
        <f>'J13-03'!R45</f>
        <v>0</v>
      </c>
      <c r="Q6" s="183">
        <f>'J13-03'!S45</f>
        <v>0</v>
      </c>
      <c r="R6" s="183">
        <f>'J13-03'!T45</f>
        <v>0</v>
      </c>
      <c r="S6" s="183">
        <f>'J13-03'!U45</f>
        <v>0</v>
      </c>
      <c r="T6" s="183">
        <f>'J13-03'!V45</f>
        <v>0</v>
      </c>
      <c r="U6" s="183">
        <f>'J13-03'!W45</f>
        <v>0</v>
      </c>
      <c r="V6" s="8" t="str">
        <f>'J13-03'!A45</f>
        <v>Exp 11/18</v>
      </c>
      <c r="W6" s="522">
        <f t="shared" ref="W6:W52" si="0">IF(+RIGHT(A6,2)="3M",B6,0)</f>
        <v>0</v>
      </c>
      <c r="X6" s="522">
        <f t="shared" ref="X6:X52" si="1">+B6-W6</f>
        <v>-4.9999999999885691E-3</v>
      </c>
    </row>
    <row r="7" spans="1:24" ht="25.35" customHeight="1" x14ac:dyDescent="0.4">
      <c r="A7" s="304" t="str">
        <f>'L13-33'!K2</f>
        <v>L13-33</v>
      </c>
      <c r="B7" s="183">
        <f>'L13-33'!D64</f>
        <v>3.9412917374193057E-15</v>
      </c>
      <c r="C7" s="183">
        <f>'L13-33'!E64</f>
        <v>0</v>
      </c>
      <c r="D7" s="183">
        <f>'L13-33'!F64</f>
        <v>0</v>
      </c>
      <c r="E7" s="183">
        <f>'L13-33'!G64</f>
        <v>0</v>
      </c>
      <c r="F7" s="183">
        <f>'L13-33'!H64</f>
        <v>0</v>
      </c>
      <c r="G7" s="183">
        <f>'L13-33'!I64</f>
        <v>0</v>
      </c>
      <c r="H7" s="183">
        <f>'L13-33'!J64</f>
        <v>0</v>
      </c>
      <c r="I7" s="183">
        <f>'L13-33'!K64</f>
        <v>0</v>
      </c>
      <c r="J7" s="183">
        <f>'L13-33'!L64</f>
        <v>0</v>
      </c>
      <c r="K7" s="183">
        <f>'L13-33'!M64</f>
        <v>0</v>
      </c>
      <c r="L7" s="183">
        <f>'L13-33'!N64</f>
        <v>0</v>
      </c>
      <c r="M7" s="183">
        <f>'L13-33'!O64</f>
        <v>0</v>
      </c>
      <c r="N7" s="183">
        <f>'L13-33'!P64</f>
        <v>0</v>
      </c>
      <c r="O7" s="183">
        <f>'L13-33'!Q64</f>
        <v>0</v>
      </c>
      <c r="P7" s="183">
        <f>'L13-33'!R64</f>
        <v>0</v>
      </c>
      <c r="Q7" s="183">
        <f>'L13-33'!S64</f>
        <v>0</v>
      </c>
      <c r="R7" s="183">
        <f>'L13-33'!T64</f>
        <v>0</v>
      </c>
      <c r="S7" s="183">
        <f>'L13-33'!U64</f>
        <v>0</v>
      </c>
      <c r="T7" s="183">
        <f>'L13-33'!V64</f>
        <v>0</v>
      </c>
      <c r="U7" s="183">
        <f>'L13-33'!W64</f>
        <v>0</v>
      </c>
      <c r="V7" s="8" t="str">
        <f>'L13-33'!A64</f>
        <v>Exp 1/19</v>
      </c>
      <c r="W7" s="522">
        <f t="shared" si="0"/>
        <v>0</v>
      </c>
      <c r="X7" s="522">
        <f t="shared" si="1"/>
        <v>3.9412917374193057E-15</v>
      </c>
    </row>
    <row r="8" spans="1:24" ht="25.35" customHeight="1" x14ac:dyDescent="0.4">
      <c r="A8" s="304" t="str">
        <f>'F14-03'!K2</f>
        <v>F14-03</v>
      </c>
      <c r="B8" s="183">
        <f>'F14-03'!D43</f>
        <v>0</v>
      </c>
      <c r="C8" s="183">
        <f>'F14-03'!E43</f>
        <v>0</v>
      </c>
      <c r="D8" s="183">
        <f>'F14-03'!F43</f>
        <v>0</v>
      </c>
      <c r="E8" s="183">
        <f>'F14-03'!G43</f>
        <v>0</v>
      </c>
      <c r="F8" s="183">
        <f>'F14-03'!H43</f>
        <v>0</v>
      </c>
      <c r="G8" s="183">
        <f>'F14-03'!I43</f>
        <v>0</v>
      </c>
      <c r="H8" s="183">
        <f>'F14-03'!J43</f>
        <v>0</v>
      </c>
      <c r="I8" s="183">
        <f>'F14-03'!K43</f>
        <v>0</v>
      </c>
      <c r="J8" s="183">
        <f>'F14-03'!L43</f>
        <v>0</v>
      </c>
      <c r="K8" s="183">
        <f>'F14-03'!M43</f>
        <v>0</v>
      </c>
      <c r="L8" s="183">
        <f>'F14-03'!N43</f>
        <v>0</v>
      </c>
      <c r="M8" s="183">
        <f>'F14-03'!O43</f>
        <v>0</v>
      </c>
      <c r="N8" s="183">
        <f>'F14-03'!P43</f>
        <v>0</v>
      </c>
      <c r="O8" s="183">
        <f>'F14-03'!Q43</f>
        <v>0</v>
      </c>
      <c r="P8" s="183">
        <f>'F14-03'!R43</f>
        <v>0</v>
      </c>
      <c r="Q8" s="183">
        <f>'F14-03'!S43</f>
        <v>0</v>
      </c>
      <c r="R8" s="183">
        <f>'F14-03'!T43</f>
        <v>0</v>
      </c>
      <c r="S8" s="183">
        <f>'F14-03'!U43</f>
        <v>0</v>
      </c>
      <c r="T8" s="183">
        <f>'F14-03'!V43</f>
        <v>0</v>
      </c>
      <c r="U8" s="183">
        <f>'F14-03'!W43</f>
        <v>0</v>
      </c>
      <c r="V8" s="8" t="str">
        <f>'F14-03'!A43</f>
        <v>Exp 7/19</v>
      </c>
      <c r="W8" s="522">
        <f t="shared" si="0"/>
        <v>0</v>
      </c>
      <c r="X8" s="522">
        <f t="shared" si="1"/>
        <v>0</v>
      </c>
    </row>
    <row r="9" spans="1:24" ht="25.35" customHeight="1" x14ac:dyDescent="0.4">
      <c r="A9" s="304" t="str">
        <f>'G14-61'!K2</f>
        <v>G14-61</v>
      </c>
      <c r="B9" s="183">
        <f>'G14-61'!D87</f>
        <v>8.4376949871511897E-15</v>
      </c>
      <c r="C9" s="186">
        <f>'G14-61'!E87</f>
        <v>0</v>
      </c>
      <c r="D9" s="186">
        <f>'G14-61'!F87</f>
        <v>0</v>
      </c>
      <c r="E9" s="186">
        <f>'G14-61'!G87</f>
        <v>0</v>
      </c>
      <c r="F9" s="186">
        <f>'G14-61'!H87</f>
        <v>0</v>
      </c>
      <c r="G9" s="186">
        <f>'G14-61'!I87</f>
        <v>0</v>
      </c>
      <c r="H9" s="186">
        <f>'G14-61'!J87</f>
        <v>0</v>
      </c>
      <c r="I9" s="186">
        <f>'G14-61'!K87</f>
        <v>0</v>
      </c>
      <c r="J9" s="186">
        <f>'G14-61'!L87</f>
        <v>0</v>
      </c>
      <c r="K9" s="186">
        <f>'G14-61'!M87</f>
        <v>0</v>
      </c>
      <c r="L9" s="186">
        <f>'G14-61'!N87</f>
        <v>0</v>
      </c>
      <c r="M9" s="186">
        <f>'G14-61'!O87</f>
        <v>0</v>
      </c>
      <c r="N9" s="186">
        <f>'G14-61'!P87</f>
        <v>0</v>
      </c>
      <c r="O9" s="186">
        <f>'G14-61'!Q87</f>
        <v>0</v>
      </c>
      <c r="P9" s="186">
        <f>'G14-61'!R87</f>
        <v>0</v>
      </c>
      <c r="Q9" s="186">
        <f>'G14-61'!S87</f>
        <v>0</v>
      </c>
      <c r="R9" s="186">
        <f>'G14-61'!T87</f>
        <v>0</v>
      </c>
      <c r="S9" s="186">
        <f>'G14-61'!U87</f>
        <v>0</v>
      </c>
      <c r="T9" s="186">
        <f>'G14-61'!V87</f>
        <v>0</v>
      </c>
      <c r="U9" s="186">
        <f>'G14-61'!W87</f>
        <v>0</v>
      </c>
      <c r="V9" s="8" t="str">
        <f>'G14-61'!A87</f>
        <v>Exp 8/19</v>
      </c>
      <c r="W9" s="522">
        <f t="shared" si="0"/>
        <v>0</v>
      </c>
      <c r="X9" s="522">
        <f t="shared" si="1"/>
        <v>8.4376949871511897E-15</v>
      </c>
    </row>
    <row r="10" spans="1:24" ht="25.35" customHeight="1" x14ac:dyDescent="0.4">
      <c r="A10" s="304" t="str">
        <f>'I14-04'!K2</f>
        <v>I14-04</v>
      </c>
      <c r="B10" s="183">
        <f>'I14-04'!D76</f>
        <v>-2.2204460492503131E-14</v>
      </c>
      <c r="C10" s="183">
        <f>'I14-04'!E76</f>
        <v>0</v>
      </c>
      <c r="D10" s="183">
        <f>'I14-04'!F76</f>
        <v>0</v>
      </c>
      <c r="E10" s="183">
        <f>'I14-04'!G76</f>
        <v>0</v>
      </c>
      <c r="F10" s="183">
        <f>'I14-04'!H76</f>
        <v>0</v>
      </c>
      <c r="G10" s="183">
        <f>'I14-04'!I76</f>
        <v>0</v>
      </c>
      <c r="H10" s="183">
        <f>'I14-04'!J76</f>
        <v>0</v>
      </c>
      <c r="I10" s="183">
        <f>'I14-04'!K76</f>
        <v>0</v>
      </c>
      <c r="J10" s="183">
        <f>'I14-04'!L76</f>
        <v>0</v>
      </c>
      <c r="K10" s="183">
        <f>'I14-04'!M76</f>
        <v>0</v>
      </c>
      <c r="L10" s="183">
        <f>'I14-04'!N76</f>
        <v>0</v>
      </c>
      <c r="M10" s="183">
        <f>'I14-04'!O76</f>
        <v>0</v>
      </c>
      <c r="N10" s="183">
        <f>'I14-04'!P76</f>
        <v>0</v>
      </c>
      <c r="O10" s="183">
        <f>'I14-04'!Q76</f>
        <v>0</v>
      </c>
      <c r="P10" s="183">
        <f>'I14-04'!R76</f>
        <v>0</v>
      </c>
      <c r="Q10" s="183">
        <f>'I14-04'!S76</f>
        <v>0</v>
      </c>
      <c r="R10" s="183">
        <f>'I14-04'!T76</f>
        <v>0</v>
      </c>
      <c r="S10" s="183">
        <f>'I14-04'!U76</f>
        <v>0</v>
      </c>
      <c r="T10" s="183">
        <f>'I14-04'!V76</f>
        <v>0</v>
      </c>
      <c r="U10" s="183">
        <f>'I14-04'!W76</f>
        <v>0</v>
      </c>
      <c r="V10" s="8" t="str">
        <f>'I14-04'!A76</f>
        <v>Exp 10/19</v>
      </c>
      <c r="W10" s="522">
        <f t="shared" si="0"/>
        <v>0</v>
      </c>
      <c r="X10" s="522">
        <f t="shared" si="1"/>
        <v>-2.2204460492503131E-14</v>
      </c>
    </row>
    <row r="11" spans="1:24" ht="25.35" customHeight="1" x14ac:dyDescent="0.4">
      <c r="A11" s="304" t="str">
        <f>'J14-48'!K2</f>
        <v>J14-48</v>
      </c>
      <c r="B11" s="183">
        <f>'J14-48'!D98</f>
        <v>2.6201263381153694E-14</v>
      </c>
      <c r="C11" s="186">
        <f>'J14-48'!E98</f>
        <v>0</v>
      </c>
      <c r="D11" s="186">
        <f>'J14-48'!F98</f>
        <v>0</v>
      </c>
      <c r="E11" s="186">
        <f>'J14-48'!G98</f>
        <v>0</v>
      </c>
      <c r="F11" s="186">
        <f>'J14-48'!H98</f>
        <v>0</v>
      </c>
      <c r="G11" s="186">
        <f>'J14-48'!I98</f>
        <v>0</v>
      </c>
      <c r="H11" s="186">
        <f>'J14-48'!J98</f>
        <v>0</v>
      </c>
      <c r="I11" s="186">
        <f>'J14-48'!K98</f>
        <v>0</v>
      </c>
      <c r="J11" s="186">
        <f>'J14-48'!L98</f>
        <v>0</v>
      </c>
      <c r="K11" s="186">
        <f>'J14-48'!M98</f>
        <v>0</v>
      </c>
      <c r="L11" s="186">
        <f>'J14-48'!N98</f>
        <v>0</v>
      </c>
      <c r="M11" s="186">
        <f>'J14-48'!O98</f>
        <v>0</v>
      </c>
      <c r="N11" s="186">
        <f>'J14-48'!P98</f>
        <v>0</v>
      </c>
      <c r="O11" s="186">
        <f>'J14-48'!Q98</f>
        <v>0</v>
      </c>
      <c r="P11" s="186">
        <f>'J14-48'!R98</f>
        <v>0</v>
      </c>
      <c r="Q11" s="186">
        <f>'J14-48'!S98</f>
        <v>0</v>
      </c>
      <c r="R11" s="186">
        <f>'J14-48'!T98</f>
        <v>0</v>
      </c>
      <c r="S11" s="186">
        <f>'J14-48'!U98</f>
        <v>0</v>
      </c>
      <c r="T11" s="186">
        <f>'J14-48'!V98</f>
        <v>0</v>
      </c>
      <c r="U11" s="186">
        <f>'J14-48'!W98</f>
        <v>0</v>
      </c>
      <c r="V11" s="8" t="str">
        <f>'J14-48'!A98</f>
        <v>Exp 11/19</v>
      </c>
      <c r="W11" s="522">
        <f t="shared" si="0"/>
        <v>0</v>
      </c>
      <c r="X11" s="522">
        <f t="shared" si="1"/>
        <v>2.6201263381153694E-14</v>
      </c>
    </row>
    <row r="12" spans="1:24" s="455" customFormat="1" ht="25.35" customHeight="1" x14ac:dyDescent="0.4">
      <c r="A12" s="483" t="str">
        <f>'H15-14'!L2</f>
        <v>H15-14</v>
      </c>
      <c r="B12" s="489">
        <f>'H15-14'!D56</f>
        <v>3.3999999999999773</v>
      </c>
      <c r="C12" s="485">
        <f>'H15-14'!E56</f>
        <v>0</v>
      </c>
      <c r="D12" s="485">
        <f>'H15-14'!F56</f>
        <v>0</v>
      </c>
      <c r="E12" s="485">
        <f>'H15-14'!G56</f>
        <v>0</v>
      </c>
      <c r="F12" s="485">
        <f>'H15-14'!H56</f>
        <v>0</v>
      </c>
      <c r="G12" s="485">
        <f>'H15-14'!I56</f>
        <v>0</v>
      </c>
      <c r="H12" s="485">
        <f>'H15-14'!J56</f>
        <v>0</v>
      </c>
      <c r="I12" s="485">
        <f>'H15-14'!K56</f>
        <v>0</v>
      </c>
      <c r="J12" s="485">
        <f>'H15-14'!L56</f>
        <v>0</v>
      </c>
      <c r="K12" s="485">
        <f>'H15-14'!M56</f>
        <v>0</v>
      </c>
      <c r="L12" s="485">
        <f>'H15-14'!N56</f>
        <v>0</v>
      </c>
      <c r="M12" s="485">
        <f>'H15-14'!O56</f>
        <v>0</v>
      </c>
      <c r="N12" s="485">
        <f>'H15-14'!P56</f>
        <v>0</v>
      </c>
      <c r="O12" s="485">
        <f>'H15-14'!Q56</f>
        <v>0</v>
      </c>
      <c r="P12" s="485">
        <f>'H15-14'!R56</f>
        <v>0</v>
      </c>
      <c r="Q12" s="485">
        <f>'H15-14'!S56</f>
        <v>0</v>
      </c>
      <c r="R12" s="485">
        <f>'H15-14'!T56</f>
        <v>0</v>
      </c>
      <c r="S12" s="485">
        <f>'H15-14'!U56</f>
        <v>0</v>
      </c>
      <c r="T12" s="485">
        <f>'H15-14'!V56</f>
        <v>0</v>
      </c>
      <c r="U12" s="485">
        <f>'H15-14'!W56</f>
        <v>0</v>
      </c>
      <c r="V12" s="488" t="str">
        <f>'H15-14'!A56</f>
        <v>Exp 9/20</v>
      </c>
      <c r="W12" s="522">
        <f t="shared" si="0"/>
        <v>0</v>
      </c>
      <c r="X12" s="522">
        <f t="shared" si="1"/>
        <v>3.3999999999999773</v>
      </c>
    </row>
    <row r="13" spans="1:24" ht="25.35" customHeight="1" x14ac:dyDescent="0.4">
      <c r="A13" s="304" t="str">
        <f>' I15-62 3M'!K2</f>
        <v>I15-62 3M</v>
      </c>
      <c r="B13" s="281">
        <f>' I15-62 3M'!D52</f>
        <v>0</v>
      </c>
      <c r="C13" s="281">
        <f>' I15-62 3M'!E52</f>
        <v>0</v>
      </c>
      <c r="D13" s="281">
        <f>' I15-62 3M'!F52</f>
        <v>0</v>
      </c>
      <c r="E13" s="281">
        <f>' I15-62 3M'!G52</f>
        <v>0</v>
      </c>
      <c r="F13" s="281">
        <f>' I15-62 3M'!H52</f>
        <v>0</v>
      </c>
      <c r="G13" s="281">
        <f>' I15-62 3M'!I52</f>
        <v>0</v>
      </c>
      <c r="H13" s="281">
        <f>' I15-62 3M'!J52</f>
        <v>0</v>
      </c>
      <c r="I13" s="281">
        <f>' I15-62 3M'!K52</f>
        <v>0</v>
      </c>
      <c r="J13" s="281">
        <f>' I15-62 3M'!L52</f>
        <v>0</v>
      </c>
      <c r="K13" s="281">
        <f>' I15-62 3M'!M52</f>
        <v>0</v>
      </c>
      <c r="L13" s="281">
        <f>' I15-62 3M'!N52</f>
        <v>0</v>
      </c>
      <c r="M13" s="281">
        <f>' I15-62 3M'!O52</f>
        <v>0</v>
      </c>
      <c r="N13" s="281">
        <f>' I15-62 3M'!P52</f>
        <v>0</v>
      </c>
      <c r="O13" s="281">
        <f>' I15-62 3M'!Q52</f>
        <v>0</v>
      </c>
      <c r="P13" s="281">
        <f>' I15-62 3M'!R52</f>
        <v>0</v>
      </c>
      <c r="Q13" s="281">
        <f>' I15-62 3M'!S52</f>
        <v>0</v>
      </c>
      <c r="R13" s="281">
        <f>' I15-62 3M'!T52</f>
        <v>0</v>
      </c>
      <c r="S13" s="281">
        <f>' I15-62 3M'!U52</f>
        <v>0</v>
      </c>
      <c r="T13" s="281">
        <f>' I15-62 3M'!V52</f>
        <v>0</v>
      </c>
      <c r="U13" s="281">
        <f>' I15-62 3M'!W52</f>
        <v>0</v>
      </c>
      <c r="V13" s="8" t="str">
        <f>' I15-62 3M'!A52</f>
        <v>Exp 10/28/20</v>
      </c>
      <c r="W13" s="522">
        <f t="shared" si="0"/>
        <v>0</v>
      </c>
      <c r="X13" s="522">
        <f t="shared" si="1"/>
        <v>0</v>
      </c>
    </row>
    <row r="14" spans="1:24" ht="25.35" customHeight="1" x14ac:dyDescent="0.4">
      <c r="A14" s="304" t="s">
        <v>409</v>
      </c>
      <c r="B14" s="281">
        <f>'I15-62'!D18</f>
        <v>0</v>
      </c>
      <c r="C14" s="281">
        <f>'I15-62'!E18</f>
        <v>0</v>
      </c>
      <c r="D14" s="281">
        <f>'I15-62'!F18</f>
        <v>0</v>
      </c>
      <c r="E14" s="281">
        <f>'I15-62'!G18</f>
        <v>0</v>
      </c>
      <c r="F14" s="281">
        <f>'I15-62'!H18</f>
        <v>0</v>
      </c>
      <c r="G14" s="281">
        <f>'I15-62'!I18</f>
        <v>0</v>
      </c>
      <c r="H14" s="281">
        <f>'I15-62'!J18</f>
        <v>0</v>
      </c>
      <c r="I14" s="281">
        <f>'I15-62'!K18</f>
        <v>0</v>
      </c>
      <c r="J14" s="281">
        <f>'I15-62'!L18</f>
        <v>0</v>
      </c>
      <c r="K14" s="281">
        <f>'I15-62'!M18</f>
        <v>0</v>
      </c>
      <c r="L14" s="281">
        <f>'I15-62'!N18</f>
        <v>0</v>
      </c>
      <c r="M14" s="281">
        <f>'I15-62'!O18</f>
        <v>0</v>
      </c>
      <c r="N14" s="281">
        <f>'I15-62'!P18</f>
        <v>0</v>
      </c>
      <c r="O14" s="281">
        <f>'I15-62'!Q18</f>
        <v>0</v>
      </c>
      <c r="P14" s="281">
        <f>'I15-62'!R18</f>
        <v>0</v>
      </c>
      <c r="Q14" s="281">
        <f>'I15-62'!S18</f>
        <v>0</v>
      </c>
      <c r="R14" s="281">
        <f>'I15-62'!T18</f>
        <v>0</v>
      </c>
      <c r="S14" s="281">
        <f>'I15-62'!U18</f>
        <v>0</v>
      </c>
      <c r="T14" s="281">
        <f>'I15-62'!V18</f>
        <v>0</v>
      </c>
      <c r="U14" s="281">
        <f>'I15-62'!W18</f>
        <v>0</v>
      </c>
      <c r="V14" s="8" t="str">
        <f>'I15-62'!A18</f>
        <v>Exp 10/20</v>
      </c>
      <c r="W14" s="522">
        <f t="shared" si="0"/>
        <v>0</v>
      </c>
      <c r="X14" s="522">
        <f t="shared" si="1"/>
        <v>0</v>
      </c>
    </row>
    <row r="15" spans="1:24" ht="25.35" customHeight="1" x14ac:dyDescent="0.4">
      <c r="A15" s="304" t="str">
        <f>'J15-67'!K2</f>
        <v>J15-67</v>
      </c>
      <c r="B15" s="183">
        <f>'J15-67'!D54</f>
        <v>-2.1316282072803006E-14</v>
      </c>
      <c r="C15" s="183">
        <f>'J15-67'!E54</f>
        <v>0</v>
      </c>
      <c r="D15" s="183">
        <f>'J15-67'!F54</f>
        <v>0</v>
      </c>
      <c r="E15" s="183">
        <f>'J15-67'!G54</f>
        <v>0</v>
      </c>
      <c r="F15" s="183">
        <f>'J15-67'!H54</f>
        <v>0</v>
      </c>
      <c r="G15" s="183">
        <f>'J15-67'!I54</f>
        <v>0</v>
      </c>
      <c r="H15" s="183">
        <f>'J15-67'!J54</f>
        <v>0</v>
      </c>
      <c r="I15" s="183">
        <f>'J15-67'!K54</f>
        <v>0</v>
      </c>
      <c r="J15" s="183">
        <f>'J15-67'!L54</f>
        <v>0</v>
      </c>
      <c r="K15" s="183">
        <f>'J15-67'!M54</f>
        <v>0</v>
      </c>
      <c r="L15" s="183">
        <f>'J15-67'!N54</f>
        <v>0</v>
      </c>
      <c r="M15" s="183">
        <f>'J15-67'!O54</f>
        <v>0</v>
      </c>
      <c r="N15" s="183">
        <f>'J15-67'!P54</f>
        <v>0</v>
      </c>
      <c r="O15" s="183">
        <f>'J15-67'!Q54</f>
        <v>0</v>
      </c>
      <c r="P15" s="183">
        <f>'J15-67'!R54</f>
        <v>0</v>
      </c>
      <c r="Q15" s="183">
        <f>'J15-67'!S54</f>
        <v>0</v>
      </c>
      <c r="R15" s="183">
        <f>'J15-67'!T54</f>
        <v>0</v>
      </c>
      <c r="S15" s="183">
        <f>'J15-67'!U54</f>
        <v>0</v>
      </c>
      <c r="T15" s="183">
        <f>'J15-67'!V54</f>
        <v>0</v>
      </c>
      <c r="U15" s="183">
        <f>'J15-67'!W54</f>
        <v>0</v>
      </c>
      <c r="V15" s="8" t="str">
        <f>'J15-67'!A54</f>
        <v>Exp 11/20</v>
      </c>
      <c r="W15" s="522">
        <f t="shared" si="0"/>
        <v>0</v>
      </c>
      <c r="X15" s="522">
        <f t="shared" si="1"/>
        <v>-2.1316282072803006E-14</v>
      </c>
    </row>
    <row r="16" spans="1:24" ht="25.35" customHeight="1" x14ac:dyDescent="0.4">
      <c r="A16" s="304" t="str">
        <f>'K15-31 3M'!K2</f>
        <v>K15-31 3M</v>
      </c>
      <c r="B16" s="186">
        <v>0</v>
      </c>
      <c r="C16" s="186">
        <f>'K15-31 3M'!E53</f>
        <v>0</v>
      </c>
      <c r="D16" s="186">
        <f>'K15-31 3M'!F53</f>
        <v>0</v>
      </c>
      <c r="E16" s="186">
        <f>'K15-31 3M'!G53</f>
        <v>0</v>
      </c>
      <c r="F16" s="186">
        <f>'K15-31 3M'!H53</f>
        <v>0</v>
      </c>
      <c r="G16" s="186">
        <f>'K15-31 3M'!I53</f>
        <v>0</v>
      </c>
      <c r="H16" s="186">
        <f>'K15-31 3M'!J53</f>
        <v>0</v>
      </c>
      <c r="I16" s="186">
        <f>'K15-31 3M'!K53</f>
        <v>0</v>
      </c>
      <c r="J16" s="186">
        <f>'K15-31 3M'!L53</f>
        <v>0</v>
      </c>
      <c r="K16" s="186">
        <f>'K15-31 3M'!M53</f>
        <v>0</v>
      </c>
      <c r="L16" s="186">
        <f>'K15-31 3M'!N53</f>
        <v>0</v>
      </c>
      <c r="M16" s="186">
        <f>'K15-31 3M'!O53</f>
        <v>0</v>
      </c>
      <c r="N16" s="186">
        <f>'K15-31 3M'!P53</f>
        <v>0</v>
      </c>
      <c r="O16" s="186">
        <f>'K15-31 3M'!Q53</f>
        <v>0</v>
      </c>
      <c r="P16" s="186">
        <f>'K15-31 3M'!R53</f>
        <v>0</v>
      </c>
      <c r="Q16" s="186">
        <f>'K15-31 3M'!S53</f>
        <v>0</v>
      </c>
      <c r="R16" s="186">
        <f>'K15-31 3M'!T53</f>
        <v>0</v>
      </c>
      <c r="S16" s="186">
        <f>'K15-31 3M'!U53</f>
        <v>0</v>
      </c>
      <c r="T16" s="186">
        <f>'K15-31 3M'!V53</f>
        <v>0</v>
      </c>
      <c r="U16" s="186">
        <f>'K15-31 3M'!W53</f>
        <v>0</v>
      </c>
      <c r="V16" s="296" t="str">
        <f>'K15-31 3M'!A53</f>
        <v>Exp 12/28/20</v>
      </c>
      <c r="W16" s="522">
        <f t="shared" si="0"/>
        <v>0</v>
      </c>
      <c r="X16" s="522">
        <f t="shared" si="1"/>
        <v>0</v>
      </c>
    </row>
    <row r="17" spans="1:24" ht="25.35" customHeight="1" x14ac:dyDescent="0.4">
      <c r="A17" s="304" t="str">
        <f>'L15-66 3M '!K2</f>
        <v>L15-66 3M</v>
      </c>
      <c r="B17" s="186">
        <f>'L15-66 3M '!D53</f>
        <v>0</v>
      </c>
      <c r="C17" s="186">
        <f>'L15-66 3M '!E53</f>
        <v>0</v>
      </c>
      <c r="D17" s="186">
        <f>'L15-66 3M '!F53</f>
        <v>0</v>
      </c>
      <c r="E17" s="186">
        <f>'L15-66 3M '!G53</f>
        <v>0</v>
      </c>
      <c r="F17" s="186">
        <f>'L15-66 3M '!H53</f>
        <v>0</v>
      </c>
      <c r="G17" s="186">
        <f>'L15-66 3M '!I53</f>
        <v>0</v>
      </c>
      <c r="H17" s="186">
        <f>'L15-66 3M '!J53</f>
        <v>0</v>
      </c>
      <c r="I17" s="186">
        <f>'L15-66 3M '!K53</f>
        <v>0</v>
      </c>
      <c r="J17" s="186">
        <f>'L15-66 3M '!L53</f>
        <v>0</v>
      </c>
      <c r="K17" s="186">
        <f>'L15-66 3M '!M53</f>
        <v>0</v>
      </c>
      <c r="L17" s="186">
        <f>'L15-66 3M '!N53</f>
        <v>0</v>
      </c>
      <c r="M17" s="186">
        <f>'L15-66 3M '!O53</f>
        <v>0</v>
      </c>
      <c r="N17" s="186">
        <f>'L15-66 3M '!P53</f>
        <v>0</v>
      </c>
      <c r="O17" s="186">
        <f>'L15-66 3M '!Q53</f>
        <v>0</v>
      </c>
      <c r="P17" s="186">
        <f>'L15-66 3M '!R53</f>
        <v>0</v>
      </c>
      <c r="Q17" s="186">
        <f>'L15-66 3M '!S53</f>
        <v>0</v>
      </c>
      <c r="R17" s="186">
        <f>'L15-66 3M '!T53</f>
        <v>0</v>
      </c>
      <c r="S17" s="186">
        <f>'L15-66 3M '!U53</f>
        <v>0</v>
      </c>
      <c r="T17" s="186">
        <f>'L15-66 3M '!V53</f>
        <v>0</v>
      </c>
      <c r="U17" s="186">
        <f>'L15-66 3M '!W53</f>
        <v>0</v>
      </c>
      <c r="V17" s="296" t="str">
        <f>'L15-66 3M '!A53</f>
        <v>Exp 1/28/21</v>
      </c>
      <c r="W17" s="522">
        <f t="shared" si="0"/>
        <v>0</v>
      </c>
      <c r="X17" s="522">
        <f t="shared" si="1"/>
        <v>0</v>
      </c>
    </row>
    <row r="18" spans="1:24" ht="25.35" customHeight="1" x14ac:dyDescent="0.4">
      <c r="A18" s="304">
        <f>'160226032102'!K2</f>
        <v>160226032102</v>
      </c>
      <c r="B18" s="186">
        <f>'160226032102'!D54</f>
        <v>0</v>
      </c>
      <c r="C18" s="186">
        <f>'160226032102'!E54</f>
        <v>0</v>
      </c>
      <c r="D18" s="186">
        <f>'160226032102'!F54</f>
        <v>0</v>
      </c>
      <c r="E18" s="186">
        <f>'160226032102'!G54</f>
        <v>0</v>
      </c>
      <c r="F18" s="186">
        <f>'160226032102'!H54</f>
        <v>0</v>
      </c>
      <c r="G18" s="186">
        <f>'160226032102'!I54</f>
        <v>0</v>
      </c>
      <c r="H18" s="186">
        <f>'160226032102'!J54</f>
        <v>0</v>
      </c>
      <c r="I18" s="186">
        <f>'160226032102'!K54</f>
        <v>0</v>
      </c>
      <c r="J18" s="186">
        <f>'160226032102'!L54</f>
        <v>0</v>
      </c>
      <c r="K18" s="186">
        <f>'160226032102'!M54</f>
        <v>0</v>
      </c>
      <c r="L18" s="186">
        <f>'160226032102'!N54</f>
        <v>0</v>
      </c>
      <c r="M18" s="186">
        <f>'160226032102'!O54</f>
        <v>0</v>
      </c>
      <c r="N18" s="186">
        <f>'160226032102'!P54</f>
        <v>0</v>
      </c>
      <c r="O18" s="186">
        <f>'160226032102'!Q54</f>
        <v>0</v>
      </c>
      <c r="P18" s="186">
        <f>'160226032102'!R54</f>
        <v>0</v>
      </c>
      <c r="Q18" s="186">
        <f>'160226032102'!S54</f>
        <v>0</v>
      </c>
      <c r="R18" s="186">
        <f>'160226032102'!T54</f>
        <v>0</v>
      </c>
      <c r="S18" s="186">
        <f>'160226032102'!U54</f>
        <v>0</v>
      </c>
      <c r="T18" s="186">
        <f>'160226032102'!V54</f>
        <v>0</v>
      </c>
      <c r="U18" s="186">
        <f>'160226032102'!W54</f>
        <v>0</v>
      </c>
      <c r="V18" s="296" t="str">
        <f>'160226032102'!A54</f>
        <v>Exp 2/21</v>
      </c>
      <c r="W18" s="522">
        <f t="shared" si="0"/>
        <v>0</v>
      </c>
      <c r="X18" s="522">
        <f t="shared" si="1"/>
        <v>0</v>
      </c>
    </row>
    <row r="19" spans="1:24" s="455" customFormat="1" ht="25.35" customHeight="1" x14ac:dyDescent="0.4">
      <c r="A19" s="483">
        <f>'160518012105'!K2</f>
        <v>160518012105</v>
      </c>
      <c r="B19" s="484">
        <f>'160518012105'!D66</f>
        <v>6.8000000000014216E-2</v>
      </c>
      <c r="C19" s="484">
        <f>'160518012105'!E66</f>
        <v>0</v>
      </c>
      <c r="D19" s="484">
        <f>'160518012105'!F66</f>
        <v>0</v>
      </c>
      <c r="E19" s="484">
        <f>'160518012105'!G66</f>
        <v>0</v>
      </c>
      <c r="F19" s="484">
        <f>'160518012105'!H66</f>
        <v>0</v>
      </c>
      <c r="G19" s="484">
        <f>'160518012105'!I66</f>
        <v>0</v>
      </c>
      <c r="H19" s="484">
        <f>'160518012105'!J66</f>
        <v>0</v>
      </c>
      <c r="I19" s="484">
        <f>'160518012105'!K66</f>
        <v>0</v>
      </c>
      <c r="J19" s="484">
        <f>'160518012105'!L66</f>
        <v>0</v>
      </c>
      <c r="K19" s="484">
        <f>'160518012105'!M66</f>
        <v>0</v>
      </c>
      <c r="L19" s="484">
        <f>'160518012105'!N66</f>
        <v>0</v>
      </c>
      <c r="M19" s="484">
        <f>'160518012105'!O66</f>
        <v>0</v>
      </c>
      <c r="N19" s="484">
        <f>'160518012105'!P66</f>
        <v>0</v>
      </c>
      <c r="O19" s="484">
        <f>'160518012105'!Q66</f>
        <v>0</v>
      </c>
      <c r="P19" s="484">
        <f>'160518012105'!R66</f>
        <v>0</v>
      </c>
      <c r="Q19" s="484">
        <f>'160518012105'!S66</f>
        <v>0</v>
      </c>
      <c r="R19" s="484">
        <f>'160518012105'!T66</f>
        <v>0</v>
      </c>
      <c r="S19" s="484">
        <f>'160518012105'!U66</f>
        <v>0</v>
      </c>
      <c r="T19" s="484">
        <f>'160518012105'!V66</f>
        <v>0</v>
      </c>
      <c r="U19" s="484">
        <f>'160518012105'!W66</f>
        <v>0</v>
      </c>
      <c r="V19" s="486" t="str">
        <f>'160518012105'!A66</f>
        <v>Exp 5/21</v>
      </c>
      <c r="W19" s="522">
        <f t="shared" si="0"/>
        <v>0</v>
      </c>
      <c r="X19" s="522">
        <f t="shared" si="1"/>
        <v>6.8000000000014216E-2</v>
      </c>
    </row>
    <row r="20" spans="1:24" ht="25.35" customHeight="1" x14ac:dyDescent="0.4">
      <c r="A20" s="304" t="str">
        <f>'160607022107 F16-01 3M'!K2</f>
        <v>160607022107 F16-01 3M</v>
      </c>
      <c r="B20" s="186">
        <v>0</v>
      </c>
      <c r="C20" s="186">
        <f>'160607022107 F16-01 3M'!E54</f>
        <v>0</v>
      </c>
      <c r="D20" s="186">
        <f>'160607022107 F16-01 3M'!F54</f>
        <v>0</v>
      </c>
      <c r="E20" s="186">
        <f>'160607022107 F16-01 3M'!G54</f>
        <v>0</v>
      </c>
      <c r="F20" s="186">
        <f>'160607022107 F16-01 3M'!H54</f>
        <v>0</v>
      </c>
      <c r="G20" s="186">
        <f>'160607022107 F16-01 3M'!I54</f>
        <v>0</v>
      </c>
      <c r="H20" s="186">
        <f>'160607022107 F16-01 3M'!J54</f>
        <v>0</v>
      </c>
      <c r="I20" s="186">
        <f>'160607022107 F16-01 3M'!K54</f>
        <v>0</v>
      </c>
      <c r="J20" s="186">
        <f>'160607022107 F16-01 3M'!L54</f>
        <v>0</v>
      </c>
      <c r="K20" s="186">
        <f>'160607022107 F16-01 3M'!M54</f>
        <v>0</v>
      </c>
      <c r="L20" s="186">
        <f>'160607022107 F16-01 3M'!N54</f>
        <v>0</v>
      </c>
      <c r="M20" s="186">
        <f>'160607022107 F16-01 3M'!O54</f>
        <v>0</v>
      </c>
      <c r="N20" s="186">
        <f>'160607022107 F16-01 3M'!P54</f>
        <v>0</v>
      </c>
      <c r="O20" s="186">
        <f>'160607022107 F16-01 3M'!Q54</f>
        <v>0</v>
      </c>
      <c r="P20" s="186">
        <f>'160607022107 F16-01 3M'!R54</f>
        <v>0</v>
      </c>
      <c r="Q20" s="186">
        <f>'160607022107 F16-01 3M'!S54</f>
        <v>0</v>
      </c>
      <c r="R20" s="186">
        <f>'160607022107 F16-01 3M'!T54</f>
        <v>0</v>
      </c>
      <c r="S20" s="186">
        <f>'160607022107 F16-01 3M'!U54</f>
        <v>0</v>
      </c>
      <c r="T20" s="186">
        <f>'160607022107 F16-01 3M'!V54</f>
        <v>0</v>
      </c>
      <c r="U20" s="186">
        <f>'160607022107 F16-01 3M'!W54</f>
        <v>0</v>
      </c>
      <c r="V20" s="296" t="str">
        <f>'160607022107 F16-01 3M'!A54</f>
        <v>Exp 7/28/2021</v>
      </c>
      <c r="W20" s="522">
        <f t="shared" si="0"/>
        <v>0</v>
      </c>
      <c r="X20" s="522">
        <f t="shared" si="1"/>
        <v>0</v>
      </c>
    </row>
    <row r="21" spans="1:24" ht="25.35" customHeight="1" x14ac:dyDescent="0.4">
      <c r="A21" s="304" t="str">
        <f>'160719012108 G16-05 3M'!K2</f>
        <v>160719012108 G16-05 3M</v>
      </c>
      <c r="B21" s="186">
        <v>0</v>
      </c>
      <c r="C21" s="186">
        <f>'160719012108 G16-05 3M'!E54</f>
        <v>0</v>
      </c>
      <c r="D21" s="186">
        <f>'160719012108 G16-05 3M'!F54</f>
        <v>0</v>
      </c>
      <c r="E21" s="186">
        <f>'160719012108 G16-05 3M'!G54</f>
        <v>0</v>
      </c>
      <c r="F21" s="186">
        <f>'160719012108 G16-05 3M'!H54</f>
        <v>0</v>
      </c>
      <c r="G21" s="186">
        <f>'160719012108 G16-05 3M'!I54</f>
        <v>0</v>
      </c>
      <c r="H21" s="186">
        <f>'160719012108 G16-05 3M'!J54</f>
        <v>0</v>
      </c>
      <c r="I21" s="186">
        <f>'160719012108 G16-05 3M'!K54</f>
        <v>0</v>
      </c>
      <c r="J21" s="186">
        <f>'160719012108 G16-05 3M'!L54</f>
        <v>0</v>
      </c>
      <c r="K21" s="186">
        <f>'160719012108 G16-05 3M'!M54</f>
        <v>0</v>
      </c>
      <c r="L21" s="186">
        <f>'160719012108 G16-05 3M'!N54</f>
        <v>0</v>
      </c>
      <c r="M21" s="186">
        <f>'160719012108 G16-05 3M'!O54</f>
        <v>0</v>
      </c>
      <c r="N21" s="186">
        <f>'160719012108 G16-05 3M'!P54</f>
        <v>0</v>
      </c>
      <c r="O21" s="186">
        <f>'160719012108 G16-05 3M'!Q54</f>
        <v>0</v>
      </c>
      <c r="P21" s="186">
        <f>'160719012108 G16-05 3M'!R54</f>
        <v>0</v>
      </c>
      <c r="Q21" s="186">
        <f>'160719012108 G16-05 3M'!S54</f>
        <v>0</v>
      </c>
      <c r="R21" s="186">
        <f>'160719012108 G16-05 3M'!T54</f>
        <v>0</v>
      </c>
      <c r="S21" s="186">
        <f>'160719012108 G16-05 3M'!U54</f>
        <v>0</v>
      </c>
      <c r="T21" s="186">
        <f>'160719012108 G16-05 3M'!V54</f>
        <v>0</v>
      </c>
      <c r="U21" s="186">
        <f>'160719012108 G16-05 3M'!W54</f>
        <v>0</v>
      </c>
      <c r="V21" s="296" t="str">
        <f>'160719012108 G16-05 3M'!A54</f>
        <v>Exp 8/28/2021</v>
      </c>
      <c r="W21" s="522">
        <f t="shared" si="0"/>
        <v>0</v>
      </c>
      <c r="X21" s="522">
        <f t="shared" si="1"/>
        <v>0</v>
      </c>
    </row>
    <row r="22" spans="1:24" ht="25.35" customHeight="1" x14ac:dyDescent="0.4">
      <c r="A22" s="304">
        <f>'160805012108'!K2</f>
        <v>160805012108</v>
      </c>
      <c r="B22" s="186">
        <v>0</v>
      </c>
      <c r="C22" s="186">
        <f>'160805012108'!E53</f>
        <v>0</v>
      </c>
      <c r="D22" s="186">
        <f>'160805012108'!F53</f>
        <v>0</v>
      </c>
      <c r="E22" s="186">
        <f>'160805012108'!G53</f>
        <v>0</v>
      </c>
      <c r="F22" s="186">
        <f>'160805012108'!H53</f>
        <v>0</v>
      </c>
      <c r="G22" s="186">
        <f>'160805012108'!I53</f>
        <v>0</v>
      </c>
      <c r="H22" s="186">
        <f>'160805012108'!J53</f>
        <v>0</v>
      </c>
      <c r="I22" s="186">
        <f>'160805012108'!K53</f>
        <v>0</v>
      </c>
      <c r="J22" s="186">
        <f>'160805012108'!L53</f>
        <v>0</v>
      </c>
      <c r="K22" s="186">
        <f>'160805012108'!M53</f>
        <v>0</v>
      </c>
      <c r="L22" s="186">
        <f>'160805012108'!N53</f>
        <v>0</v>
      </c>
      <c r="M22" s="186">
        <f>'160805012108'!O53</f>
        <v>0</v>
      </c>
      <c r="N22" s="186">
        <f>'160805012108'!P53</f>
        <v>0</v>
      </c>
      <c r="O22" s="186">
        <f>'160805012108'!Q53</f>
        <v>0</v>
      </c>
      <c r="P22" s="186">
        <f>'160805012108'!R53</f>
        <v>0</v>
      </c>
      <c r="Q22" s="186">
        <f>'160805012108'!S53</f>
        <v>0</v>
      </c>
      <c r="R22" s="186">
        <f>'160805012108'!T53</f>
        <v>0</v>
      </c>
      <c r="S22" s="186">
        <f>'160805012108'!U53</f>
        <v>0</v>
      </c>
      <c r="T22" s="186">
        <f>'160805012108'!V53</f>
        <v>0</v>
      </c>
      <c r="U22" s="186">
        <f>'160805012108'!W53</f>
        <v>0</v>
      </c>
      <c r="V22" s="296" t="str">
        <f>'160805012108'!A53</f>
        <v>Exp 8/21</v>
      </c>
      <c r="W22" s="522">
        <f t="shared" si="0"/>
        <v>0</v>
      </c>
      <c r="X22" s="522">
        <f t="shared" si="1"/>
        <v>0</v>
      </c>
    </row>
    <row r="23" spans="1:24" ht="25.35" customHeight="1" x14ac:dyDescent="0.4">
      <c r="A23" s="304" t="str">
        <f>'160914012110 I16-03 3M'!K2</f>
        <v>160914012110 I16-03 3M</v>
      </c>
      <c r="B23" s="183">
        <f>'160914012110 I16-03 3M'!D54</f>
        <v>-2.1316282072803006E-14</v>
      </c>
      <c r="C23" s="186">
        <f>'160914012110 I16-03 3M'!E54</f>
        <v>0</v>
      </c>
      <c r="D23" s="186">
        <f>'160914012110 I16-03 3M'!F54</f>
        <v>0</v>
      </c>
      <c r="E23" s="186">
        <f>'160914012110 I16-03 3M'!G54</f>
        <v>0</v>
      </c>
      <c r="F23" s="186">
        <f>'160914012110 I16-03 3M'!H54</f>
        <v>0</v>
      </c>
      <c r="G23" s="186">
        <f>'160914012110 I16-03 3M'!I54</f>
        <v>0</v>
      </c>
      <c r="H23" s="186">
        <f>'160914012110 I16-03 3M'!J54</f>
        <v>0</v>
      </c>
      <c r="I23" s="186">
        <f>'160914012110 I16-03 3M'!K54</f>
        <v>0</v>
      </c>
      <c r="J23" s="186">
        <f>'160914012110 I16-03 3M'!L54</f>
        <v>0</v>
      </c>
      <c r="K23" s="186">
        <f>'160914012110 I16-03 3M'!M54</f>
        <v>0</v>
      </c>
      <c r="L23" s="186">
        <f>'160914012110 I16-03 3M'!N54</f>
        <v>0</v>
      </c>
      <c r="M23" s="186">
        <f>'160914012110 I16-03 3M'!O54</f>
        <v>0</v>
      </c>
      <c r="N23" s="186">
        <f>'160914012110 I16-03 3M'!P54</f>
        <v>0</v>
      </c>
      <c r="O23" s="186">
        <f>'160914012110 I16-03 3M'!Q54</f>
        <v>0</v>
      </c>
      <c r="P23" s="186">
        <f>'160914012110 I16-03 3M'!R54</f>
        <v>0</v>
      </c>
      <c r="Q23" s="186">
        <f>'160914012110 I16-03 3M'!S54</f>
        <v>0</v>
      </c>
      <c r="R23" s="186">
        <f>'160914012110 I16-03 3M'!T54</f>
        <v>0</v>
      </c>
      <c r="S23" s="186">
        <f>'160914012110 I16-03 3M'!U54</f>
        <v>0</v>
      </c>
      <c r="T23" s="186">
        <f>'160914012110 I16-03 3M'!V54</f>
        <v>0</v>
      </c>
      <c r="U23" s="186">
        <f>'160914012110 I16-03 3M'!W54</f>
        <v>0</v>
      </c>
      <c r="V23" s="296" t="str">
        <f>'160914012110 I16-03 3M'!A54</f>
        <v>Exp 10/28/2021</v>
      </c>
      <c r="W23" s="522">
        <f t="shared" si="0"/>
        <v>-2.1316282072803006E-14</v>
      </c>
      <c r="X23" s="522">
        <f t="shared" si="1"/>
        <v>0</v>
      </c>
    </row>
    <row r="24" spans="1:24" ht="18" customHeight="1" x14ac:dyDescent="0.4">
      <c r="A24" s="304">
        <f>'161024012110'!K2</f>
        <v>161024012110</v>
      </c>
      <c r="B24" s="186">
        <f>'161024012110'!D26</f>
        <v>0</v>
      </c>
      <c r="C24" s="186">
        <f>'161024012110'!E26</f>
        <v>0</v>
      </c>
      <c r="D24" s="186">
        <f>'161024012110'!F26</f>
        <v>0</v>
      </c>
      <c r="E24" s="186">
        <f>'161024012110'!G26</f>
        <v>0</v>
      </c>
      <c r="F24" s="186">
        <f>'161024012110'!H26</f>
        <v>0</v>
      </c>
      <c r="G24" s="186">
        <f>'161024012110'!I26</f>
        <v>0</v>
      </c>
      <c r="H24" s="186">
        <f>'161024012110'!J26</f>
        <v>0</v>
      </c>
      <c r="I24" s="186">
        <f>'161024012110'!K26</f>
        <v>0</v>
      </c>
      <c r="J24" s="186">
        <f>'161024012110'!L26</f>
        <v>0</v>
      </c>
      <c r="K24" s="186">
        <f>'161024012110'!M26</f>
        <v>0</v>
      </c>
      <c r="L24" s="186">
        <f>'161024012110'!N26</f>
        <v>0</v>
      </c>
      <c r="M24" s="186">
        <f>'161024012110'!O26</f>
        <v>0</v>
      </c>
      <c r="N24" s="186">
        <f>'161024012110'!P26</f>
        <v>0</v>
      </c>
      <c r="O24" s="186">
        <f>'161024012110'!Q26</f>
        <v>0</v>
      </c>
      <c r="P24" s="186">
        <f>'161024012110'!R26</f>
        <v>0</v>
      </c>
      <c r="Q24" s="186">
        <f>'161024012110'!S26</f>
        <v>0</v>
      </c>
      <c r="R24" s="186">
        <f>'161024012110'!T26</f>
        <v>0</v>
      </c>
      <c r="S24" s="186">
        <f>'161024012110'!U26</f>
        <v>0</v>
      </c>
      <c r="T24" s="186">
        <f>'161024012110'!V26</f>
        <v>0</v>
      </c>
      <c r="U24" s="186">
        <f>'161024012110'!W26</f>
        <v>0</v>
      </c>
      <c r="V24" s="296" t="str">
        <f>'161024012110'!A26</f>
        <v>Exp 10/21</v>
      </c>
      <c r="W24" s="522">
        <f t="shared" si="0"/>
        <v>0</v>
      </c>
      <c r="X24" s="522">
        <f t="shared" si="1"/>
        <v>0</v>
      </c>
    </row>
    <row r="25" spans="1:24" s="455" customFormat="1" ht="18" customHeight="1" x14ac:dyDescent="0.4">
      <c r="A25" s="483" t="str">
        <f>'161103012112 K16-04 3M'!K2</f>
        <v>161103012112 K16-04  3M</v>
      </c>
      <c r="B25" s="484">
        <f>'161103012112 K16-04 3M'!D27</f>
        <v>0</v>
      </c>
      <c r="C25" s="484">
        <f>'161103012112 K16-04 3M'!E27</f>
        <v>0</v>
      </c>
      <c r="D25" s="484">
        <f>'161103012112 K16-04 3M'!F27</f>
        <v>12</v>
      </c>
      <c r="E25" s="484">
        <f>'161103012112 K16-04 3M'!G27</f>
        <v>0</v>
      </c>
      <c r="F25" s="484">
        <f>'161103012112 K16-04 3M'!H27</f>
        <v>0</v>
      </c>
      <c r="G25" s="484">
        <f>'161103012112 K16-04 3M'!I27</f>
        <v>0</v>
      </c>
      <c r="H25" s="484">
        <f>'161103012112 K16-04 3M'!J27</f>
        <v>0</v>
      </c>
      <c r="I25" s="484">
        <f>'161103012112 K16-04 3M'!K27</f>
        <v>0</v>
      </c>
      <c r="J25" s="484">
        <f>'161103012112 K16-04 3M'!L27</f>
        <v>0</v>
      </c>
      <c r="K25" s="484">
        <f>'161103012112 K16-04 3M'!M27</f>
        <v>0</v>
      </c>
      <c r="L25" s="484">
        <f>'161103012112 K16-04 3M'!N27</f>
        <v>0</v>
      </c>
      <c r="M25" s="484">
        <f>'161103012112 K16-04 3M'!O27</f>
        <v>0</v>
      </c>
      <c r="N25" s="484">
        <f>'161103012112 K16-04 3M'!P27</f>
        <v>0</v>
      </c>
      <c r="O25" s="484">
        <f>'161103012112 K16-04 3M'!Q27</f>
        <v>0</v>
      </c>
      <c r="P25" s="484">
        <f>'161103012112 K16-04 3M'!R27</f>
        <v>0</v>
      </c>
      <c r="Q25" s="484">
        <f>'161103012112 K16-04 3M'!S27</f>
        <v>0</v>
      </c>
      <c r="R25" s="484">
        <f>'161103012112 K16-04 3M'!T27</f>
        <v>0</v>
      </c>
      <c r="S25" s="484">
        <f>'161103012112 K16-04 3M'!U27</f>
        <v>0</v>
      </c>
      <c r="T25" s="484">
        <f>'161103012112 K16-04 3M'!V27</f>
        <v>0</v>
      </c>
      <c r="U25" s="484">
        <f>'161103012112 K16-04 3M'!W27</f>
        <v>0</v>
      </c>
      <c r="V25" s="486" t="str">
        <f>'161103012112 K16-04 3M'!A27</f>
        <v>Exp 12/28/21</v>
      </c>
      <c r="W25" s="522">
        <f t="shared" si="0"/>
        <v>0</v>
      </c>
      <c r="X25" s="522">
        <f t="shared" si="1"/>
        <v>0</v>
      </c>
    </row>
    <row r="26" spans="1:24" ht="18" customHeight="1" x14ac:dyDescent="0.4">
      <c r="A26" s="304">
        <f>'161227032112'!K2</f>
        <v>161227032112</v>
      </c>
      <c r="B26" s="186">
        <f>'161227032112'!D26</f>
        <v>0</v>
      </c>
      <c r="C26" s="186">
        <f>'161227032112'!E26</f>
        <v>0</v>
      </c>
      <c r="D26" s="186">
        <f>'161227032112'!F26</f>
        <v>0</v>
      </c>
      <c r="E26" s="186">
        <f>'161227032112'!G26</f>
        <v>0</v>
      </c>
      <c r="F26" s="186">
        <f>'161227032112'!H26</f>
        <v>0</v>
      </c>
      <c r="G26" s="186">
        <f>'161227032112'!I26</f>
        <v>0</v>
      </c>
      <c r="H26" s="186">
        <f>'161227032112'!J26</f>
        <v>0</v>
      </c>
      <c r="I26" s="186">
        <f>'161227032112'!K26</f>
        <v>0</v>
      </c>
      <c r="J26" s="186">
        <f>'161227032112'!L26</f>
        <v>0</v>
      </c>
      <c r="K26" s="186">
        <f>'161227032112'!M26</f>
        <v>0</v>
      </c>
      <c r="L26" s="186">
        <f>'161227032112'!N26</f>
        <v>0</v>
      </c>
      <c r="M26" s="186">
        <f>'161227032112'!O26</f>
        <v>0</v>
      </c>
      <c r="N26" s="186">
        <f>'161227032112'!P26</f>
        <v>0</v>
      </c>
      <c r="O26" s="186">
        <f>'161227032112'!Q26</f>
        <v>0</v>
      </c>
      <c r="P26" s="186">
        <f>'161227032112'!R26</f>
        <v>0</v>
      </c>
      <c r="Q26" s="186">
        <f>'161227032112'!S26</f>
        <v>0</v>
      </c>
      <c r="R26" s="186">
        <f>'161227032112'!T26</f>
        <v>0</v>
      </c>
      <c r="S26" s="186">
        <f>'161227032112'!U26</f>
        <v>0</v>
      </c>
      <c r="T26" s="186">
        <f>'161227032112'!V26</f>
        <v>0</v>
      </c>
      <c r="U26" s="186">
        <f>'161227032112'!W26</f>
        <v>0</v>
      </c>
      <c r="V26" s="296" t="str">
        <f>'161227032112'!A26</f>
        <v>Exp 12/21</v>
      </c>
      <c r="W26" s="522">
        <f t="shared" si="0"/>
        <v>0</v>
      </c>
      <c r="X26" s="522">
        <f t="shared" si="1"/>
        <v>0</v>
      </c>
    </row>
    <row r="27" spans="1:24" s="455" customFormat="1" ht="18" customHeight="1" x14ac:dyDescent="0.4">
      <c r="A27" s="483">
        <f>'170112012201'!K2</f>
        <v>170112012201</v>
      </c>
      <c r="B27" s="484">
        <f>'170112012201'!D38</f>
        <v>0</v>
      </c>
      <c r="C27" s="484">
        <f>'170112012201'!E38</f>
        <v>0</v>
      </c>
      <c r="D27" s="484">
        <f>'170112012201'!F38</f>
        <v>0</v>
      </c>
      <c r="E27" s="484">
        <f>'170112012201'!G38</f>
        <v>0</v>
      </c>
      <c r="F27" s="484">
        <f>'170112012201'!H38</f>
        <v>0</v>
      </c>
      <c r="G27" s="484">
        <f>'170112012201'!I38</f>
        <v>0</v>
      </c>
      <c r="H27" s="484">
        <f>'170112012201'!J38</f>
        <v>0</v>
      </c>
      <c r="I27" s="484">
        <f>'170112012201'!K38</f>
        <v>0</v>
      </c>
      <c r="J27" s="484">
        <f>'170112012201'!L38</f>
        <v>0</v>
      </c>
      <c r="K27" s="484">
        <f>'170112012201'!M38</f>
        <v>0</v>
      </c>
      <c r="L27" s="484">
        <f>'170112012201'!N38</f>
        <v>0</v>
      </c>
      <c r="M27" s="484">
        <f>'170112012201'!O38</f>
        <v>2</v>
      </c>
      <c r="N27" s="484">
        <f>'170112012201'!P38</f>
        <v>0</v>
      </c>
      <c r="O27" s="484">
        <f>'170112012201'!Q38</f>
        <v>0</v>
      </c>
      <c r="P27" s="484">
        <f>'170112012201'!R38</f>
        <v>0</v>
      </c>
      <c r="Q27" s="484">
        <f>'170112012201'!S38</f>
        <v>0</v>
      </c>
      <c r="R27" s="484">
        <f>'170112012201'!T38</f>
        <v>0</v>
      </c>
      <c r="S27" s="484">
        <f>'170112012201'!U38</f>
        <v>0</v>
      </c>
      <c r="T27" s="484">
        <f>'170112012201'!V38</f>
        <v>0</v>
      </c>
      <c r="U27" s="484">
        <f>'170112012201'!W38</f>
        <v>0</v>
      </c>
      <c r="V27" s="486" t="str">
        <f>'170112012201'!A38</f>
        <v>Exp 1/22</v>
      </c>
      <c r="W27" s="522">
        <f t="shared" si="0"/>
        <v>0</v>
      </c>
      <c r="X27" s="522">
        <f t="shared" si="1"/>
        <v>0</v>
      </c>
    </row>
    <row r="28" spans="1:24" ht="18" customHeight="1" x14ac:dyDescent="0.4">
      <c r="A28" s="304">
        <f>'170307022203'!K2</f>
        <v>170307022203</v>
      </c>
      <c r="B28" s="186">
        <v>0</v>
      </c>
      <c r="C28" s="186">
        <f>'170307022203'!E39</f>
        <v>0</v>
      </c>
      <c r="D28" s="186">
        <f>'170307022203'!F39</f>
        <v>0</v>
      </c>
      <c r="E28" s="186">
        <f>'170307022203'!G39</f>
        <v>0</v>
      </c>
      <c r="F28" s="186">
        <f>'170307022203'!H39</f>
        <v>0</v>
      </c>
      <c r="G28" s="186">
        <f>'170307022203'!I39</f>
        <v>0</v>
      </c>
      <c r="H28" s="186">
        <f>'170307022203'!J39</f>
        <v>0</v>
      </c>
      <c r="I28" s="186">
        <f>'170307022203'!K39</f>
        <v>0</v>
      </c>
      <c r="J28" s="186">
        <f>'170307022203'!L39</f>
        <v>0</v>
      </c>
      <c r="K28" s="186">
        <f>'170307022203'!M39</f>
        <v>0</v>
      </c>
      <c r="L28" s="186">
        <f>'170307022203'!N39</f>
        <v>0</v>
      </c>
      <c r="M28" s="186">
        <f>'170307022203'!O39</f>
        <v>0</v>
      </c>
      <c r="N28" s="186">
        <f>'170307022203'!P39</f>
        <v>0</v>
      </c>
      <c r="O28" s="186">
        <f>'170307022203'!Q39</f>
        <v>0</v>
      </c>
      <c r="P28" s="186">
        <f>'170307022203'!R39</f>
        <v>0</v>
      </c>
      <c r="Q28" s="186">
        <f>'170307022203'!S39</f>
        <v>0</v>
      </c>
      <c r="R28" s="186">
        <f>'170307022203'!T39</f>
        <v>0</v>
      </c>
      <c r="S28" s="186">
        <f>'170307022203'!U39</f>
        <v>0</v>
      </c>
      <c r="T28" s="186">
        <f>'170307022203'!V39</f>
        <v>0</v>
      </c>
      <c r="U28" s="186">
        <f>'170307022203'!W39</f>
        <v>0</v>
      </c>
      <c r="V28" s="296" t="str">
        <f>'170307022203'!A39</f>
        <v>Exp 3/22</v>
      </c>
      <c r="W28" s="522">
        <f t="shared" si="0"/>
        <v>0</v>
      </c>
      <c r="X28" s="522">
        <f t="shared" si="1"/>
        <v>0</v>
      </c>
    </row>
    <row r="29" spans="1:24" ht="18" customHeight="1" x14ac:dyDescent="0.4">
      <c r="A29" s="304" t="str">
        <f>'170307012204 C17-02 3M'!K2</f>
        <v>170307012204 C17-02 3M</v>
      </c>
      <c r="B29" s="186">
        <v>0</v>
      </c>
      <c r="C29" s="186">
        <f>'170307012204 C17-02 3M'!E22</f>
        <v>0</v>
      </c>
      <c r="D29" s="186">
        <f>'170307012204 C17-02 3M'!F22</f>
        <v>0</v>
      </c>
      <c r="E29" s="186">
        <f>'170307012204 C17-02 3M'!G22</f>
        <v>0</v>
      </c>
      <c r="F29" s="186">
        <f>'170307012204 C17-02 3M'!H22</f>
        <v>0</v>
      </c>
      <c r="G29" s="186">
        <f>'170307012204 C17-02 3M'!I22</f>
        <v>0</v>
      </c>
      <c r="H29" s="186">
        <f>'170307012204 C17-02 3M'!J22</f>
        <v>0</v>
      </c>
      <c r="I29" s="186">
        <f>'170307012204 C17-02 3M'!K22</f>
        <v>0</v>
      </c>
      <c r="J29" s="186">
        <f>'170307012204 C17-02 3M'!L22</f>
        <v>0</v>
      </c>
      <c r="K29" s="186">
        <f>'170307012204 C17-02 3M'!M22</f>
        <v>0</v>
      </c>
      <c r="L29" s="186">
        <f>'170307012204 C17-02 3M'!N22</f>
        <v>0</v>
      </c>
      <c r="M29" s="186">
        <f>'170307012204 C17-02 3M'!O22</f>
        <v>0</v>
      </c>
      <c r="N29" s="186">
        <f>'170307012204 C17-02 3M'!P22</f>
        <v>0</v>
      </c>
      <c r="O29" s="186">
        <f>'170307012204 C17-02 3M'!Q22</f>
        <v>0</v>
      </c>
      <c r="P29" s="186">
        <f>'170307012204 C17-02 3M'!R22</f>
        <v>0</v>
      </c>
      <c r="Q29" s="186">
        <f>'170307012204 C17-02 3M'!S22</f>
        <v>0</v>
      </c>
      <c r="R29" s="186">
        <f>'170307012204 C17-02 3M'!T22</f>
        <v>0</v>
      </c>
      <c r="S29" s="186">
        <f>'170307012204 C17-02 3M'!U22</f>
        <v>0</v>
      </c>
      <c r="T29" s="186">
        <f>'170307012204 C17-02 3M'!V22</f>
        <v>0</v>
      </c>
      <c r="U29" s="186">
        <f>'170307012204 C17-02 3M'!W22</f>
        <v>0</v>
      </c>
      <c r="V29" s="296" t="str">
        <f>'170307012204 C17-02 3M'!A22</f>
        <v>Exp 4/28/22</v>
      </c>
      <c r="W29" s="522">
        <f t="shared" si="0"/>
        <v>0</v>
      </c>
      <c r="X29" s="522">
        <f t="shared" si="1"/>
        <v>0</v>
      </c>
    </row>
    <row r="30" spans="1:24" ht="18" customHeight="1" x14ac:dyDescent="0.4">
      <c r="A30" s="304">
        <f>'170516012205'!K2</f>
        <v>170516012205</v>
      </c>
      <c r="B30" s="186">
        <v>0</v>
      </c>
      <c r="C30" s="186">
        <f>'170516012205'!E35</f>
        <v>0</v>
      </c>
      <c r="D30" s="186">
        <f>'170516012205'!F35</f>
        <v>0</v>
      </c>
      <c r="E30" s="186">
        <f>'170516012205'!G35</f>
        <v>0</v>
      </c>
      <c r="F30" s="186">
        <f>'170516012205'!H35</f>
        <v>0</v>
      </c>
      <c r="G30" s="186">
        <f>'170516012205'!I35</f>
        <v>0</v>
      </c>
      <c r="H30" s="186">
        <f>'170516012205'!J35</f>
        <v>0</v>
      </c>
      <c r="I30" s="186">
        <f>'170516012205'!K35</f>
        <v>0</v>
      </c>
      <c r="J30" s="186">
        <f>'170516012205'!L35</f>
        <v>0</v>
      </c>
      <c r="K30" s="186">
        <f>'170516012205'!M35</f>
        <v>0</v>
      </c>
      <c r="L30" s="186">
        <f>'170516012205'!N35</f>
        <v>0</v>
      </c>
      <c r="M30" s="186">
        <f>'170516012205'!O35</f>
        <v>0</v>
      </c>
      <c r="N30" s="186">
        <f>'170516012205'!P35</f>
        <v>0</v>
      </c>
      <c r="O30" s="186">
        <f>'170516012205'!Q35</f>
        <v>0</v>
      </c>
      <c r="P30" s="186">
        <f>'170516012205'!R35</f>
        <v>0</v>
      </c>
      <c r="Q30" s="186">
        <f>'170516012205'!S35</f>
        <v>0</v>
      </c>
      <c r="R30" s="186">
        <f>'170516012205'!T35</f>
        <v>0</v>
      </c>
      <c r="S30" s="186">
        <f>'170516012205'!U35</f>
        <v>0</v>
      </c>
      <c r="T30" s="186">
        <f>'170516012205'!V35</f>
        <v>0</v>
      </c>
      <c r="U30" s="186">
        <f>'170516012205'!W35</f>
        <v>0</v>
      </c>
      <c r="V30" s="296" t="str">
        <f>'170516012205'!A35</f>
        <v>Exp 5/22</v>
      </c>
      <c r="W30" s="522">
        <f t="shared" si="0"/>
        <v>0</v>
      </c>
      <c r="X30" s="522">
        <f t="shared" si="1"/>
        <v>0</v>
      </c>
    </row>
    <row r="31" spans="1:24" s="455" customFormat="1" ht="18" customHeight="1" x14ac:dyDescent="0.4">
      <c r="A31" s="483" t="str">
        <f>'170516022206 E17-06 3M'!K2</f>
        <v>170516022206 E17-06 3M</v>
      </c>
      <c r="B31" s="484">
        <f>'170516022206 E17-06 3M'!D27</f>
        <v>0</v>
      </c>
      <c r="C31" s="484">
        <f>'170516022206 E17-06 3M'!E27</f>
        <v>0</v>
      </c>
      <c r="D31" s="484">
        <f>'170516022206 E17-06 3M'!F27</f>
        <v>0</v>
      </c>
      <c r="E31" s="484">
        <f>'170516022206 E17-06 3M'!G27</f>
        <v>0</v>
      </c>
      <c r="F31" s="484">
        <f>'170516022206 E17-06 3M'!H27</f>
        <v>0</v>
      </c>
      <c r="G31" s="484">
        <f>'170516022206 E17-06 3M'!I27</f>
        <v>0</v>
      </c>
      <c r="H31" s="484">
        <f>'170516022206 E17-06 3M'!J27</f>
        <v>0</v>
      </c>
      <c r="I31" s="484">
        <f>'170516022206 E17-06 3M'!K27</f>
        <v>0</v>
      </c>
      <c r="J31" s="484">
        <f>'170516022206 E17-06 3M'!L27</f>
        <v>0</v>
      </c>
      <c r="K31" s="484">
        <f>'170516022206 E17-06 3M'!M27</f>
        <v>0</v>
      </c>
      <c r="L31" s="484">
        <f>'170516022206 E17-06 3M'!N27</f>
        <v>0</v>
      </c>
      <c r="M31" s="484">
        <f>'170516022206 E17-06 3M'!O27</f>
        <v>0</v>
      </c>
      <c r="N31" s="484">
        <f>'170516022206 E17-06 3M'!P27</f>
        <v>0</v>
      </c>
      <c r="O31" s="484">
        <f>'170516022206 E17-06 3M'!Q27</f>
        <v>0</v>
      </c>
      <c r="P31" s="484">
        <f>'170516022206 E17-06 3M'!R27</f>
        <v>0</v>
      </c>
      <c r="Q31" s="484">
        <f>'170516022206 E17-06 3M'!S27</f>
        <v>0</v>
      </c>
      <c r="R31" s="484">
        <f>'170516022206 E17-06 3M'!T27</f>
        <v>0</v>
      </c>
      <c r="S31" s="484">
        <f>'170516022206 E17-06 3M'!U27</f>
        <v>0</v>
      </c>
      <c r="T31" s="484">
        <f>'170516022206 E17-06 3M'!V27</f>
        <v>0</v>
      </c>
      <c r="U31" s="484">
        <f>'170516022206 E17-06 3M'!W27</f>
        <v>0</v>
      </c>
      <c r="V31" s="486" t="str">
        <f>'170516022206 E17-06 3M'!A27</f>
        <v>Exp 6/28/22</v>
      </c>
      <c r="W31" s="522">
        <f t="shared" si="0"/>
        <v>0</v>
      </c>
      <c r="X31" s="522">
        <f t="shared" si="1"/>
        <v>0</v>
      </c>
    </row>
    <row r="32" spans="1:24" ht="18" customHeight="1" x14ac:dyDescent="0.4">
      <c r="A32" s="304">
        <f>'170627032206'!K2</f>
        <v>170627032206</v>
      </c>
      <c r="B32" s="186">
        <f>'170627032206'!D37</f>
        <v>0</v>
      </c>
      <c r="C32" s="186">
        <f>'170627032206'!E37</f>
        <v>0</v>
      </c>
      <c r="D32" s="186">
        <f>'170627032206'!F37</f>
        <v>0</v>
      </c>
      <c r="E32" s="186">
        <f>'170627032206'!G37</f>
        <v>0</v>
      </c>
      <c r="F32" s="186">
        <f>'170627032206'!H37</f>
        <v>0</v>
      </c>
      <c r="G32" s="186">
        <f>'170627032206'!I37</f>
        <v>0</v>
      </c>
      <c r="H32" s="186">
        <f>'170627032206'!J37</f>
        <v>0</v>
      </c>
      <c r="I32" s="186">
        <f>'170627032206'!K37</f>
        <v>0</v>
      </c>
      <c r="J32" s="186">
        <f>'170627032206'!L37</f>
        <v>0</v>
      </c>
      <c r="K32" s="186">
        <f>'170627032206'!M37</f>
        <v>0</v>
      </c>
      <c r="L32" s="186">
        <f>'170627032206'!N37</f>
        <v>0</v>
      </c>
      <c r="M32" s="186">
        <f>'170627032206'!O37</f>
        <v>0</v>
      </c>
      <c r="N32" s="186">
        <f>'170627032206'!P37</f>
        <v>0</v>
      </c>
      <c r="O32" s="186">
        <f>'170627032206'!Q37</f>
        <v>0</v>
      </c>
      <c r="P32" s="186">
        <f>'170627032206'!R37</f>
        <v>0</v>
      </c>
      <c r="Q32" s="186">
        <f>'170627032206'!S37</f>
        <v>0</v>
      </c>
      <c r="R32" s="186">
        <f>'170627032206'!T37</f>
        <v>0</v>
      </c>
      <c r="S32" s="186">
        <f>'170627032206'!U37</f>
        <v>0</v>
      </c>
      <c r="T32" s="186">
        <f>'170627032206'!V37</f>
        <v>0</v>
      </c>
      <c r="U32" s="186">
        <f>'170627032206'!W37</f>
        <v>0</v>
      </c>
      <c r="V32" s="296" t="str">
        <f>'170627032206'!A37</f>
        <v>Exp 6/22</v>
      </c>
      <c r="W32" s="522">
        <f t="shared" si="0"/>
        <v>0</v>
      </c>
      <c r="X32" s="522">
        <f t="shared" si="1"/>
        <v>0</v>
      </c>
    </row>
    <row r="33" spans="1:24" ht="18" customHeight="1" x14ac:dyDescent="0.4">
      <c r="A33" s="304" t="str">
        <f>'160719012108 ALPHA'!K2</f>
        <v>160719012108 ALPHA</v>
      </c>
      <c r="B33" s="186">
        <f>'160719012108 ALPHA'!D54</f>
        <v>0</v>
      </c>
      <c r="C33" s="186">
        <f>'160719012108 ALPHA'!E54</f>
        <v>0</v>
      </c>
      <c r="D33" s="186">
        <f>'160719012108 ALPHA'!F54</f>
        <v>0</v>
      </c>
      <c r="E33" s="186">
        <f>'160719012108 ALPHA'!G54</f>
        <v>0</v>
      </c>
      <c r="F33" s="186">
        <f>'160719012108 ALPHA'!H54</f>
        <v>0</v>
      </c>
      <c r="G33" s="186">
        <f>'160719012108 ALPHA'!I54</f>
        <v>0</v>
      </c>
      <c r="H33" s="186">
        <f>'160719012108 ALPHA'!J54</f>
        <v>0</v>
      </c>
      <c r="I33" s="186">
        <f>'160719012108 ALPHA'!K54</f>
        <v>0</v>
      </c>
      <c r="J33" s="186">
        <f>'160719012108 ALPHA'!L54</f>
        <v>0</v>
      </c>
      <c r="K33" s="186">
        <f>'160719012108 ALPHA'!M54</f>
        <v>0</v>
      </c>
      <c r="L33" s="186">
        <f>'160719012108 ALPHA'!N54</f>
        <v>0</v>
      </c>
      <c r="M33" s="186">
        <f>'160719012108 ALPHA'!O54</f>
        <v>0</v>
      </c>
      <c r="N33" s="186">
        <f>'160719012108 ALPHA'!P54</f>
        <v>0</v>
      </c>
      <c r="O33" s="186">
        <f>'160719012108 ALPHA'!Q54</f>
        <v>0</v>
      </c>
      <c r="P33" s="186">
        <f>'160719012108 ALPHA'!R54</f>
        <v>0</v>
      </c>
      <c r="Q33" s="186">
        <f>'160719012108 ALPHA'!S54</f>
        <v>0</v>
      </c>
      <c r="R33" s="186">
        <f>'160719012108 ALPHA'!T54</f>
        <v>0</v>
      </c>
      <c r="S33" s="186">
        <f>'160719012108 ALPHA'!U54</f>
        <v>0</v>
      </c>
      <c r="T33" s="186">
        <f>'160719012108 ALPHA'!V54</f>
        <v>0</v>
      </c>
      <c r="U33" s="186">
        <f>'160719012108 ALPHA'!W54</f>
        <v>0</v>
      </c>
      <c r="V33" s="296" t="str">
        <f>'160719012108 ALPHA'!A54</f>
        <v>Exp 7/2021</v>
      </c>
      <c r="W33" s="522">
        <f t="shared" si="0"/>
        <v>0</v>
      </c>
      <c r="X33" s="522">
        <f t="shared" si="1"/>
        <v>0</v>
      </c>
    </row>
    <row r="34" spans="1:24" ht="18" customHeight="1" x14ac:dyDescent="0.4">
      <c r="A34" s="304">
        <f>'170811042208'!J2</f>
        <v>170811042208</v>
      </c>
      <c r="B34" s="186">
        <v>0</v>
      </c>
      <c r="C34" s="186">
        <f>'170811042208'!E53</f>
        <v>0</v>
      </c>
      <c r="D34" s="186">
        <f>'170811042208'!F53</f>
        <v>0</v>
      </c>
      <c r="E34" s="186">
        <f>'170811042208'!G53</f>
        <v>0</v>
      </c>
      <c r="F34" s="186">
        <f>'170811042208'!H53</f>
        <v>0</v>
      </c>
      <c r="G34" s="186">
        <f>'170811042208'!I53</f>
        <v>0</v>
      </c>
      <c r="H34" s="186">
        <f>'170811042208'!J53</f>
        <v>0</v>
      </c>
      <c r="I34" s="186">
        <f>'170811042208'!K53</f>
        <v>0</v>
      </c>
      <c r="J34" s="186">
        <f>'170811042208'!L53</f>
        <v>0</v>
      </c>
      <c r="K34" s="186">
        <f>'170811042208'!M53</f>
        <v>0</v>
      </c>
      <c r="L34" s="186">
        <f>'170811042208'!N53</f>
        <v>0</v>
      </c>
      <c r="M34" s="186">
        <f>'170811042208'!O53</f>
        <v>0</v>
      </c>
      <c r="N34" s="186">
        <f>'170811042208'!P53</f>
        <v>0</v>
      </c>
      <c r="O34" s="186">
        <f>'170811042208'!Q53</f>
        <v>0</v>
      </c>
      <c r="P34" s="186">
        <f>'170811042208'!R53</f>
        <v>0</v>
      </c>
      <c r="Q34" s="186">
        <f>'170811042208'!S53</f>
        <v>0</v>
      </c>
      <c r="R34" s="186">
        <f>'170811042208'!T53</f>
        <v>0</v>
      </c>
      <c r="S34" s="186">
        <f>'170811042208'!U53</f>
        <v>0</v>
      </c>
      <c r="T34" s="186">
        <f>'170811042208'!V53</f>
        <v>0</v>
      </c>
      <c r="U34" s="186">
        <f>'170811042208'!W53</f>
        <v>0</v>
      </c>
      <c r="V34" s="296" t="str">
        <f>'170811042208'!A53</f>
        <v>Exp 8/2022</v>
      </c>
      <c r="W34" s="522">
        <f t="shared" si="0"/>
        <v>0</v>
      </c>
      <c r="X34" s="522">
        <f t="shared" si="1"/>
        <v>0</v>
      </c>
    </row>
    <row r="35" spans="1:24" s="455" customFormat="1" ht="18" customHeight="1" x14ac:dyDescent="0.4">
      <c r="A35" s="483" t="str">
        <f>'170811032209 H17-03 3M'!K2</f>
        <v>170811032209 H17-03 3M</v>
      </c>
      <c r="B35" s="484">
        <f>'170811032209 H17-03 3M'!D26</f>
        <v>0.70000000000003126</v>
      </c>
      <c r="C35" s="484">
        <f>'170811032209 H17-03 3M'!E26</f>
        <v>0</v>
      </c>
      <c r="D35" s="484">
        <f>'170811032209 H17-03 3M'!F26</f>
        <v>0</v>
      </c>
      <c r="E35" s="484">
        <f>'170811032209 H17-03 3M'!G26</f>
        <v>0</v>
      </c>
      <c r="F35" s="484">
        <f>'170811032209 H17-03 3M'!H26</f>
        <v>0</v>
      </c>
      <c r="G35" s="484">
        <f>'170811032209 H17-03 3M'!I26</f>
        <v>0</v>
      </c>
      <c r="H35" s="484">
        <f>'170811032209 H17-03 3M'!J26</f>
        <v>0</v>
      </c>
      <c r="I35" s="484">
        <f>'170811032209 H17-03 3M'!K26</f>
        <v>0</v>
      </c>
      <c r="J35" s="484">
        <f>'170811032209 H17-03 3M'!L26</f>
        <v>0</v>
      </c>
      <c r="K35" s="484">
        <f>'170811032209 H17-03 3M'!M26</f>
        <v>0</v>
      </c>
      <c r="L35" s="484">
        <f>'170811032209 H17-03 3M'!N26</f>
        <v>0</v>
      </c>
      <c r="M35" s="484">
        <f>'170811032209 H17-03 3M'!O26</f>
        <v>0</v>
      </c>
      <c r="N35" s="484">
        <f>'170811032209 H17-03 3M'!P26</f>
        <v>0</v>
      </c>
      <c r="O35" s="484">
        <f>'170811032209 H17-03 3M'!Q26</f>
        <v>0</v>
      </c>
      <c r="P35" s="484">
        <f>'170811032209 H17-03 3M'!R26</f>
        <v>0</v>
      </c>
      <c r="Q35" s="484">
        <f>'170811032209 H17-03 3M'!S26</f>
        <v>0</v>
      </c>
      <c r="R35" s="484">
        <f>'170811032209 H17-03 3M'!T26</f>
        <v>0</v>
      </c>
      <c r="S35" s="484">
        <f>'170811032209 H17-03 3M'!U26</f>
        <v>0</v>
      </c>
      <c r="T35" s="484">
        <f>'170811032209 H17-03 3M'!V26</f>
        <v>0</v>
      </c>
      <c r="U35" s="484">
        <f>'170811032209 H17-03 3M'!W26</f>
        <v>0</v>
      </c>
      <c r="V35" s="486" t="str">
        <f>'170811032209 H17-03 3M'!A26</f>
        <v>Exp 9/28/22</v>
      </c>
      <c r="W35" s="522">
        <f t="shared" si="0"/>
        <v>0.70000000000003126</v>
      </c>
      <c r="X35" s="522">
        <f t="shared" si="1"/>
        <v>0</v>
      </c>
    </row>
    <row r="36" spans="1:24" ht="18" customHeight="1" x14ac:dyDescent="0.4">
      <c r="A36" s="304" t="str">
        <f>'170516022206 ALPHA'!J2</f>
        <v>170516022206 ALPHA</v>
      </c>
      <c r="B36" s="186">
        <f>'170516022206 ALPHA'!D54</f>
        <v>0</v>
      </c>
      <c r="C36" s="186">
        <f>'170516022206 ALPHA'!E54</f>
        <v>0</v>
      </c>
      <c r="D36" s="186">
        <f>'170516022206 ALPHA'!F54</f>
        <v>0</v>
      </c>
      <c r="E36" s="186">
        <f>'170516022206 ALPHA'!G54</f>
        <v>0</v>
      </c>
      <c r="F36" s="186">
        <f>'170516022206 ALPHA'!H54</f>
        <v>0</v>
      </c>
      <c r="G36" s="186">
        <f>'170516022206 ALPHA'!I54</f>
        <v>0</v>
      </c>
      <c r="H36" s="186">
        <f>'170516022206 ALPHA'!J54</f>
        <v>0</v>
      </c>
      <c r="I36" s="186">
        <f>'170516022206 ALPHA'!K54</f>
        <v>0</v>
      </c>
      <c r="J36" s="186">
        <f>'170516022206 ALPHA'!L54</f>
        <v>0</v>
      </c>
      <c r="K36" s="186">
        <f>'170516022206 ALPHA'!M54</f>
        <v>0</v>
      </c>
      <c r="L36" s="186">
        <f>'170516022206 ALPHA'!N54</f>
        <v>0</v>
      </c>
      <c r="M36" s="186">
        <f>'170516022206 ALPHA'!O54</f>
        <v>0</v>
      </c>
      <c r="N36" s="186">
        <f>'170516022206 ALPHA'!P54</f>
        <v>0</v>
      </c>
      <c r="O36" s="186">
        <f>'170516022206 ALPHA'!Q54</f>
        <v>0</v>
      </c>
      <c r="P36" s="186">
        <f>'170516022206 ALPHA'!R54</f>
        <v>0</v>
      </c>
      <c r="Q36" s="186">
        <f>'170516022206 ALPHA'!S54</f>
        <v>0</v>
      </c>
      <c r="R36" s="186">
        <f>'170516022206 ALPHA'!T54</f>
        <v>0</v>
      </c>
      <c r="S36" s="186">
        <f>'170516022206 ALPHA'!U54</f>
        <v>0</v>
      </c>
      <c r="T36" s="186">
        <f>'170516022206 ALPHA'!V54</f>
        <v>0</v>
      </c>
      <c r="U36" s="186">
        <f>'170516022206 ALPHA'!W54</f>
        <v>0</v>
      </c>
      <c r="V36" s="296" t="str">
        <f>'170516022206 ALPHA'!A54</f>
        <v>Exp 5/2022</v>
      </c>
      <c r="W36" s="522">
        <f t="shared" si="0"/>
        <v>0</v>
      </c>
      <c r="X36" s="522">
        <f t="shared" si="1"/>
        <v>0</v>
      </c>
    </row>
    <row r="37" spans="1:24" ht="18" customHeight="1" x14ac:dyDescent="0.4">
      <c r="A37" s="304" t="str">
        <f>'161103012112 ALPHA'!J2</f>
        <v>161103012112 ALPHA</v>
      </c>
      <c r="B37" s="186">
        <f>'161103012112 ALPHA'!D53</f>
        <v>0</v>
      </c>
      <c r="C37" s="186">
        <f>'161103012112 ALPHA'!E53</f>
        <v>0</v>
      </c>
      <c r="D37" s="186">
        <f>'161103012112 ALPHA'!F53</f>
        <v>0</v>
      </c>
      <c r="E37" s="186">
        <f>'161103012112 ALPHA'!G53</f>
        <v>0</v>
      </c>
      <c r="F37" s="186">
        <f>'161103012112 ALPHA'!H53</f>
        <v>0</v>
      </c>
      <c r="G37" s="186">
        <f>'161103012112 ALPHA'!I53</f>
        <v>0</v>
      </c>
      <c r="H37" s="186">
        <f>'161103012112 ALPHA'!J53</f>
        <v>0</v>
      </c>
      <c r="I37" s="186">
        <f>'161103012112 ALPHA'!K53</f>
        <v>0</v>
      </c>
      <c r="J37" s="186">
        <f>'161103012112 ALPHA'!L53</f>
        <v>0</v>
      </c>
      <c r="K37" s="186">
        <f>'161103012112 ALPHA'!M53</f>
        <v>0</v>
      </c>
      <c r="L37" s="186">
        <f>'161103012112 ALPHA'!N53</f>
        <v>0</v>
      </c>
      <c r="M37" s="186">
        <f>'161103012112 ALPHA'!O53</f>
        <v>0</v>
      </c>
      <c r="N37" s="186">
        <f>'161103012112 ALPHA'!P53</f>
        <v>0</v>
      </c>
      <c r="O37" s="186">
        <f>'161103012112 ALPHA'!Q53</f>
        <v>0</v>
      </c>
      <c r="P37" s="186">
        <f>'161103012112 ALPHA'!R53</f>
        <v>0</v>
      </c>
      <c r="Q37" s="186">
        <f>'161103012112 ALPHA'!S53</f>
        <v>0</v>
      </c>
      <c r="R37" s="186">
        <f>'161103012112 ALPHA'!T53</f>
        <v>0</v>
      </c>
      <c r="S37" s="186">
        <f>'161103012112 ALPHA'!U53</f>
        <v>0</v>
      </c>
      <c r="T37" s="186">
        <f>'161103012112 ALPHA'!V53</f>
        <v>0</v>
      </c>
      <c r="U37" s="186">
        <f>'161103012112 ALPHA'!W53</f>
        <v>0</v>
      </c>
      <c r="V37" s="296" t="str">
        <f>'161103012112 ALPHA'!A53</f>
        <v>Exp 11/2021</v>
      </c>
      <c r="W37" s="522">
        <f t="shared" si="0"/>
        <v>0</v>
      </c>
      <c r="X37" s="522">
        <f t="shared" si="1"/>
        <v>0</v>
      </c>
    </row>
    <row r="38" spans="1:24" s="455" customFormat="1" ht="18" customHeight="1" x14ac:dyDescent="0.4">
      <c r="A38" s="483">
        <f>'170925042209'!I2</f>
        <v>170925042209</v>
      </c>
      <c r="B38" s="484">
        <v>0</v>
      </c>
      <c r="C38" s="484">
        <f>'170925042209'!E54</f>
        <v>0</v>
      </c>
      <c r="D38" s="484">
        <f>'170925042209'!F54</f>
        <v>0</v>
      </c>
      <c r="E38" s="484">
        <f>'170925042209'!G54</f>
        <v>0</v>
      </c>
      <c r="F38" s="484">
        <f>'170925042209'!H54</f>
        <v>0</v>
      </c>
      <c r="G38" s="484">
        <f>'170925042209'!I54</f>
        <v>0</v>
      </c>
      <c r="H38" s="484">
        <f>'170925042209'!J54</f>
        <v>0</v>
      </c>
      <c r="I38" s="484">
        <f>'170925042209'!K54</f>
        <v>0</v>
      </c>
      <c r="J38" s="484">
        <f>'170925042209'!L54</f>
        <v>0</v>
      </c>
      <c r="K38" s="484">
        <f>'170925042209'!M54</f>
        <v>0</v>
      </c>
      <c r="L38" s="484">
        <f>'170925042209'!N54</f>
        <v>2</v>
      </c>
      <c r="M38" s="484">
        <f>'170925042209'!O54</f>
        <v>0</v>
      </c>
      <c r="N38" s="484">
        <f>'170925042209'!P54</f>
        <v>0</v>
      </c>
      <c r="O38" s="484">
        <f>'170925042209'!Q54</f>
        <v>0</v>
      </c>
      <c r="P38" s="484">
        <f>'170925042209'!R54</f>
        <v>0</v>
      </c>
      <c r="Q38" s="484">
        <f>'170925042209'!S54</f>
        <v>0</v>
      </c>
      <c r="R38" s="484">
        <f>'170925042209'!T54</f>
        <v>0</v>
      </c>
      <c r="S38" s="484">
        <f>'170925042209'!U54</f>
        <v>0</v>
      </c>
      <c r="T38" s="484">
        <f>'170925042209'!V54</f>
        <v>0</v>
      </c>
      <c r="U38" s="484">
        <f>'170925042209'!W54</f>
        <v>0</v>
      </c>
      <c r="V38" s="486" t="str">
        <f>'170925042209'!A54</f>
        <v>Exp 9/2022</v>
      </c>
      <c r="W38" s="522">
        <f t="shared" si="0"/>
        <v>0</v>
      </c>
      <c r="X38" s="522">
        <f t="shared" si="1"/>
        <v>0</v>
      </c>
    </row>
    <row r="39" spans="1:24" s="455" customFormat="1" ht="18" customHeight="1" x14ac:dyDescent="0.4">
      <c r="A39" s="483" t="str">
        <f>'170925032210 I17-09 3M'!J2</f>
        <v>170925032210 I1709 3M</v>
      </c>
      <c r="B39" s="484">
        <f>'170925032210 I17-09 3M'!D52</f>
        <v>8.400000000000027</v>
      </c>
      <c r="C39" s="484">
        <f>'170925032210 I17-09 3M'!E52</f>
        <v>3</v>
      </c>
      <c r="D39" s="484">
        <f>'170925032210 I17-09 3M'!F52</f>
        <v>0</v>
      </c>
      <c r="E39" s="484">
        <f>'170925032210 I17-09 3M'!G52</f>
        <v>0</v>
      </c>
      <c r="F39" s="484">
        <f>'170925032210 I17-09 3M'!H52</f>
        <v>0</v>
      </c>
      <c r="G39" s="484">
        <f>'170925032210 I17-09 3M'!I52</f>
        <v>0</v>
      </c>
      <c r="H39" s="484">
        <f>'170925032210 I17-09 3M'!J52</f>
        <v>0</v>
      </c>
      <c r="I39" s="484">
        <f>'170925032210 I17-09 3M'!K52</f>
        <v>0</v>
      </c>
      <c r="J39" s="484">
        <f>'170925032210 I17-09 3M'!L52</f>
        <v>0</v>
      </c>
      <c r="K39" s="484">
        <f>'170925032210 I17-09 3M'!M52</f>
        <v>0</v>
      </c>
      <c r="L39" s="484">
        <f>'170925032210 I17-09 3M'!N52</f>
        <v>0</v>
      </c>
      <c r="M39" s="484">
        <f>'170925032210 I17-09 3M'!O52</f>
        <v>0</v>
      </c>
      <c r="N39" s="484">
        <f>'170925032210 I17-09 3M'!P52</f>
        <v>0</v>
      </c>
      <c r="O39" s="484">
        <f>'170925032210 I17-09 3M'!Q52</f>
        <v>0</v>
      </c>
      <c r="P39" s="484">
        <f>'170925032210 I17-09 3M'!R52</f>
        <v>19</v>
      </c>
      <c r="Q39" s="484">
        <f>'170925032210 I17-09 3M'!S52</f>
        <v>0</v>
      </c>
      <c r="R39" s="484">
        <f>'170925032210 I17-09 3M'!T52</f>
        <v>0</v>
      </c>
      <c r="S39" s="484">
        <f>'170925032210 I17-09 3M'!U52</f>
        <v>0</v>
      </c>
      <c r="T39" s="484">
        <f>'170925032210 I17-09 3M'!V52</f>
        <v>0</v>
      </c>
      <c r="U39" s="484">
        <f>'170925032210 I17-09 3M'!W52</f>
        <v>0</v>
      </c>
      <c r="V39" s="486" t="str">
        <f>'170925032210 I17-09 3M'!A52</f>
        <v>Exp 10/28/2022</v>
      </c>
      <c r="W39" s="522">
        <f t="shared" si="0"/>
        <v>8.400000000000027</v>
      </c>
      <c r="X39" s="522">
        <f t="shared" si="1"/>
        <v>0</v>
      </c>
    </row>
    <row r="40" spans="1:24" s="455" customFormat="1" ht="18" customHeight="1" x14ac:dyDescent="0.4">
      <c r="A40" s="483">
        <f>'171024012210'!J2</f>
        <v>171024012210</v>
      </c>
      <c r="B40" s="484">
        <v>0</v>
      </c>
      <c r="C40" s="484">
        <f>'171024012210'!E44</f>
        <v>0</v>
      </c>
      <c r="D40" s="484">
        <f>'171024012210'!F44</f>
        <v>14</v>
      </c>
      <c r="E40" s="484">
        <f>'171024012210'!G44</f>
        <v>1</v>
      </c>
      <c r="F40" s="484">
        <f>'171024012210'!H44</f>
        <v>0</v>
      </c>
      <c r="G40" s="484">
        <f>'171024012210'!I44</f>
        <v>0</v>
      </c>
      <c r="H40" s="484">
        <f>'171024012210'!J44</f>
        <v>0</v>
      </c>
      <c r="I40" s="484">
        <f>'171024012210'!K44</f>
        <v>0</v>
      </c>
      <c r="J40" s="484">
        <f>'171024012210'!L44</f>
        <v>0</v>
      </c>
      <c r="K40" s="484">
        <f>'171024012210'!M44</f>
        <v>0</v>
      </c>
      <c r="L40" s="484">
        <f>'171024012210'!N44</f>
        <v>0</v>
      </c>
      <c r="M40" s="484">
        <f>'171024012210'!O44</f>
        <v>0</v>
      </c>
      <c r="N40" s="484">
        <f>'171024012210'!P44</f>
        <v>0</v>
      </c>
      <c r="O40" s="484">
        <f>'171024012210'!Q44</f>
        <v>0</v>
      </c>
      <c r="P40" s="484">
        <f>'171024012210'!R44</f>
        <v>0</v>
      </c>
      <c r="Q40" s="484">
        <f>'171024012210'!S44</f>
        <v>0</v>
      </c>
      <c r="R40" s="484">
        <f>'171024012210'!T44</f>
        <v>0</v>
      </c>
      <c r="S40" s="484">
        <f>'171024012210'!U44</f>
        <v>0</v>
      </c>
      <c r="T40" s="484">
        <f>'171024012210'!V44</f>
        <v>0</v>
      </c>
      <c r="U40" s="484">
        <f>'171024012210'!W44</f>
        <v>0</v>
      </c>
      <c r="V40" s="486" t="str">
        <f>'171024012210'!A44</f>
        <v>Exp 10/2022</v>
      </c>
      <c r="W40" s="522">
        <f t="shared" si="0"/>
        <v>0</v>
      </c>
      <c r="X40" s="522">
        <f t="shared" si="1"/>
        <v>0</v>
      </c>
    </row>
    <row r="41" spans="1:24" ht="18" customHeight="1" x14ac:dyDescent="0.4">
      <c r="A41" s="304">
        <f>'171102032211'!J2</f>
        <v>171102032211</v>
      </c>
      <c r="B41" s="509">
        <f>'171102032211'!D70</f>
        <v>-5.6843418860808015E-14</v>
      </c>
      <c r="C41" s="186">
        <f>'171102032211'!E70</f>
        <v>0</v>
      </c>
      <c r="D41" s="186">
        <f>'171102032211'!F70</f>
        <v>0</v>
      </c>
      <c r="E41" s="186">
        <f>'171102032211'!G70</f>
        <v>0</v>
      </c>
      <c r="F41" s="186">
        <f>'171102032211'!H70</f>
        <v>0</v>
      </c>
      <c r="G41" s="186">
        <f>'171102032211'!I70</f>
        <v>0</v>
      </c>
      <c r="H41" s="186">
        <f>'171102032211'!J70</f>
        <v>0</v>
      </c>
      <c r="I41" s="186">
        <f>'171102032211'!K70</f>
        <v>0</v>
      </c>
      <c r="J41" s="186">
        <f>'171102032211'!L70</f>
        <v>0</v>
      </c>
      <c r="K41" s="186">
        <f>'171102032211'!M70</f>
        <v>0</v>
      </c>
      <c r="L41" s="186">
        <f>'171102032211'!N70</f>
        <v>0</v>
      </c>
      <c r="M41" s="186">
        <f>'171102032211'!O70</f>
        <v>0</v>
      </c>
      <c r="N41" s="186">
        <f>'171102032211'!P70</f>
        <v>0</v>
      </c>
      <c r="O41" s="186">
        <f>'171102032211'!Q70</f>
        <v>0</v>
      </c>
      <c r="P41" s="186">
        <f>'171102032211'!R70</f>
        <v>0</v>
      </c>
      <c r="Q41" s="186">
        <f>'171102032211'!S70</f>
        <v>0</v>
      </c>
      <c r="R41" s="186">
        <f>'171102032211'!T70</f>
        <v>0</v>
      </c>
      <c r="S41" s="186">
        <f>'171102032211'!U70</f>
        <v>0</v>
      </c>
      <c r="T41" s="186">
        <f>'171102032211'!V70</f>
        <v>0</v>
      </c>
      <c r="U41" s="186">
        <f>'171102032211'!W70</f>
        <v>0</v>
      </c>
      <c r="V41" s="296" t="str">
        <f>'171102032211'!A70</f>
        <v>Exp 11/2022</v>
      </c>
      <c r="W41" s="522">
        <f t="shared" si="0"/>
        <v>0</v>
      </c>
      <c r="X41" s="522">
        <f t="shared" si="1"/>
        <v>-5.6843418860808015E-14</v>
      </c>
    </row>
    <row r="42" spans="1:24" ht="18" customHeight="1" x14ac:dyDescent="0.4">
      <c r="A42" s="304" t="str">
        <f>'180109022302 A1804 3M'!J2</f>
        <v>180109022302 A1804 3M</v>
      </c>
      <c r="B42" s="186">
        <f>'180109022302 A1804 3M'!D48</f>
        <v>5.1000000000000227</v>
      </c>
      <c r="C42" s="186">
        <f>'180109022302 A1804 3M'!E48</f>
        <v>0</v>
      </c>
      <c r="D42" s="186">
        <f>'180109022302 A1804 3M'!F48</f>
        <v>0</v>
      </c>
      <c r="E42" s="186">
        <f>'180109022302 A1804 3M'!G48</f>
        <v>0</v>
      </c>
      <c r="F42" s="186">
        <f>'180109022302 A1804 3M'!H48</f>
        <v>0</v>
      </c>
      <c r="G42" s="186">
        <f>'180109022302 A1804 3M'!I48</f>
        <v>0</v>
      </c>
      <c r="H42" s="186">
        <f>'180109022302 A1804 3M'!J48</f>
        <v>0</v>
      </c>
      <c r="I42" s="186">
        <f>'180109022302 A1804 3M'!K48</f>
        <v>0</v>
      </c>
      <c r="J42" s="186">
        <f>'180109022302 A1804 3M'!L48</f>
        <v>0</v>
      </c>
      <c r="K42" s="186">
        <f>'180109022302 A1804 3M'!M48</f>
        <v>0</v>
      </c>
      <c r="L42" s="186">
        <f>'180109022302 A1804 3M'!N48</f>
        <v>0</v>
      </c>
      <c r="M42" s="186">
        <f>'180109022302 A1804 3M'!O48</f>
        <v>0</v>
      </c>
      <c r="N42" s="186">
        <f>'180109022302 A1804 3M'!P48</f>
        <v>0</v>
      </c>
      <c r="O42" s="186">
        <f>'180109022302 A1804 3M'!Q48</f>
        <v>0</v>
      </c>
      <c r="P42" s="186">
        <f>'180109022302 A1804 3M'!R48</f>
        <v>0</v>
      </c>
      <c r="Q42" s="186">
        <f>'180109022302 A1804 3M'!S48</f>
        <v>0</v>
      </c>
      <c r="R42" s="186">
        <f>'180109022302 A1804 3M'!T48</f>
        <v>0</v>
      </c>
      <c r="S42" s="186">
        <f>'180109022302 A1804 3M'!U48</f>
        <v>0</v>
      </c>
      <c r="T42" s="186">
        <f>'180109022302 A1804 3M'!V48</f>
        <v>0</v>
      </c>
      <c r="U42" s="186">
        <f>'180109022302 A1804 3M'!W48</f>
        <v>0</v>
      </c>
      <c r="V42" s="296" t="str">
        <f>'180109022302 A1804 3M'!A48</f>
        <v>Exp 2/7/2023</v>
      </c>
      <c r="W42" s="522">
        <f t="shared" si="0"/>
        <v>5.1000000000000227</v>
      </c>
      <c r="X42" s="522">
        <f t="shared" si="1"/>
        <v>0</v>
      </c>
    </row>
    <row r="43" spans="1:24" ht="18" customHeight="1" x14ac:dyDescent="0.4">
      <c r="A43" s="304">
        <f>'180321012303'!J2</f>
        <v>180321012303</v>
      </c>
      <c r="B43" s="186">
        <f>'180321012303'!D71</f>
        <v>3.7999999999999972</v>
      </c>
      <c r="C43" s="186">
        <f>'180321012303'!E71</f>
        <v>0</v>
      </c>
      <c r="D43" s="186">
        <f>'180321012303'!F71</f>
        <v>0</v>
      </c>
      <c r="E43" s="186">
        <f>'180321012303'!G71</f>
        <v>0</v>
      </c>
      <c r="F43" s="186">
        <f>'180321012303'!H71</f>
        <v>0</v>
      </c>
      <c r="G43" s="186">
        <f>'180321012303'!I71</f>
        <v>0</v>
      </c>
      <c r="H43" s="186">
        <f>'180321012303'!J71</f>
        <v>0</v>
      </c>
      <c r="I43" s="186">
        <f>'180321012303'!K71</f>
        <v>0</v>
      </c>
      <c r="J43" s="186">
        <f>'180321012303'!L71</f>
        <v>0</v>
      </c>
      <c r="K43" s="186">
        <f>'180321012303'!M71</f>
        <v>0</v>
      </c>
      <c r="L43" s="186">
        <f>'180321012303'!N71</f>
        <v>0</v>
      </c>
      <c r="M43" s="186">
        <f>'180321012303'!O71</f>
        <v>0</v>
      </c>
      <c r="N43" s="186">
        <f>'180321012303'!P71</f>
        <v>0</v>
      </c>
      <c r="O43" s="186">
        <f>'180321012303'!Q71</f>
        <v>0</v>
      </c>
      <c r="P43" s="186">
        <f>'180321012303'!R71</f>
        <v>0</v>
      </c>
      <c r="Q43" s="186">
        <f>'180321012303'!S71</f>
        <v>0</v>
      </c>
      <c r="R43" s="186">
        <f>'180321012303'!T71</f>
        <v>0</v>
      </c>
      <c r="S43" s="186">
        <f>'180321012303'!U71</f>
        <v>0</v>
      </c>
      <c r="T43" s="186">
        <f>'180321012303'!V71</f>
        <v>0</v>
      </c>
      <c r="U43" s="186">
        <f>'180321012303'!W71</f>
        <v>0</v>
      </c>
      <c r="V43" s="296" t="str">
        <f>'180321012303'!A71</f>
        <v>Exp 3/2023</v>
      </c>
      <c r="W43" s="522">
        <f t="shared" si="0"/>
        <v>0</v>
      </c>
      <c r="X43" s="522">
        <f t="shared" si="1"/>
        <v>3.7999999999999972</v>
      </c>
    </row>
    <row r="44" spans="1:24" ht="18" customHeight="1" x14ac:dyDescent="0.4">
      <c r="A44" s="304">
        <f>'180410012304'!J2</f>
        <v>180410012304</v>
      </c>
      <c r="B44" s="186">
        <f>'180410012304'!D65</f>
        <v>260.89999999999986</v>
      </c>
      <c r="C44" s="186">
        <f>'180410012304'!E65</f>
        <v>0</v>
      </c>
      <c r="D44" s="186">
        <f>'180410012304'!F65</f>
        <v>29</v>
      </c>
      <c r="E44" s="186">
        <f>'180410012304'!G65</f>
        <v>45</v>
      </c>
      <c r="F44" s="186">
        <f>'180410012304'!H65</f>
        <v>0</v>
      </c>
      <c r="G44" s="186">
        <f>'180410012304'!I65</f>
        <v>0</v>
      </c>
      <c r="H44" s="186">
        <f>'180410012304'!J65</f>
        <v>0</v>
      </c>
      <c r="I44" s="186">
        <f>'180410012304'!K65</f>
        <v>0</v>
      </c>
      <c r="J44" s="186">
        <f>'180410012304'!L65</f>
        <v>0</v>
      </c>
      <c r="K44" s="186">
        <f>'180410012304'!M65</f>
        <v>0</v>
      </c>
      <c r="L44" s="186">
        <f>'180410012304'!N65</f>
        <v>0</v>
      </c>
      <c r="M44" s="186">
        <f>'180410012304'!O65</f>
        <v>0</v>
      </c>
      <c r="N44" s="186">
        <f>'180410012304'!P65</f>
        <v>0</v>
      </c>
      <c r="O44" s="186">
        <f>'180410012304'!Q65</f>
        <v>0</v>
      </c>
      <c r="P44" s="186">
        <f>'180410012304'!R65</f>
        <v>0</v>
      </c>
      <c r="Q44" s="186">
        <f>'180410012304'!S65</f>
        <v>0</v>
      </c>
      <c r="R44" s="186">
        <f>'180410012304'!T65</f>
        <v>0</v>
      </c>
      <c r="S44" s="186">
        <f>'180410012304'!U65</f>
        <v>0</v>
      </c>
      <c r="T44" s="186">
        <f>'180410012304'!V65</f>
        <v>0</v>
      </c>
      <c r="U44" s="186">
        <f>'180410012304'!W65</f>
        <v>0</v>
      </c>
      <c r="V44" s="296" t="str">
        <f>'180410012304'!A65</f>
        <v>Exp 4/2023</v>
      </c>
      <c r="W44" s="522">
        <f t="shared" si="0"/>
        <v>0</v>
      </c>
      <c r="X44" s="522">
        <f t="shared" si="1"/>
        <v>260.89999999999986</v>
      </c>
    </row>
    <row r="45" spans="1:24" ht="18" customHeight="1" x14ac:dyDescent="0.4">
      <c r="A45" s="304" t="str">
        <f>'170925032210 ALPHA'!J2</f>
        <v>170925032210 ALPHA</v>
      </c>
      <c r="B45" s="186">
        <f>'170925032210 ALPHA'!D24</f>
        <v>0</v>
      </c>
      <c r="C45" s="186">
        <f>'170925032210 ALPHA'!E24</f>
        <v>0</v>
      </c>
      <c r="D45" s="186">
        <f>'170925032210 ALPHA'!F24</f>
        <v>0</v>
      </c>
      <c r="E45" s="186">
        <f>'170925032210 ALPHA'!G24</f>
        <v>0</v>
      </c>
      <c r="F45" s="186">
        <f>'170925032210 ALPHA'!H24</f>
        <v>0</v>
      </c>
      <c r="G45" s="186">
        <f>'170925032210 ALPHA'!I24</f>
        <v>0</v>
      </c>
      <c r="H45" s="186">
        <f>'170925032210 ALPHA'!J24</f>
        <v>0</v>
      </c>
      <c r="I45" s="186">
        <f>'170925032210 ALPHA'!K24</f>
        <v>0</v>
      </c>
      <c r="J45" s="186">
        <f>'170925032210 ALPHA'!L24</f>
        <v>0</v>
      </c>
      <c r="K45" s="186">
        <f>'170925032210 ALPHA'!M24</f>
        <v>0</v>
      </c>
      <c r="L45" s="186">
        <f>'170925032210 ALPHA'!N24</f>
        <v>0</v>
      </c>
      <c r="M45" s="186">
        <f>'170925032210 ALPHA'!O24</f>
        <v>0</v>
      </c>
      <c r="N45" s="186">
        <f>'170925032210 ALPHA'!P24</f>
        <v>3</v>
      </c>
      <c r="O45" s="186">
        <f>'170925032210 ALPHA'!Q24</f>
        <v>0</v>
      </c>
      <c r="P45" s="186">
        <f>'170925032210 ALPHA'!R24</f>
        <v>0</v>
      </c>
      <c r="Q45" s="186">
        <f>'170925032210 ALPHA'!S24</f>
        <v>0</v>
      </c>
      <c r="R45" s="186">
        <f>'170925032210 ALPHA'!T24</f>
        <v>0</v>
      </c>
      <c r="S45" s="186">
        <f>'170925032210 ALPHA'!U24</f>
        <v>0</v>
      </c>
      <c r="T45" s="186">
        <f>'170925032210 ALPHA'!V24</f>
        <v>0</v>
      </c>
      <c r="U45" s="186">
        <f>'170925032210 ALPHA'!W24</f>
        <v>0</v>
      </c>
      <c r="V45" s="296" t="str">
        <f>'170925032210 ALPHA'!A24</f>
        <v>Exp 9/2022</v>
      </c>
      <c r="W45" s="522">
        <f t="shared" si="0"/>
        <v>0</v>
      </c>
      <c r="X45" s="522">
        <f t="shared" si="1"/>
        <v>0</v>
      </c>
    </row>
    <row r="46" spans="1:24" ht="18" customHeight="1" x14ac:dyDescent="0.4">
      <c r="A46" s="304" t="str">
        <f>'180420022305 D1810 3M'!J2</f>
        <v>180420022305 D1810 3M</v>
      </c>
      <c r="B46" s="186">
        <f>'180420022305 D1810 3M'!D48</f>
        <v>3.5</v>
      </c>
      <c r="C46" s="186">
        <f>'180420022305 D1810 3M'!E48</f>
        <v>0</v>
      </c>
      <c r="D46" s="186">
        <f>'180420022305 D1810 3M'!F48</f>
        <v>0</v>
      </c>
      <c r="E46" s="186">
        <f>'180420022305 D1810 3M'!G48</f>
        <v>0</v>
      </c>
      <c r="F46" s="186">
        <f>'180420022305 D1810 3M'!H48</f>
        <v>0</v>
      </c>
      <c r="G46" s="186">
        <f>'180420022305 D1810 3M'!I48</f>
        <v>0</v>
      </c>
      <c r="H46" s="186">
        <f>'180420022305 D1810 3M'!J48</f>
        <v>0</v>
      </c>
      <c r="I46" s="186">
        <f>'180420022305 D1810 3M'!K48</f>
        <v>0</v>
      </c>
      <c r="J46" s="186">
        <f>'180420022305 D1810 3M'!L48</f>
        <v>0</v>
      </c>
      <c r="K46" s="186">
        <f>'180420022305 D1810 3M'!M48</f>
        <v>0</v>
      </c>
      <c r="L46" s="186">
        <f>'180420022305 D1810 3M'!N48</f>
        <v>0</v>
      </c>
      <c r="M46" s="186">
        <f>'180420022305 D1810 3M'!O48</f>
        <v>0</v>
      </c>
      <c r="N46" s="186">
        <f>'180420022305 D1810 3M'!P48</f>
        <v>0</v>
      </c>
      <c r="O46" s="186">
        <f>'180420022305 D1810 3M'!Q48</f>
        <v>0</v>
      </c>
      <c r="P46" s="186">
        <f>'180420022305 D1810 3M'!R48</f>
        <v>0</v>
      </c>
      <c r="Q46" s="186">
        <f>'180420022305 D1810 3M'!S48</f>
        <v>0</v>
      </c>
      <c r="R46" s="186">
        <f>'180420022305 D1810 3M'!T48</f>
        <v>0</v>
      </c>
      <c r="S46" s="186">
        <f>'180420022305 D1810 3M'!U48</f>
        <v>0</v>
      </c>
      <c r="T46" s="186">
        <f>'180420022305 D1810 3M'!V48</f>
        <v>0</v>
      </c>
      <c r="U46" s="186">
        <f>'180420022305 D1810 3M'!W48</f>
        <v>0</v>
      </c>
      <c r="V46" s="296" t="str">
        <f>'180420022305 D1810 3M'!A48</f>
        <v>Exp 5/19/2023</v>
      </c>
      <c r="W46" s="522">
        <f t="shared" si="0"/>
        <v>3.5</v>
      </c>
      <c r="X46" s="522">
        <f t="shared" si="1"/>
        <v>0</v>
      </c>
    </row>
    <row r="47" spans="1:24" ht="18" customHeight="1" x14ac:dyDescent="0.4">
      <c r="A47" s="304" t="str">
        <f>'180507032306 E1805 3M'!J2</f>
        <v>180507032306 E1805 3M</v>
      </c>
      <c r="B47" s="186">
        <f>'180507032306 E1805 3M'!D48</f>
        <v>11.300000000000011</v>
      </c>
      <c r="C47" s="186">
        <f>'180507032306 E1805 3M'!E48</f>
        <v>0</v>
      </c>
      <c r="D47" s="186">
        <f>'180507032306 E1805 3M'!F48</f>
        <v>0</v>
      </c>
      <c r="E47" s="186">
        <f>'180507032306 E1805 3M'!G48</f>
        <v>0</v>
      </c>
      <c r="F47" s="186">
        <f>'180507032306 E1805 3M'!H48</f>
        <v>0</v>
      </c>
      <c r="G47" s="186">
        <f>'180507032306 E1805 3M'!I48</f>
        <v>0</v>
      </c>
      <c r="H47" s="186">
        <f>'180507032306 E1805 3M'!J48</f>
        <v>0</v>
      </c>
      <c r="I47" s="186">
        <f>'180507032306 E1805 3M'!K48</f>
        <v>0</v>
      </c>
      <c r="J47" s="186">
        <f>'180507032306 E1805 3M'!L48</f>
        <v>0</v>
      </c>
      <c r="K47" s="186">
        <f>'180507032306 E1805 3M'!M48</f>
        <v>0</v>
      </c>
      <c r="L47" s="186">
        <f>'180507032306 E1805 3M'!N48</f>
        <v>0</v>
      </c>
      <c r="M47" s="186">
        <f>'180507032306 E1805 3M'!O48</f>
        <v>0</v>
      </c>
      <c r="N47" s="186">
        <f>'180507032306 E1805 3M'!P48</f>
        <v>0</v>
      </c>
      <c r="O47" s="186">
        <f>'180507032306 E1805 3M'!Q48</f>
        <v>0</v>
      </c>
      <c r="P47" s="186">
        <f>'180507032306 E1805 3M'!R48</f>
        <v>0</v>
      </c>
      <c r="Q47" s="186">
        <f>'180507032306 E1805 3M'!S48</f>
        <v>0</v>
      </c>
      <c r="R47" s="186">
        <f>'180507032306 E1805 3M'!T48</f>
        <v>0</v>
      </c>
      <c r="S47" s="186">
        <f>'180507032306 E1805 3M'!U48</f>
        <v>0</v>
      </c>
      <c r="T47" s="186">
        <f>'180507032306 E1805 3M'!V48</f>
        <v>0</v>
      </c>
      <c r="U47" s="186">
        <f>'180507032306 E1805 3M'!W48</f>
        <v>0</v>
      </c>
      <c r="V47" s="296" t="str">
        <f>'180507032306 E1805 3M'!A48</f>
        <v>Exp 6/5/2023</v>
      </c>
      <c r="W47" s="522">
        <f t="shared" si="0"/>
        <v>11.300000000000011</v>
      </c>
      <c r="X47" s="522">
        <f t="shared" si="1"/>
        <v>0</v>
      </c>
    </row>
    <row r="48" spans="1:24" ht="18" customHeight="1" x14ac:dyDescent="0.4">
      <c r="A48" s="304" t="str">
        <f>'180523012306 E1816 3M'!J2</f>
        <v>180523012306 E1816 3M</v>
      </c>
      <c r="B48" s="186">
        <f>'180523012306 E1816 3M'!D48</f>
        <v>48.900000000000006</v>
      </c>
      <c r="C48" s="186">
        <f>'180523012306 E1816 3M'!E48</f>
        <v>0</v>
      </c>
      <c r="D48" s="186">
        <f>'180523012306 E1816 3M'!F48</f>
        <v>0</v>
      </c>
      <c r="E48" s="186">
        <f>'180523012306 E1816 3M'!G48</f>
        <v>0</v>
      </c>
      <c r="F48" s="186">
        <f>'180523012306 E1816 3M'!H48</f>
        <v>0</v>
      </c>
      <c r="G48" s="186">
        <f>'180523012306 E1816 3M'!I48</f>
        <v>0</v>
      </c>
      <c r="H48" s="186">
        <f>'180523012306 E1816 3M'!J48</f>
        <v>0</v>
      </c>
      <c r="I48" s="186">
        <f>'180523012306 E1816 3M'!K48</f>
        <v>0</v>
      </c>
      <c r="J48" s="186">
        <f>'180523012306 E1816 3M'!L48</f>
        <v>0</v>
      </c>
      <c r="K48" s="186">
        <f>'180523012306 E1816 3M'!M48</f>
        <v>0</v>
      </c>
      <c r="L48" s="186">
        <f>'180523012306 E1816 3M'!N48</f>
        <v>0</v>
      </c>
      <c r="M48" s="186">
        <f>'180523012306 E1816 3M'!O48</f>
        <v>0</v>
      </c>
      <c r="N48" s="186">
        <f>'180523012306 E1816 3M'!P48</f>
        <v>0</v>
      </c>
      <c r="O48" s="186">
        <f>'180523012306 E1816 3M'!Q48</f>
        <v>0</v>
      </c>
      <c r="P48" s="186">
        <f>'180523012306 E1816 3M'!R48</f>
        <v>12</v>
      </c>
      <c r="Q48" s="186">
        <f>'180523012306 E1816 3M'!S48</f>
        <v>0</v>
      </c>
      <c r="R48" s="186">
        <f>'180523012306 E1816 3M'!T48</f>
        <v>0</v>
      </c>
      <c r="S48" s="186">
        <f>'180523012306 E1816 3M'!U48</f>
        <v>0</v>
      </c>
      <c r="T48" s="186">
        <f>'180523012306 E1816 3M'!V48</f>
        <v>0</v>
      </c>
      <c r="U48" s="186">
        <f>'180523012306 E1816 3M'!W48</f>
        <v>0</v>
      </c>
      <c r="V48" s="296" t="str">
        <f>'180523012306 E1816 3M'!A48</f>
        <v>Exp 6/21/2023</v>
      </c>
      <c r="W48" s="522">
        <f t="shared" si="0"/>
        <v>48.900000000000006</v>
      </c>
      <c r="X48" s="522">
        <f t="shared" si="1"/>
        <v>0</v>
      </c>
    </row>
    <row r="49" spans="1:24" ht="18" customHeight="1" x14ac:dyDescent="0.4">
      <c r="A49" s="304" t="str">
        <f>'180720032308 G1806 3M'!J2</f>
        <v>180720032308 G1806 3M</v>
      </c>
      <c r="B49" s="186">
        <f>'180720032308 G1806 3M'!D48</f>
        <v>39.5</v>
      </c>
      <c r="C49" s="186">
        <f>'180720032308 G1806 3M'!E48</f>
        <v>0</v>
      </c>
      <c r="D49" s="186">
        <f>'180720032308 G1806 3M'!F48</f>
        <v>0</v>
      </c>
      <c r="E49" s="186">
        <f>'180720032308 G1806 3M'!G48</f>
        <v>0</v>
      </c>
      <c r="F49" s="186">
        <f>'180720032308 G1806 3M'!H48</f>
        <v>0</v>
      </c>
      <c r="G49" s="186">
        <f>'180720032308 G1806 3M'!I48</f>
        <v>0</v>
      </c>
      <c r="H49" s="186">
        <f>'180720032308 G1806 3M'!J48</f>
        <v>0</v>
      </c>
      <c r="I49" s="186">
        <f>'180720032308 G1806 3M'!K48</f>
        <v>0</v>
      </c>
      <c r="J49" s="186">
        <f>'180720032308 G1806 3M'!L48</f>
        <v>0</v>
      </c>
      <c r="K49" s="186">
        <f>'180720032308 G1806 3M'!M48</f>
        <v>0</v>
      </c>
      <c r="L49" s="186">
        <f>'180720032308 G1806 3M'!N48</f>
        <v>0</v>
      </c>
      <c r="M49" s="186">
        <f>'180720032308 G1806 3M'!O48</f>
        <v>0</v>
      </c>
      <c r="N49" s="186">
        <f>'180720032308 G1806 3M'!P48</f>
        <v>0</v>
      </c>
      <c r="O49" s="186">
        <f>'180720032308 G1806 3M'!Q48</f>
        <v>24</v>
      </c>
      <c r="P49" s="186">
        <f>'180720032308 G1806 3M'!R48</f>
        <v>0</v>
      </c>
      <c r="Q49" s="186">
        <f>'180720032308 G1806 3M'!S48</f>
        <v>0</v>
      </c>
      <c r="R49" s="186">
        <f>'180720032308 G1806 3M'!T48</f>
        <v>0</v>
      </c>
      <c r="S49" s="186">
        <f>'180720032308 G1806 3M'!U48</f>
        <v>0</v>
      </c>
      <c r="T49" s="186">
        <f>'180720032308 G1806 3M'!V48</f>
        <v>0</v>
      </c>
      <c r="U49" s="186">
        <f>'180720032308 G1806 3M'!W48</f>
        <v>0</v>
      </c>
      <c r="V49" s="296" t="str">
        <f>'180720032308 G1806 3M'!A48</f>
        <v>Exp 8/18/2023</v>
      </c>
      <c r="W49" s="522">
        <f t="shared" si="0"/>
        <v>39.5</v>
      </c>
      <c r="X49" s="522">
        <f t="shared" si="1"/>
        <v>0</v>
      </c>
    </row>
    <row r="50" spans="1:24" ht="18" customHeight="1" x14ac:dyDescent="0.4">
      <c r="A50" s="304"/>
      <c r="B50" s="186"/>
      <c r="C50" s="186"/>
      <c r="D50" s="186"/>
      <c r="E50" s="183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296"/>
      <c r="W50" s="522">
        <f t="shared" si="0"/>
        <v>0</v>
      </c>
      <c r="X50" s="522">
        <f t="shared" si="1"/>
        <v>0</v>
      </c>
    </row>
    <row r="51" spans="1:24" ht="18" customHeight="1" x14ac:dyDescent="0.4">
      <c r="A51" s="306"/>
      <c r="B51" s="186"/>
      <c r="C51" s="186"/>
      <c r="D51" s="186"/>
      <c r="E51" s="183"/>
      <c r="F51" s="186"/>
      <c r="G51" s="186"/>
      <c r="H51" s="186"/>
      <c r="I51" s="3"/>
      <c r="J51" s="308"/>
      <c r="K51" s="308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296"/>
      <c r="W51" s="522">
        <f t="shared" si="0"/>
        <v>0</v>
      </c>
      <c r="X51" s="522">
        <f t="shared" si="1"/>
        <v>0</v>
      </c>
    </row>
    <row r="52" spans="1:24" ht="18" customHeight="1" x14ac:dyDescent="0.4">
      <c r="A52" s="306"/>
      <c r="B52" s="186"/>
      <c r="C52" s="186"/>
      <c r="D52" s="186"/>
      <c r="E52" s="183"/>
      <c r="F52" s="186"/>
      <c r="G52" s="186"/>
      <c r="H52" s="186"/>
      <c r="I52" s="3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296"/>
      <c r="W52" s="522">
        <f t="shared" si="0"/>
        <v>0</v>
      </c>
      <c r="X52" s="522">
        <f t="shared" si="1"/>
        <v>0</v>
      </c>
    </row>
    <row r="53" spans="1:24" ht="22.5" customHeight="1" x14ac:dyDescent="0.4">
      <c r="A53" s="5" t="s">
        <v>9</v>
      </c>
      <c r="B53" s="10">
        <f>SUM(B5:B52)</f>
        <v>385.58899999999994</v>
      </c>
      <c r="C53" s="10">
        <f t="shared" ref="C53:T53" si="2">SUM(C5:C52)</f>
        <v>3</v>
      </c>
      <c r="D53" s="10">
        <f t="shared" si="2"/>
        <v>55</v>
      </c>
      <c r="E53" s="10">
        <f t="shared" si="2"/>
        <v>46</v>
      </c>
      <c r="F53" s="10">
        <f t="shared" si="2"/>
        <v>0</v>
      </c>
      <c r="G53" s="10">
        <f t="shared" si="2"/>
        <v>0</v>
      </c>
      <c r="H53" s="10">
        <f t="shared" si="2"/>
        <v>0</v>
      </c>
      <c r="I53" s="10">
        <f t="shared" si="2"/>
        <v>0</v>
      </c>
      <c r="J53" s="10">
        <f t="shared" si="2"/>
        <v>0</v>
      </c>
      <c r="K53" s="10">
        <f t="shared" si="2"/>
        <v>0</v>
      </c>
      <c r="L53" s="10">
        <f t="shared" si="2"/>
        <v>2</v>
      </c>
      <c r="M53" s="10">
        <f t="shared" si="2"/>
        <v>2</v>
      </c>
      <c r="N53" s="10">
        <f t="shared" si="2"/>
        <v>3</v>
      </c>
      <c r="O53" s="10">
        <f t="shared" si="2"/>
        <v>24</v>
      </c>
      <c r="P53" s="10">
        <f t="shared" si="2"/>
        <v>31</v>
      </c>
      <c r="Q53" s="10">
        <f t="shared" si="2"/>
        <v>0</v>
      </c>
      <c r="R53" s="10">
        <f t="shared" si="2"/>
        <v>0</v>
      </c>
      <c r="S53" s="10">
        <f t="shared" si="2"/>
        <v>0</v>
      </c>
      <c r="T53" s="10">
        <f t="shared" si="2"/>
        <v>0</v>
      </c>
      <c r="U53" s="10">
        <f>SUM(U5:U52)</f>
        <v>0</v>
      </c>
      <c r="W53" s="10">
        <f t="shared" ref="W53" si="3">SUM(W5:W52)</f>
        <v>117.40000000000008</v>
      </c>
      <c r="X53" s="10">
        <f>SUM(X5:X52)</f>
        <v>268.18899999999979</v>
      </c>
    </row>
    <row r="54" spans="1:24" x14ac:dyDescent="0.3">
      <c r="J54" s="8"/>
      <c r="K54" s="8"/>
      <c r="M54" s="8"/>
      <c r="N54" s="8"/>
      <c r="O54" s="8"/>
      <c r="U54" s="8"/>
      <c r="V54" s="491"/>
    </row>
    <row r="55" spans="1:24" x14ac:dyDescent="0.3">
      <c r="J55" s="8"/>
      <c r="K55" s="8"/>
      <c r="M55" s="8"/>
      <c r="N55" s="8"/>
      <c r="O55" s="8"/>
      <c r="U55" s="8"/>
    </row>
    <row r="56" spans="1:24" x14ac:dyDescent="0.3">
      <c r="J56" s="8"/>
      <c r="K56" s="8"/>
      <c r="M56" s="8"/>
      <c r="N56" s="8"/>
      <c r="O56" s="8"/>
      <c r="U56" s="8"/>
    </row>
    <row r="57" spans="1:24" x14ac:dyDescent="0.3">
      <c r="A57" s="493" t="s">
        <v>1048</v>
      </c>
      <c r="B57" s="494">
        <v>465948.9</v>
      </c>
      <c r="J57" s="8"/>
      <c r="K57" s="8"/>
      <c r="M57" s="8"/>
      <c r="N57" s="8"/>
      <c r="O57" s="8"/>
      <c r="U57" s="8"/>
    </row>
    <row r="58" spans="1:24" x14ac:dyDescent="0.3">
      <c r="A58" s="493" t="s">
        <v>1049</v>
      </c>
      <c r="B58" s="494">
        <v>351989</v>
      </c>
      <c r="J58" s="8"/>
      <c r="K58" s="8"/>
      <c r="M58" s="8"/>
      <c r="N58" s="8"/>
      <c r="O58" s="8"/>
      <c r="U58" s="8"/>
    </row>
    <row r="59" spans="1:24" x14ac:dyDescent="0.3">
      <c r="A59" s="493" t="s">
        <v>1050</v>
      </c>
      <c r="B59" s="494">
        <v>-113959.90000000002</v>
      </c>
      <c r="J59" s="8"/>
      <c r="K59" s="8"/>
      <c r="M59" s="8"/>
      <c r="N59" s="8"/>
      <c r="O59" s="8"/>
      <c r="U59" s="8"/>
    </row>
    <row r="60" spans="1:24" x14ac:dyDescent="0.3">
      <c r="A60" s="493" t="s">
        <v>1053</v>
      </c>
      <c r="B60" s="498">
        <f>B59/2</f>
        <v>-56979.950000000012</v>
      </c>
      <c r="J60" s="8"/>
      <c r="K60" s="8"/>
      <c r="M60" s="8"/>
      <c r="N60" s="8"/>
      <c r="O60" s="8"/>
      <c r="U60" s="8"/>
    </row>
    <row r="61" spans="1:24" x14ac:dyDescent="0.3">
      <c r="J61" s="8"/>
      <c r="K61" s="8"/>
      <c r="M61" s="8"/>
      <c r="N61" s="8"/>
      <c r="O61" s="8"/>
      <c r="U61" s="8"/>
    </row>
    <row r="62" spans="1:24" x14ac:dyDescent="0.3">
      <c r="J62" s="8"/>
      <c r="K62" s="8"/>
      <c r="M62" s="8"/>
      <c r="N62" s="8"/>
      <c r="O62" s="8"/>
      <c r="U62" s="8"/>
    </row>
    <row r="63" spans="1:24" x14ac:dyDescent="0.3">
      <c r="J63" s="8"/>
      <c r="K63" s="8"/>
      <c r="M63" s="8"/>
      <c r="N63" s="8"/>
      <c r="O63" s="8"/>
      <c r="U63" s="8"/>
    </row>
    <row r="64" spans="1:24" x14ac:dyDescent="0.3">
      <c r="J64" s="8"/>
      <c r="K64" s="8"/>
      <c r="M64" s="8"/>
      <c r="N64" s="8"/>
      <c r="O64" s="8"/>
      <c r="U64" s="8"/>
    </row>
    <row r="65" spans="10:21" x14ac:dyDescent="0.3">
      <c r="J65" s="8"/>
      <c r="K65" s="8"/>
      <c r="M65" s="8"/>
      <c r="N65" s="8"/>
      <c r="O65" s="8"/>
      <c r="U65" s="8"/>
    </row>
    <row r="66" spans="10:21" x14ac:dyDescent="0.3">
      <c r="J66" s="8"/>
      <c r="K66" s="8"/>
      <c r="M66" s="8"/>
      <c r="N66" s="8"/>
      <c r="O66" s="8"/>
      <c r="U66" s="8"/>
    </row>
    <row r="67" spans="10:21" x14ac:dyDescent="0.3">
      <c r="J67" s="8"/>
      <c r="K67" s="8"/>
      <c r="M67" s="8"/>
      <c r="N67" s="8"/>
      <c r="O67" s="8"/>
      <c r="U67" s="8"/>
    </row>
    <row r="68" spans="10:21" x14ac:dyDescent="0.3">
      <c r="J68" s="8"/>
      <c r="K68" s="8"/>
      <c r="M68" s="8"/>
      <c r="N68" s="8"/>
      <c r="O68" s="8"/>
      <c r="U68" s="8"/>
    </row>
    <row r="69" spans="10:21" x14ac:dyDescent="0.3">
      <c r="J69" s="8"/>
      <c r="K69" s="8"/>
      <c r="M69" s="8"/>
      <c r="N69" s="8"/>
      <c r="O69" s="8"/>
      <c r="U69" s="8"/>
    </row>
    <row r="70" spans="10:21" x14ac:dyDescent="0.3">
      <c r="J70" s="8"/>
      <c r="K70" s="8"/>
      <c r="M70" s="8"/>
      <c r="N70" s="8"/>
      <c r="O70" s="8"/>
      <c r="U70" s="8"/>
    </row>
    <row r="71" spans="10:21" x14ac:dyDescent="0.3">
      <c r="J71" s="8"/>
      <c r="K71" s="8"/>
      <c r="M71" s="8"/>
      <c r="N71" s="8"/>
      <c r="O71" s="8"/>
      <c r="U71" s="8"/>
    </row>
    <row r="72" spans="10:21" x14ac:dyDescent="0.3">
      <c r="J72" s="8"/>
      <c r="K72" s="8"/>
      <c r="M72" s="8"/>
      <c r="N72" s="8"/>
      <c r="O72" s="8"/>
      <c r="U72" s="8"/>
    </row>
    <row r="73" spans="10:21" x14ac:dyDescent="0.3">
      <c r="J73" s="8"/>
      <c r="K73" s="8"/>
      <c r="M73" s="8"/>
      <c r="N73" s="8"/>
      <c r="O73" s="8"/>
      <c r="U73" s="8"/>
    </row>
    <row r="74" spans="10:21" x14ac:dyDescent="0.3">
      <c r="J74" s="8"/>
      <c r="K74" s="8"/>
      <c r="M74" s="8"/>
      <c r="N74" s="8"/>
      <c r="O74" s="8"/>
      <c r="U74" s="8"/>
    </row>
    <row r="75" spans="10:21" x14ac:dyDescent="0.3">
      <c r="J75" s="8"/>
      <c r="K75" s="8"/>
      <c r="M75" s="8"/>
      <c r="N75" s="8"/>
      <c r="O75" s="8"/>
      <c r="U75" s="8"/>
    </row>
    <row r="76" spans="10:21" x14ac:dyDescent="0.3">
      <c r="J76" s="8"/>
      <c r="K76" s="8"/>
      <c r="M76" s="8"/>
      <c r="N76" s="8"/>
      <c r="O76" s="8"/>
      <c r="U76" s="8"/>
    </row>
    <row r="77" spans="10:21" x14ac:dyDescent="0.3">
      <c r="J77" s="8"/>
      <c r="K77" s="8"/>
      <c r="M77" s="8"/>
      <c r="N77" s="8"/>
      <c r="O77" s="8"/>
      <c r="U77" s="8"/>
    </row>
    <row r="78" spans="10:21" x14ac:dyDescent="0.3">
      <c r="J78" s="8"/>
      <c r="K78" s="8"/>
      <c r="M78" s="8"/>
      <c r="N78" s="8"/>
      <c r="O78" s="8"/>
      <c r="U78" s="8"/>
    </row>
    <row r="79" spans="10:21" x14ac:dyDescent="0.3">
      <c r="J79" s="8"/>
      <c r="K79" s="8"/>
      <c r="M79" s="8"/>
      <c r="N79" s="8"/>
      <c r="O79" s="8"/>
      <c r="U79" s="8"/>
    </row>
    <row r="80" spans="10:21" x14ac:dyDescent="0.3">
      <c r="J80" s="8"/>
      <c r="K80" s="8"/>
      <c r="M80" s="8"/>
      <c r="N80" s="8"/>
      <c r="O80" s="8"/>
      <c r="U80" s="8"/>
    </row>
    <row r="81" spans="10:21" x14ac:dyDescent="0.3">
      <c r="J81" s="8"/>
      <c r="K81" s="8"/>
      <c r="M81" s="8"/>
      <c r="N81" s="8"/>
      <c r="O81" s="8"/>
      <c r="U81" s="8"/>
    </row>
    <row r="82" spans="10:21" x14ac:dyDescent="0.3">
      <c r="J82" s="8"/>
      <c r="K82" s="8"/>
      <c r="M82" s="8"/>
      <c r="N82" s="8"/>
      <c r="O82" s="8"/>
      <c r="U82" s="8"/>
    </row>
    <row r="83" spans="10:21" x14ac:dyDescent="0.3">
      <c r="J83" s="8"/>
      <c r="K83" s="8"/>
      <c r="M83" s="8"/>
      <c r="N83" s="8"/>
      <c r="O83" s="8"/>
      <c r="U83" s="8"/>
    </row>
    <row r="84" spans="10:21" x14ac:dyDescent="0.3">
      <c r="J84" s="8"/>
      <c r="K84" s="8"/>
      <c r="M84" s="8"/>
      <c r="N84" s="8"/>
      <c r="O84" s="8"/>
      <c r="U84" s="8"/>
    </row>
    <row r="85" spans="10:21" x14ac:dyDescent="0.3">
      <c r="J85" s="8"/>
      <c r="K85" s="8"/>
      <c r="M85" s="8"/>
      <c r="N85" s="8"/>
      <c r="O85" s="8"/>
      <c r="U85" s="8"/>
    </row>
    <row r="86" spans="10:21" x14ac:dyDescent="0.3">
      <c r="J86" s="8"/>
      <c r="K86" s="8"/>
      <c r="M86" s="8"/>
      <c r="N86" s="8"/>
      <c r="O86" s="8"/>
      <c r="U86" s="8"/>
    </row>
    <row r="87" spans="10:21" x14ac:dyDescent="0.3">
      <c r="J87" s="8"/>
      <c r="K87" s="8"/>
      <c r="M87" s="8"/>
      <c r="N87" s="8"/>
      <c r="O87" s="8"/>
      <c r="U87" s="8"/>
    </row>
    <row r="88" spans="10:21" x14ac:dyDescent="0.3">
      <c r="J88" s="8"/>
      <c r="K88" s="8"/>
      <c r="M88" s="8"/>
      <c r="N88" s="8"/>
      <c r="O88" s="8"/>
      <c r="U88" s="8"/>
    </row>
    <row r="89" spans="10:21" x14ac:dyDescent="0.3">
      <c r="J89" s="8"/>
      <c r="K89" s="8"/>
      <c r="M89" s="8"/>
      <c r="N89" s="8"/>
      <c r="O89" s="8"/>
      <c r="U89" s="8"/>
    </row>
    <row r="90" spans="10:21" x14ac:dyDescent="0.3">
      <c r="J90" s="8"/>
      <c r="K90" s="8"/>
      <c r="M90" s="8"/>
      <c r="N90" s="8"/>
      <c r="O90" s="8"/>
      <c r="U90" s="8"/>
    </row>
    <row r="91" spans="10:21" x14ac:dyDescent="0.3">
      <c r="J91" s="8"/>
      <c r="K91" s="8"/>
      <c r="M91" s="8"/>
      <c r="N91" s="8"/>
      <c r="O91" s="8"/>
      <c r="U91" s="8"/>
    </row>
    <row r="92" spans="10:21" x14ac:dyDescent="0.3">
      <c r="J92" s="8"/>
      <c r="K92" s="8"/>
      <c r="M92" s="8"/>
      <c r="N92" s="8"/>
      <c r="O92" s="8"/>
      <c r="U92" s="8"/>
    </row>
    <row r="93" spans="10:21" x14ac:dyDescent="0.3">
      <c r="J93" s="8"/>
      <c r="K93" s="8"/>
      <c r="M93" s="8"/>
      <c r="N93" s="8"/>
      <c r="O93" s="8"/>
      <c r="U93" s="8"/>
    </row>
    <row r="94" spans="10:21" x14ac:dyDescent="0.3">
      <c r="J94" s="8"/>
      <c r="K94" s="8"/>
      <c r="M94" s="8"/>
      <c r="N94" s="8"/>
      <c r="O94" s="8"/>
      <c r="U94" s="8"/>
    </row>
    <row r="95" spans="10:21" x14ac:dyDescent="0.3">
      <c r="J95" s="8"/>
      <c r="K95" s="8"/>
      <c r="M95" s="8"/>
      <c r="N95" s="8"/>
      <c r="O95" s="8"/>
      <c r="U95" s="8"/>
    </row>
    <row r="96" spans="10:21" x14ac:dyDescent="0.3">
      <c r="J96" s="8"/>
      <c r="K96" s="8"/>
      <c r="M96" s="8"/>
      <c r="N96" s="8"/>
      <c r="O96" s="8"/>
      <c r="U96" s="8"/>
    </row>
    <row r="97" spans="10:21" x14ac:dyDescent="0.3">
      <c r="J97" s="8"/>
      <c r="K97" s="8"/>
      <c r="M97" s="8"/>
      <c r="N97" s="8"/>
      <c r="O97" s="8"/>
      <c r="U97" s="8"/>
    </row>
    <row r="98" spans="10:21" x14ac:dyDescent="0.3">
      <c r="J98" s="8"/>
      <c r="K98" s="8"/>
      <c r="M98" s="8"/>
      <c r="N98" s="8"/>
      <c r="O98" s="8"/>
      <c r="U98" s="8"/>
    </row>
    <row r="99" spans="10:21" x14ac:dyDescent="0.3">
      <c r="J99" s="8"/>
      <c r="K99" s="8"/>
      <c r="M99" s="8"/>
      <c r="N99" s="8"/>
      <c r="O99" s="8"/>
      <c r="U99" s="8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4"/>
  <sheetViews>
    <sheetView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8.554687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43.5546875" style="393" customWidth="1"/>
    <col min="11" max="11" width="43.4414062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23" width="8.5546875" style="393" customWidth="1"/>
    <col min="24" max="16384" width="9.44140625" style="391"/>
  </cols>
  <sheetData>
    <row r="1" spans="1:23" ht="15" x14ac:dyDescent="0.25">
      <c r="A1" s="391" t="s">
        <v>0</v>
      </c>
      <c r="H1" s="394"/>
      <c r="S1" s="394"/>
      <c r="T1" s="394"/>
      <c r="U1" s="394"/>
      <c r="V1" s="394"/>
      <c r="W1" s="394"/>
    </row>
    <row r="2" spans="1:23" s="396" customFormat="1" ht="29.25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357" t="s">
        <v>1226</v>
      </c>
      <c r="L2" s="398"/>
      <c r="S2" s="399" t="s">
        <v>11</v>
      </c>
      <c r="T2" s="399" t="s">
        <v>11</v>
      </c>
      <c r="U2" s="399" t="s">
        <v>11</v>
      </c>
      <c r="V2" s="399" t="s">
        <v>11</v>
      </c>
      <c r="W2" s="399" t="s">
        <v>11</v>
      </c>
    </row>
    <row r="3" spans="1:23" x14ac:dyDescent="0.25">
      <c r="F3" s="401"/>
      <c r="G3" s="402"/>
      <c r="J3" s="402"/>
      <c r="K3" s="402"/>
      <c r="L3" s="402"/>
      <c r="M3" s="402"/>
      <c r="N3" s="402"/>
      <c r="O3" s="402"/>
      <c r="P3" s="402"/>
      <c r="Q3" s="256" t="s">
        <v>1257</v>
      </c>
      <c r="R3" s="402"/>
    </row>
    <row r="4" spans="1:23" x14ac:dyDescent="0.25">
      <c r="A4" s="305"/>
      <c r="D4" s="295"/>
      <c r="E4" s="266"/>
      <c r="F4" s="267"/>
      <c r="G4" s="402"/>
      <c r="J4" s="402"/>
      <c r="K4" s="402"/>
      <c r="L4" s="402"/>
      <c r="M4" s="402"/>
      <c r="N4" s="402"/>
      <c r="O4" s="402"/>
      <c r="P4" s="402"/>
      <c r="Q4" s="256"/>
      <c r="R4" s="256" t="s">
        <v>1233</v>
      </c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404" t="s">
        <v>4</v>
      </c>
      <c r="E5" s="405" t="s">
        <v>81</v>
      </c>
      <c r="F5" s="405" t="s">
        <v>5</v>
      </c>
      <c r="G5" s="405" t="s">
        <v>6</v>
      </c>
      <c r="H5" s="249" t="s">
        <v>1325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275" t="s">
        <v>1324</v>
      </c>
      <c r="O5" s="249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408">
        <v>43238</v>
      </c>
      <c r="B6" s="115" t="s">
        <v>501</v>
      </c>
      <c r="C6" s="115" t="s">
        <v>87</v>
      </c>
      <c r="D6" s="410">
        <v>179.5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43238</v>
      </c>
      <c r="B7" s="115" t="s">
        <v>501</v>
      </c>
      <c r="C7" s="115" t="s">
        <v>912</v>
      </c>
      <c r="D7" s="412">
        <v>-0.2</v>
      </c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</row>
    <row r="8" spans="1:23" ht="18" customHeight="1" x14ac:dyDescent="0.25">
      <c r="A8" s="192">
        <v>43241</v>
      </c>
      <c r="B8" s="115" t="s">
        <v>794</v>
      </c>
      <c r="C8" s="115" t="s">
        <v>1229</v>
      </c>
      <c r="D8" s="412">
        <v>-120</v>
      </c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>
        <v>48</v>
      </c>
      <c r="R8" s="413"/>
      <c r="S8" s="413"/>
      <c r="T8" s="413"/>
      <c r="U8" s="413"/>
      <c r="V8" s="413"/>
      <c r="W8" s="413"/>
    </row>
    <row r="9" spans="1:23" ht="18" customHeight="1" x14ac:dyDescent="0.25">
      <c r="A9" s="192" t="s">
        <v>1231</v>
      </c>
      <c r="B9" s="503" t="s">
        <v>794</v>
      </c>
      <c r="C9" s="115" t="s">
        <v>1232</v>
      </c>
      <c r="D9" s="172">
        <v>-18</v>
      </c>
      <c r="E9" s="411"/>
      <c r="F9" s="413"/>
      <c r="G9" s="414"/>
      <c r="H9" s="413"/>
      <c r="I9" s="413"/>
      <c r="J9" s="415"/>
      <c r="K9" s="413"/>
      <c r="L9" s="413"/>
      <c r="M9" s="413"/>
      <c r="N9" s="413"/>
      <c r="O9" s="413"/>
      <c r="P9" s="413"/>
      <c r="Q9" s="413"/>
      <c r="R9" s="413">
        <v>36</v>
      </c>
      <c r="S9" s="413"/>
      <c r="T9" s="413"/>
      <c r="U9" s="413"/>
      <c r="V9" s="413"/>
      <c r="W9" s="413"/>
    </row>
    <row r="10" spans="1:23" ht="18.600000000000001" customHeight="1" x14ac:dyDescent="0.25">
      <c r="A10" s="408">
        <v>43244</v>
      </c>
      <c r="B10" s="115" t="s">
        <v>1180</v>
      </c>
      <c r="C10" s="115" t="s">
        <v>1234</v>
      </c>
      <c r="D10" s="172"/>
      <c r="E10" s="413"/>
      <c r="F10" s="414"/>
      <c r="G10" s="413"/>
      <c r="H10" s="413"/>
      <c r="I10" s="413"/>
      <c r="J10" s="413"/>
      <c r="K10" s="413"/>
      <c r="L10" s="414"/>
      <c r="M10" s="413"/>
      <c r="N10" s="413"/>
      <c r="O10" s="413"/>
      <c r="P10" s="413"/>
      <c r="Q10" s="413"/>
      <c r="R10" s="413">
        <v>-36</v>
      </c>
      <c r="S10" s="413"/>
      <c r="T10" s="413"/>
      <c r="U10" s="413"/>
      <c r="V10" s="413"/>
      <c r="W10" s="413"/>
    </row>
    <row r="11" spans="1:23" ht="18" customHeight="1" x14ac:dyDescent="0.25">
      <c r="A11" s="408">
        <v>43250</v>
      </c>
      <c r="B11" s="115" t="s">
        <v>794</v>
      </c>
      <c r="C11" s="115" t="s">
        <v>1238</v>
      </c>
      <c r="D11" s="116"/>
      <c r="E11" s="413"/>
      <c r="F11" s="414"/>
      <c r="G11" s="413"/>
      <c r="H11" s="413"/>
      <c r="I11" s="413"/>
      <c r="J11" s="413"/>
      <c r="K11" s="413"/>
      <c r="L11" s="414"/>
      <c r="M11" s="413"/>
      <c r="N11" s="413"/>
      <c r="O11" s="413"/>
      <c r="P11" s="413"/>
      <c r="Q11" s="413">
        <v>-48</v>
      </c>
      <c r="R11" s="413"/>
      <c r="S11" s="413"/>
      <c r="T11" s="413"/>
      <c r="U11" s="413"/>
      <c r="V11" s="413"/>
      <c r="W11" s="413"/>
    </row>
    <row r="12" spans="1:23" ht="18" customHeight="1" x14ac:dyDescent="0.25">
      <c r="A12" s="408">
        <v>43257</v>
      </c>
      <c r="B12" s="115" t="s">
        <v>794</v>
      </c>
      <c r="C12" s="115" t="s">
        <v>1244</v>
      </c>
      <c r="D12" s="116">
        <v>-30</v>
      </c>
      <c r="E12" s="413"/>
      <c r="F12" s="414"/>
      <c r="G12" s="413"/>
      <c r="H12" s="413"/>
      <c r="I12" s="413"/>
      <c r="J12" s="413"/>
      <c r="K12" s="413"/>
      <c r="L12" s="414"/>
      <c r="M12" s="413"/>
      <c r="N12" s="413"/>
      <c r="O12" s="413"/>
      <c r="P12" s="413"/>
      <c r="Q12" s="413">
        <v>12</v>
      </c>
      <c r="R12" s="413"/>
      <c r="S12" s="413"/>
      <c r="T12" s="413"/>
      <c r="U12" s="413"/>
      <c r="V12" s="413"/>
      <c r="W12" s="413"/>
    </row>
    <row r="13" spans="1:23" ht="18" customHeight="1" x14ac:dyDescent="0.25">
      <c r="A13" s="408">
        <v>43272</v>
      </c>
      <c r="B13" s="115" t="s">
        <v>1180</v>
      </c>
      <c r="C13" s="115" t="s">
        <v>1259</v>
      </c>
      <c r="D13" s="412"/>
      <c r="E13" s="413"/>
      <c r="F13" s="414"/>
      <c r="G13" s="413"/>
      <c r="H13" s="413"/>
      <c r="I13" s="413"/>
      <c r="J13" s="413"/>
      <c r="K13" s="413"/>
      <c r="L13" s="414"/>
      <c r="M13" s="413"/>
      <c r="N13" s="413"/>
      <c r="O13" s="413"/>
      <c r="P13" s="413"/>
      <c r="Q13" s="413">
        <v>-12</v>
      </c>
      <c r="R13" s="413"/>
      <c r="S13" s="413"/>
      <c r="T13" s="413"/>
      <c r="U13" s="413"/>
      <c r="V13" s="413"/>
      <c r="W13" s="413"/>
    </row>
    <row r="14" spans="1:23" ht="18" customHeight="1" x14ac:dyDescent="0.25">
      <c r="A14" s="408"/>
      <c r="B14" s="115"/>
      <c r="C14" s="115"/>
      <c r="D14" s="412"/>
      <c r="E14" s="413"/>
      <c r="F14" s="414"/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</row>
    <row r="15" spans="1:23" s="416" customFormat="1" ht="18" customHeight="1" x14ac:dyDescent="0.25">
      <c r="A15" s="408"/>
      <c r="B15" s="115"/>
      <c r="C15" s="115"/>
      <c r="D15" s="412"/>
      <c r="E15" s="413"/>
      <c r="F15" s="414"/>
      <c r="G15" s="413"/>
      <c r="H15" s="413"/>
      <c r="I15" s="413"/>
      <c r="J15" s="413"/>
      <c r="K15" s="413"/>
      <c r="L15" s="414"/>
      <c r="M15" s="413"/>
      <c r="N15" s="413"/>
      <c r="O15" s="413"/>
      <c r="P15" s="413"/>
      <c r="Q15" s="413"/>
      <c r="R15" s="413"/>
      <c r="S15" s="413"/>
      <c r="T15" s="413"/>
      <c r="U15" s="413"/>
      <c r="V15" s="413"/>
      <c r="W15" s="413"/>
    </row>
    <row r="16" spans="1:23" ht="18" customHeight="1" x14ac:dyDescent="0.25">
      <c r="A16" s="408"/>
      <c r="B16" s="115"/>
      <c r="C16" s="115"/>
      <c r="D16" s="412"/>
      <c r="E16" s="413"/>
      <c r="F16" s="414"/>
      <c r="G16" s="413"/>
      <c r="H16" s="413"/>
      <c r="I16" s="413"/>
      <c r="J16" s="413"/>
      <c r="K16" s="413"/>
      <c r="L16" s="414"/>
      <c r="M16" s="414"/>
      <c r="N16" s="414"/>
      <c r="O16" s="414"/>
      <c r="P16" s="414"/>
      <c r="Q16" s="414"/>
      <c r="R16" s="414"/>
      <c r="S16" s="413"/>
      <c r="T16" s="413"/>
      <c r="U16" s="413"/>
      <c r="V16" s="413"/>
      <c r="W16" s="413"/>
    </row>
    <row r="17" spans="1:23" s="420" customFormat="1" ht="17.850000000000001" customHeight="1" x14ac:dyDescent="0.25">
      <c r="A17" s="417"/>
      <c r="B17" s="418"/>
      <c r="C17" s="409"/>
      <c r="D17" s="419"/>
      <c r="E17" s="411"/>
      <c r="F17" s="415"/>
      <c r="G17" s="411"/>
      <c r="H17" s="411"/>
      <c r="I17" s="413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</row>
    <row r="18" spans="1:23" ht="18" customHeight="1" x14ac:dyDescent="0.25">
      <c r="A18" s="421"/>
      <c r="B18" s="422"/>
      <c r="C18" s="409"/>
      <c r="D18" s="412"/>
      <c r="E18" s="411"/>
      <c r="F18" s="413"/>
      <c r="G18" s="411"/>
      <c r="H18" s="411"/>
      <c r="I18" s="413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</row>
    <row r="19" spans="1:23" ht="18" customHeight="1" x14ac:dyDescent="0.25">
      <c r="A19" s="421"/>
      <c r="B19" s="422"/>
      <c r="C19" s="409"/>
      <c r="D19" s="423"/>
      <c r="E19" s="411"/>
      <c r="F19" s="411"/>
      <c r="G19" s="411"/>
      <c r="H19" s="411"/>
      <c r="I19" s="413"/>
      <c r="J19" s="411"/>
      <c r="K19" s="413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</row>
    <row r="20" spans="1:23" ht="18" customHeight="1" x14ac:dyDescent="0.25">
      <c r="A20" s="421"/>
      <c r="B20" s="422"/>
      <c r="C20" s="409"/>
      <c r="D20" s="424"/>
      <c r="E20" s="411"/>
      <c r="F20" s="411"/>
      <c r="G20" s="411"/>
      <c r="H20" s="411"/>
      <c r="I20" s="414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</row>
    <row r="21" spans="1:23" ht="18" customHeight="1" x14ac:dyDescent="0.25">
      <c r="A21" s="421"/>
      <c r="B21" s="175"/>
      <c r="C21" s="115"/>
      <c r="D21" s="412"/>
      <c r="E21" s="411"/>
      <c r="F21" s="415"/>
      <c r="G21" s="411"/>
      <c r="H21" s="411"/>
      <c r="I21" s="413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</row>
    <row r="22" spans="1:23" ht="18" customHeight="1" x14ac:dyDescent="0.25">
      <c r="A22" s="421"/>
      <c r="B22" s="422"/>
      <c r="C22" s="409"/>
      <c r="D22" s="412"/>
      <c r="E22" s="411"/>
      <c r="F22" s="415"/>
      <c r="G22" s="411"/>
      <c r="H22" s="411"/>
      <c r="I22" s="413"/>
      <c r="J22" s="411"/>
      <c r="K22" s="411"/>
      <c r="L22" s="411"/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</row>
    <row r="23" spans="1:23" ht="18" customHeight="1" x14ac:dyDescent="0.25">
      <c r="A23" s="421"/>
      <c r="B23" s="422"/>
      <c r="C23" s="409"/>
      <c r="D23" s="412"/>
      <c r="E23" s="411"/>
      <c r="F23" s="415"/>
      <c r="G23" s="411"/>
      <c r="H23" s="411"/>
      <c r="I23" s="413"/>
      <c r="J23" s="411"/>
      <c r="K23" s="411"/>
      <c r="L23" s="411"/>
      <c r="M23" s="411"/>
      <c r="N23" s="411"/>
      <c r="O23" s="411"/>
      <c r="P23" s="411"/>
      <c r="Q23" s="411"/>
      <c r="R23" s="411"/>
      <c r="S23" s="411"/>
      <c r="T23" s="411"/>
      <c r="U23" s="411"/>
      <c r="V23" s="411"/>
      <c r="W23" s="411"/>
    </row>
    <row r="24" spans="1:23" ht="18" customHeight="1" x14ac:dyDescent="0.25">
      <c r="A24" s="421"/>
      <c r="B24" s="422"/>
      <c r="C24" s="409"/>
      <c r="D24" s="419"/>
      <c r="E24" s="411"/>
      <c r="F24" s="415"/>
      <c r="G24" s="411"/>
      <c r="H24" s="411"/>
      <c r="I24" s="413"/>
      <c r="J24" s="411"/>
      <c r="K24" s="411"/>
      <c r="L24" s="411"/>
      <c r="M24" s="411"/>
      <c r="N24" s="411"/>
      <c r="O24" s="411"/>
      <c r="P24" s="411"/>
      <c r="Q24" s="411"/>
      <c r="R24" s="411"/>
      <c r="S24" s="411"/>
      <c r="T24" s="411"/>
      <c r="U24" s="411"/>
      <c r="V24" s="411"/>
      <c r="W24" s="411"/>
    </row>
    <row r="25" spans="1:23" ht="18" customHeight="1" x14ac:dyDescent="0.25">
      <c r="A25" s="417"/>
      <c r="B25" s="418"/>
      <c r="C25" s="409"/>
      <c r="D25" s="419"/>
      <c r="E25" s="411"/>
      <c r="F25" s="415"/>
      <c r="G25" s="411"/>
      <c r="H25" s="411"/>
      <c r="I25" s="413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</row>
    <row r="26" spans="1:23" ht="18" customHeight="1" x14ac:dyDescent="0.25">
      <c r="A26" s="417"/>
      <c r="B26" s="418"/>
      <c r="C26" s="409"/>
      <c r="D26" s="419"/>
      <c r="E26" s="411"/>
      <c r="F26" s="415"/>
      <c r="G26" s="411"/>
      <c r="H26" s="411"/>
      <c r="I26" s="413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</row>
    <row r="27" spans="1:23" ht="18" customHeight="1" x14ac:dyDescent="0.25">
      <c r="A27" s="417"/>
      <c r="B27" s="418"/>
      <c r="C27" s="409"/>
      <c r="D27" s="419"/>
      <c r="E27" s="411"/>
      <c r="F27" s="415"/>
      <c r="G27" s="411"/>
      <c r="H27" s="411"/>
      <c r="I27" s="413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</row>
    <row r="28" spans="1:23" ht="18" customHeight="1" x14ac:dyDescent="0.25">
      <c r="A28" s="417"/>
      <c r="B28" s="418"/>
      <c r="C28" s="409"/>
      <c r="D28" s="419"/>
      <c r="E28" s="411"/>
      <c r="F28" s="415"/>
      <c r="G28" s="411"/>
      <c r="H28" s="411"/>
      <c r="I28" s="413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</row>
    <row r="29" spans="1:23" ht="18" customHeight="1" x14ac:dyDescent="0.25">
      <c r="A29" s="417"/>
      <c r="B29" s="418"/>
      <c r="C29" s="409"/>
      <c r="D29" s="419"/>
      <c r="E29" s="411"/>
      <c r="F29" s="415"/>
      <c r="G29" s="411"/>
      <c r="H29" s="411"/>
      <c r="I29" s="413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</row>
    <row r="30" spans="1:23" ht="18" customHeight="1" x14ac:dyDescent="0.25">
      <c r="A30" s="417"/>
      <c r="B30" s="418"/>
      <c r="C30" s="409"/>
      <c r="D30" s="419"/>
      <c r="E30" s="411"/>
      <c r="F30" s="415"/>
      <c r="G30" s="411"/>
      <c r="H30" s="411"/>
      <c r="I30" s="413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</row>
    <row r="31" spans="1:23" ht="18" customHeight="1" x14ac:dyDescent="0.25">
      <c r="A31" s="417"/>
      <c r="B31" s="418"/>
      <c r="C31" s="409"/>
      <c r="D31" s="419"/>
      <c r="E31" s="411"/>
      <c r="F31" s="415"/>
      <c r="G31" s="411"/>
      <c r="H31" s="411"/>
      <c r="I31" s="413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</row>
    <row r="32" spans="1:23" ht="18" customHeight="1" x14ac:dyDescent="0.25">
      <c r="A32" s="417"/>
      <c r="B32" s="418"/>
      <c r="C32" s="409"/>
      <c r="D32" s="419"/>
      <c r="E32" s="411"/>
      <c r="F32" s="415"/>
      <c r="G32" s="411"/>
      <c r="H32" s="411"/>
      <c r="I32" s="413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</row>
    <row r="33" spans="1:23" ht="18" customHeight="1" x14ac:dyDescent="0.25">
      <c r="A33" s="425"/>
      <c r="B33" s="418"/>
      <c r="C33" s="409"/>
      <c r="D33" s="410"/>
      <c r="E33" s="411"/>
      <c r="F33" s="415"/>
      <c r="G33" s="411"/>
      <c r="H33" s="411"/>
      <c r="I33" s="413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</row>
    <row r="34" spans="1:23" ht="18" customHeight="1" x14ac:dyDescent="0.25">
      <c r="A34" s="425"/>
      <c r="B34" s="418"/>
      <c r="C34" s="409"/>
      <c r="D34" s="410"/>
      <c r="E34" s="411"/>
      <c r="F34" s="415"/>
      <c r="G34" s="411"/>
      <c r="H34" s="411"/>
      <c r="I34" s="413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</row>
    <row r="35" spans="1:23" ht="18" customHeight="1" x14ac:dyDescent="0.25">
      <c r="A35" s="425"/>
      <c r="B35" s="418"/>
      <c r="C35" s="409"/>
      <c r="D35" s="410"/>
      <c r="E35" s="411"/>
      <c r="F35" s="415"/>
      <c r="G35" s="411"/>
      <c r="H35" s="411"/>
      <c r="I35" s="413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</row>
    <row r="36" spans="1:23" ht="18" customHeight="1" x14ac:dyDescent="0.25">
      <c r="A36" s="425"/>
      <c r="B36" s="418"/>
      <c r="C36" s="409"/>
      <c r="D36" s="410"/>
      <c r="E36" s="411"/>
      <c r="F36" s="415"/>
      <c r="G36" s="411"/>
      <c r="H36" s="411"/>
      <c r="I36" s="413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</row>
    <row r="37" spans="1:23" ht="21" customHeight="1" x14ac:dyDescent="0.25">
      <c r="A37" s="425"/>
      <c r="B37" s="426"/>
      <c r="C37" s="426"/>
      <c r="D37" s="419"/>
      <c r="E37" s="411"/>
      <c r="F37" s="415"/>
      <c r="G37" s="411"/>
      <c r="H37" s="411"/>
      <c r="I37" s="413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</row>
    <row r="38" spans="1:23" ht="21" customHeight="1" x14ac:dyDescent="0.25">
      <c r="A38" s="425"/>
      <c r="B38" s="426"/>
      <c r="C38" s="426"/>
      <c r="D38" s="419"/>
      <c r="E38" s="411"/>
      <c r="F38" s="415"/>
      <c r="G38" s="411"/>
      <c r="H38" s="411"/>
      <c r="I38" s="413"/>
      <c r="J38" s="411"/>
      <c r="K38" s="411"/>
      <c r="L38" s="411"/>
      <c r="M38" s="411"/>
      <c r="N38" s="411"/>
      <c r="O38" s="411"/>
      <c r="P38" s="411"/>
      <c r="Q38" s="411"/>
      <c r="R38" s="411"/>
      <c r="S38" s="411"/>
      <c r="T38" s="411"/>
      <c r="U38" s="411"/>
      <c r="V38" s="411"/>
      <c r="W38" s="411"/>
    </row>
    <row r="39" spans="1:23" ht="21" customHeight="1" x14ac:dyDescent="0.25">
      <c r="A39" s="425"/>
      <c r="B39" s="426"/>
      <c r="C39" s="426"/>
      <c r="D39" s="419"/>
      <c r="E39" s="411"/>
      <c r="F39" s="415"/>
      <c r="G39" s="411"/>
      <c r="H39" s="411"/>
      <c r="I39" s="413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</row>
    <row r="40" spans="1:23" ht="21" customHeight="1" x14ac:dyDescent="0.25">
      <c r="A40" s="425"/>
      <c r="B40" s="426"/>
      <c r="C40" s="426"/>
      <c r="D40" s="419"/>
      <c r="E40" s="411"/>
      <c r="F40" s="415"/>
      <c r="G40" s="411"/>
      <c r="H40" s="411"/>
      <c r="I40" s="413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</row>
    <row r="41" spans="1:23" ht="21" customHeight="1" x14ac:dyDescent="0.25">
      <c r="A41" s="425"/>
      <c r="B41" s="426"/>
      <c r="C41" s="426"/>
      <c r="D41" s="419"/>
      <c r="E41" s="411"/>
      <c r="F41" s="415"/>
      <c r="G41" s="411"/>
      <c r="H41" s="411"/>
      <c r="I41" s="413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</row>
    <row r="42" spans="1:23" ht="21" customHeight="1" x14ac:dyDescent="0.25">
      <c r="A42" s="425"/>
      <c r="B42" s="426"/>
      <c r="C42" s="426"/>
      <c r="D42" s="419"/>
      <c r="E42" s="411"/>
      <c r="F42" s="415"/>
      <c r="G42" s="411"/>
      <c r="H42" s="411"/>
      <c r="I42" s="413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</row>
    <row r="43" spans="1:23" ht="21" customHeight="1" x14ac:dyDescent="0.25">
      <c r="A43" s="425"/>
      <c r="B43" s="426"/>
      <c r="C43" s="426"/>
      <c r="D43" s="419"/>
      <c r="E43" s="411"/>
      <c r="F43" s="415"/>
      <c r="G43" s="411"/>
      <c r="H43" s="411"/>
      <c r="I43" s="413"/>
      <c r="J43" s="411"/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  <c r="W43" s="411"/>
    </row>
    <row r="44" spans="1:23" ht="18" customHeight="1" x14ac:dyDescent="0.25">
      <c r="A44" s="425"/>
      <c r="B44" s="426"/>
      <c r="C44" s="426"/>
      <c r="D44" s="419"/>
      <c r="E44" s="411"/>
      <c r="F44" s="415"/>
      <c r="G44" s="411"/>
      <c r="H44" s="411"/>
      <c r="I44" s="413"/>
      <c r="J44" s="411"/>
      <c r="K44" s="411"/>
      <c r="L44" s="411"/>
      <c r="M44" s="411"/>
      <c r="N44" s="411"/>
      <c r="O44" s="411"/>
      <c r="P44" s="411"/>
      <c r="Q44" s="411"/>
      <c r="R44" s="411"/>
      <c r="S44" s="411"/>
      <c r="T44" s="411"/>
      <c r="U44" s="411"/>
      <c r="V44" s="411"/>
      <c r="W44" s="411"/>
    </row>
    <row r="45" spans="1:23" ht="18" customHeight="1" x14ac:dyDescent="0.25">
      <c r="A45" s="425"/>
      <c r="B45" s="426"/>
      <c r="C45" s="426"/>
      <c r="D45" s="419"/>
      <c r="E45" s="411"/>
      <c r="F45" s="415"/>
      <c r="G45" s="411"/>
      <c r="H45" s="411"/>
      <c r="I45" s="413"/>
      <c r="J45" s="411"/>
      <c r="K45" s="411"/>
      <c r="L45" s="411"/>
      <c r="M45" s="411"/>
      <c r="N45" s="411"/>
      <c r="O45" s="411"/>
      <c r="P45" s="411"/>
      <c r="Q45" s="411"/>
      <c r="R45" s="411"/>
      <c r="S45" s="411"/>
      <c r="T45" s="411"/>
      <c r="U45" s="411"/>
      <c r="V45" s="411"/>
      <c r="W45" s="411"/>
    </row>
    <row r="46" spans="1:23" ht="18" customHeight="1" x14ac:dyDescent="0.25">
      <c r="A46" s="425"/>
      <c r="B46" s="426"/>
      <c r="C46" s="426"/>
      <c r="D46" s="419"/>
      <c r="E46" s="411"/>
      <c r="F46" s="415"/>
      <c r="G46" s="411"/>
      <c r="H46" s="411"/>
      <c r="I46" s="413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  <c r="W46" s="411"/>
    </row>
    <row r="47" spans="1:23" ht="18" customHeight="1" x14ac:dyDescent="0.25">
      <c r="A47" s="425"/>
      <c r="B47" s="426"/>
      <c r="C47" s="426"/>
      <c r="D47" s="419"/>
      <c r="E47" s="411"/>
      <c r="F47" s="415"/>
      <c r="G47" s="411"/>
      <c r="H47" s="411"/>
      <c r="I47" s="413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</row>
    <row r="48" spans="1:23" ht="18" customHeight="1" x14ac:dyDescent="0.25">
      <c r="A48" s="270" t="s">
        <v>1227</v>
      </c>
      <c r="B48" s="426"/>
      <c r="C48" s="428" t="s">
        <v>9</v>
      </c>
      <c r="D48" s="429">
        <f t="shared" ref="D48:R48" si="0">SUM(D6:D47)</f>
        <v>11.300000000000011</v>
      </c>
      <c r="E48" s="429">
        <f t="shared" si="0"/>
        <v>0</v>
      </c>
      <c r="F48" s="429">
        <f t="shared" si="0"/>
        <v>0</v>
      </c>
      <c r="G48" s="429">
        <f t="shared" si="0"/>
        <v>0</v>
      </c>
      <c r="H48" s="429">
        <f t="shared" si="0"/>
        <v>0</v>
      </c>
      <c r="I48" s="429">
        <f t="shared" si="0"/>
        <v>0</v>
      </c>
      <c r="J48" s="429">
        <f t="shared" si="0"/>
        <v>0</v>
      </c>
      <c r="K48" s="429">
        <f t="shared" si="0"/>
        <v>0</v>
      </c>
      <c r="L48" s="429">
        <f t="shared" si="0"/>
        <v>0</v>
      </c>
      <c r="M48" s="429">
        <f t="shared" si="0"/>
        <v>0</v>
      </c>
      <c r="N48" s="429">
        <f t="shared" si="0"/>
        <v>0</v>
      </c>
      <c r="O48" s="429">
        <f t="shared" si="0"/>
        <v>0</v>
      </c>
      <c r="P48" s="429">
        <f t="shared" si="0"/>
        <v>0</v>
      </c>
      <c r="Q48" s="429">
        <f t="shared" si="0"/>
        <v>0</v>
      </c>
      <c r="R48" s="429">
        <f t="shared" si="0"/>
        <v>0</v>
      </c>
      <c r="S48" s="429">
        <f t="shared" ref="S48:W48" si="1">SUM(S6:S47)</f>
        <v>0</v>
      </c>
      <c r="T48" s="429">
        <f t="shared" si="1"/>
        <v>0</v>
      </c>
      <c r="U48" s="429">
        <f t="shared" si="1"/>
        <v>0</v>
      </c>
      <c r="V48" s="429">
        <f t="shared" si="1"/>
        <v>0</v>
      </c>
      <c r="W48" s="429">
        <f t="shared" si="1"/>
        <v>0</v>
      </c>
    </row>
    <row r="49" spans="1:23" ht="104.1" customHeight="1" x14ac:dyDescent="0.25">
      <c r="A49" s="430" t="s">
        <v>11</v>
      </c>
      <c r="B49" s="435"/>
      <c r="C49" s="435"/>
      <c r="D49" s="533"/>
      <c r="E49" s="533"/>
      <c r="F49" s="432"/>
      <c r="G49" s="432"/>
      <c r="N49" s="433"/>
      <c r="O49" s="433"/>
      <c r="P49" s="433"/>
      <c r="Q49" s="433"/>
      <c r="R49" s="433"/>
    </row>
    <row r="50" spans="1:23" ht="18" customHeight="1" x14ac:dyDescent="0.25">
      <c r="A50" s="525" t="s">
        <v>1228</v>
      </c>
      <c r="B50" s="525"/>
      <c r="C50" s="525"/>
      <c r="D50" s="525"/>
    </row>
    <row r="51" spans="1:23" ht="18" customHeight="1" x14ac:dyDescent="0.25">
      <c r="A51" s="525"/>
      <c r="B51" s="525"/>
      <c r="C51" s="525"/>
      <c r="D51" s="525"/>
    </row>
    <row r="52" spans="1:23" ht="18" customHeight="1" x14ac:dyDescent="0.25">
      <c r="A52" s="525"/>
      <c r="B52" s="525"/>
      <c r="C52" s="525"/>
      <c r="D52" s="525"/>
    </row>
    <row r="53" spans="1:23" ht="18" customHeight="1" x14ac:dyDescent="0.25">
      <c r="A53" s="435"/>
      <c r="B53" s="435"/>
      <c r="C53" s="435"/>
    </row>
    <row r="54" spans="1:23" ht="18" customHeight="1" x14ac:dyDescent="0.25">
      <c r="A54" s="435"/>
      <c r="B54" s="435"/>
      <c r="C54" s="435"/>
      <c r="F54" s="399"/>
    </row>
    <row r="55" spans="1:23" ht="18" customHeight="1" x14ac:dyDescent="0.25">
      <c r="A55" s="435"/>
      <c r="B55" s="435"/>
      <c r="C55" s="435"/>
    </row>
    <row r="56" spans="1:23" ht="18" customHeight="1" x14ac:dyDescent="0.25">
      <c r="A56" s="435"/>
      <c r="B56" s="435"/>
      <c r="C56" s="435"/>
    </row>
    <row r="57" spans="1:23" ht="18" customHeight="1" x14ac:dyDescent="0.25">
      <c r="A57" s="435"/>
      <c r="B57" s="435"/>
      <c r="C57" s="435"/>
    </row>
    <row r="58" spans="1:23" ht="18" customHeight="1" x14ac:dyDescent="0.25"/>
    <row r="59" spans="1:23" s="434" customFormat="1" ht="18" customHeight="1" x14ac:dyDescent="0.25">
      <c r="A59" s="391"/>
      <c r="B59" s="391"/>
      <c r="C59" s="391"/>
      <c r="D59" s="392"/>
      <c r="E59" s="393"/>
      <c r="F59" s="393"/>
      <c r="G59" s="393"/>
      <c r="H59" s="393"/>
      <c r="I59" s="393"/>
      <c r="J59" s="393"/>
      <c r="K59" s="393"/>
      <c r="L59" s="393"/>
      <c r="S59" s="393"/>
      <c r="T59" s="393"/>
      <c r="U59" s="393"/>
      <c r="V59" s="393"/>
      <c r="W59" s="393"/>
    </row>
    <row r="60" spans="1:23" ht="18" customHeight="1" x14ac:dyDescent="0.25"/>
    <row r="61" spans="1:23" ht="18" customHeight="1" x14ac:dyDescent="0.25"/>
    <row r="62" spans="1:23" ht="18" customHeight="1" x14ac:dyDescent="0.25"/>
    <row r="63" spans="1:23" ht="18" customHeight="1" x14ac:dyDescent="0.25"/>
    <row r="64" spans="1:23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</sheetData>
  <mergeCells count="2">
    <mergeCell ref="D49:E49"/>
    <mergeCell ref="A50:D52"/>
  </mergeCells>
  <pageMargins left="0.25" right="0.25" top="0.75" bottom="0.75" header="0.3" footer="0.3"/>
  <pageSetup scale="37" orientation="landscape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14"/>
  <sheetViews>
    <sheetView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8.554687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43.5546875" style="393" customWidth="1"/>
    <col min="11" max="11" width="43.4414062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23" width="8.5546875" style="393" customWidth="1"/>
    <col min="24" max="16384" width="9.44140625" style="391"/>
  </cols>
  <sheetData>
    <row r="1" spans="1:23" ht="15" x14ac:dyDescent="0.25">
      <c r="A1" s="391" t="s">
        <v>0</v>
      </c>
      <c r="H1" s="394"/>
      <c r="S1" s="394"/>
      <c r="T1" s="394"/>
      <c r="U1" s="394"/>
      <c r="V1" s="394"/>
      <c r="W1" s="394"/>
    </row>
    <row r="2" spans="1:23" s="396" customFormat="1" ht="29.1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357" t="s">
        <v>1249</v>
      </c>
      <c r="L2" s="398"/>
      <c r="S2" s="399" t="s">
        <v>11</v>
      </c>
      <c r="T2" s="399" t="s">
        <v>11</v>
      </c>
      <c r="U2" s="399" t="s">
        <v>11</v>
      </c>
      <c r="V2" s="399" t="s">
        <v>11</v>
      </c>
      <c r="W2" s="399" t="s">
        <v>11</v>
      </c>
    </row>
    <row r="3" spans="1:23" x14ac:dyDescent="0.25">
      <c r="F3" s="401"/>
      <c r="G3" s="402"/>
      <c r="J3" s="402"/>
      <c r="K3" s="402"/>
      <c r="L3" s="402"/>
      <c r="M3" s="402"/>
      <c r="N3" s="402"/>
      <c r="O3" s="402"/>
      <c r="P3" s="402"/>
      <c r="Q3" s="256"/>
      <c r="R3" s="402"/>
    </row>
    <row r="4" spans="1:23" x14ac:dyDescent="0.25">
      <c r="A4" s="305"/>
      <c r="D4" s="295" t="s">
        <v>1294</v>
      </c>
      <c r="E4" s="266"/>
      <c r="F4" s="267"/>
      <c r="G4" s="402"/>
      <c r="J4" s="402"/>
      <c r="K4" s="402"/>
      <c r="L4" s="402"/>
      <c r="M4" s="402"/>
      <c r="N4" s="402"/>
      <c r="O4" s="402"/>
      <c r="P4" s="402"/>
      <c r="Q4" s="256" t="s">
        <v>953</v>
      </c>
      <c r="R4" s="256" t="s">
        <v>1149</v>
      </c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269" t="s">
        <v>4</v>
      </c>
      <c r="E5" s="405" t="s">
        <v>81</v>
      </c>
      <c r="F5" s="405" t="s">
        <v>5</v>
      </c>
      <c r="G5" s="405" t="s">
        <v>6</v>
      </c>
      <c r="H5" s="249" t="s">
        <v>1325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275" t="s">
        <v>1324</v>
      </c>
      <c r="O5" s="249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408">
        <v>43263</v>
      </c>
      <c r="B6" s="115" t="s">
        <v>501</v>
      </c>
      <c r="C6" s="115" t="s">
        <v>87</v>
      </c>
      <c r="D6" s="410">
        <v>175.1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43263</v>
      </c>
      <c r="B7" s="115" t="s">
        <v>501</v>
      </c>
      <c r="C7" s="115" t="s">
        <v>912</v>
      </c>
      <c r="D7" s="412">
        <v>-0.2</v>
      </c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</row>
    <row r="8" spans="1:23" ht="18" customHeight="1" x14ac:dyDescent="0.25">
      <c r="A8" s="192">
        <v>43263</v>
      </c>
      <c r="B8" s="115" t="s">
        <v>794</v>
      </c>
      <c r="C8" s="115" t="s">
        <v>1252</v>
      </c>
      <c r="D8" s="412">
        <v>18</v>
      </c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>
        <v>36</v>
      </c>
      <c r="S8" s="413"/>
      <c r="T8" s="413"/>
      <c r="U8" s="413"/>
      <c r="V8" s="413"/>
      <c r="W8" s="413"/>
    </row>
    <row r="9" spans="1:23" ht="18" customHeight="1" x14ac:dyDescent="0.25">
      <c r="A9" s="192">
        <v>43263</v>
      </c>
      <c r="B9" s="503" t="s">
        <v>794</v>
      </c>
      <c r="C9" s="115" t="s">
        <v>1253</v>
      </c>
      <c r="D9" s="172">
        <v>-54</v>
      </c>
      <c r="E9" s="411"/>
      <c r="F9" s="413"/>
      <c r="G9" s="414"/>
      <c r="H9" s="413"/>
      <c r="I9" s="413"/>
      <c r="J9" s="415"/>
      <c r="K9" s="413"/>
      <c r="L9" s="413"/>
      <c r="M9" s="413"/>
      <c r="N9" s="413"/>
      <c r="O9" s="413"/>
      <c r="P9" s="413"/>
      <c r="Q9" s="413"/>
      <c r="R9" s="413">
        <v>108</v>
      </c>
      <c r="S9" s="413"/>
      <c r="T9" s="413"/>
      <c r="U9" s="413"/>
      <c r="V9" s="413"/>
      <c r="W9" s="413"/>
    </row>
    <row r="10" spans="1:23" ht="18.600000000000001" customHeight="1" x14ac:dyDescent="0.25">
      <c r="A10" s="408">
        <v>43264</v>
      </c>
      <c r="B10" s="115" t="s">
        <v>1180</v>
      </c>
      <c r="C10" s="115" t="s">
        <v>1254</v>
      </c>
      <c r="D10" s="172"/>
      <c r="E10" s="413"/>
      <c r="F10" s="414"/>
      <c r="G10" s="413"/>
      <c r="H10" s="413"/>
      <c r="I10" s="413"/>
      <c r="J10" s="413"/>
      <c r="K10" s="413"/>
      <c r="L10" s="414"/>
      <c r="M10" s="413"/>
      <c r="N10" s="413"/>
      <c r="O10" s="413"/>
      <c r="P10" s="413"/>
      <c r="Q10" s="413"/>
      <c r="R10" s="413">
        <v>-36</v>
      </c>
      <c r="S10" s="413"/>
      <c r="T10" s="413"/>
      <c r="U10" s="413"/>
      <c r="V10" s="413"/>
      <c r="W10" s="413"/>
    </row>
    <row r="11" spans="1:23" ht="18" customHeight="1" x14ac:dyDescent="0.25">
      <c r="A11" s="408">
        <v>43279</v>
      </c>
      <c r="B11" s="115" t="s">
        <v>1180</v>
      </c>
      <c r="C11" s="115" t="s">
        <v>1264</v>
      </c>
      <c r="D11" s="116"/>
      <c r="E11" s="413"/>
      <c r="F11" s="414"/>
      <c r="G11" s="413"/>
      <c r="H11" s="413"/>
      <c r="I11" s="413"/>
      <c r="J11" s="413"/>
      <c r="K11" s="413"/>
      <c r="L11" s="414"/>
      <c r="M11" s="413"/>
      <c r="N11" s="413"/>
      <c r="O11" s="413"/>
      <c r="P11" s="413"/>
      <c r="Q11" s="413"/>
      <c r="R11" s="413">
        <v>-72</v>
      </c>
      <c r="S11" s="413"/>
      <c r="T11" s="413"/>
      <c r="U11" s="413"/>
      <c r="V11" s="413"/>
      <c r="W11" s="413"/>
    </row>
    <row r="12" spans="1:23" ht="18" customHeight="1" x14ac:dyDescent="0.25">
      <c r="A12" s="408">
        <v>43301</v>
      </c>
      <c r="B12" s="115" t="s">
        <v>794</v>
      </c>
      <c r="C12" s="115" t="s">
        <v>1275</v>
      </c>
      <c r="D12" s="116">
        <v>-60</v>
      </c>
      <c r="E12" s="413"/>
      <c r="F12" s="414"/>
      <c r="G12" s="413"/>
      <c r="H12" s="413"/>
      <c r="I12" s="413"/>
      <c r="J12" s="413"/>
      <c r="K12" s="413"/>
      <c r="L12" s="414"/>
      <c r="M12" s="413"/>
      <c r="N12" s="413"/>
      <c r="O12" s="413"/>
      <c r="P12" s="413"/>
      <c r="Q12" s="413">
        <v>24</v>
      </c>
      <c r="R12" s="413"/>
      <c r="S12" s="413"/>
      <c r="T12" s="413"/>
      <c r="U12" s="413"/>
      <c r="V12" s="413"/>
      <c r="W12" s="413"/>
    </row>
    <row r="13" spans="1:23" ht="18" customHeight="1" x14ac:dyDescent="0.25">
      <c r="A13" s="408">
        <v>43305</v>
      </c>
      <c r="B13" s="115" t="s">
        <v>794</v>
      </c>
      <c r="C13" s="115" t="s">
        <v>1279</v>
      </c>
      <c r="D13" s="412"/>
      <c r="E13" s="413"/>
      <c r="F13" s="414"/>
      <c r="G13" s="413"/>
      <c r="H13" s="413"/>
      <c r="I13" s="413"/>
      <c r="J13" s="413"/>
      <c r="K13" s="413"/>
      <c r="L13" s="414"/>
      <c r="M13" s="413"/>
      <c r="N13" s="413"/>
      <c r="O13" s="413"/>
      <c r="P13" s="413"/>
      <c r="Q13" s="413"/>
      <c r="R13" s="413">
        <v>-36</v>
      </c>
      <c r="S13" s="413"/>
      <c r="T13" s="413"/>
      <c r="U13" s="413"/>
      <c r="V13" s="413"/>
      <c r="W13" s="413"/>
    </row>
    <row r="14" spans="1:23" ht="18" customHeight="1" x14ac:dyDescent="0.25">
      <c r="A14" s="408">
        <v>43308</v>
      </c>
      <c r="B14" s="115" t="s">
        <v>794</v>
      </c>
      <c r="C14" s="115" t="s">
        <v>1286</v>
      </c>
      <c r="D14" s="412">
        <v>-30</v>
      </c>
      <c r="E14" s="413"/>
      <c r="F14" s="414"/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>
        <v>12</v>
      </c>
      <c r="R14" s="413">
        <v>12</v>
      </c>
      <c r="S14" s="413"/>
      <c r="T14" s="413"/>
      <c r="U14" s="413"/>
      <c r="V14" s="413"/>
      <c r="W14" s="413"/>
    </row>
    <row r="15" spans="1:23" s="416" customFormat="1" ht="18" customHeight="1" x14ac:dyDescent="0.25">
      <c r="A15" s="408">
        <v>43327</v>
      </c>
      <c r="B15" s="115" t="s">
        <v>1180</v>
      </c>
      <c r="C15" s="115" t="s">
        <v>1303</v>
      </c>
      <c r="D15" s="412"/>
      <c r="E15" s="413"/>
      <c r="F15" s="414"/>
      <c r="G15" s="413"/>
      <c r="H15" s="413"/>
      <c r="I15" s="413"/>
      <c r="J15" s="413"/>
      <c r="K15" s="413"/>
      <c r="L15" s="414"/>
      <c r="M15" s="413"/>
      <c r="N15" s="413"/>
      <c r="O15" s="413"/>
      <c r="P15" s="413"/>
      <c r="Q15" s="413">
        <v>-12</v>
      </c>
      <c r="R15" s="413"/>
      <c r="S15" s="413"/>
      <c r="T15" s="413"/>
      <c r="U15" s="413"/>
      <c r="V15" s="413"/>
      <c r="W15" s="413"/>
    </row>
    <row r="16" spans="1:23" ht="18" customHeight="1" x14ac:dyDescent="0.25">
      <c r="A16" s="408">
        <v>43327</v>
      </c>
      <c r="B16" s="115" t="s">
        <v>1180</v>
      </c>
      <c r="C16" s="115" t="s">
        <v>1306</v>
      </c>
      <c r="D16" s="412"/>
      <c r="E16" s="413"/>
      <c r="F16" s="414"/>
      <c r="G16" s="413"/>
      <c r="H16" s="413"/>
      <c r="I16" s="413"/>
      <c r="J16" s="413"/>
      <c r="K16" s="413"/>
      <c r="L16" s="414"/>
      <c r="M16" s="414"/>
      <c r="N16" s="414"/>
      <c r="O16" s="414"/>
      <c r="P16" s="414"/>
      <c r="Q16" s="414">
        <v>-24</v>
      </c>
      <c r="R16" s="414"/>
      <c r="S16" s="413"/>
      <c r="T16" s="413"/>
      <c r="U16" s="413"/>
      <c r="V16" s="413"/>
      <c r="W16" s="413"/>
    </row>
    <row r="17" spans="1:23" s="420" customFormat="1" ht="17.850000000000001" customHeight="1" x14ac:dyDescent="0.25">
      <c r="A17" s="417"/>
      <c r="B17" s="128"/>
      <c r="C17" s="115"/>
      <c r="D17" s="419"/>
      <c r="E17" s="411"/>
      <c r="F17" s="415"/>
      <c r="G17" s="411"/>
      <c r="H17" s="411"/>
      <c r="I17" s="413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</row>
    <row r="18" spans="1:23" ht="18" customHeight="1" x14ac:dyDescent="0.25">
      <c r="A18" s="421"/>
      <c r="B18" s="422"/>
      <c r="C18" s="409"/>
      <c r="D18" s="412"/>
      <c r="E18" s="411"/>
      <c r="F18" s="413"/>
      <c r="G18" s="411"/>
      <c r="H18" s="411"/>
      <c r="I18" s="413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</row>
    <row r="19" spans="1:23" ht="18" customHeight="1" x14ac:dyDescent="0.25">
      <c r="A19" s="421"/>
      <c r="B19" s="422"/>
      <c r="C19" s="409"/>
      <c r="D19" s="423"/>
      <c r="E19" s="411"/>
      <c r="F19" s="411"/>
      <c r="G19" s="411"/>
      <c r="H19" s="411"/>
      <c r="I19" s="413"/>
      <c r="J19" s="411"/>
      <c r="K19" s="413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</row>
    <row r="20" spans="1:23" ht="18" customHeight="1" x14ac:dyDescent="0.25">
      <c r="A20" s="421"/>
      <c r="B20" s="422"/>
      <c r="C20" s="409"/>
      <c r="D20" s="424"/>
      <c r="E20" s="411"/>
      <c r="F20" s="411"/>
      <c r="G20" s="411"/>
      <c r="H20" s="411"/>
      <c r="I20" s="414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</row>
    <row r="21" spans="1:23" ht="18" customHeight="1" x14ac:dyDescent="0.25">
      <c r="A21" s="421"/>
      <c r="B21" s="175"/>
      <c r="C21" s="115"/>
      <c r="D21" s="412"/>
      <c r="E21" s="411"/>
      <c r="F21" s="415"/>
      <c r="G21" s="411"/>
      <c r="H21" s="411"/>
      <c r="I21" s="413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</row>
    <row r="22" spans="1:23" ht="18" customHeight="1" x14ac:dyDescent="0.25">
      <c r="A22" s="421"/>
      <c r="B22" s="422"/>
      <c r="C22" s="409"/>
      <c r="D22" s="412"/>
      <c r="E22" s="411"/>
      <c r="F22" s="415"/>
      <c r="G22" s="411"/>
      <c r="H22" s="411"/>
      <c r="I22" s="413"/>
      <c r="J22" s="411"/>
      <c r="K22" s="411"/>
      <c r="L22" s="411"/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</row>
    <row r="23" spans="1:23" ht="18" customHeight="1" x14ac:dyDescent="0.25">
      <c r="A23" s="421"/>
      <c r="B23" s="422"/>
      <c r="C23" s="409"/>
      <c r="D23" s="412"/>
      <c r="E23" s="411"/>
      <c r="F23" s="415"/>
      <c r="G23" s="411"/>
      <c r="H23" s="411"/>
      <c r="I23" s="413"/>
      <c r="J23" s="411"/>
      <c r="K23" s="411"/>
      <c r="L23" s="411"/>
      <c r="M23" s="411"/>
      <c r="N23" s="411"/>
      <c r="O23" s="411"/>
      <c r="P23" s="411"/>
      <c r="Q23" s="411"/>
      <c r="R23" s="411"/>
      <c r="S23" s="411"/>
      <c r="T23" s="411"/>
      <c r="U23" s="411"/>
      <c r="V23" s="411"/>
      <c r="W23" s="411"/>
    </row>
    <row r="24" spans="1:23" ht="18" customHeight="1" x14ac:dyDescent="0.25">
      <c r="A24" s="421"/>
      <c r="B24" s="422"/>
      <c r="C24" s="409"/>
      <c r="D24" s="419"/>
      <c r="E24" s="411"/>
      <c r="F24" s="415"/>
      <c r="G24" s="411"/>
      <c r="H24" s="411"/>
      <c r="I24" s="413"/>
      <c r="J24" s="411"/>
      <c r="K24" s="411"/>
      <c r="L24" s="411"/>
      <c r="M24" s="411"/>
      <c r="N24" s="411"/>
      <c r="O24" s="411"/>
      <c r="P24" s="411"/>
      <c r="Q24" s="411"/>
      <c r="R24" s="411"/>
      <c r="S24" s="411"/>
      <c r="T24" s="411"/>
      <c r="U24" s="411"/>
      <c r="V24" s="411"/>
      <c r="W24" s="411"/>
    </row>
    <row r="25" spans="1:23" ht="18" customHeight="1" x14ac:dyDescent="0.25">
      <c r="A25" s="417"/>
      <c r="B25" s="418"/>
      <c r="C25" s="409"/>
      <c r="D25" s="419"/>
      <c r="E25" s="411"/>
      <c r="F25" s="415"/>
      <c r="G25" s="411"/>
      <c r="H25" s="411"/>
      <c r="I25" s="413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</row>
    <row r="26" spans="1:23" ht="18" customHeight="1" x14ac:dyDescent="0.25">
      <c r="A26" s="417"/>
      <c r="B26" s="418"/>
      <c r="C26" s="409"/>
      <c r="D26" s="419"/>
      <c r="E26" s="411"/>
      <c r="F26" s="415"/>
      <c r="G26" s="411"/>
      <c r="H26" s="411"/>
      <c r="I26" s="413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</row>
    <row r="27" spans="1:23" ht="18" customHeight="1" x14ac:dyDescent="0.25">
      <c r="A27" s="417"/>
      <c r="B27" s="418"/>
      <c r="C27" s="409"/>
      <c r="D27" s="419"/>
      <c r="E27" s="411"/>
      <c r="F27" s="415"/>
      <c r="G27" s="411"/>
      <c r="H27" s="411"/>
      <c r="I27" s="413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</row>
    <row r="28" spans="1:23" ht="18" customHeight="1" x14ac:dyDescent="0.25">
      <c r="A28" s="417"/>
      <c r="B28" s="418"/>
      <c r="C28" s="409"/>
      <c r="D28" s="419"/>
      <c r="E28" s="411"/>
      <c r="F28" s="415"/>
      <c r="G28" s="411"/>
      <c r="H28" s="411"/>
      <c r="I28" s="413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</row>
    <row r="29" spans="1:23" ht="18" customHeight="1" x14ac:dyDescent="0.25">
      <c r="A29" s="417"/>
      <c r="B29" s="418"/>
      <c r="C29" s="409"/>
      <c r="D29" s="419"/>
      <c r="E29" s="411"/>
      <c r="F29" s="415"/>
      <c r="G29" s="411"/>
      <c r="H29" s="411"/>
      <c r="I29" s="413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</row>
    <row r="30" spans="1:23" ht="18" customHeight="1" x14ac:dyDescent="0.25">
      <c r="A30" s="417"/>
      <c r="B30" s="418"/>
      <c r="C30" s="409"/>
      <c r="D30" s="419"/>
      <c r="E30" s="411"/>
      <c r="F30" s="415"/>
      <c r="G30" s="411"/>
      <c r="H30" s="411"/>
      <c r="I30" s="413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</row>
    <row r="31" spans="1:23" ht="18" customHeight="1" x14ac:dyDescent="0.25">
      <c r="A31" s="417"/>
      <c r="B31" s="418"/>
      <c r="C31" s="409"/>
      <c r="D31" s="419"/>
      <c r="E31" s="411"/>
      <c r="F31" s="415"/>
      <c r="G31" s="411"/>
      <c r="H31" s="411"/>
      <c r="I31" s="413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</row>
    <row r="32" spans="1:23" ht="18" customHeight="1" x14ac:dyDescent="0.25">
      <c r="A32" s="417"/>
      <c r="B32" s="418"/>
      <c r="C32" s="409"/>
      <c r="D32" s="419"/>
      <c r="E32" s="411"/>
      <c r="F32" s="415"/>
      <c r="G32" s="411"/>
      <c r="H32" s="411"/>
      <c r="I32" s="413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</row>
    <row r="33" spans="1:23" ht="18" customHeight="1" x14ac:dyDescent="0.25">
      <c r="A33" s="425"/>
      <c r="B33" s="418"/>
      <c r="C33" s="409"/>
      <c r="D33" s="410"/>
      <c r="E33" s="411"/>
      <c r="F33" s="415"/>
      <c r="G33" s="411"/>
      <c r="H33" s="411"/>
      <c r="I33" s="413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</row>
    <row r="34" spans="1:23" ht="18" customHeight="1" x14ac:dyDescent="0.25">
      <c r="A34" s="425"/>
      <c r="B34" s="418"/>
      <c r="C34" s="409"/>
      <c r="D34" s="410"/>
      <c r="E34" s="411"/>
      <c r="F34" s="415"/>
      <c r="G34" s="411"/>
      <c r="H34" s="411"/>
      <c r="I34" s="413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</row>
    <row r="35" spans="1:23" ht="18" customHeight="1" x14ac:dyDescent="0.25">
      <c r="A35" s="425"/>
      <c r="B35" s="418"/>
      <c r="C35" s="409"/>
      <c r="D35" s="410"/>
      <c r="E35" s="411"/>
      <c r="F35" s="415"/>
      <c r="G35" s="411"/>
      <c r="H35" s="411"/>
      <c r="I35" s="413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</row>
    <row r="36" spans="1:23" ht="18" customHeight="1" x14ac:dyDescent="0.25">
      <c r="A36" s="425"/>
      <c r="B36" s="418"/>
      <c r="C36" s="409"/>
      <c r="D36" s="410"/>
      <c r="E36" s="411"/>
      <c r="F36" s="415"/>
      <c r="G36" s="411"/>
      <c r="H36" s="411"/>
      <c r="I36" s="413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</row>
    <row r="37" spans="1:23" ht="21" customHeight="1" x14ac:dyDescent="0.25">
      <c r="A37" s="425"/>
      <c r="B37" s="426"/>
      <c r="C37" s="426"/>
      <c r="D37" s="419"/>
      <c r="E37" s="411"/>
      <c r="F37" s="415"/>
      <c r="G37" s="411"/>
      <c r="H37" s="411"/>
      <c r="I37" s="413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</row>
    <row r="38" spans="1:23" ht="21" customHeight="1" x14ac:dyDescent="0.25">
      <c r="A38" s="425"/>
      <c r="B38" s="426"/>
      <c r="C38" s="426"/>
      <c r="D38" s="419"/>
      <c r="E38" s="411"/>
      <c r="F38" s="415"/>
      <c r="G38" s="411"/>
      <c r="H38" s="411"/>
      <c r="I38" s="413"/>
      <c r="J38" s="411"/>
      <c r="K38" s="411"/>
      <c r="L38" s="411"/>
      <c r="M38" s="411"/>
      <c r="N38" s="411"/>
      <c r="O38" s="411"/>
      <c r="P38" s="411"/>
      <c r="Q38" s="411"/>
      <c r="R38" s="411"/>
      <c r="S38" s="411"/>
      <c r="T38" s="411"/>
      <c r="U38" s="411"/>
      <c r="V38" s="411"/>
      <c r="W38" s="411"/>
    </row>
    <row r="39" spans="1:23" ht="21" customHeight="1" x14ac:dyDescent="0.25">
      <c r="A39" s="425"/>
      <c r="B39" s="426"/>
      <c r="C39" s="426"/>
      <c r="D39" s="419"/>
      <c r="E39" s="411"/>
      <c r="F39" s="415"/>
      <c r="G39" s="411"/>
      <c r="H39" s="411"/>
      <c r="I39" s="413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</row>
    <row r="40" spans="1:23" ht="21" customHeight="1" x14ac:dyDescent="0.25">
      <c r="A40" s="425"/>
      <c r="B40" s="426"/>
      <c r="C40" s="426"/>
      <c r="D40" s="419"/>
      <c r="E40" s="411"/>
      <c r="F40" s="415"/>
      <c r="G40" s="411"/>
      <c r="H40" s="411"/>
      <c r="I40" s="413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</row>
    <row r="41" spans="1:23" ht="21" customHeight="1" x14ac:dyDescent="0.25">
      <c r="A41" s="425"/>
      <c r="B41" s="426"/>
      <c r="C41" s="426"/>
      <c r="D41" s="419"/>
      <c r="E41" s="411"/>
      <c r="F41" s="415"/>
      <c r="G41" s="411"/>
      <c r="H41" s="411"/>
      <c r="I41" s="413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</row>
    <row r="42" spans="1:23" ht="21" customHeight="1" x14ac:dyDescent="0.25">
      <c r="A42" s="425"/>
      <c r="B42" s="426"/>
      <c r="C42" s="426"/>
      <c r="D42" s="419"/>
      <c r="E42" s="411"/>
      <c r="F42" s="415"/>
      <c r="G42" s="411"/>
      <c r="H42" s="411"/>
      <c r="I42" s="413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</row>
    <row r="43" spans="1:23" ht="21" customHeight="1" x14ac:dyDescent="0.25">
      <c r="A43" s="425"/>
      <c r="B43" s="426"/>
      <c r="C43" s="426"/>
      <c r="D43" s="419"/>
      <c r="E43" s="411"/>
      <c r="F43" s="415"/>
      <c r="G43" s="411"/>
      <c r="H43" s="411"/>
      <c r="I43" s="413"/>
      <c r="J43" s="411"/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  <c r="W43" s="411"/>
    </row>
    <row r="44" spans="1:23" ht="18" customHeight="1" x14ac:dyDescent="0.25">
      <c r="A44" s="425"/>
      <c r="B44" s="426"/>
      <c r="C44" s="426"/>
      <c r="D44" s="419"/>
      <c r="E44" s="411"/>
      <c r="F44" s="415"/>
      <c r="G44" s="411"/>
      <c r="H44" s="411"/>
      <c r="I44" s="413"/>
      <c r="J44" s="411"/>
      <c r="K44" s="411"/>
      <c r="L44" s="411"/>
      <c r="M44" s="411"/>
      <c r="N44" s="411"/>
      <c r="O44" s="411"/>
      <c r="P44" s="411"/>
      <c r="Q44" s="411"/>
      <c r="R44" s="411"/>
      <c r="S44" s="411"/>
      <c r="T44" s="411"/>
      <c r="U44" s="411"/>
      <c r="V44" s="411"/>
      <c r="W44" s="411"/>
    </row>
    <row r="45" spans="1:23" ht="18" customHeight="1" x14ac:dyDescent="0.25">
      <c r="A45" s="425"/>
      <c r="B45" s="426"/>
      <c r="C45" s="426"/>
      <c r="D45" s="419"/>
      <c r="E45" s="411"/>
      <c r="F45" s="415"/>
      <c r="G45" s="411"/>
      <c r="H45" s="411"/>
      <c r="I45" s="413"/>
      <c r="J45" s="411"/>
      <c r="K45" s="411"/>
      <c r="L45" s="411"/>
      <c r="M45" s="411"/>
      <c r="N45" s="411"/>
      <c r="O45" s="411"/>
      <c r="P45" s="411"/>
      <c r="Q45" s="411"/>
      <c r="R45" s="411"/>
      <c r="S45" s="411"/>
      <c r="T45" s="411"/>
      <c r="U45" s="411"/>
      <c r="V45" s="411"/>
      <c r="W45" s="411"/>
    </row>
    <row r="46" spans="1:23" ht="18" customHeight="1" x14ac:dyDescent="0.25">
      <c r="A46" s="425"/>
      <c r="B46" s="426"/>
      <c r="C46" s="426"/>
      <c r="D46" s="419"/>
      <c r="E46" s="411"/>
      <c r="F46" s="415"/>
      <c r="G46" s="411"/>
      <c r="H46" s="411"/>
      <c r="I46" s="413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  <c r="W46" s="411"/>
    </row>
    <row r="47" spans="1:23" ht="18" customHeight="1" x14ac:dyDescent="0.25">
      <c r="A47" s="425"/>
      <c r="B47" s="426"/>
      <c r="C47" s="426"/>
      <c r="D47" s="419"/>
      <c r="E47" s="411"/>
      <c r="F47" s="415"/>
      <c r="G47" s="411"/>
      <c r="H47" s="411"/>
      <c r="I47" s="413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</row>
    <row r="48" spans="1:23" ht="18" customHeight="1" x14ac:dyDescent="0.25">
      <c r="A48" s="270" t="s">
        <v>1250</v>
      </c>
      <c r="B48" s="426"/>
      <c r="C48" s="428" t="s">
        <v>9</v>
      </c>
      <c r="D48" s="429">
        <f t="shared" ref="D48:R48" si="0">SUM(D6:D47)</f>
        <v>48.900000000000006</v>
      </c>
      <c r="E48" s="429">
        <f t="shared" si="0"/>
        <v>0</v>
      </c>
      <c r="F48" s="429">
        <f t="shared" si="0"/>
        <v>0</v>
      </c>
      <c r="G48" s="429">
        <f t="shared" si="0"/>
        <v>0</v>
      </c>
      <c r="H48" s="429">
        <f t="shared" si="0"/>
        <v>0</v>
      </c>
      <c r="I48" s="429">
        <f t="shared" si="0"/>
        <v>0</v>
      </c>
      <c r="J48" s="429">
        <f t="shared" si="0"/>
        <v>0</v>
      </c>
      <c r="K48" s="429">
        <f t="shared" si="0"/>
        <v>0</v>
      </c>
      <c r="L48" s="429">
        <f t="shared" si="0"/>
        <v>0</v>
      </c>
      <c r="M48" s="429">
        <f t="shared" si="0"/>
        <v>0</v>
      </c>
      <c r="N48" s="429">
        <f t="shared" si="0"/>
        <v>0</v>
      </c>
      <c r="O48" s="429">
        <f t="shared" si="0"/>
        <v>0</v>
      </c>
      <c r="P48" s="429">
        <f t="shared" si="0"/>
        <v>0</v>
      </c>
      <c r="Q48" s="429">
        <f t="shared" si="0"/>
        <v>0</v>
      </c>
      <c r="R48" s="429">
        <f t="shared" si="0"/>
        <v>12</v>
      </c>
      <c r="S48" s="429">
        <f t="shared" ref="S48:W48" si="1">SUM(S6:S47)</f>
        <v>0</v>
      </c>
      <c r="T48" s="429">
        <f t="shared" si="1"/>
        <v>0</v>
      </c>
      <c r="U48" s="429">
        <f t="shared" si="1"/>
        <v>0</v>
      </c>
      <c r="V48" s="429">
        <f t="shared" si="1"/>
        <v>0</v>
      </c>
      <c r="W48" s="429">
        <f t="shared" si="1"/>
        <v>0</v>
      </c>
    </row>
    <row r="49" spans="1:26" ht="104.1" customHeight="1" x14ac:dyDescent="0.25">
      <c r="A49" s="430" t="s">
        <v>11</v>
      </c>
      <c r="B49" s="435"/>
      <c r="C49" s="435"/>
      <c r="D49" s="533"/>
      <c r="E49" s="533"/>
      <c r="F49" s="432"/>
      <c r="G49" s="432"/>
      <c r="N49" s="433"/>
      <c r="O49" s="433"/>
      <c r="P49" s="433"/>
      <c r="Q49" s="433"/>
      <c r="R49" s="433"/>
      <c r="X49" s="433"/>
      <c r="Y49" s="433"/>
      <c r="Z49" s="433"/>
    </row>
    <row r="50" spans="1:26" ht="18" customHeight="1" x14ac:dyDescent="0.25">
      <c r="A50" s="525" t="s">
        <v>1251</v>
      </c>
      <c r="B50" s="525"/>
      <c r="C50" s="525"/>
      <c r="D50" s="525"/>
    </row>
    <row r="51" spans="1:26" ht="18" customHeight="1" x14ac:dyDescent="0.25">
      <c r="A51" s="525"/>
      <c r="B51" s="525"/>
      <c r="C51" s="525"/>
      <c r="D51" s="525"/>
    </row>
    <row r="52" spans="1:26" ht="18" customHeight="1" x14ac:dyDescent="0.25">
      <c r="A52" s="525"/>
      <c r="B52" s="525"/>
      <c r="C52" s="525"/>
      <c r="D52" s="525"/>
    </row>
    <row r="53" spans="1:26" ht="18" customHeight="1" x14ac:dyDescent="0.25">
      <c r="A53" s="435"/>
      <c r="B53" s="435"/>
      <c r="C53" s="435"/>
    </row>
    <row r="54" spans="1:26" ht="18" customHeight="1" x14ac:dyDescent="0.25">
      <c r="A54" s="435"/>
      <c r="B54" s="435"/>
      <c r="C54" s="435"/>
      <c r="F54" s="399"/>
    </row>
    <row r="55" spans="1:26" ht="18" customHeight="1" x14ac:dyDescent="0.25">
      <c r="A55" s="435"/>
      <c r="B55" s="435"/>
      <c r="C55" s="435"/>
    </row>
    <row r="56" spans="1:26" ht="18" customHeight="1" x14ac:dyDescent="0.25">
      <c r="A56" s="435"/>
      <c r="B56" s="435"/>
      <c r="C56" s="435"/>
    </row>
    <row r="57" spans="1:26" ht="18" customHeight="1" x14ac:dyDescent="0.25">
      <c r="A57" s="435"/>
      <c r="B57" s="435"/>
      <c r="C57" s="435"/>
    </row>
    <row r="58" spans="1:26" ht="18" customHeight="1" x14ac:dyDescent="0.25"/>
    <row r="59" spans="1:26" s="434" customFormat="1" ht="18" customHeight="1" x14ac:dyDescent="0.25">
      <c r="A59" s="391"/>
      <c r="B59" s="391"/>
      <c r="C59" s="391"/>
      <c r="D59" s="392"/>
      <c r="E59" s="393"/>
      <c r="F59" s="393"/>
      <c r="G59" s="393"/>
      <c r="H59" s="393"/>
      <c r="I59" s="393"/>
      <c r="J59" s="393"/>
      <c r="K59" s="393"/>
      <c r="L59" s="393"/>
      <c r="S59" s="393"/>
      <c r="T59" s="393"/>
      <c r="U59" s="393"/>
      <c r="V59" s="393"/>
      <c r="W59" s="393"/>
    </row>
    <row r="60" spans="1:26" ht="18" customHeight="1" x14ac:dyDescent="0.25"/>
    <row r="61" spans="1:26" ht="18" customHeight="1" x14ac:dyDescent="0.25"/>
    <row r="62" spans="1:26" ht="18" customHeight="1" x14ac:dyDescent="0.25"/>
    <row r="63" spans="1:26" ht="18" customHeight="1" x14ac:dyDescent="0.25"/>
    <row r="64" spans="1:26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</sheetData>
  <mergeCells count="2">
    <mergeCell ref="D49:E49"/>
    <mergeCell ref="A50:D52"/>
  </mergeCells>
  <pageMargins left="0.25" right="0.25" top="0.75" bottom="0.75" header="0.3" footer="0.3"/>
  <pageSetup scale="37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14"/>
  <sheetViews>
    <sheetView workbookViewId="0"/>
  </sheetViews>
  <sheetFormatPr defaultColWidth="9.44140625" defaultRowHeight="13.2" x14ac:dyDescent="0.25"/>
  <cols>
    <col min="1" max="1" width="11.44140625" style="391" customWidth="1"/>
    <col min="2" max="2" width="11.5546875" style="391" bestFit="1" customWidth="1"/>
    <col min="3" max="3" width="36.44140625" style="391" customWidth="1"/>
    <col min="4" max="4" width="11.44140625" style="392" customWidth="1"/>
    <col min="5" max="5" width="8.5546875" style="393" customWidth="1"/>
    <col min="6" max="7" width="10.44140625" style="393" customWidth="1"/>
    <col min="8" max="8" width="8.5546875" style="393" customWidth="1"/>
    <col min="9" max="9" width="27.44140625" style="393" customWidth="1"/>
    <col min="10" max="10" width="33.109375" style="393" customWidth="1"/>
    <col min="11" max="11" width="23.88671875" style="393" customWidth="1"/>
    <col min="12" max="12" width="12.5546875" style="393" bestFit="1" customWidth="1"/>
    <col min="13" max="13" width="22.5546875" style="391" customWidth="1"/>
    <col min="14" max="15" width="12.5546875" style="391" customWidth="1"/>
    <col min="16" max="16" width="19" style="391" customWidth="1"/>
    <col min="17" max="17" width="19.5546875" style="391" customWidth="1"/>
    <col min="18" max="18" width="18.5546875" style="391" customWidth="1"/>
    <col min="19" max="23" width="8.5546875" style="393" customWidth="1"/>
    <col min="24" max="16384" width="9.44140625" style="391"/>
  </cols>
  <sheetData>
    <row r="1" spans="1:23" ht="15" x14ac:dyDescent="0.25">
      <c r="A1" s="391" t="s">
        <v>0</v>
      </c>
      <c r="H1" s="394"/>
      <c r="S1" s="394"/>
      <c r="T1" s="394"/>
      <c r="U1" s="394"/>
      <c r="V1" s="394"/>
      <c r="W1" s="394"/>
    </row>
    <row r="2" spans="1:23" s="396" customFormat="1" ht="29.1" customHeight="1" x14ac:dyDescent="0.5">
      <c r="A2" s="395" t="s">
        <v>13</v>
      </c>
      <c r="D2" s="397"/>
      <c r="E2" s="398" t="s">
        <v>14</v>
      </c>
      <c r="F2" s="398"/>
      <c r="G2" s="398"/>
      <c r="H2" s="399" t="s">
        <v>11</v>
      </c>
      <c r="I2" s="398" t="s">
        <v>10</v>
      </c>
      <c r="J2" s="357" t="s">
        <v>1296</v>
      </c>
      <c r="L2" s="398"/>
      <c r="S2" s="399" t="s">
        <v>11</v>
      </c>
      <c r="T2" s="399" t="s">
        <v>11</v>
      </c>
      <c r="U2" s="399" t="s">
        <v>11</v>
      </c>
      <c r="V2" s="399" t="s">
        <v>11</v>
      </c>
      <c r="W2" s="399" t="s">
        <v>11</v>
      </c>
    </row>
    <row r="3" spans="1:23" x14ac:dyDescent="0.25">
      <c r="F3" s="401"/>
      <c r="G3" s="402"/>
      <c r="J3" s="402"/>
      <c r="K3" s="402"/>
      <c r="L3" s="402"/>
      <c r="M3" s="402"/>
      <c r="N3" s="402"/>
      <c r="O3" s="402"/>
      <c r="P3" s="402"/>
      <c r="Q3" s="256" t="s">
        <v>1304</v>
      </c>
      <c r="R3" s="402"/>
    </row>
    <row r="4" spans="1:23" x14ac:dyDescent="0.25">
      <c r="A4" s="305"/>
      <c r="D4" s="295"/>
      <c r="E4" s="266"/>
      <c r="F4" s="267"/>
      <c r="G4" s="402"/>
      <c r="J4" s="402"/>
      <c r="K4" s="402"/>
      <c r="L4" s="402"/>
      <c r="M4" s="402"/>
      <c r="N4" s="402"/>
      <c r="O4" s="402"/>
      <c r="P4" s="402"/>
      <c r="Q4" s="256"/>
      <c r="R4" s="256"/>
    </row>
    <row r="5" spans="1:23" ht="62.25" customHeight="1" x14ac:dyDescent="0.4">
      <c r="A5" s="403" t="s">
        <v>1</v>
      </c>
      <c r="B5" s="403" t="s">
        <v>2</v>
      </c>
      <c r="C5" s="403" t="s">
        <v>3</v>
      </c>
      <c r="D5" s="269" t="s">
        <v>4</v>
      </c>
      <c r="E5" s="405" t="s">
        <v>81</v>
      </c>
      <c r="F5" s="405" t="s">
        <v>5</v>
      </c>
      <c r="G5" s="405" t="s">
        <v>6</v>
      </c>
      <c r="H5" s="249" t="s">
        <v>1325</v>
      </c>
      <c r="I5" s="406" t="s">
        <v>401</v>
      </c>
      <c r="J5" s="407" t="s">
        <v>402</v>
      </c>
      <c r="K5" s="407" t="s">
        <v>403</v>
      </c>
      <c r="L5" s="405" t="s">
        <v>119</v>
      </c>
      <c r="M5" s="406" t="s">
        <v>400</v>
      </c>
      <c r="N5" s="275" t="s">
        <v>1324</v>
      </c>
      <c r="O5" s="249" t="s">
        <v>852</v>
      </c>
      <c r="P5" s="407" t="s">
        <v>605</v>
      </c>
      <c r="Q5" s="406" t="s">
        <v>604</v>
      </c>
      <c r="R5" s="407" t="s">
        <v>606</v>
      </c>
      <c r="S5" s="254" t="s">
        <v>897</v>
      </c>
      <c r="T5" s="521" t="s">
        <v>1326</v>
      </c>
      <c r="U5" s="521" t="s">
        <v>900</v>
      </c>
      <c r="V5" s="249" t="s">
        <v>8</v>
      </c>
      <c r="W5" s="249" t="s">
        <v>8</v>
      </c>
    </row>
    <row r="6" spans="1:23" ht="18" customHeight="1" x14ac:dyDescent="0.25">
      <c r="A6" s="408">
        <v>43321</v>
      </c>
      <c r="B6" s="115" t="s">
        <v>501</v>
      </c>
      <c r="C6" s="115" t="s">
        <v>87</v>
      </c>
      <c r="D6" s="410">
        <v>99.7</v>
      </c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</row>
    <row r="7" spans="1:23" ht="18" customHeight="1" x14ac:dyDescent="0.25">
      <c r="A7" s="408">
        <v>43321</v>
      </c>
      <c r="B7" s="115" t="s">
        <v>501</v>
      </c>
      <c r="C7" s="115" t="s">
        <v>1057</v>
      </c>
      <c r="D7" s="412">
        <v>-0.2</v>
      </c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</row>
    <row r="8" spans="1:23" ht="18" customHeight="1" x14ac:dyDescent="0.25">
      <c r="A8" s="192">
        <v>43326</v>
      </c>
      <c r="B8" s="115" t="s">
        <v>794</v>
      </c>
      <c r="C8" s="115" t="s">
        <v>1301</v>
      </c>
      <c r="D8" s="412">
        <v>-60</v>
      </c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>
        <v>24</v>
      </c>
      <c r="R8" s="413"/>
      <c r="S8" s="413"/>
      <c r="T8" s="413"/>
      <c r="U8" s="413"/>
      <c r="V8" s="413"/>
      <c r="W8" s="413"/>
    </row>
    <row r="9" spans="1:23" ht="18" customHeight="1" x14ac:dyDescent="0.25">
      <c r="A9" s="192"/>
      <c r="B9" s="503"/>
      <c r="C9" s="115"/>
      <c r="D9" s="172"/>
      <c r="E9" s="411"/>
      <c r="F9" s="413"/>
      <c r="G9" s="414"/>
      <c r="H9" s="413"/>
      <c r="I9" s="413"/>
      <c r="J9" s="415"/>
      <c r="K9" s="413"/>
      <c r="L9" s="413"/>
      <c r="M9" s="413"/>
      <c r="N9" s="413"/>
      <c r="O9" s="413"/>
      <c r="P9" s="413"/>
      <c r="Q9" s="413"/>
      <c r="R9" s="413"/>
      <c r="S9" s="413"/>
      <c r="T9" s="413"/>
      <c r="U9" s="413"/>
      <c r="V9" s="413"/>
      <c r="W9" s="413"/>
    </row>
    <row r="10" spans="1:23" ht="18.600000000000001" customHeight="1" x14ac:dyDescent="0.25">
      <c r="A10" s="408"/>
      <c r="B10" s="115"/>
      <c r="C10" s="115"/>
      <c r="D10" s="172"/>
      <c r="E10" s="413"/>
      <c r="F10" s="414"/>
      <c r="G10" s="413"/>
      <c r="H10" s="413"/>
      <c r="I10" s="413"/>
      <c r="J10" s="413"/>
      <c r="K10" s="413"/>
      <c r="L10" s="414"/>
      <c r="M10" s="413"/>
      <c r="N10" s="413"/>
      <c r="O10" s="413"/>
      <c r="P10" s="413"/>
      <c r="Q10" s="413"/>
      <c r="R10" s="413"/>
      <c r="S10" s="413"/>
      <c r="T10" s="413"/>
      <c r="U10" s="413"/>
      <c r="V10" s="413"/>
      <c r="W10" s="413"/>
    </row>
    <row r="11" spans="1:23" ht="18" customHeight="1" x14ac:dyDescent="0.25">
      <c r="A11" s="408"/>
      <c r="B11" s="115"/>
      <c r="C11" s="115"/>
      <c r="D11" s="116"/>
      <c r="E11" s="413"/>
      <c r="F11" s="414"/>
      <c r="G11" s="413"/>
      <c r="H11" s="413"/>
      <c r="I11" s="413"/>
      <c r="J11" s="413"/>
      <c r="K11" s="413"/>
      <c r="L11" s="414"/>
      <c r="M11" s="413"/>
      <c r="N11" s="413"/>
      <c r="O11" s="413"/>
      <c r="P11" s="413"/>
      <c r="Q11" s="413"/>
      <c r="R11" s="413"/>
      <c r="S11" s="413"/>
      <c r="T11" s="413"/>
      <c r="U11" s="413"/>
      <c r="V11" s="413"/>
      <c r="W11" s="413"/>
    </row>
    <row r="12" spans="1:23" ht="18" customHeight="1" x14ac:dyDescent="0.25">
      <c r="A12" s="408"/>
      <c r="B12" s="115"/>
      <c r="C12" s="115"/>
      <c r="D12" s="116"/>
      <c r="E12" s="413"/>
      <c r="F12" s="414"/>
      <c r="G12" s="413"/>
      <c r="H12" s="413"/>
      <c r="I12" s="413"/>
      <c r="J12" s="413"/>
      <c r="K12" s="413"/>
      <c r="L12" s="414"/>
      <c r="M12" s="413"/>
      <c r="N12" s="413"/>
      <c r="O12" s="413"/>
      <c r="P12" s="413"/>
      <c r="Q12" s="413"/>
      <c r="R12" s="413"/>
      <c r="S12" s="413"/>
      <c r="T12" s="413"/>
      <c r="U12" s="413"/>
      <c r="V12" s="413"/>
      <c r="W12" s="413"/>
    </row>
    <row r="13" spans="1:23" ht="18" customHeight="1" x14ac:dyDescent="0.25">
      <c r="A13" s="408"/>
      <c r="B13" s="115"/>
      <c r="C13" s="115"/>
      <c r="D13" s="412"/>
      <c r="E13" s="413"/>
      <c r="F13" s="414"/>
      <c r="G13" s="413"/>
      <c r="H13" s="413"/>
      <c r="I13" s="413"/>
      <c r="J13" s="413"/>
      <c r="K13" s="413"/>
      <c r="L13" s="414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</row>
    <row r="14" spans="1:23" ht="18" customHeight="1" x14ac:dyDescent="0.25">
      <c r="A14" s="408"/>
      <c r="B14" s="115"/>
      <c r="C14" s="115"/>
      <c r="D14" s="412"/>
      <c r="E14" s="413"/>
      <c r="F14" s="414"/>
      <c r="G14" s="413"/>
      <c r="H14" s="413"/>
      <c r="I14" s="413"/>
      <c r="J14" s="413"/>
      <c r="K14" s="413"/>
      <c r="L14" s="414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</row>
    <row r="15" spans="1:23" s="416" customFormat="1" ht="18" customHeight="1" x14ac:dyDescent="0.25">
      <c r="A15" s="408"/>
      <c r="B15" s="115"/>
      <c r="C15" s="115"/>
      <c r="D15" s="412"/>
      <c r="E15" s="413"/>
      <c r="F15" s="414"/>
      <c r="G15" s="413"/>
      <c r="H15" s="413"/>
      <c r="I15" s="413"/>
      <c r="J15" s="413"/>
      <c r="K15" s="413"/>
      <c r="L15" s="414"/>
      <c r="M15" s="413"/>
      <c r="N15" s="413"/>
      <c r="O15" s="413"/>
      <c r="P15" s="413"/>
      <c r="Q15" s="413"/>
      <c r="R15" s="413"/>
      <c r="S15" s="413"/>
      <c r="T15" s="413"/>
      <c r="U15" s="413"/>
      <c r="V15" s="413"/>
      <c r="W15" s="413"/>
    </row>
    <row r="16" spans="1:23" ht="18" customHeight="1" x14ac:dyDescent="0.25">
      <c r="A16" s="408"/>
      <c r="B16" s="115"/>
      <c r="C16" s="115"/>
      <c r="D16" s="412"/>
      <c r="E16" s="413"/>
      <c r="F16" s="414"/>
      <c r="G16" s="413"/>
      <c r="H16" s="413"/>
      <c r="I16" s="413"/>
      <c r="J16" s="413"/>
      <c r="K16" s="413"/>
      <c r="L16" s="414"/>
      <c r="M16" s="414"/>
      <c r="N16" s="414"/>
      <c r="O16" s="414"/>
      <c r="P16" s="414"/>
      <c r="Q16" s="414"/>
      <c r="R16" s="414"/>
      <c r="S16" s="413"/>
      <c r="T16" s="413"/>
      <c r="U16" s="413"/>
      <c r="V16" s="413"/>
      <c r="W16" s="413"/>
    </row>
    <row r="17" spans="1:23" s="420" customFormat="1" ht="17.850000000000001" customHeight="1" x14ac:dyDescent="0.25">
      <c r="A17" s="417"/>
      <c r="B17" s="418"/>
      <c r="C17" s="409"/>
      <c r="D17" s="419"/>
      <c r="E17" s="411"/>
      <c r="F17" s="415"/>
      <c r="G17" s="411"/>
      <c r="H17" s="411"/>
      <c r="I17" s="413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</row>
    <row r="18" spans="1:23" ht="18" customHeight="1" x14ac:dyDescent="0.25">
      <c r="A18" s="421"/>
      <c r="B18" s="422"/>
      <c r="C18" s="409"/>
      <c r="D18" s="412"/>
      <c r="E18" s="411"/>
      <c r="F18" s="413"/>
      <c r="G18" s="411"/>
      <c r="H18" s="411"/>
      <c r="I18" s="413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</row>
    <row r="19" spans="1:23" ht="18" customHeight="1" x14ac:dyDescent="0.25">
      <c r="A19" s="421"/>
      <c r="B19" s="422"/>
      <c r="C19" s="409"/>
      <c r="D19" s="423"/>
      <c r="E19" s="411"/>
      <c r="F19" s="411"/>
      <c r="G19" s="411"/>
      <c r="H19" s="411"/>
      <c r="I19" s="413"/>
      <c r="J19" s="411"/>
      <c r="K19" s="413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</row>
    <row r="20" spans="1:23" ht="18" customHeight="1" x14ac:dyDescent="0.25">
      <c r="A20" s="421"/>
      <c r="B20" s="422"/>
      <c r="C20" s="409"/>
      <c r="D20" s="424"/>
      <c r="E20" s="411"/>
      <c r="F20" s="411"/>
      <c r="G20" s="411"/>
      <c r="H20" s="411"/>
      <c r="I20" s="414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</row>
    <row r="21" spans="1:23" ht="18" customHeight="1" x14ac:dyDescent="0.25">
      <c r="A21" s="421"/>
      <c r="B21" s="175"/>
      <c r="C21" s="115"/>
      <c r="D21" s="412"/>
      <c r="E21" s="411"/>
      <c r="F21" s="415"/>
      <c r="G21" s="411"/>
      <c r="H21" s="411"/>
      <c r="I21" s="413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</row>
    <row r="22" spans="1:23" ht="18" customHeight="1" x14ac:dyDescent="0.25">
      <c r="A22" s="421"/>
      <c r="B22" s="422"/>
      <c r="C22" s="409"/>
      <c r="D22" s="412"/>
      <c r="E22" s="411"/>
      <c r="F22" s="415"/>
      <c r="G22" s="411"/>
      <c r="H22" s="411"/>
      <c r="I22" s="413"/>
      <c r="J22" s="411"/>
      <c r="K22" s="411"/>
      <c r="L22" s="411"/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</row>
    <row r="23" spans="1:23" ht="18" customHeight="1" x14ac:dyDescent="0.25">
      <c r="A23" s="421"/>
      <c r="B23" s="422"/>
      <c r="C23" s="409"/>
      <c r="D23" s="412"/>
      <c r="E23" s="411"/>
      <c r="F23" s="415"/>
      <c r="G23" s="411"/>
      <c r="H23" s="411"/>
      <c r="I23" s="413"/>
      <c r="J23" s="411"/>
      <c r="K23" s="411"/>
      <c r="L23" s="411"/>
      <c r="M23" s="411"/>
      <c r="N23" s="411"/>
      <c r="O23" s="411"/>
      <c r="P23" s="411"/>
      <c r="Q23" s="411"/>
      <c r="R23" s="411"/>
      <c r="S23" s="411"/>
      <c r="T23" s="411"/>
      <c r="U23" s="411"/>
      <c r="V23" s="411"/>
      <c r="W23" s="411"/>
    </row>
    <row r="24" spans="1:23" ht="18" customHeight="1" x14ac:dyDescent="0.25">
      <c r="A24" s="421"/>
      <c r="B24" s="422"/>
      <c r="C24" s="409"/>
      <c r="D24" s="419"/>
      <c r="E24" s="411"/>
      <c r="F24" s="415"/>
      <c r="G24" s="411"/>
      <c r="H24" s="411"/>
      <c r="I24" s="413"/>
      <c r="J24" s="411"/>
      <c r="K24" s="411"/>
      <c r="L24" s="411"/>
      <c r="M24" s="411"/>
      <c r="N24" s="411"/>
      <c r="O24" s="411"/>
      <c r="P24" s="411"/>
      <c r="Q24" s="411"/>
      <c r="R24" s="411"/>
      <c r="S24" s="411"/>
      <c r="T24" s="411"/>
      <c r="U24" s="411"/>
      <c r="V24" s="411"/>
      <c r="W24" s="411"/>
    </row>
    <row r="25" spans="1:23" ht="18" customHeight="1" x14ac:dyDescent="0.25">
      <c r="A25" s="417"/>
      <c r="B25" s="418"/>
      <c r="C25" s="409"/>
      <c r="D25" s="419"/>
      <c r="E25" s="411"/>
      <c r="F25" s="415"/>
      <c r="G25" s="411"/>
      <c r="H25" s="411"/>
      <c r="I25" s="413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</row>
    <row r="26" spans="1:23" ht="18" customHeight="1" x14ac:dyDescent="0.25">
      <c r="A26" s="417"/>
      <c r="B26" s="418"/>
      <c r="C26" s="409"/>
      <c r="D26" s="419"/>
      <c r="E26" s="411"/>
      <c r="F26" s="415"/>
      <c r="G26" s="411"/>
      <c r="H26" s="411"/>
      <c r="I26" s="413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</row>
    <row r="27" spans="1:23" ht="18" customHeight="1" x14ac:dyDescent="0.25">
      <c r="A27" s="417"/>
      <c r="B27" s="418"/>
      <c r="C27" s="409"/>
      <c r="D27" s="419"/>
      <c r="E27" s="411"/>
      <c r="F27" s="415"/>
      <c r="G27" s="411"/>
      <c r="H27" s="411"/>
      <c r="I27" s="413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</row>
    <row r="28" spans="1:23" ht="18" customHeight="1" x14ac:dyDescent="0.25">
      <c r="A28" s="417"/>
      <c r="B28" s="418"/>
      <c r="C28" s="409"/>
      <c r="D28" s="419"/>
      <c r="E28" s="411"/>
      <c r="F28" s="415"/>
      <c r="G28" s="411"/>
      <c r="H28" s="411"/>
      <c r="I28" s="413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</row>
    <row r="29" spans="1:23" ht="18" customHeight="1" x14ac:dyDescent="0.25">
      <c r="A29" s="417"/>
      <c r="B29" s="418"/>
      <c r="C29" s="409"/>
      <c r="D29" s="419"/>
      <c r="E29" s="411"/>
      <c r="F29" s="415"/>
      <c r="G29" s="411"/>
      <c r="H29" s="411"/>
      <c r="I29" s="413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</row>
    <row r="30" spans="1:23" ht="18" customHeight="1" x14ac:dyDescent="0.25">
      <c r="A30" s="417"/>
      <c r="B30" s="418"/>
      <c r="C30" s="409"/>
      <c r="D30" s="419"/>
      <c r="E30" s="411"/>
      <c r="F30" s="415"/>
      <c r="G30" s="411"/>
      <c r="H30" s="411"/>
      <c r="I30" s="413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</row>
    <row r="31" spans="1:23" ht="18" customHeight="1" x14ac:dyDescent="0.25">
      <c r="A31" s="417"/>
      <c r="B31" s="418"/>
      <c r="C31" s="409"/>
      <c r="D31" s="419"/>
      <c r="E31" s="411"/>
      <c r="F31" s="415"/>
      <c r="G31" s="411"/>
      <c r="H31" s="411"/>
      <c r="I31" s="413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</row>
    <row r="32" spans="1:23" ht="18" customHeight="1" x14ac:dyDescent="0.25">
      <c r="A32" s="417"/>
      <c r="B32" s="418"/>
      <c r="C32" s="409"/>
      <c r="D32" s="419"/>
      <c r="E32" s="411"/>
      <c r="F32" s="415"/>
      <c r="G32" s="411"/>
      <c r="H32" s="411"/>
      <c r="I32" s="413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</row>
    <row r="33" spans="1:23" ht="18" customHeight="1" x14ac:dyDescent="0.25">
      <c r="A33" s="425"/>
      <c r="B33" s="418"/>
      <c r="C33" s="409"/>
      <c r="D33" s="410"/>
      <c r="E33" s="411"/>
      <c r="F33" s="415"/>
      <c r="G33" s="411"/>
      <c r="H33" s="411"/>
      <c r="I33" s="413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</row>
    <row r="34" spans="1:23" ht="18" customHeight="1" x14ac:dyDescent="0.25">
      <c r="A34" s="425"/>
      <c r="B34" s="418"/>
      <c r="C34" s="409"/>
      <c r="D34" s="410"/>
      <c r="E34" s="411"/>
      <c r="F34" s="415"/>
      <c r="G34" s="411"/>
      <c r="H34" s="411"/>
      <c r="I34" s="413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</row>
    <row r="35" spans="1:23" ht="18" customHeight="1" x14ac:dyDescent="0.25">
      <c r="A35" s="425"/>
      <c r="B35" s="418"/>
      <c r="C35" s="409"/>
      <c r="D35" s="410"/>
      <c r="E35" s="411"/>
      <c r="F35" s="415"/>
      <c r="G35" s="411"/>
      <c r="H35" s="411"/>
      <c r="I35" s="413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</row>
    <row r="36" spans="1:23" ht="18" customHeight="1" x14ac:dyDescent="0.25">
      <c r="A36" s="425"/>
      <c r="B36" s="418"/>
      <c r="C36" s="409"/>
      <c r="D36" s="410"/>
      <c r="E36" s="411"/>
      <c r="F36" s="415"/>
      <c r="G36" s="411"/>
      <c r="H36" s="411"/>
      <c r="I36" s="413"/>
      <c r="J36" s="411"/>
      <c r="K36" s="411"/>
      <c r="L36" s="411"/>
      <c r="M36" s="411"/>
      <c r="N36" s="411"/>
      <c r="O36" s="411"/>
      <c r="P36" s="411"/>
      <c r="Q36" s="411"/>
      <c r="R36" s="411"/>
      <c r="S36" s="411"/>
      <c r="T36" s="411"/>
      <c r="U36" s="411"/>
      <c r="V36" s="411"/>
      <c r="W36" s="411"/>
    </row>
    <row r="37" spans="1:23" ht="21" customHeight="1" x14ac:dyDescent="0.25">
      <c r="A37" s="425"/>
      <c r="B37" s="426"/>
      <c r="C37" s="426"/>
      <c r="D37" s="419"/>
      <c r="E37" s="411"/>
      <c r="F37" s="415"/>
      <c r="G37" s="411"/>
      <c r="H37" s="411"/>
      <c r="I37" s="413"/>
      <c r="J37" s="411"/>
      <c r="K37" s="411"/>
      <c r="L37" s="411"/>
      <c r="M37" s="411"/>
      <c r="N37" s="411"/>
      <c r="O37" s="411"/>
      <c r="P37" s="411"/>
      <c r="Q37" s="411"/>
      <c r="R37" s="411"/>
      <c r="S37" s="411"/>
      <c r="T37" s="411"/>
      <c r="U37" s="411"/>
      <c r="V37" s="411"/>
      <c r="W37" s="411"/>
    </row>
    <row r="38" spans="1:23" ht="21" customHeight="1" x14ac:dyDescent="0.25">
      <c r="A38" s="425"/>
      <c r="B38" s="426"/>
      <c r="C38" s="426"/>
      <c r="D38" s="419"/>
      <c r="E38" s="411"/>
      <c r="F38" s="415"/>
      <c r="G38" s="411"/>
      <c r="H38" s="411"/>
      <c r="I38" s="413"/>
      <c r="J38" s="411"/>
      <c r="K38" s="411"/>
      <c r="L38" s="411"/>
      <c r="M38" s="411"/>
      <c r="N38" s="411"/>
      <c r="O38" s="411"/>
      <c r="P38" s="411"/>
      <c r="Q38" s="411"/>
      <c r="R38" s="411"/>
      <c r="S38" s="411"/>
      <c r="T38" s="411"/>
      <c r="U38" s="411"/>
      <c r="V38" s="411"/>
      <c r="W38" s="411"/>
    </row>
    <row r="39" spans="1:23" ht="21" customHeight="1" x14ac:dyDescent="0.25">
      <c r="A39" s="425"/>
      <c r="B39" s="426"/>
      <c r="C39" s="426"/>
      <c r="D39" s="419"/>
      <c r="E39" s="411"/>
      <c r="F39" s="415"/>
      <c r="G39" s="411"/>
      <c r="H39" s="411"/>
      <c r="I39" s="413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</row>
    <row r="40" spans="1:23" ht="21" customHeight="1" x14ac:dyDescent="0.25">
      <c r="A40" s="425"/>
      <c r="B40" s="426"/>
      <c r="C40" s="426"/>
      <c r="D40" s="419"/>
      <c r="E40" s="411"/>
      <c r="F40" s="415"/>
      <c r="G40" s="411"/>
      <c r="H40" s="411"/>
      <c r="I40" s="413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</row>
    <row r="41" spans="1:23" ht="21" customHeight="1" x14ac:dyDescent="0.25">
      <c r="A41" s="425"/>
      <c r="B41" s="426"/>
      <c r="C41" s="426"/>
      <c r="D41" s="419"/>
      <c r="E41" s="411"/>
      <c r="F41" s="415"/>
      <c r="G41" s="411"/>
      <c r="H41" s="411"/>
      <c r="I41" s="413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</row>
    <row r="42" spans="1:23" ht="21" customHeight="1" x14ac:dyDescent="0.25">
      <c r="A42" s="425"/>
      <c r="B42" s="426"/>
      <c r="C42" s="426"/>
      <c r="D42" s="419"/>
      <c r="E42" s="411"/>
      <c r="F42" s="415"/>
      <c r="G42" s="411"/>
      <c r="H42" s="411"/>
      <c r="I42" s="413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</row>
    <row r="43" spans="1:23" ht="21" customHeight="1" x14ac:dyDescent="0.25">
      <c r="A43" s="425"/>
      <c r="B43" s="426"/>
      <c r="C43" s="426"/>
      <c r="D43" s="419"/>
      <c r="E43" s="411"/>
      <c r="F43" s="415"/>
      <c r="G43" s="411"/>
      <c r="H43" s="411"/>
      <c r="I43" s="413"/>
      <c r="J43" s="411"/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  <c r="W43" s="411"/>
    </row>
    <row r="44" spans="1:23" ht="18" customHeight="1" x14ac:dyDescent="0.25">
      <c r="A44" s="425"/>
      <c r="B44" s="426"/>
      <c r="C44" s="426"/>
      <c r="D44" s="419"/>
      <c r="E44" s="411"/>
      <c r="F44" s="415"/>
      <c r="G44" s="411"/>
      <c r="H44" s="411"/>
      <c r="I44" s="413"/>
      <c r="J44" s="411"/>
      <c r="K44" s="411"/>
      <c r="L44" s="411"/>
      <c r="M44" s="411"/>
      <c r="N44" s="411"/>
      <c r="O44" s="411"/>
      <c r="P44" s="411"/>
      <c r="Q44" s="411"/>
      <c r="R44" s="411"/>
      <c r="S44" s="411"/>
      <c r="T44" s="411"/>
      <c r="U44" s="411"/>
      <c r="V44" s="411"/>
      <c r="W44" s="411"/>
    </row>
    <row r="45" spans="1:23" ht="18" customHeight="1" x14ac:dyDescent="0.25">
      <c r="A45" s="425"/>
      <c r="B45" s="426"/>
      <c r="C45" s="426"/>
      <c r="D45" s="419"/>
      <c r="E45" s="411"/>
      <c r="F45" s="415"/>
      <c r="G45" s="411"/>
      <c r="H45" s="411"/>
      <c r="I45" s="413"/>
      <c r="J45" s="411"/>
      <c r="K45" s="411"/>
      <c r="L45" s="411"/>
      <c r="M45" s="411"/>
      <c r="N45" s="411"/>
      <c r="O45" s="411"/>
      <c r="P45" s="411"/>
      <c r="Q45" s="411"/>
      <c r="R45" s="411"/>
      <c r="S45" s="411"/>
      <c r="T45" s="411"/>
      <c r="U45" s="411"/>
      <c r="V45" s="411"/>
      <c r="W45" s="411"/>
    </row>
    <row r="46" spans="1:23" ht="18" customHeight="1" x14ac:dyDescent="0.25">
      <c r="A46" s="425"/>
      <c r="B46" s="426"/>
      <c r="C46" s="426"/>
      <c r="D46" s="419"/>
      <c r="E46" s="411"/>
      <c r="F46" s="415"/>
      <c r="G46" s="411"/>
      <c r="H46" s="411"/>
      <c r="I46" s="413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  <c r="W46" s="411"/>
    </row>
    <row r="47" spans="1:23" ht="18" customHeight="1" x14ac:dyDescent="0.25">
      <c r="A47" s="425"/>
      <c r="B47" s="426"/>
      <c r="C47" s="426"/>
      <c r="D47" s="419"/>
      <c r="E47" s="411"/>
      <c r="F47" s="415"/>
      <c r="G47" s="411"/>
      <c r="H47" s="411"/>
      <c r="I47" s="413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</row>
    <row r="48" spans="1:23" ht="18" customHeight="1" x14ac:dyDescent="0.25">
      <c r="A48" s="270" t="s">
        <v>1297</v>
      </c>
      <c r="B48" s="426"/>
      <c r="C48" s="428" t="s">
        <v>9</v>
      </c>
      <c r="D48" s="429">
        <f t="shared" ref="D48:R48" si="0">SUM(D6:D47)</f>
        <v>39.5</v>
      </c>
      <c r="E48" s="429">
        <f t="shared" si="0"/>
        <v>0</v>
      </c>
      <c r="F48" s="429">
        <f t="shared" si="0"/>
        <v>0</v>
      </c>
      <c r="G48" s="429">
        <f t="shared" si="0"/>
        <v>0</v>
      </c>
      <c r="H48" s="429">
        <f t="shared" si="0"/>
        <v>0</v>
      </c>
      <c r="I48" s="429">
        <f t="shared" si="0"/>
        <v>0</v>
      </c>
      <c r="J48" s="429">
        <f t="shared" si="0"/>
        <v>0</v>
      </c>
      <c r="K48" s="429">
        <f t="shared" si="0"/>
        <v>0</v>
      </c>
      <c r="L48" s="429">
        <f t="shared" si="0"/>
        <v>0</v>
      </c>
      <c r="M48" s="429">
        <f t="shared" si="0"/>
        <v>0</v>
      </c>
      <c r="N48" s="429">
        <f t="shared" si="0"/>
        <v>0</v>
      </c>
      <c r="O48" s="429">
        <f t="shared" si="0"/>
        <v>0</v>
      </c>
      <c r="P48" s="429">
        <f t="shared" si="0"/>
        <v>0</v>
      </c>
      <c r="Q48" s="429">
        <f t="shared" si="0"/>
        <v>24</v>
      </c>
      <c r="R48" s="429">
        <f t="shared" si="0"/>
        <v>0</v>
      </c>
      <c r="S48" s="429">
        <f t="shared" ref="S48:W48" si="1">SUM(S6:S47)</f>
        <v>0</v>
      </c>
      <c r="T48" s="429">
        <f t="shared" si="1"/>
        <v>0</v>
      </c>
      <c r="U48" s="429">
        <f t="shared" si="1"/>
        <v>0</v>
      </c>
      <c r="V48" s="429">
        <f t="shared" si="1"/>
        <v>0</v>
      </c>
      <c r="W48" s="429">
        <f t="shared" si="1"/>
        <v>0</v>
      </c>
    </row>
    <row r="49" spans="1:26" ht="104.1" customHeight="1" x14ac:dyDescent="0.25">
      <c r="A49" s="534" t="s">
        <v>1298</v>
      </c>
      <c r="B49" s="534"/>
      <c r="C49" s="534"/>
      <c r="D49" s="534"/>
      <c r="E49" s="534"/>
      <c r="F49" s="432"/>
      <c r="G49" s="432"/>
      <c r="N49" s="433"/>
      <c r="O49" s="433"/>
      <c r="P49" s="433"/>
      <c r="Q49" s="433"/>
      <c r="R49" s="433"/>
      <c r="X49" s="433"/>
      <c r="Y49" s="433"/>
      <c r="Z49" s="433"/>
    </row>
    <row r="50" spans="1:26" ht="18" customHeight="1" x14ac:dyDescent="0.25">
      <c r="A50" s="530"/>
      <c r="B50" s="530"/>
      <c r="C50" s="530"/>
      <c r="D50" s="530"/>
    </row>
    <row r="51" spans="1:26" ht="18" customHeight="1" x14ac:dyDescent="0.25">
      <c r="A51" s="530"/>
      <c r="B51" s="530"/>
      <c r="C51" s="530"/>
      <c r="D51" s="530"/>
    </row>
    <row r="52" spans="1:26" ht="18" customHeight="1" x14ac:dyDescent="0.25">
      <c r="A52" s="530"/>
      <c r="B52" s="530"/>
      <c r="C52" s="530"/>
      <c r="D52" s="530"/>
    </row>
    <row r="53" spans="1:26" ht="18" customHeight="1" x14ac:dyDescent="0.25">
      <c r="A53" s="435"/>
      <c r="B53" s="435"/>
      <c r="C53" s="435"/>
    </row>
    <row r="54" spans="1:26" ht="18" customHeight="1" x14ac:dyDescent="0.25">
      <c r="A54" s="435"/>
      <c r="B54" s="435"/>
      <c r="C54" s="435"/>
      <c r="F54" s="399"/>
    </row>
    <row r="55" spans="1:26" ht="18" customHeight="1" x14ac:dyDescent="0.25">
      <c r="A55" s="435"/>
      <c r="B55" s="435"/>
      <c r="C55" s="435"/>
    </row>
    <row r="56" spans="1:26" ht="18" customHeight="1" x14ac:dyDescent="0.25">
      <c r="A56" s="435"/>
      <c r="B56" s="435"/>
      <c r="C56" s="435"/>
    </row>
    <row r="57" spans="1:26" ht="18" customHeight="1" x14ac:dyDescent="0.25">
      <c r="A57" s="435"/>
      <c r="B57" s="435"/>
      <c r="C57" s="435"/>
    </row>
    <row r="58" spans="1:26" ht="18" customHeight="1" x14ac:dyDescent="0.25"/>
    <row r="59" spans="1:26" s="434" customFormat="1" ht="18" customHeight="1" x14ac:dyDescent="0.25">
      <c r="A59" s="391"/>
      <c r="B59" s="391"/>
      <c r="C59" s="391"/>
      <c r="D59" s="392"/>
      <c r="E59" s="393"/>
      <c r="F59" s="393"/>
      <c r="G59" s="393"/>
      <c r="H59" s="393"/>
      <c r="I59" s="393"/>
      <c r="J59" s="393"/>
      <c r="K59" s="393"/>
      <c r="L59" s="393"/>
      <c r="S59" s="393"/>
      <c r="T59" s="393"/>
      <c r="U59" s="393"/>
      <c r="V59" s="393"/>
      <c r="W59" s="393"/>
    </row>
    <row r="60" spans="1:26" ht="18" customHeight="1" x14ac:dyDescent="0.25"/>
    <row r="61" spans="1:26" ht="18" customHeight="1" x14ac:dyDescent="0.25"/>
    <row r="62" spans="1:26" ht="18" customHeight="1" x14ac:dyDescent="0.25"/>
    <row r="63" spans="1:26" ht="18" customHeight="1" x14ac:dyDescent="0.25"/>
    <row r="64" spans="1:26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</sheetData>
  <mergeCells count="2">
    <mergeCell ref="A50:D52"/>
    <mergeCell ref="A49:E49"/>
  </mergeCells>
  <pageMargins left="0.25" right="0.25" top="0.75" bottom="0.75" header="0.3" footer="0.3"/>
  <pageSetup scale="3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45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25.44140625" customWidth="1"/>
    <col min="4" max="4" width="11.44140625" style="19" customWidth="1"/>
    <col min="5" max="8" width="8.5546875" style="21" customWidth="1"/>
    <col min="9" max="9" width="11.5546875" style="21" customWidth="1"/>
    <col min="10" max="10" width="22.5546875" style="21" customWidth="1"/>
    <col min="11" max="11" width="21.5546875" style="21" customWidth="1"/>
    <col min="12" max="12" width="12.5546875" style="21" bestFit="1" customWidth="1"/>
    <col min="13" max="13" width="12.5546875" customWidth="1"/>
    <col min="14" max="14" width="14" style="241" customWidth="1"/>
    <col min="15" max="17" width="23.44140625" style="240" customWidth="1"/>
  </cols>
  <sheetData>
    <row r="1" spans="1:17" x14ac:dyDescent="0.25">
      <c r="A1" t="s">
        <v>0</v>
      </c>
      <c r="H1" s="35"/>
    </row>
    <row r="2" spans="1:17" s="1" customFormat="1" ht="29.25" customHeight="1" x14ac:dyDescent="0.5">
      <c r="A2" s="6" t="s">
        <v>13</v>
      </c>
      <c r="D2" s="20"/>
      <c r="E2" s="22" t="s">
        <v>14</v>
      </c>
      <c r="F2" s="22"/>
      <c r="G2" s="22"/>
      <c r="H2" s="36"/>
      <c r="I2" s="22"/>
      <c r="J2" s="22" t="s">
        <v>10</v>
      </c>
      <c r="K2" s="22" t="s">
        <v>33</v>
      </c>
      <c r="L2" s="22"/>
      <c r="N2" s="255"/>
      <c r="O2" s="263"/>
      <c r="P2" s="263"/>
      <c r="Q2" s="263"/>
    </row>
    <row r="3" spans="1:17" x14ac:dyDescent="0.25">
      <c r="D3" s="90"/>
      <c r="E3" s="79"/>
      <c r="F3" s="79"/>
      <c r="G3" s="79"/>
      <c r="I3" s="79"/>
      <c r="J3" s="79" t="s">
        <v>157</v>
      </c>
      <c r="K3" s="79"/>
      <c r="L3" s="79"/>
      <c r="M3" s="209"/>
      <c r="O3" s="256"/>
      <c r="P3" s="256"/>
      <c r="Q3" s="256"/>
    </row>
    <row r="4" spans="1:17" ht="43.5" customHeight="1" x14ac:dyDescent="0.4">
      <c r="A4" s="3" t="s">
        <v>1</v>
      </c>
      <c r="B4" s="3" t="s">
        <v>2</v>
      </c>
      <c r="C4" s="3" t="s">
        <v>3</v>
      </c>
      <c r="D4" s="10" t="s">
        <v>4</v>
      </c>
      <c r="E4" s="201" t="s">
        <v>8</v>
      </c>
      <c r="F4" s="17" t="s">
        <v>5</v>
      </c>
      <c r="G4" s="17" t="s">
        <v>6</v>
      </c>
      <c r="H4" s="17" t="s">
        <v>7</v>
      </c>
      <c r="I4" s="17" t="s">
        <v>119</v>
      </c>
      <c r="J4" s="251" t="s">
        <v>399</v>
      </c>
      <c r="K4" s="253" t="s">
        <v>398</v>
      </c>
      <c r="L4" s="17" t="s">
        <v>81</v>
      </c>
      <c r="M4" s="17" t="s">
        <v>8</v>
      </c>
      <c r="N4" s="249" t="s">
        <v>8</v>
      </c>
      <c r="O4" s="275" t="s">
        <v>377</v>
      </c>
      <c r="P4" s="275" t="s">
        <v>378</v>
      </c>
      <c r="Q4" s="275" t="s">
        <v>379</v>
      </c>
    </row>
    <row r="5" spans="1:17" ht="18" customHeight="1" x14ac:dyDescent="0.25">
      <c r="A5" s="46">
        <v>41382</v>
      </c>
      <c r="B5" s="47" t="s">
        <v>24</v>
      </c>
      <c r="C5" s="30" t="s">
        <v>20</v>
      </c>
      <c r="D5" s="48">
        <v>177.4</v>
      </c>
      <c r="E5" s="49"/>
      <c r="F5" s="49"/>
      <c r="G5" s="49"/>
      <c r="H5" s="49"/>
      <c r="I5" s="49"/>
      <c r="J5" s="49"/>
      <c r="K5" s="49"/>
      <c r="L5" s="49"/>
      <c r="M5" s="125"/>
      <c r="N5" s="125"/>
      <c r="O5" s="125"/>
      <c r="P5" s="125"/>
      <c r="Q5" s="125"/>
    </row>
    <row r="6" spans="1:17" ht="15.75" customHeight="1" x14ac:dyDescent="0.25">
      <c r="A6" s="46">
        <v>41382</v>
      </c>
      <c r="B6" s="70" t="s">
        <v>18</v>
      </c>
      <c r="C6" s="61" t="s">
        <v>35</v>
      </c>
      <c r="D6" s="50">
        <v>-10</v>
      </c>
      <c r="E6" s="51"/>
      <c r="F6" s="51"/>
      <c r="G6" s="51"/>
      <c r="H6" s="51"/>
      <c r="I6" s="51"/>
      <c r="J6" s="51"/>
      <c r="K6" s="51"/>
      <c r="L6" s="51"/>
      <c r="M6" s="117"/>
      <c r="N6" s="117"/>
      <c r="O6" s="117"/>
      <c r="P6" s="117"/>
      <c r="Q6" s="117"/>
    </row>
    <row r="7" spans="1:17" ht="15.75" customHeight="1" x14ac:dyDescent="0.25">
      <c r="A7" s="46">
        <v>41382</v>
      </c>
      <c r="B7" s="70" t="s">
        <v>18</v>
      </c>
      <c r="C7" s="63" t="s">
        <v>32</v>
      </c>
      <c r="D7" s="50">
        <v>-20</v>
      </c>
      <c r="E7" s="51"/>
      <c r="F7" s="51"/>
      <c r="G7" s="51"/>
      <c r="H7" s="51"/>
      <c r="I7" s="51"/>
      <c r="J7" s="51"/>
      <c r="K7" s="51"/>
      <c r="L7" s="51"/>
      <c r="M7" s="117"/>
      <c r="N7" s="117"/>
      <c r="O7" s="117"/>
      <c r="P7" s="117"/>
      <c r="Q7" s="117"/>
    </row>
    <row r="8" spans="1:17" ht="18" customHeight="1" x14ac:dyDescent="0.25">
      <c r="A8" s="52">
        <v>41382</v>
      </c>
      <c r="B8" s="59" t="s">
        <v>18</v>
      </c>
      <c r="C8" s="68" t="s">
        <v>25</v>
      </c>
      <c r="D8" s="53">
        <v>-60</v>
      </c>
      <c r="E8" s="51"/>
      <c r="F8" s="51"/>
      <c r="G8" s="51"/>
      <c r="H8" s="51"/>
      <c r="I8" s="51"/>
      <c r="J8" s="51"/>
      <c r="K8" s="51"/>
      <c r="L8" s="51"/>
      <c r="M8" s="117"/>
      <c r="N8" s="117"/>
      <c r="O8" s="117"/>
      <c r="P8" s="117"/>
      <c r="Q8" s="117"/>
    </row>
    <row r="9" spans="1:17" ht="18" customHeight="1" x14ac:dyDescent="0.25">
      <c r="A9" s="52">
        <v>41382</v>
      </c>
      <c r="B9" s="59" t="s">
        <v>18</v>
      </c>
      <c r="C9" s="82" t="s">
        <v>36</v>
      </c>
      <c r="D9" s="53">
        <v>-20</v>
      </c>
      <c r="E9" s="51"/>
      <c r="F9" s="51"/>
      <c r="G9" s="51"/>
      <c r="H9" s="51"/>
      <c r="I9" s="51"/>
      <c r="J9" s="51"/>
      <c r="K9" s="51"/>
      <c r="L9" s="51"/>
      <c r="M9" s="117"/>
      <c r="N9" s="117"/>
      <c r="O9" s="117"/>
      <c r="P9" s="117"/>
      <c r="Q9" s="117"/>
    </row>
    <row r="10" spans="1:17" ht="18" customHeight="1" x14ac:dyDescent="0.25">
      <c r="A10" s="52">
        <v>41382</v>
      </c>
      <c r="B10" s="59" t="s">
        <v>18</v>
      </c>
      <c r="C10" s="72" t="s">
        <v>37</v>
      </c>
      <c r="D10" s="53">
        <v>-60</v>
      </c>
      <c r="E10" s="51"/>
      <c r="F10" s="51"/>
      <c r="G10" s="51"/>
      <c r="H10" s="51"/>
      <c r="I10" s="51"/>
      <c r="J10" s="51"/>
      <c r="K10" s="51"/>
      <c r="L10" s="51"/>
      <c r="M10" s="117"/>
      <c r="N10" s="117"/>
      <c r="O10" s="117"/>
      <c r="P10" s="117"/>
      <c r="Q10" s="117"/>
    </row>
    <row r="11" spans="1:17" ht="18" customHeight="1" x14ac:dyDescent="0.25">
      <c r="A11" s="52">
        <v>41386</v>
      </c>
      <c r="B11" s="59" t="s">
        <v>18</v>
      </c>
      <c r="C11" s="63" t="s">
        <v>21</v>
      </c>
      <c r="D11" s="53"/>
      <c r="E11" s="51"/>
      <c r="F11" s="51"/>
      <c r="G11" s="51"/>
      <c r="H11" s="51"/>
      <c r="I11" s="51"/>
      <c r="J11" s="51"/>
      <c r="K11" s="51"/>
      <c r="L11" s="78">
        <v>2</v>
      </c>
      <c r="M11" s="149"/>
      <c r="N11" s="149"/>
      <c r="O11" s="117"/>
      <c r="P11" s="117"/>
      <c r="Q11" s="117"/>
    </row>
    <row r="12" spans="1:17" ht="18" customHeight="1" x14ac:dyDescent="0.25">
      <c r="A12" s="52">
        <v>41386</v>
      </c>
      <c r="B12" s="59" t="s">
        <v>18</v>
      </c>
      <c r="C12" s="69" t="s">
        <v>21</v>
      </c>
      <c r="D12" s="53"/>
      <c r="E12" s="51"/>
      <c r="F12" s="71"/>
      <c r="G12" s="80">
        <v>29</v>
      </c>
      <c r="H12" s="51"/>
      <c r="I12" s="51"/>
      <c r="J12" s="51"/>
      <c r="K12" s="51"/>
      <c r="L12" s="51"/>
      <c r="M12" s="117"/>
      <c r="N12" s="117"/>
      <c r="O12" s="117"/>
      <c r="P12" s="117"/>
      <c r="Q12" s="117"/>
    </row>
    <row r="13" spans="1:17" ht="18" customHeight="1" x14ac:dyDescent="0.25">
      <c r="A13" s="52">
        <v>41386</v>
      </c>
      <c r="B13" s="59" t="s">
        <v>18</v>
      </c>
      <c r="C13" s="72" t="s">
        <v>21</v>
      </c>
      <c r="D13" s="53"/>
      <c r="E13" s="51"/>
      <c r="F13" s="51"/>
      <c r="G13" s="51"/>
      <c r="H13" s="51"/>
      <c r="I13" s="51"/>
      <c r="J13" s="51"/>
      <c r="K13" s="73">
        <v>30</v>
      </c>
      <c r="L13" s="51"/>
      <c r="M13" s="122"/>
      <c r="N13" s="122"/>
      <c r="O13" s="149"/>
      <c r="P13" s="149"/>
      <c r="Q13" s="149"/>
    </row>
    <row r="14" spans="1:17" ht="18" customHeight="1" x14ac:dyDescent="0.25">
      <c r="A14" s="52">
        <v>41386</v>
      </c>
      <c r="B14" s="59" t="s">
        <v>18</v>
      </c>
      <c r="C14" s="61" t="s">
        <v>21</v>
      </c>
      <c r="D14" s="53"/>
      <c r="E14" s="62">
        <v>4</v>
      </c>
      <c r="F14" s="51"/>
      <c r="G14" s="51"/>
      <c r="H14" s="51"/>
      <c r="I14" s="51"/>
      <c r="J14" s="51"/>
      <c r="K14" s="51"/>
      <c r="L14" s="51"/>
      <c r="M14" s="117"/>
      <c r="N14" s="117"/>
      <c r="O14" s="117"/>
      <c r="P14" s="117"/>
      <c r="Q14" s="117"/>
    </row>
    <row r="15" spans="1:17" ht="18" customHeight="1" x14ac:dyDescent="0.25">
      <c r="A15" s="52">
        <v>41386</v>
      </c>
      <c r="B15" s="59" t="s">
        <v>18</v>
      </c>
      <c r="C15" s="60" t="s">
        <v>38</v>
      </c>
      <c r="D15" s="53"/>
      <c r="E15" s="81">
        <v>-4</v>
      </c>
      <c r="F15" s="51"/>
      <c r="G15" s="81">
        <v>-5</v>
      </c>
      <c r="H15" s="51"/>
      <c r="I15" s="51"/>
      <c r="J15" s="51"/>
      <c r="K15" s="51"/>
      <c r="L15" s="71"/>
      <c r="M15" s="117"/>
      <c r="N15" s="117"/>
      <c r="O15" s="117"/>
      <c r="P15" s="117"/>
      <c r="Q15" s="117"/>
    </row>
    <row r="16" spans="1:17" ht="18" customHeight="1" x14ac:dyDescent="0.25">
      <c r="A16" s="52">
        <v>41387</v>
      </c>
      <c r="B16" s="59" t="s">
        <v>39</v>
      </c>
      <c r="C16" s="60" t="s">
        <v>40</v>
      </c>
      <c r="D16" s="53"/>
      <c r="E16" s="51"/>
      <c r="F16" s="51"/>
      <c r="G16" s="51"/>
      <c r="H16" s="51"/>
      <c r="I16" s="51"/>
      <c r="J16" s="51"/>
      <c r="K16" s="51"/>
      <c r="L16" s="81">
        <v>-1</v>
      </c>
      <c r="M16" s="117"/>
      <c r="N16" s="117"/>
      <c r="O16" s="117"/>
      <c r="P16" s="117"/>
      <c r="Q16" s="117"/>
    </row>
    <row r="17" spans="1:17" ht="18" customHeight="1" x14ac:dyDescent="0.25">
      <c r="A17" s="52">
        <v>41388</v>
      </c>
      <c r="B17" s="59" t="s">
        <v>18</v>
      </c>
      <c r="C17" s="63" t="s">
        <v>41</v>
      </c>
      <c r="D17" s="53">
        <v>-1.5</v>
      </c>
      <c r="E17" s="51"/>
      <c r="F17" s="51"/>
      <c r="G17" s="51"/>
      <c r="H17" s="51"/>
      <c r="I17" s="51"/>
      <c r="J17" s="51"/>
      <c r="K17" s="51"/>
      <c r="L17" s="51"/>
      <c r="M17" s="117"/>
      <c r="N17" s="117"/>
      <c r="O17" s="117"/>
      <c r="P17" s="117"/>
      <c r="Q17" s="117"/>
    </row>
    <row r="18" spans="1:17" ht="18" customHeight="1" x14ac:dyDescent="0.25">
      <c r="A18" s="52">
        <v>41388</v>
      </c>
      <c r="B18" s="59" t="s">
        <v>18</v>
      </c>
      <c r="C18" s="83" t="s">
        <v>21</v>
      </c>
      <c r="D18" s="53"/>
      <c r="E18" s="51"/>
      <c r="F18" s="51"/>
      <c r="G18" s="40"/>
      <c r="H18" s="51"/>
      <c r="I18" s="51"/>
      <c r="J18" s="58">
        <v>40</v>
      </c>
      <c r="K18" s="51"/>
      <c r="L18" s="51"/>
      <c r="M18" s="117"/>
      <c r="N18" s="117"/>
      <c r="O18" s="117"/>
      <c r="P18" s="117"/>
      <c r="Q18" s="117"/>
    </row>
    <row r="19" spans="1:17" ht="18" customHeight="1" x14ac:dyDescent="0.25">
      <c r="A19" s="52">
        <v>41390</v>
      </c>
      <c r="B19" s="59" t="s">
        <v>18</v>
      </c>
      <c r="C19" s="63" t="s">
        <v>21</v>
      </c>
      <c r="D19" s="53"/>
      <c r="E19" s="51"/>
      <c r="F19" s="51"/>
      <c r="G19" s="40"/>
      <c r="H19" s="51"/>
      <c r="I19" s="51"/>
      <c r="J19" s="51"/>
      <c r="K19" s="51"/>
      <c r="L19" s="78">
        <v>74</v>
      </c>
      <c r="M19" s="149"/>
      <c r="N19" s="149"/>
      <c r="O19" s="117"/>
      <c r="P19" s="117"/>
      <c r="Q19" s="117"/>
    </row>
    <row r="20" spans="1:17" ht="18" customHeight="1" x14ac:dyDescent="0.25">
      <c r="A20" s="52">
        <v>41396</v>
      </c>
      <c r="B20" s="59" t="s">
        <v>18</v>
      </c>
      <c r="C20" s="60" t="s">
        <v>42</v>
      </c>
      <c r="D20" s="53"/>
      <c r="E20" s="51"/>
      <c r="F20" s="51"/>
      <c r="G20" s="40"/>
      <c r="H20" s="51"/>
      <c r="I20" s="51"/>
      <c r="J20" s="51"/>
      <c r="K20" s="51"/>
      <c r="L20" s="51">
        <v>-74</v>
      </c>
      <c r="M20" s="132"/>
      <c r="N20" s="132"/>
      <c r="O20" s="117"/>
      <c r="P20" s="117"/>
      <c r="Q20" s="117"/>
    </row>
    <row r="21" spans="1:17" ht="18" customHeight="1" x14ac:dyDescent="0.25">
      <c r="A21" s="52">
        <v>41402</v>
      </c>
      <c r="B21" s="59" t="s">
        <v>18</v>
      </c>
      <c r="C21" s="60" t="s">
        <v>27</v>
      </c>
      <c r="D21" s="84">
        <v>20</v>
      </c>
      <c r="E21" s="51"/>
      <c r="F21" s="51"/>
      <c r="G21" s="81">
        <v>-10</v>
      </c>
      <c r="H21" s="51"/>
      <c r="I21" s="51"/>
      <c r="J21" s="51"/>
      <c r="K21" s="51"/>
      <c r="L21" s="51"/>
      <c r="M21" s="117"/>
      <c r="N21" s="117"/>
      <c r="O21" s="117"/>
      <c r="P21" s="117"/>
      <c r="Q21" s="117"/>
    </row>
    <row r="22" spans="1:17" ht="18" customHeight="1" x14ac:dyDescent="0.25">
      <c r="A22" s="52">
        <v>41402</v>
      </c>
      <c r="B22" s="59" t="s">
        <v>18</v>
      </c>
      <c r="C22" s="85" t="s">
        <v>43</v>
      </c>
      <c r="D22" s="53">
        <v>-20</v>
      </c>
      <c r="E22" s="51"/>
      <c r="F22" s="51"/>
      <c r="G22" s="51"/>
      <c r="H22" s="51"/>
      <c r="I22" s="51"/>
      <c r="J22" s="51"/>
      <c r="K22" s="40"/>
      <c r="L22" s="51"/>
      <c r="M22" s="125"/>
      <c r="N22" s="125"/>
      <c r="O22" s="125"/>
      <c r="P22" s="125"/>
      <c r="Q22" s="125"/>
    </row>
    <row r="23" spans="1:17" ht="18" customHeight="1" x14ac:dyDescent="0.25">
      <c r="A23" s="52">
        <v>41402</v>
      </c>
      <c r="B23" s="59" t="s">
        <v>18</v>
      </c>
      <c r="C23" s="85" t="s">
        <v>21</v>
      </c>
      <c r="D23" s="53"/>
      <c r="E23" s="51"/>
      <c r="F23" s="51"/>
      <c r="G23" s="51"/>
      <c r="H23" s="51"/>
      <c r="I23" s="51"/>
      <c r="J23" s="51"/>
      <c r="K23" s="51"/>
      <c r="L23" s="86">
        <v>8</v>
      </c>
      <c r="M23" s="125"/>
      <c r="N23" s="125"/>
      <c r="O23" s="126"/>
      <c r="P23" s="126"/>
      <c r="Q23" s="126"/>
    </row>
    <row r="24" spans="1:17" ht="18" customHeight="1" x14ac:dyDescent="0.25">
      <c r="A24" s="52">
        <v>41402</v>
      </c>
      <c r="B24" s="59" t="s">
        <v>18</v>
      </c>
      <c r="C24" s="60" t="s">
        <v>44</v>
      </c>
      <c r="D24" s="53"/>
      <c r="E24" s="51"/>
      <c r="F24" s="51"/>
      <c r="G24" s="51"/>
      <c r="H24" s="51"/>
      <c r="I24" s="51"/>
      <c r="J24" s="51"/>
      <c r="K24" s="51"/>
      <c r="L24" s="81">
        <v>-8</v>
      </c>
      <c r="M24" s="125"/>
      <c r="N24" s="125"/>
      <c r="O24" s="125"/>
      <c r="P24" s="125"/>
      <c r="Q24" s="125"/>
    </row>
    <row r="25" spans="1:17" ht="18" customHeight="1" x14ac:dyDescent="0.25">
      <c r="A25" s="52">
        <v>41409</v>
      </c>
      <c r="B25" s="59" t="s">
        <v>18</v>
      </c>
      <c r="C25" s="60" t="s">
        <v>45</v>
      </c>
      <c r="D25" s="53"/>
      <c r="E25" s="51"/>
      <c r="F25" s="51"/>
      <c r="G25" s="40">
        <v>-5</v>
      </c>
      <c r="H25" s="51"/>
      <c r="I25" s="51"/>
      <c r="J25" s="51"/>
      <c r="K25" s="51"/>
      <c r="L25" s="51"/>
      <c r="M25" s="125"/>
      <c r="N25" s="125"/>
      <c r="O25" s="125"/>
      <c r="P25" s="125"/>
      <c r="Q25" s="125"/>
    </row>
    <row r="26" spans="1:17" ht="18" customHeight="1" x14ac:dyDescent="0.25">
      <c r="A26" s="52">
        <v>41415</v>
      </c>
      <c r="B26" s="59" t="s">
        <v>18</v>
      </c>
      <c r="C26" s="60" t="s">
        <v>27</v>
      </c>
      <c r="D26" s="84">
        <v>1</v>
      </c>
      <c r="E26" s="51"/>
      <c r="F26" s="51"/>
      <c r="G26" s="51"/>
      <c r="H26" s="51"/>
      <c r="I26" s="51"/>
      <c r="J26" s="81">
        <v>-2</v>
      </c>
      <c r="K26" s="40"/>
      <c r="L26" s="51"/>
      <c r="M26" s="125"/>
      <c r="N26" s="125"/>
      <c r="O26" s="125"/>
      <c r="P26" s="125"/>
      <c r="Q26" s="125"/>
    </row>
    <row r="27" spans="1:17" ht="18" customHeight="1" x14ac:dyDescent="0.25">
      <c r="A27" s="52">
        <v>41415</v>
      </c>
      <c r="B27" s="59" t="s">
        <v>18</v>
      </c>
      <c r="C27" s="65" t="s">
        <v>28</v>
      </c>
      <c r="D27" s="53">
        <v>-1</v>
      </c>
      <c r="E27" s="51"/>
      <c r="F27" s="40"/>
      <c r="G27" s="51"/>
      <c r="H27" s="51"/>
      <c r="I27" s="51"/>
      <c r="J27" s="51"/>
      <c r="K27" s="51"/>
      <c r="L27" s="51"/>
      <c r="M27" s="125"/>
      <c r="N27" s="125"/>
      <c r="O27" s="125"/>
      <c r="P27" s="125"/>
      <c r="Q27" s="125"/>
    </row>
    <row r="28" spans="1:17" ht="18" customHeight="1" x14ac:dyDescent="0.25">
      <c r="A28" s="52">
        <v>41416</v>
      </c>
      <c r="B28" s="59" t="s">
        <v>18</v>
      </c>
      <c r="C28" s="65" t="s">
        <v>21</v>
      </c>
      <c r="D28" s="53"/>
      <c r="E28" s="51"/>
      <c r="F28" s="87">
        <v>2</v>
      </c>
      <c r="G28" s="51"/>
      <c r="H28" s="51"/>
      <c r="I28" s="51"/>
      <c r="J28" s="51"/>
      <c r="K28" s="51"/>
      <c r="L28" s="51"/>
      <c r="M28" s="125"/>
      <c r="N28" s="125"/>
      <c r="O28" s="125"/>
      <c r="P28" s="125"/>
      <c r="Q28" s="125"/>
    </row>
    <row r="29" spans="1:17" ht="18" customHeight="1" x14ac:dyDescent="0.25">
      <c r="A29" s="52">
        <v>41416</v>
      </c>
      <c r="B29" s="59" t="s">
        <v>18</v>
      </c>
      <c r="C29" s="60" t="s">
        <v>46</v>
      </c>
      <c r="D29" s="53"/>
      <c r="E29" s="51"/>
      <c r="F29" s="40">
        <v>-2</v>
      </c>
      <c r="G29" s="51"/>
      <c r="H29" s="51"/>
      <c r="I29" s="51"/>
      <c r="J29" s="51"/>
      <c r="K29" s="51"/>
      <c r="L29" s="51"/>
      <c r="M29" s="125"/>
      <c r="N29" s="125"/>
      <c r="O29" s="125"/>
      <c r="P29" s="125"/>
      <c r="Q29" s="125"/>
    </row>
    <row r="30" spans="1:17" ht="18" customHeight="1" x14ac:dyDescent="0.25">
      <c r="A30" s="52">
        <v>41416</v>
      </c>
      <c r="B30" s="59" t="s">
        <v>18</v>
      </c>
      <c r="C30" s="60" t="s">
        <v>47</v>
      </c>
      <c r="D30" s="53"/>
      <c r="E30" s="51"/>
      <c r="F30" s="51"/>
      <c r="G30" s="40">
        <v>-5</v>
      </c>
      <c r="H30" s="51"/>
      <c r="I30" s="51"/>
      <c r="J30" s="51"/>
      <c r="K30" s="51"/>
      <c r="L30" s="51"/>
      <c r="M30" s="125"/>
      <c r="N30" s="125"/>
      <c r="O30" s="125"/>
      <c r="P30" s="125"/>
      <c r="Q30" s="125"/>
    </row>
    <row r="31" spans="1:17" ht="18" customHeight="1" x14ac:dyDescent="0.25">
      <c r="A31" s="52">
        <v>41422</v>
      </c>
      <c r="B31" s="41" t="s">
        <v>18</v>
      </c>
      <c r="C31" s="60" t="s">
        <v>27</v>
      </c>
      <c r="D31" s="84">
        <v>2</v>
      </c>
      <c r="E31" s="51"/>
      <c r="F31" s="51"/>
      <c r="G31" s="81">
        <v>-1</v>
      </c>
      <c r="H31" s="51"/>
      <c r="I31" s="51"/>
      <c r="J31" s="51"/>
      <c r="K31" s="40"/>
      <c r="L31" s="51"/>
      <c r="M31" s="125"/>
      <c r="N31" s="125"/>
      <c r="O31" s="125"/>
      <c r="P31" s="125"/>
      <c r="Q31" s="125"/>
    </row>
    <row r="32" spans="1:17" ht="18" customHeight="1" x14ac:dyDescent="0.25">
      <c r="A32" s="27">
        <v>41422</v>
      </c>
      <c r="B32" s="39" t="s">
        <v>18</v>
      </c>
      <c r="C32" s="64" t="s">
        <v>48</v>
      </c>
      <c r="D32" s="29">
        <v>-2</v>
      </c>
      <c r="E32" s="18"/>
      <c r="F32" s="26"/>
      <c r="G32" s="18"/>
      <c r="H32" s="18"/>
      <c r="I32" s="18"/>
      <c r="J32" s="18"/>
      <c r="K32" s="18"/>
      <c r="L32" s="18"/>
      <c r="M32" s="125"/>
      <c r="N32" s="125"/>
      <c r="O32" s="125"/>
      <c r="P32" s="125"/>
      <c r="Q32" s="125"/>
    </row>
    <row r="33" spans="1:17" ht="18" customHeight="1" x14ac:dyDescent="0.25">
      <c r="A33" s="27">
        <v>41422</v>
      </c>
      <c r="B33" s="41" t="s">
        <v>18</v>
      </c>
      <c r="C33" s="64" t="s">
        <v>21</v>
      </c>
      <c r="D33" s="24"/>
      <c r="E33" s="23"/>
      <c r="F33" s="23"/>
      <c r="G33" s="37"/>
      <c r="H33" s="23"/>
      <c r="I33" s="23"/>
      <c r="J33" s="23"/>
      <c r="K33" s="88">
        <v>1</v>
      </c>
      <c r="L33" s="23"/>
      <c r="M33" s="125"/>
      <c r="N33" s="125"/>
      <c r="O33" s="125"/>
      <c r="P33" s="125"/>
      <c r="Q33" s="125"/>
    </row>
    <row r="34" spans="1:17" ht="18" customHeight="1" x14ac:dyDescent="0.25">
      <c r="A34" s="27">
        <v>41422</v>
      </c>
      <c r="B34" s="39" t="s">
        <v>18</v>
      </c>
      <c r="C34" s="60" t="s">
        <v>49</v>
      </c>
      <c r="D34" s="24"/>
      <c r="E34" s="23"/>
      <c r="F34" s="37"/>
      <c r="G34" s="23"/>
      <c r="H34" s="23"/>
      <c r="I34" s="23"/>
      <c r="J34" s="23"/>
      <c r="K34" s="89">
        <v>-1</v>
      </c>
      <c r="L34" s="23"/>
      <c r="M34" s="125"/>
      <c r="N34" s="125"/>
      <c r="O34" s="125"/>
      <c r="P34" s="125"/>
      <c r="Q34" s="125"/>
    </row>
    <row r="35" spans="1:17" ht="18" customHeight="1" x14ac:dyDescent="0.25">
      <c r="A35" s="27">
        <v>41428</v>
      </c>
      <c r="B35" s="39" t="s">
        <v>18</v>
      </c>
      <c r="C35" s="60" t="s">
        <v>27</v>
      </c>
      <c r="D35" s="24">
        <v>6</v>
      </c>
      <c r="E35" s="23"/>
      <c r="F35" s="37"/>
      <c r="G35" s="37">
        <v>-3</v>
      </c>
      <c r="H35" s="23"/>
      <c r="I35" s="23"/>
      <c r="J35" s="23"/>
      <c r="K35" s="23"/>
      <c r="L35" s="23"/>
      <c r="M35" s="125"/>
      <c r="N35" s="125"/>
      <c r="O35" s="125"/>
      <c r="P35" s="125"/>
      <c r="Q35" s="125"/>
    </row>
    <row r="36" spans="1:17" ht="18" customHeight="1" x14ac:dyDescent="0.25">
      <c r="A36" s="27">
        <v>41428</v>
      </c>
      <c r="B36" s="39" t="s">
        <v>18</v>
      </c>
      <c r="C36" s="69" t="s">
        <v>35</v>
      </c>
      <c r="D36" s="91">
        <v>-10</v>
      </c>
      <c r="E36" s="23"/>
      <c r="F36" s="37"/>
      <c r="G36" s="37"/>
      <c r="H36" s="23"/>
      <c r="I36" s="23"/>
      <c r="J36" s="23"/>
      <c r="K36" s="23"/>
      <c r="L36" s="23"/>
      <c r="M36" s="125"/>
      <c r="N36" s="125"/>
      <c r="O36" s="125"/>
      <c r="P36" s="125"/>
      <c r="Q36" s="125"/>
    </row>
    <row r="37" spans="1:17" ht="18" customHeight="1" x14ac:dyDescent="0.25">
      <c r="A37" s="27">
        <v>41430</v>
      </c>
      <c r="B37" s="39" t="s">
        <v>18</v>
      </c>
      <c r="C37" s="69" t="s">
        <v>21</v>
      </c>
      <c r="D37" s="24"/>
      <c r="E37" s="92">
        <v>4</v>
      </c>
      <c r="F37" s="37"/>
      <c r="G37" s="37"/>
      <c r="H37" s="23"/>
      <c r="I37" s="23"/>
      <c r="J37" s="23"/>
      <c r="K37" s="37"/>
      <c r="L37" s="23"/>
      <c r="M37" s="125"/>
      <c r="N37" s="125"/>
      <c r="O37" s="125"/>
      <c r="P37" s="125"/>
      <c r="Q37" s="125"/>
    </row>
    <row r="38" spans="1:17" ht="18" customHeight="1" x14ac:dyDescent="0.25">
      <c r="A38" s="27">
        <v>41430</v>
      </c>
      <c r="B38" s="39" t="s">
        <v>18</v>
      </c>
      <c r="C38" s="60" t="s">
        <v>50</v>
      </c>
      <c r="D38" s="55"/>
      <c r="E38" s="93">
        <v>-4</v>
      </c>
      <c r="F38" s="54"/>
      <c r="G38" s="54"/>
      <c r="H38" s="49"/>
      <c r="I38" s="49"/>
      <c r="J38" s="49"/>
      <c r="K38" s="37"/>
      <c r="L38" s="23"/>
      <c r="M38" s="125"/>
      <c r="N38" s="125"/>
      <c r="O38" s="125"/>
      <c r="P38" s="125"/>
      <c r="Q38" s="125"/>
    </row>
    <row r="39" spans="1:17" ht="18" customHeight="1" x14ac:dyDescent="0.25">
      <c r="A39" s="27">
        <v>41432</v>
      </c>
      <c r="B39" s="39" t="s">
        <v>18</v>
      </c>
      <c r="C39" s="60" t="s">
        <v>27</v>
      </c>
      <c r="D39" s="94">
        <v>10</v>
      </c>
      <c r="E39" s="49"/>
      <c r="F39" s="54"/>
      <c r="G39" s="54"/>
      <c r="H39" s="49"/>
      <c r="I39" s="49"/>
      <c r="J39" s="93">
        <v>-20</v>
      </c>
      <c r="K39" s="37"/>
      <c r="L39" s="23"/>
      <c r="M39" s="125"/>
      <c r="N39" s="125"/>
      <c r="O39" s="125"/>
      <c r="P39" s="125"/>
      <c r="Q39" s="125"/>
    </row>
    <row r="40" spans="1:17" ht="18" customHeight="1" x14ac:dyDescent="0.25">
      <c r="A40" s="27">
        <v>41432</v>
      </c>
      <c r="B40" s="39" t="s">
        <v>18</v>
      </c>
      <c r="C40" s="65" t="s">
        <v>26</v>
      </c>
      <c r="D40" s="55">
        <v>-10</v>
      </c>
      <c r="E40" s="49"/>
      <c r="F40" s="54"/>
      <c r="G40" s="54"/>
      <c r="H40" s="49"/>
      <c r="I40" s="49"/>
      <c r="J40" s="49"/>
      <c r="K40" s="37"/>
      <c r="L40" s="23"/>
      <c r="M40" s="125"/>
      <c r="N40" s="125"/>
      <c r="O40" s="125"/>
      <c r="P40" s="125"/>
      <c r="Q40" s="125"/>
    </row>
    <row r="41" spans="1:17" ht="18" customHeight="1" x14ac:dyDescent="0.25">
      <c r="A41" s="27">
        <v>41436</v>
      </c>
      <c r="B41" s="39" t="s">
        <v>18</v>
      </c>
      <c r="C41" s="57" t="s">
        <v>21</v>
      </c>
      <c r="D41" s="55"/>
      <c r="E41" s="49"/>
      <c r="F41" s="54"/>
      <c r="G41" s="56"/>
      <c r="H41" s="49"/>
      <c r="I41" s="49"/>
      <c r="J41" s="49"/>
      <c r="K41" s="37"/>
      <c r="L41" s="95">
        <v>1</v>
      </c>
      <c r="M41" s="125"/>
      <c r="N41" s="125"/>
      <c r="O41" s="125"/>
      <c r="P41" s="125"/>
      <c r="Q41" s="125"/>
    </row>
    <row r="42" spans="1:17" ht="18" customHeight="1" x14ac:dyDescent="0.25">
      <c r="A42" s="27">
        <v>41436</v>
      </c>
      <c r="B42" s="39" t="s">
        <v>18</v>
      </c>
      <c r="C42" s="60" t="s">
        <v>51</v>
      </c>
      <c r="D42" s="55"/>
      <c r="E42" s="49"/>
      <c r="F42" s="54"/>
      <c r="G42" s="54"/>
      <c r="H42" s="49"/>
      <c r="I42" s="93"/>
      <c r="J42" s="49"/>
      <c r="K42" s="37"/>
      <c r="L42" s="23">
        <v>-1</v>
      </c>
      <c r="M42" s="125"/>
      <c r="N42" s="125"/>
      <c r="O42" s="125"/>
      <c r="P42" s="125"/>
      <c r="Q42" s="125"/>
    </row>
    <row r="43" spans="1:17" ht="18" customHeight="1" x14ac:dyDescent="0.25">
      <c r="A43" s="27">
        <v>41437</v>
      </c>
      <c r="B43" s="39" t="s">
        <v>18</v>
      </c>
      <c r="C43" s="60" t="s">
        <v>27</v>
      </c>
      <c r="D43" s="94">
        <v>10</v>
      </c>
      <c r="E43" s="49"/>
      <c r="F43" s="54"/>
      <c r="G43" s="54"/>
      <c r="H43" s="49"/>
      <c r="I43" s="49"/>
      <c r="J43" s="96" t="s">
        <v>11</v>
      </c>
      <c r="K43" s="37">
        <v>-5</v>
      </c>
      <c r="L43" s="23"/>
      <c r="M43" s="125"/>
      <c r="N43" s="125"/>
      <c r="O43" s="125"/>
      <c r="P43" s="125"/>
      <c r="Q43" s="125"/>
    </row>
    <row r="44" spans="1:17" ht="18" customHeight="1" x14ac:dyDescent="0.25">
      <c r="A44" s="27">
        <v>41437</v>
      </c>
      <c r="B44" s="39" t="s">
        <v>18</v>
      </c>
      <c r="C44" s="67" t="s">
        <v>35</v>
      </c>
      <c r="D44" s="38">
        <v>-10</v>
      </c>
      <c r="E44" s="23"/>
      <c r="F44" s="37"/>
      <c r="G44" s="37"/>
      <c r="H44" s="23"/>
      <c r="I44" s="23"/>
      <c r="J44" s="23"/>
      <c r="K44" s="37"/>
      <c r="L44" s="23"/>
      <c r="M44" s="125"/>
      <c r="N44" s="125"/>
      <c r="O44" s="125"/>
      <c r="P44" s="125"/>
      <c r="Q44" s="125"/>
    </row>
    <row r="45" spans="1:17" ht="18" customHeight="1" x14ac:dyDescent="0.25">
      <c r="A45" s="27">
        <v>41438</v>
      </c>
      <c r="B45" s="39" t="s">
        <v>18</v>
      </c>
      <c r="C45" s="67" t="s">
        <v>21</v>
      </c>
      <c r="D45" s="38"/>
      <c r="E45" s="97">
        <v>4</v>
      </c>
      <c r="F45" s="37"/>
      <c r="G45" s="37"/>
      <c r="H45" s="23"/>
      <c r="I45" s="23"/>
      <c r="J45" s="23"/>
      <c r="K45" s="37"/>
      <c r="L45" s="23"/>
      <c r="M45" s="125"/>
      <c r="N45" s="125"/>
      <c r="O45" s="125"/>
      <c r="P45" s="125"/>
      <c r="Q45" s="125"/>
    </row>
    <row r="46" spans="1:17" ht="18" customHeight="1" x14ac:dyDescent="0.25">
      <c r="A46" s="27">
        <v>41438</v>
      </c>
      <c r="B46" s="39" t="s">
        <v>18</v>
      </c>
      <c r="C46" s="60" t="s">
        <v>52</v>
      </c>
      <c r="D46" s="38"/>
      <c r="E46" s="89">
        <v>-4</v>
      </c>
      <c r="F46" s="37"/>
      <c r="G46" s="37"/>
      <c r="H46" s="23"/>
      <c r="I46" s="23"/>
      <c r="J46" s="23"/>
      <c r="K46" s="37"/>
      <c r="L46" s="23"/>
      <c r="M46" s="125"/>
      <c r="N46" s="125"/>
      <c r="O46" s="125"/>
      <c r="P46" s="125"/>
      <c r="Q46" s="125"/>
    </row>
    <row r="47" spans="1:17" ht="18" customHeight="1" x14ac:dyDescent="0.25">
      <c r="A47" s="27">
        <v>41443</v>
      </c>
      <c r="B47" s="41" t="s">
        <v>18</v>
      </c>
      <c r="C47" s="98" t="s">
        <v>28</v>
      </c>
      <c r="D47" s="38">
        <v>-1</v>
      </c>
      <c r="E47" s="23"/>
      <c r="F47" s="37"/>
      <c r="G47" s="37"/>
      <c r="H47" s="23"/>
      <c r="I47" s="23"/>
      <c r="J47" s="89" t="s">
        <v>11</v>
      </c>
      <c r="K47" s="37"/>
      <c r="L47" s="23"/>
      <c r="M47" s="125"/>
      <c r="N47" s="125"/>
      <c r="O47" s="125"/>
      <c r="P47" s="125"/>
      <c r="Q47" s="125"/>
    </row>
    <row r="48" spans="1:17" ht="18" customHeight="1" x14ac:dyDescent="0.25">
      <c r="A48" s="27">
        <v>41444</v>
      </c>
      <c r="B48" s="41" t="s">
        <v>18</v>
      </c>
      <c r="C48" s="98" t="s">
        <v>21</v>
      </c>
      <c r="D48" s="38"/>
      <c r="E48" s="23"/>
      <c r="F48" s="99">
        <v>2</v>
      </c>
      <c r="G48" s="37"/>
      <c r="H48" s="23"/>
      <c r="I48" s="23"/>
      <c r="J48" s="23"/>
      <c r="K48" s="37"/>
      <c r="L48" s="23"/>
      <c r="M48" s="125"/>
      <c r="N48" s="125"/>
      <c r="O48" s="125"/>
      <c r="P48" s="125"/>
      <c r="Q48" s="125"/>
    </row>
    <row r="49" spans="1:17" ht="18" customHeight="1" x14ac:dyDescent="0.25">
      <c r="A49" s="27">
        <v>41444</v>
      </c>
      <c r="B49" s="41" t="s">
        <v>18</v>
      </c>
      <c r="C49" s="60" t="s">
        <v>53</v>
      </c>
      <c r="D49" s="38"/>
      <c r="E49" s="23"/>
      <c r="F49" s="37">
        <v>-2</v>
      </c>
      <c r="G49" s="37"/>
      <c r="H49" s="23"/>
      <c r="I49" s="23"/>
      <c r="J49" s="23"/>
      <c r="K49" s="37"/>
      <c r="L49" s="23"/>
      <c r="M49" s="125"/>
      <c r="N49" s="125"/>
      <c r="O49" s="125"/>
      <c r="P49" s="125"/>
      <c r="Q49" s="125"/>
    </row>
    <row r="50" spans="1:17" ht="18" customHeight="1" x14ac:dyDescent="0.25">
      <c r="A50" s="27">
        <v>41491</v>
      </c>
      <c r="B50" s="41" t="s">
        <v>18</v>
      </c>
      <c r="C50" s="102" t="s">
        <v>30</v>
      </c>
      <c r="D50" s="38"/>
      <c r="E50" s="23"/>
      <c r="F50" s="37"/>
      <c r="G50" s="37"/>
      <c r="H50" s="23"/>
      <c r="I50" s="23"/>
      <c r="J50" s="23">
        <v>-1</v>
      </c>
      <c r="K50" s="37"/>
      <c r="L50" s="23"/>
      <c r="M50" s="125"/>
      <c r="N50" s="125"/>
      <c r="O50" s="125"/>
      <c r="P50" s="125"/>
      <c r="Q50" s="125"/>
    </row>
    <row r="51" spans="1:17" ht="18" customHeight="1" x14ac:dyDescent="0.25">
      <c r="A51" s="27">
        <v>41491</v>
      </c>
      <c r="B51" s="41" t="s">
        <v>18</v>
      </c>
      <c r="C51" s="102" t="s">
        <v>21</v>
      </c>
      <c r="D51" s="38"/>
      <c r="E51" s="23"/>
      <c r="F51" s="108">
        <v>1</v>
      </c>
      <c r="G51" s="37"/>
      <c r="H51" s="23"/>
      <c r="I51" s="23"/>
      <c r="J51" s="23"/>
      <c r="K51" s="37"/>
      <c r="L51" s="23"/>
      <c r="M51" s="125"/>
      <c r="N51" s="125"/>
      <c r="O51" s="125"/>
      <c r="P51" s="125"/>
      <c r="Q51" s="125"/>
    </row>
    <row r="52" spans="1:17" ht="18" customHeight="1" x14ac:dyDescent="0.25">
      <c r="A52" s="109">
        <v>41507</v>
      </c>
      <c r="B52" s="41" t="s">
        <v>18</v>
      </c>
      <c r="C52" s="30" t="s">
        <v>56</v>
      </c>
      <c r="D52" s="38"/>
      <c r="E52" s="23"/>
      <c r="F52" s="37">
        <v>-1</v>
      </c>
      <c r="G52" s="37"/>
      <c r="H52" s="23"/>
      <c r="I52" s="23"/>
      <c r="J52" s="23"/>
      <c r="K52" s="37"/>
      <c r="L52" s="23"/>
      <c r="M52" s="125"/>
      <c r="N52" s="125"/>
      <c r="O52" s="125"/>
      <c r="P52" s="125"/>
      <c r="Q52" s="125"/>
    </row>
    <row r="53" spans="1:17" ht="18" customHeight="1" x14ac:dyDescent="0.25">
      <c r="A53" s="27">
        <v>41509</v>
      </c>
      <c r="B53" s="41" t="s">
        <v>18</v>
      </c>
      <c r="C53" s="110" t="s">
        <v>57</v>
      </c>
      <c r="D53" s="38">
        <v>-0.5</v>
      </c>
      <c r="E53" s="23"/>
      <c r="F53" s="37"/>
      <c r="G53" s="37"/>
      <c r="H53" s="23"/>
      <c r="I53" s="23"/>
      <c r="J53" s="23"/>
      <c r="K53" s="37"/>
      <c r="L53" s="23"/>
      <c r="M53" s="125"/>
      <c r="N53" s="125"/>
      <c r="O53" s="125"/>
      <c r="P53" s="125"/>
      <c r="Q53" s="125"/>
    </row>
    <row r="54" spans="1:17" ht="18" customHeight="1" x14ac:dyDescent="0.25">
      <c r="A54" s="27">
        <v>41513</v>
      </c>
      <c r="B54" s="41" t="s">
        <v>18</v>
      </c>
      <c r="C54" s="110" t="s">
        <v>21</v>
      </c>
      <c r="D54" s="38"/>
      <c r="E54" s="23"/>
      <c r="F54" s="37"/>
      <c r="G54" s="37"/>
      <c r="H54" s="23"/>
      <c r="I54" s="23"/>
      <c r="J54" s="23"/>
      <c r="K54" s="37"/>
      <c r="L54" s="111">
        <v>20</v>
      </c>
      <c r="M54" s="279"/>
      <c r="N54" s="279"/>
      <c r="O54" s="279"/>
      <c r="P54" s="279"/>
      <c r="Q54" s="279"/>
    </row>
    <row r="55" spans="1:17" ht="18" customHeight="1" x14ac:dyDescent="0.25">
      <c r="A55" s="27">
        <v>41526</v>
      </c>
      <c r="B55" s="41" t="s">
        <v>18</v>
      </c>
      <c r="C55" s="60" t="s">
        <v>58</v>
      </c>
      <c r="D55" s="38"/>
      <c r="E55" s="23"/>
      <c r="F55" s="37"/>
      <c r="G55" s="37"/>
      <c r="H55" s="23"/>
      <c r="I55" s="23"/>
      <c r="J55" s="23"/>
      <c r="K55" s="37"/>
      <c r="L55" s="23">
        <v>-20</v>
      </c>
      <c r="M55" s="279"/>
      <c r="N55" s="279"/>
      <c r="O55" s="279"/>
      <c r="P55" s="279"/>
      <c r="Q55" s="279"/>
    </row>
    <row r="56" spans="1:17" ht="18" customHeight="1" x14ac:dyDescent="0.25">
      <c r="A56" s="27">
        <v>41527</v>
      </c>
      <c r="B56" s="41" t="s">
        <v>18</v>
      </c>
      <c r="C56" s="60" t="s">
        <v>59</v>
      </c>
      <c r="D56" s="38"/>
      <c r="E56" s="23"/>
      <c r="F56" s="37"/>
      <c r="G56" s="37"/>
      <c r="H56" s="23"/>
      <c r="I56" s="23"/>
      <c r="J56" s="23"/>
      <c r="K56" s="37">
        <v>-2</v>
      </c>
      <c r="L56" s="23"/>
      <c r="M56" s="279"/>
      <c r="N56" s="279"/>
      <c r="O56" s="279"/>
      <c r="P56" s="279"/>
      <c r="Q56" s="279"/>
    </row>
    <row r="57" spans="1:17" ht="18" customHeight="1" x14ac:dyDescent="0.25">
      <c r="A57" s="27">
        <v>41554</v>
      </c>
      <c r="B57" s="41" t="s">
        <v>61</v>
      </c>
      <c r="C57" s="60" t="s">
        <v>62</v>
      </c>
      <c r="D57" s="113">
        <v>0.5</v>
      </c>
      <c r="E57" s="23"/>
      <c r="F57" s="37"/>
      <c r="G57" s="37"/>
      <c r="H57" s="23"/>
      <c r="I57" s="23"/>
      <c r="J57" s="23"/>
      <c r="K57" s="37"/>
      <c r="L57" s="23"/>
      <c r="M57" s="279"/>
      <c r="N57" s="279"/>
      <c r="O57" s="279"/>
      <c r="P57" s="279"/>
      <c r="Q57" s="279"/>
    </row>
    <row r="58" spans="1:17" ht="18" customHeight="1" x14ac:dyDescent="0.25">
      <c r="A58" s="27">
        <v>41554</v>
      </c>
      <c r="B58" s="41" t="s">
        <v>61</v>
      </c>
      <c r="C58" s="60" t="s">
        <v>63</v>
      </c>
      <c r="D58" s="38">
        <v>-0.9</v>
      </c>
      <c r="E58" s="23"/>
      <c r="F58" s="37"/>
      <c r="G58" s="37"/>
      <c r="H58" s="23"/>
      <c r="I58" s="23"/>
      <c r="J58" s="23"/>
      <c r="K58" s="37"/>
      <c r="L58" s="23"/>
      <c r="M58" s="279"/>
      <c r="N58" s="279"/>
      <c r="O58" s="279"/>
      <c r="P58" s="279"/>
      <c r="Q58" s="279"/>
    </row>
    <row r="59" spans="1:17" ht="18" customHeight="1" x14ac:dyDescent="0.25">
      <c r="A59" s="27">
        <v>41555</v>
      </c>
      <c r="B59" s="41" t="s">
        <v>18</v>
      </c>
      <c r="C59" s="60" t="s">
        <v>64</v>
      </c>
      <c r="D59" s="38"/>
      <c r="E59" s="23"/>
      <c r="F59" s="37"/>
      <c r="G59" s="37"/>
      <c r="H59" s="23"/>
      <c r="I59" s="23"/>
      <c r="J59" s="23"/>
      <c r="K59" s="37">
        <v>-3</v>
      </c>
      <c r="L59" s="23"/>
      <c r="M59" s="279"/>
      <c r="N59" s="279"/>
      <c r="O59" s="279"/>
      <c r="P59" s="279"/>
      <c r="Q59" s="279"/>
    </row>
    <row r="60" spans="1:17" ht="18" customHeight="1" x14ac:dyDescent="0.25">
      <c r="A60" s="27">
        <v>41613</v>
      </c>
      <c r="B60" s="41" t="s">
        <v>18</v>
      </c>
      <c r="C60" s="60" t="s">
        <v>27</v>
      </c>
      <c r="D60" s="38">
        <v>0.5</v>
      </c>
      <c r="E60" s="23"/>
      <c r="F60" s="37"/>
      <c r="G60" s="37"/>
      <c r="H60" s="23"/>
      <c r="I60" s="23"/>
      <c r="J60" s="23" t="s">
        <v>11</v>
      </c>
      <c r="K60" s="37"/>
      <c r="L60" s="23"/>
      <c r="M60" s="279"/>
      <c r="N60" s="279"/>
      <c r="O60" s="279"/>
      <c r="P60" s="279"/>
      <c r="Q60" s="279"/>
    </row>
    <row r="61" spans="1:17" ht="18" customHeight="1" x14ac:dyDescent="0.25">
      <c r="A61" s="27">
        <v>41613</v>
      </c>
      <c r="B61" s="41" t="s">
        <v>18</v>
      </c>
      <c r="C61" s="135" t="s">
        <v>29</v>
      </c>
      <c r="D61" s="38">
        <v>-0.5</v>
      </c>
      <c r="E61" s="23"/>
      <c r="F61" s="37"/>
      <c r="G61" s="37"/>
      <c r="H61" s="23"/>
      <c r="I61" s="23"/>
      <c r="J61" s="23"/>
      <c r="K61" s="37"/>
      <c r="L61" s="23"/>
      <c r="M61" s="279"/>
      <c r="N61" s="279"/>
      <c r="O61" s="279"/>
      <c r="P61" s="279"/>
      <c r="Q61" s="279"/>
    </row>
    <row r="62" spans="1:17" ht="18" customHeight="1" x14ac:dyDescent="0.25">
      <c r="A62" s="27">
        <v>41613</v>
      </c>
      <c r="B62" s="41" t="s">
        <v>18</v>
      </c>
      <c r="C62" s="135" t="s">
        <v>21</v>
      </c>
      <c r="D62" s="38"/>
      <c r="E62" s="23"/>
      <c r="F62" s="144">
        <v>1</v>
      </c>
      <c r="G62" s="37"/>
      <c r="H62" s="23"/>
      <c r="I62" s="23"/>
      <c r="J62" s="23"/>
      <c r="K62" s="37"/>
      <c r="L62" s="23"/>
      <c r="M62" s="279"/>
      <c r="N62" s="279"/>
      <c r="O62" s="279"/>
      <c r="P62" s="279"/>
      <c r="Q62" s="279"/>
    </row>
    <row r="63" spans="1:17" ht="18" customHeight="1" x14ac:dyDescent="0.25">
      <c r="A63" s="27">
        <v>41614</v>
      </c>
      <c r="B63" s="41" t="s">
        <v>18</v>
      </c>
      <c r="C63" s="60" t="s">
        <v>84</v>
      </c>
      <c r="D63" s="38"/>
      <c r="E63" s="23"/>
      <c r="F63" s="37">
        <v>-1</v>
      </c>
      <c r="G63" s="37"/>
      <c r="H63" s="23"/>
      <c r="I63" s="23"/>
      <c r="J63" s="23"/>
      <c r="K63" s="37"/>
      <c r="L63" s="23"/>
      <c r="M63" s="279"/>
      <c r="N63" s="279"/>
      <c r="O63" s="279"/>
      <c r="P63" s="279"/>
      <c r="Q63" s="279"/>
    </row>
    <row r="64" spans="1:17" ht="18" customHeight="1" x14ac:dyDescent="0.25">
      <c r="A64" s="27">
        <v>41617</v>
      </c>
      <c r="B64" s="41" t="s">
        <v>18</v>
      </c>
      <c r="C64" s="60" t="s">
        <v>27</v>
      </c>
      <c r="D64" s="145">
        <v>10</v>
      </c>
      <c r="E64" s="23"/>
      <c r="F64" s="37"/>
      <c r="G64" s="37"/>
      <c r="H64" s="23"/>
      <c r="I64" s="23"/>
      <c r="J64" s="23"/>
      <c r="K64" s="37">
        <v>-7</v>
      </c>
      <c r="L64" s="23"/>
      <c r="M64" s="279"/>
      <c r="N64" s="279"/>
      <c r="O64" s="279"/>
      <c r="P64" s="279"/>
      <c r="Q64" s="279"/>
    </row>
    <row r="65" spans="1:17" ht="18" customHeight="1" x14ac:dyDescent="0.25">
      <c r="A65" s="27">
        <v>41617</v>
      </c>
      <c r="B65" s="41" t="s">
        <v>18</v>
      </c>
      <c r="C65" s="146" t="s">
        <v>26</v>
      </c>
      <c r="D65" s="38">
        <v>-10</v>
      </c>
      <c r="E65" s="23"/>
      <c r="F65" s="37"/>
      <c r="G65" s="37"/>
      <c r="H65" s="23"/>
      <c r="I65" s="23"/>
      <c r="J65" s="23"/>
      <c r="K65" s="37"/>
      <c r="L65" s="23"/>
      <c r="M65" s="279"/>
      <c r="N65" s="279"/>
      <c r="O65" s="279"/>
      <c r="P65" s="279"/>
      <c r="Q65" s="279"/>
    </row>
    <row r="66" spans="1:17" ht="18" customHeight="1" x14ac:dyDescent="0.25">
      <c r="A66" s="27">
        <v>41620</v>
      </c>
      <c r="B66" s="41" t="s">
        <v>31</v>
      </c>
      <c r="C66" s="146" t="s">
        <v>21</v>
      </c>
      <c r="D66" s="38"/>
      <c r="E66" s="23"/>
      <c r="F66" s="37"/>
      <c r="G66" s="37"/>
      <c r="H66" s="23"/>
      <c r="I66" s="23"/>
      <c r="J66" s="23"/>
      <c r="K66" s="37"/>
      <c r="L66" s="147">
        <v>1</v>
      </c>
      <c r="M66" s="279"/>
      <c r="N66" s="279"/>
      <c r="O66" s="279"/>
      <c r="P66" s="279"/>
      <c r="Q66" s="279"/>
    </row>
    <row r="67" spans="1:17" ht="18" customHeight="1" x14ac:dyDescent="0.25">
      <c r="A67" s="27">
        <v>41620</v>
      </c>
      <c r="B67" s="41" t="s">
        <v>31</v>
      </c>
      <c r="C67" s="60" t="s">
        <v>85</v>
      </c>
      <c r="D67" s="38"/>
      <c r="E67" s="23"/>
      <c r="F67" s="37"/>
      <c r="G67" s="37"/>
      <c r="H67" s="23"/>
      <c r="I67" s="23"/>
      <c r="J67" s="23"/>
      <c r="K67" s="37"/>
      <c r="L67" s="148">
        <v>-1</v>
      </c>
      <c r="M67" s="280"/>
      <c r="N67" s="280"/>
      <c r="O67" s="280"/>
      <c r="P67" s="280"/>
      <c r="Q67" s="280"/>
    </row>
    <row r="68" spans="1:17" ht="18" customHeight="1" x14ac:dyDescent="0.25">
      <c r="A68" s="27">
        <v>41639</v>
      </c>
      <c r="B68" s="41" t="s">
        <v>18</v>
      </c>
      <c r="C68" s="60" t="s">
        <v>23</v>
      </c>
      <c r="D68" s="38"/>
      <c r="E68" s="23"/>
      <c r="F68" s="37"/>
      <c r="G68" s="37"/>
      <c r="H68" s="23"/>
      <c r="I68" s="23"/>
      <c r="J68" s="23" t="s">
        <v>22</v>
      </c>
      <c r="K68" s="37" t="s">
        <v>22</v>
      </c>
      <c r="L68" s="23"/>
      <c r="M68" s="279"/>
      <c r="N68" s="279"/>
      <c r="O68" s="279"/>
      <c r="P68" s="279"/>
      <c r="Q68" s="279"/>
    </row>
    <row r="69" spans="1:17" ht="18" customHeight="1" x14ac:dyDescent="0.25">
      <c r="A69" s="27">
        <v>41740</v>
      </c>
      <c r="B69" s="41" t="s">
        <v>18</v>
      </c>
      <c r="C69" s="60" t="s">
        <v>110</v>
      </c>
      <c r="D69" s="38"/>
      <c r="E69" s="23"/>
      <c r="F69" s="37"/>
      <c r="G69" s="37"/>
      <c r="H69" s="23"/>
      <c r="I69" s="23"/>
      <c r="J69" s="23"/>
      <c r="K69" s="37"/>
      <c r="L69" s="23">
        <v>-1</v>
      </c>
      <c r="M69" s="279"/>
      <c r="N69" s="279"/>
      <c r="O69" s="279"/>
      <c r="P69" s="279"/>
      <c r="Q69" s="279"/>
    </row>
    <row r="70" spans="1:17" ht="18" customHeight="1" x14ac:dyDescent="0.25">
      <c r="A70" s="27">
        <v>41787</v>
      </c>
      <c r="B70" s="41" t="s">
        <v>18</v>
      </c>
      <c r="C70" s="60" t="s">
        <v>27</v>
      </c>
      <c r="D70" s="38">
        <v>20</v>
      </c>
      <c r="E70" s="23"/>
      <c r="F70" s="37"/>
      <c r="G70" s="37"/>
      <c r="H70" s="23"/>
      <c r="I70" s="23"/>
      <c r="J70" s="23"/>
      <c r="K70" s="37">
        <v>-10</v>
      </c>
      <c r="L70" s="23"/>
      <c r="M70" s="279"/>
      <c r="N70" s="279"/>
      <c r="O70" s="279"/>
      <c r="P70" s="279"/>
      <c r="Q70" s="279"/>
    </row>
    <row r="71" spans="1:17" ht="18" customHeight="1" x14ac:dyDescent="0.25">
      <c r="A71" s="27">
        <v>41787</v>
      </c>
      <c r="B71" s="41" t="s">
        <v>18</v>
      </c>
      <c r="C71" s="135" t="s">
        <v>32</v>
      </c>
      <c r="D71" s="38">
        <v>-20</v>
      </c>
      <c r="E71" s="23"/>
      <c r="F71" s="37"/>
      <c r="G71" s="37"/>
      <c r="H71" s="23"/>
      <c r="I71" s="23"/>
      <c r="J71" s="23" t="s">
        <v>11</v>
      </c>
      <c r="K71" s="37"/>
      <c r="L71" s="23"/>
      <c r="M71" s="279"/>
      <c r="N71" s="279"/>
      <c r="O71" s="279"/>
      <c r="P71" s="279"/>
      <c r="Q71" s="279"/>
    </row>
    <row r="72" spans="1:17" ht="18" customHeight="1" x14ac:dyDescent="0.25">
      <c r="A72" s="27">
        <v>41788</v>
      </c>
      <c r="B72" s="41" t="s">
        <v>18</v>
      </c>
      <c r="C72" s="60" t="s">
        <v>27</v>
      </c>
      <c r="D72" s="38">
        <v>10</v>
      </c>
      <c r="E72" s="23"/>
      <c r="F72" s="37"/>
      <c r="G72" s="37"/>
      <c r="H72" s="23"/>
      <c r="I72" s="23"/>
      <c r="J72" s="23">
        <v>-8</v>
      </c>
      <c r="K72" s="37">
        <v>-3</v>
      </c>
      <c r="L72" s="23"/>
      <c r="M72" s="279"/>
      <c r="N72" s="279"/>
      <c r="O72" s="279"/>
      <c r="P72" s="279"/>
      <c r="Q72" s="279"/>
    </row>
    <row r="73" spans="1:17" ht="18" customHeight="1" x14ac:dyDescent="0.25">
      <c r="A73" s="27">
        <v>41788</v>
      </c>
      <c r="B73" s="41" t="s">
        <v>112</v>
      </c>
      <c r="C73" s="135" t="s">
        <v>21</v>
      </c>
      <c r="D73" s="38"/>
      <c r="E73" s="23"/>
      <c r="F73" s="37"/>
      <c r="G73" s="37"/>
      <c r="H73" s="23"/>
      <c r="I73" s="23"/>
      <c r="J73" s="23"/>
      <c r="K73" s="37"/>
      <c r="L73" s="166">
        <v>2</v>
      </c>
      <c r="M73" s="279"/>
      <c r="N73" s="279"/>
      <c r="O73" s="279"/>
      <c r="P73" s="279"/>
      <c r="Q73" s="279"/>
    </row>
    <row r="74" spans="1:17" ht="18" customHeight="1" x14ac:dyDescent="0.25">
      <c r="A74" s="27">
        <v>41788</v>
      </c>
      <c r="B74" s="41" t="s">
        <v>18</v>
      </c>
      <c r="C74" s="60" t="s">
        <v>118</v>
      </c>
      <c r="D74" s="38"/>
      <c r="E74" s="23"/>
      <c r="F74" s="37"/>
      <c r="G74" s="37"/>
      <c r="H74" s="23"/>
      <c r="I74" s="23"/>
      <c r="J74" s="23"/>
      <c r="K74" s="37"/>
      <c r="L74" s="23">
        <v>-2</v>
      </c>
      <c r="M74" s="279"/>
      <c r="N74" s="279"/>
      <c r="O74" s="279"/>
      <c r="P74" s="279"/>
      <c r="Q74" s="279"/>
    </row>
    <row r="75" spans="1:17" ht="18" customHeight="1" x14ac:dyDescent="0.25">
      <c r="A75" s="27">
        <v>41789</v>
      </c>
      <c r="B75" s="41" t="s">
        <v>112</v>
      </c>
      <c r="C75" s="60" t="s">
        <v>21</v>
      </c>
      <c r="D75" s="38"/>
      <c r="E75" s="23"/>
      <c r="F75" s="37"/>
      <c r="G75" s="37"/>
      <c r="H75" s="23"/>
      <c r="I75" s="23">
        <v>1</v>
      </c>
      <c r="J75" s="23"/>
      <c r="K75" s="37"/>
      <c r="L75" s="23"/>
      <c r="M75" s="279"/>
      <c r="N75" s="279"/>
      <c r="O75" s="279"/>
      <c r="P75" s="279"/>
      <c r="Q75" s="279"/>
    </row>
    <row r="76" spans="1:17" ht="18" customHeight="1" x14ac:dyDescent="0.25">
      <c r="A76" s="27">
        <v>41793</v>
      </c>
      <c r="B76" s="41" t="s">
        <v>18</v>
      </c>
      <c r="C76" s="60" t="s">
        <v>120</v>
      </c>
      <c r="D76" s="38"/>
      <c r="E76" s="23"/>
      <c r="F76" s="37"/>
      <c r="G76" s="37"/>
      <c r="H76" s="23"/>
      <c r="I76" s="23">
        <v>-1</v>
      </c>
      <c r="J76" s="23"/>
      <c r="K76" s="37"/>
      <c r="L76" s="23"/>
      <c r="M76" s="279"/>
      <c r="N76" s="279"/>
      <c r="O76" s="279"/>
      <c r="P76" s="279"/>
      <c r="Q76" s="279"/>
    </row>
    <row r="77" spans="1:17" ht="18" customHeight="1" x14ac:dyDescent="0.25">
      <c r="A77" s="27">
        <v>41831</v>
      </c>
      <c r="B77" s="41" t="s">
        <v>31</v>
      </c>
      <c r="C77" s="60" t="s">
        <v>133</v>
      </c>
      <c r="D77" s="38">
        <v>-10</v>
      </c>
      <c r="E77" s="23"/>
      <c r="F77" s="37"/>
      <c r="G77" s="37"/>
      <c r="H77" s="23"/>
      <c r="I77" s="23"/>
      <c r="J77" s="23"/>
      <c r="K77" s="37"/>
      <c r="L77" s="23"/>
      <c r="M77" s="279"/>
      <c r="N77" s="279"/>
      <c r="O77" s="279"/>
      <c r="P77" s="279"/>
      <c r="Q77" s="279"/>
    </row>
    <row r="78" spans="1:17" ht="18" customHeight="1" x14ac:dyDescent="0.25">
      <c r="A78" s="27">
        <v>41860</v>
      </c>
      <c r="B78" s="41" t="s">
        <v>112</v>
      </c>
      <c r="C78" s="60" t="s">
        <v>156</v>
      </c>
      <c r="D78" s="38">
        <v>1.0049999999999999</v>
      </c>
      <c r="E78" s="23"/>
      <c r="F78" s="37"/>
      <c r="G78" s="37"/>
      <c r="H78" s="23"/>
      <c r="I78" s="23"/>
      <c r="J78" s="23">
        <v>5</v>
      </c>
      <c r="K78" s="37"/>
      <c r="L78" s="23"/>
      <c r="M78" s="279"/>
      <c r="N78" s="279"/>
      <c r="O78" s="279"/>
      <c r="P78" s="279"/>
      <c r="Q78" s="279"/>
    </row>
    <row r="79" spans="1:17" ht="18" customHeight="1" x14ac:dyDescent="0.25">
      <c r="A79" s="27">
        <v>41955</v>
      </c>
      <c r="B79" s="41" t="s">
        <v>18</v>
      </c>
      <c r="C79" s="204" t="s">
        <v>99</v>
      </c>
      <c r="D79" s="38">
        <v>-0.1</v>
      </c>
      <c r="E79" s="23"/>
      <c r="F79" s="37"/>
      <c r="G79" s="37"/>
      <c r="H79" s="23"/>
      <c r="I79" s="23"/>
      <c r="J79" s="23"/>
      <c r="K79" s="37"/>
      <c r="L79" s="23"/>
      <c r="M79" s="279"/>
      <c r="N79" s="279"/>
      <c r="O79" s="279"/>
      <c r="P79" s="279"/>
      <c r="Q79" s="279"/>
    </row>
    <row r="80" spans="1:17" ht="18" customHeight="1" x14ac:dyDescent="0.25">
      <c r="A80" s="27">
        <v>41961</v>
      </c>
      <c r="B80" s="41" t="s">
        <v>18</v>
      </c>
      <c r="C80" s="204" t="s">
        <v>21</v>
      </c>
      <c r="D80" s="38"/>
      <c r="E80" s="210">
        <v>1</v>
      </c>
      <c r="F80" s="37"/>
      <c r="G80" s="37"/>
      <c r="H80" s="23"/>
      <c r="I80" s="23"/>
      <c r="J80" s="23"/>
      <c r="K80" s="37"/>
      <c r="L80" s="23"/>
      <c r="M80" s="279"/>
      <c r="N80" s="279"/>
      <c r="O80" s="279"/>
      <c r="P80" s="279"/>
      <c r="Q80" s="279"/>
    </row>
    <row r="81" spans="1:17" ht="18" customHeight="1" x14ac:dyDescent="0.25">
      <c r="A81" s="27">
        <v>41974</v>
      </c>
      <c r="B81" s="41" t="s">
        <v>18</v>
      </c>
      <c r="C81" s="60" t="s">
        <v>228</v>
      </c>
      <c r="D81" s="38"/>
      <c r="E81" s="23">
        <v>-1</v>
      </c>
      <c r="F81" s="37"/>
      <c r="G81" s="37"/>
      <c r="H81" s="23"/>
      <c r="I81" s="23"/>
      <c r="J81" s="23"/>
      <c r="K81" s="37"/>
      <c r="L81" s="23"/>
      <c r="M81" s="279"/>
      <c r="N81" s="279"/>
      <c r="O81" s="279"/>
      <c r="P81" s="279"/>
      <c r="Q81" s="279"/>
    </row>
    <row r="82" spans="1:17" ht="18" customHeight="1" x14ac:dyDescent="0.25">
      <c r="A82" s="27">
        <v>42006</v>
      </c>
      <c r="B82" s="41" t="s">
        <v>18</v>
      </c>
      <c r="C82" s="60" t="s">
        <v>23</v>
      </c>
      <c r="D82" s="38" t="s">
        <v>22</v>
      </c>
      <c r="E82" s="23"/>
      <c r="F82" s="37"/>
      <c r="G82" s="37"/>
      <c r="H82" s="23"/>
      <c r="I82" s="23"/>
      <c r="J82" s="214" t="s">
        <v>22</v>
      </c>
      <c r="K82" s="37"/>
      <c r="L82" s="23"/>
      <c r="M82" s="279"/>
      <c r="N82" s="279"/>
      <c r="O82" s="279"/>
      <c r="P82" s="279"/>
      <c r="Q82" s="279"/>
    </row>
    <row r="83" spans="1:17" ht="18" customHeight="1" x14ac:dyDescent="0.25">
      <c r="A83" s="220">
        <v>42166</v>
      </c>
      <c r="B83" s="221" t="s">
        <v>261</v>
      </c>
      <c r="C83" s="222" t="s">
        <v>159</v>
      </c>
      <c r="D83" s="227">
        <v>2.1000000000000001E-2</v>
      </c>
      <c r="E83" s="228"/>
      <c r="F83" s="229"/>
      <c r="G83" s="229"/>
      <c r="H83" s="228"/>
      <c r="I83" s="228"/>
      <c r="J83" s="228"/>
      <c r="K83" s="229"/>
      <c r="L83" s="228"/>
      <c r="M83" s="279"/>
      <c r="N83" s="279"/>
      <c r="O83" s="279"/>
      <c r="P83" s="279"/>
      <c r="Q83" s="279"/>
    </row>
    <row r="84" spans="1:17" ht="18" customHeight="1" x14ac:dyDescent="0.25">
      <c r="A84" s="220">
        <v>42184</v>
      </c>
      <c r="B84" s="221" t="s">
        <v>112</v>
      </c>
      <c r="C84" s="222" t="s">
        <v>311</v>
      </c>
      <c r="D84" s="227"/>
      <c r="E84" s="228"/>
      <c r="F84" s="229"/>
      <c r="G84" s="229"/>
      <c r="H84" s="228"/>
      <c r="I84" s="228"/>
      <c r="J84" s="228"/>
      <c r="K84" s="229"/>
      <c r="L84" s="228"/>
      <c r="M84" s="279"/>
      <c r="N84" s="279"/>
      <c r="O84" s="279"/>
      <c r="P84" s="279"/>
      <c r="Q84" s="279"/>
    </row>
    <row r="85" spans="1:17" ht="18" customHeight="1" x14ac:dyDescent="0.25">
      <c r="A85" s="237">
        <v>42223</v>
      </c>
      <c r="B85" s="238" t="s">
        <v>61</v>
      </c>
      <c r="C85" s="222" t="s">
        <v>338</v>
      </c>
      <c r="D85" s="227">
        <v>-0.9</v>
      </c>
      <c r="E85" s="228"/>
      <c r="F85" s="229"/>
      <c r="G85" s="229"/>
      <c r="H85" s="228"/>
      <c r="I85" s="228"/>
      <c r="J85" s="228"/>
      <c r="K85" s="229"/>
      <c r="L85" s="228"/>
      <c r="M85" s="279"/>
      <c r="N85" s="279"/>
      <c r="O85" s="279"/>
      <c r="P85" s="279"/>
      <c r="Q85" s="279"/>
    </row>
    <row r="86" spans="1:17" ht="18" customHeight="1" x14ac:dyDescent="0.25">
      <c r="A86" s="237">
        <v>42256</v>
      </c>
      <c r="B86" s="238" t="s">
        <v>218</v>
      </c>
      <c r="C86" s="222" t="s">
        <v>363</v>
      </c>
      <c r="D86" s="227"/>
      <c r="E86" s="228"/>
      <c r="F86" s="229"/>
      <c r="G86" s="229"/>
      <c r="H86" s="228"/>
      <c r="I86" s="228"/>
      <c r="J86" s="228">
        <v>-11</v>
      </c>
      <c r="K86" s="229"/>
      <c r="L86" s="228"/>
      <c r="M86" s="279"/>
      <c r="N86" s="279"/>
      <c r="O86" s="279"/>
      <c r="P86" s="279"/>
      <c r="Q86" s="279"/>
    </row>
    <row r="87" spans="1:17" ht="18" customHeight="1" x14ac:dyDescent="0.25">
      <c r="A87" s="237">
        <v>42257</v>
      </c>
      <c r="B87" s="238" t="s">
        <v>112</v>
      </c>
      <c r="C87" s="222" t="s">
        <v>364</v>
      </c>
      <c r="D87" s="227"/>
      <c r="E87" s="228"/>
      <c r="F87" s="229"/>
      <c r="G87" s="229"/>
      <c r="H87" s="228"/>
      <c r="I87" s="228"/>
      <c r="J87" s="228">
        <v>2</v>
      </c>
      <c r="K87" s="229"/>
      <c r="L87" s="228"/>
      <c r="M87" s="279"/>
      <c r="N87" s="279"/>
      <c r="O87" s="279"/>
      <c r="P87" s="279"/>
      <c r="Q87" s="279"/>
    </row>
    <row r="88" spans="1:17" ht="18" customHeight="1" x14ac:dyDescent="0.25">
      <c r="A88" s="27">
        <v>42306</v>
      </c>
      <c r="B88" s="41" t="s">
        <v>112</v>
      </c>
      <c r="C88" s="60" t="s">
        <v>397</v>
      </c>
      <c r="D88" s="38"/>
      <c r="E88" s="23"/>
      <c r="F88" s="37"/>
      <c r="G88" s="37"/>
      <c r="H88" s="23"/>
      <c r="I88" s="23"/>
      <c r="J88" s="166"/>
      <c r="K88" s="37"/>
      <c r="L88" s="23"/>
      <c r="M88" s="279"/>
      <c r="N88" s="279"/>
      <c r="O88" s="279"/>
      <c r="P88" s="279"/>
      <c r="Q88" s="279"/>
    </row>
    <row r="89" spans="1:17" ht="18" customHeight="1" x14ac:dyDescent="0.25">
      <c r="A89" s="27">
        <v>42354</v>
      </c>
      <c r="B89" s="41" t="s">
        <v>218</v>
      </c>
      <c r="C89" s="60" t="s">
        <v>363</v>
      </c>
      <c r="D89" s="38"/>
      <c r="E89" s="23"/>
      <c r="F89" s="37"/>
      <c r="G89" s="37"/>
      <c r="H89" s="23"/>
      <c r="I89" s="23"/>
      <c r="J89" s="23">
        <v>-5</v>
      </c>
      <c r="K89" s="37"/>
      <c r="L89" s="23"/>
      <c r="M89" s="279"/>
      <c r="N89" s="279"/>
      <c r="O89" s="279"/>
      <c r="P89" s="279"/>
      <c r="Q89" s="279"/>
    </row>
    <row r="90" spans="1:17" s="4" customFormat="1" ht="18" customHeight="1" x14ac:dyDescent="0.25">
      <c r="A90" s="42" t="s">
        <v>11</v>
      </c>
      <c r="B90" s="43"/>
      <c r="C90" s="44" t="s">
        <v>9</v>
      </c>
      <c r="D90" s="45">
        <f>SUM(D5:D89)</f>
        <v>2.6000000000007017E-2</v>
      </c>
      <c r="E90" s="45">
        <f t="shared" ref="E90:Q90" si="0">SUM(E5:E89)</f>
        <v>0</v>
      </c>
      <c r="F90" s="45">
        <f t="shared" si="0"/>
        <v>0</v>
      </c>
      <c r="G90" s="45">
        <f t="shared" si="0"/>
        <v>0</v>
      </c>
      <c r="H90" s="45">
        <f t="shared" si="0"/>
        <v>0</v>
      </c>
      <c r="I90" s="45">
        <f t="shared" si="0"/>
        <v>0</v>
      </c>
      <c r="J90" s="45">
        <f t="shared" si="0"/>
        <v>0</v>
      </c>
      <c r="K90" s="45">
        <f t="shared" si="0"/>
        <v>0</v>
      </c>
      <c r="L90" s="45">
        <f t="shared" si="0"/>
        <v>0</v>
      </c>
      <c r="M90" s="45">
        <f t="shared" si="0"/>
        <v>0</v>
      </c>
      <c r="N90" s="45">
        <f t="shared" si="0"/>
        <v>0</v>
      </c>
      <c r="O90" s="45">
        <f t="shared" si="0"/>
        <v>0</v>
      </c>
      <c r="P90" s="45">
        <f t="shared" si="0"/>
        <v>0</v>
      </c>
      <c r="Q90" s="45">
        <f t="shared" si="0"/>
        <v>0</v>
      </c>
    </row>
    <row r="91" spans="1:17" ht="18" customHeight="1" x14ac:dyDescent="0.3">
      <c r="A91" s="8" t="s">
        <v>34</v>
      </c>
    </row>
    <row r="92" spans="1:17" ht="18" customHeight="1" x14ac:dyDescent="0.25"/>
    <row r="93" spans="1:17" ht="18" customHeight="1" x14ac:dyDescent="0.25"/>
    <row r="94" spans="1:17" ht="18" customHeight="1" x14ac:dyDescent="0.25"/>
    <row r="95" spans="1:17" ht="18" customHeight="1" x14ac:dyDescent="0.25"/>
    <row r="96" spans="1:17" ht="18" customHeight="1" x14ac:dyDescent="0.25">
      <c r="F96" s="21" t="s">
        <v>11</v>
      </c>
    </row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</sheetData>
  <phoneticPr fontId="6" type="noConversion"/>
  <pageMargins left="0.75" right="0.75" top="1" bottom="1" header="0.5" footer="0.5"/>
  <pageSetup scale="6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18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41.5546875" customWidth="1"/>
    <col min="4" max="4" width="11.44140625" style="11" customWidth="1"/>
    <col min="5" max="8" width="8.5546875" style="14" customWidth="1"/>
    <col min="9" max="9" width="27.44140625" style="14" customWidth="1"/>
    <col min="10" max="10" width="27" style="14" customWidth="1"/>
    <col min="11" max="11" width="23.44140625" style="14" customWidth="1"/>
    <col min="12" max="12" width="12.5546875" style="14" bestFit="1" customWidth="1"/>
    <col min="13" max="15" width="22.5546875" customWidth="1"/>
    <col min="16" max="16" width="19.5546875" customWidth="1"/>
    <col min="17" max="17" width="18.5546875" customWidth="1"/>
    <col min="18" max="18" width="15.44140625" customWidth="1"/>
  </cols>
  <sheetData>
    <row r="1" spans="1:18" ht="15" x14ac:dyDescent="0.25">
      <c r="A1" t="s">
        <v>0</v>
      </c>
      <c r="H1" s="33"/>
    </row>
    <row r="2" spans="1:18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16" t="s">
        <v>11</v>
      </c>
      <c r="J2" s="15" t="s">
        <v>10</v>
      </c>
      <c r="K2" s="15" t="s">
        <v>373</v>
      </c>
      <c r="L2" s="15"/>
    </row>
    <row r="3" spans="1:18" x14ac:dyDescent="0.25">
      <c r="D3" s="151" t="s">
        <v>369</v>
      </c>
      <c r="E3" s="143"/>
      <c r="F3" s="74"/>
      <c r="G3" s="66"/>
      <c r="I3" s="143"/>
      <c r="J3" s="66"/>
      <c r="K3" s="66"/>
      <c r="L3" s="66"/>
      <c r="M3" s="66"/>
      <c r="N3" s="66"/>
      <c r="O3" s="66"/>
      <c r="P3" s="66" t="s">
        <v>414</v>
      </c>
      <c r="Q3" s="66" t="s">
        <v>381</v>
      </c>
      <c r="R3" s="209" t="s">
        <v>384</v>
      </c>
    </row>
    <row r="4" spans="1:18" s="241" customFormat="1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6" t="s">
        <v>402</v>
      </c>
      <c r="K4" s="277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5" t="s">
        <v>377</v>
      </c>
      <c r="Q4" s="275" t="s">
        <v>378</v>
      </c>
      <c r="R4" s="275" t="s">
        <v>379</v>
      </c>
    </row>
    <row r="5" spans="1:18" ht="18" customHeight="1" x14ac:dyDescent="0.25">
      <c r="A5" s="114">
        <v>42272</v>
      </c>
      <c r="B5" s="115" t="s">
        <v>24</v>
      </c>
      <c r="C5" s="115" t="s">
        <v>20</v>
      </c>
      <c r="D5" s="177">
        <v>545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42272</v>
      </c>
      <c r="B6" s="115" t="s">
        <v>267</v>
      </c>
      <c r="C6" s="115" t="s">
        <v>374</v>
      </c>
      <c r="D6" s="116">
        <v>-100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>
        <v>10</v>
      </c>
      <c r="Q6" s="117"/>
      <c r="R6" s="117"/>
    </row>
    <row r="7" spans="1:18" ht="18" customHeight="1" x14ac:dyDescent="0.25">
      <c r="A7" s="114">
        <v>42272</v>
      </c>
      <c r="B7" s="115" t="s">
        <v>112</v>
      </c>
      <c r="C7" s="115" t="s">
        <v>375</v>
      </c>
      <c r="D7" s="116">
        <v>-290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>
        <v>116</v>
      </c>
      <c r="R7" s="117"/>
    </row>
    <row r="8" spans="1:18" ht="18" customHeight="1" x14ac:dyDescent="0.25">
      <c r="A8" s="114">
        <v>42272</v>
      </c>
      <c r="B8" s="115" t="s">
        <v>112</v>
      </c>
      <c r="C8" s="115" t="s">
        <v>376</v>
      </c>
      <c r="D8" s="116">
        <v>-150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v>301</v>
      </c>
    </row>
    <row r="9" spans="1:18" ht="18" customHeight="1" x14ac:dyDescent="0.25">
      <c r="A9" s="114">
        <v>42278</v>
      </c>
      <c r="B9" s="115" t="s">
        <v>267</v>
      </c>
      <c r="C9" s="119" t="s">
        <v>380</v>
      </c>
      <c r="D9" s="116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>
        <v>-6</v>
      </c>
      <c r="Q9" s="117"/>
      <c r="R9" s="117"/>
    </row>
    <row r="10" spans="1:18" ht="18" customHeight="1" x14ac:dyDescent="0.25">
      <c r="A10" s="114">
        <v>42278</v>
      </c>
      <c r="B10" s="115" t="s">
        <v>112</v>
      </c>
      <c r="C10" s="115" t="s">
        <v>380</v>
      </c>
      <c r="D10" s="116"/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>
        <v>-80</v>
      </c>
      <c r="R10" s="117"/>
    </row>
    <row r="11" spans="1:18" ht="18" customHeight="1" x14ac:dyDescent="0.25">
      <c r="A11" s="192">
        <v>42300</v>
      </c>
      <c r="B11" s="115" t="s">
        <v>267</v>
      </c>
      <c r="C11" s="115" t="s">
        <v>393</v>
      </c>
      <c r="D11" s="116"/>
      <c r="E11" s="149"/>
      <c r="F11" s="117"/>
      <c r="G11" s="117"/>
      <c r="H11" s="117"/>
      <c r="I11" s="149"/>
      <c r="J11" s="117"/>
      <c r="K11" s="117"/>
      <c r="L11" s="149"/>
      <c r="M11" s="149"/>
      <c r="N11" s="149"/>
      <c r="O11" s="149"/>
      <c r="P11" s="149"/>
      <c r="Q11" s="149"/>
      <c r="R11" s="149">
        <v>-1</v>
      </c>
    </row>
    <row r="12" spans="1:18" ht="18" customHeight="1" x14ac:dyDescent="0.25">
      <c r="A12" s="114">
        <v>42306</v>
      </c>
      <c r="B12" s="115" t="s">
        <v>112</v>
      </c>
      <c r="C12" s="115" t="s">
        <v>406</v>
      </c>
      <c r="D12" s="116">
        <v>-5</v>
      </c>
      <c r="E12" s="132"/>
      <c r="F12" s="117"/>
      <c r="G12" s="149"/>
      <c r="H12" s="117"/>
      <c r="I12" s="117"/>
      <c r="J12" s="121"/>
      <c r="K12" s="117"/>
      <c r="L12" s="117"/>
      <c r="M12" s="117"/>
      <c r="N12" s="117"/>
      <c r="O12" s="117"/>
      <c r="P12" s="117"/>
      <c r="Q12" s="117"/>
      <c r="R12" s="117"/>
    </row>
    <row r="13" spans="1:18" ht="18" customHeight="1" x14ac:dyDescent="0.25">
      <c r="A13" s="114">
        <v>42306</v>
      </c>
      <c r="B13" s="115" t="s">
        <v>112</v>
      </c>
      <c r="C13" s="115" t="s">
        <v>397</v>
      </c>
      <c r="D13" s="116"/>
      <c r="E13" s="117"/>
      <c r="F13" s="132"/>
      <c r="G13" s="132"/>
      <c r="H13" s="117"/>
      <c r="I13" s="117"/>
      <c r="J13" s="117"/>
      <c r="K13" s="149"/>
      <c r="L13" s="122"/>
      <c r="M13" s="122"/>
      <c r="N13" s="122"/>
      <c r="O13" s="122"/>
      <c r="P13" s="173" t="s">
        <v>413</v>
      </c>
      <c r="Q13" s="282"/>
      <c r="R13" s="282">
        <v>-72</v>
      </c>
    </row>
    <row r="14" spans="1:18" ht="18" customHeight="1" x14ac:dyDescent="0.25">
      <c r="A14" s="114">
        <v>42313</v>
      </c>
      <c r="B14" s="115" t="s">
        <v>112</v>
      </c>
      <c r="C14" s="115" t="s">
        <v>417</v>
      </c>
      <c r="D14" s="116"/>
      <c r="E14" s="117"/>
      <c r="F14" s="149"/>
      <c r="G14" s="117"/>
      <c r="H14" s="117"/>
      <c r="I14" s="117"/>
      <c r="J14" s="117"/>
      <c r="K14" s="117"/>
      <c r="L14" s="149"/>
      <c r="M14" s="117"/>
      <c r="N14" s="117"/>
      <c r="O14" s="117"/>
      <c r="P14" s="117">
        <v>1</v>
      </c>
      <c r="Q14" s="117">
        <v>-4</v>
      </c>
      <c r="R14" s="117"/>
    </row>
    <row r="15" spans="1:18" ht="18" customHeight="1" x14ac:dyDescent="0.25">
      <c r="A15" s="114">
        <v>42314</v>
      </c>
      <c r="B15" s="115" t="s">
        <v>112</v>
      </c>
      <c r="C15" s="115" t="s">
        <v>418</v>
      </c>
      <c r="D15" s="116"/>
      <c r="E15" s="117"/>
      <c r="F15" s="149"/>
      <c r="G15" s="132"/>
      <c r="H15" s="117"/>
      <c r="I15" s="149"/>
      <c r="J15" s="117"/>
      <c r="K15" s="117"/>
      <c r="L15" s="117"/>
      <c r="M15" s="117"/>
      <c r="N15" s="117"/>
      <c r="O15" s="117"/>
      <c r="P15" s="117">
        <v>-5</v>
      </c>
      <c r="Q15" s="117"/>
      <c r="R15" s="117"/>
    </row>
    <row r="16" spans="1:18" ht="18" customHeight="1" x14ac:dyDescent="0.25">
      <c r="A16" s="114">
        <v>42317</v>
      </c>
      <c r="B16" s="115" t="s">
        <v>112</v>
      </c>
      <c r="C16" s="115" t="s">
        <v>426</v>
      </c>
      <c r="D16" s="116"/>
      <c r="E16" s="149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>
        <v>-28</v>
      </c>
      <c r="R16" s="117">
        <v>-36</v>
      </c>
    </row>
    <row r="17" spans="1:18" ht="18" customHeight="1" x14ac:dyDescent="0.25">
      <c r="A17" s="114">
        <v>42339</v>
      </c>
      <c r="B17" s="115" t="s">
        <v>112</v>
      </c>
      <c r="C17" s="115" t="s">
        <v>447</v>
      </c>
      <c r="D17" s="140"/>
      <c r="E17" s="117"/>
      <c r="F17" s="117"/>
      <c r="G17" s="117"/>
      <c r="H17" s="117"/>
      <c r="I17" s="117"/>
      <c r="J17" s="149"/>
      <c r="K17" s="117"/>
      <c r="L17" s="117"/>
      <c r="M17" s="117"/>
      <c r="N17" s="117"/>
      <c r="O17" s="117"/>
      <c r="P17" s="117"/>
      <c r="Q17" s="117">
        <v>-4</v>
      </c>
      <c r="R17" s="117">
        <v>-96</v>
      </c>
    </row>
    <row r="18" spans="1:18" s="157" customFormat="1" ht="18" customHeight="1" x14ac:dyDescent="0.25">
      <c r="A18" s="114">
        <v>42010</v>
      </c>
      <c r="B18" s="115" t="s">
        <v>112</v>
      </c>
      <c r="C18" s="115" t="s">
        <v>475</v>
      </c>
      <c r="D18" s="116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v>-96</v>
      </c>
    </row>
    <row r="19" spans="1:18" ht="18" customHeight="1" x14ac:dyDescent="0.25">
      <c r="A19" s="114"/>
      <c r="B19" s="115"/>
      <c r="C19" s="115"/>
      <c r="D19" s="116"/>
      <c r="E19" s="117"/>
      <c r="F19" s="149"/>
      <c r="G19" s="117"/>
      <c r="H19" s="117"/>
      <c r="I19" s="117"/>
      <c r="J19" s="117"/>
      <c r="K19" s="117"/>
      <c r="L19" s="149"/>
      <c r="M19" s="149"/>
      <c r="N19" s="149"/>
      <c r="O19" s="149"/>
      <c r="P19" s="149"/>
      <c r="Q19" s="149"/>
      <c r="R19" s="149"/>
    </row>
    <row r="20" spans="1:18" ht="18" customHeight="1" x14ac:dyDescent="0.25">
      <c r="A20" s="114"/>
      <c r="B20" s="115"/>
      <c r="C20" s="115"/>
      <c r="D20" s="116"/>
      <c r="E20" s="117"/>
      <c r="F20" s="117"/>
      <c r="G20" s="117"/>
      <c r="H20" s="117"/>
      <c r="I20" s="149"/>
      <c r="J20" s="117"/>
      <c r="K20" s="117"/>
      <c r="L20" s="132"/>
      <c r="M20" s="132"/>
      <c r="N20" s="132"/>
      <c r="O20" s="132"/>
      <c r="P20" s="132"/>
      <c r="Q20" s="132"/>
      <c r="R20" s="132"/>
    </row>
    <row r="21" spans="1:18" ht="18" customHeight="1" x14ac:dyDescent="0.25">
      <c r="A21" s="114"/>
      <c r="B21" s="115"/>
      <c r="C21" s="115"/>
      <c r="D21" s="153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</row>
    <row r="22" spans="1:18" ht="18" customHeight="1" x14ac:dyDescent="0.25">
      <c r="A22" s="174"/>
      <c r="B22" s="175"/>
      <c r="C22" s="115"/>
      <c r="D22" s="116"/>
      <c r="E22" s="125"/>
      <c r="F22" s="126"/>
      <c r="G22" s="125"/>
      <c r="H22" s="125"/>
      <c r="I22" s="117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 ht="18" customHeight="1" x14ac:dyDescent="0.25">
      <c r="A23" s="174"/>
      <c r="B23" s="175"/>
      <c r="C23" s="115"/>
      <c r="D23" s="129"/>
      <c r="E23" s="125"/>
      <c r="F23" s="125"/>
      <c r="G23" s="125"/>
      <c r="H23" s="125"/>
      <c r="I23" s="117"/>
      <c r="J23" s="125"/>
      <c r="K23" s="126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40"/>
      <c r="E24" s="125"/>
      <c r="F24" s="125"/>
      <c r="G24" s="125"/>
      <c r="H24" s="125"/>
      <c r="I24" s="149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16"/>
      <c r="E25" s="125"/>
      <c r="F25" s="131"/>
      <c r="G25" s="125"/>
      <c r="H25" s="125"/>
      <c r="I25" s="117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/>
      <c r="B26" s="175"/>
      <c r="C26" s="115"/>
      <c r="D26" s="116"/>
      <c r="E26" s="125"/>
      <c r="F26" s="131"/>
      <c r="G26" s="125"/>
      <c r="H26" s="125"/>
      <c r="I26" s="117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81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27"/>
      <c r="B29" s="128"/>
      <c r="C29" s="115"/>
      <c r="D29" s="181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27"/>
      <c r="B30" s="128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18"/>
      <c r="B37" s="128"/>
      <c r="C37" s="115"/>
      <c r="D37" s="177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18"/>
      <c r="B38" s="128"/>
      <c r="C38" s="115"/>
      <c r="D38" s="177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21" customHeight="1" x14ac:dyDescent="0.25">
      <c r="A41" s="118"/>
      <c r="B41" s="239"/>
      <c r="C41" s="239"/>
      <c r="D41" s="181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21" customHeight="1" x14ac:dyDescent="0.25">
      <c r="A42" s="118"/>
      <c r="B42" s="239"/>
      <c r="C42" s="239"/>
      <c r="D42" s="181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239"/>
      <c r="C43" s="23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239"/>
      <c r="C44" s="23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239"/>
      <c r="C45" s="23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239"/>
      <c r="C46" s="23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239"/>
      <c r="C47" s="23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239"/>
      <c r="C48" s="23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3" ht="21" customHeight="1" x14ac:dyDescent="0.25">
      <c r="A49" s="118"/>
      <c r="B49" s="239"/>
      <c r="C49" s="23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3" ht="18" customHeight="1" x14ac:dyDescent="0.25">
      <c r="A50" s="118"/>
      <c r="B50" s="119"/>
      <c r="C50" s="11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3" ht="18" customHeight="1" x14ac:dyDescent="0.25">
      <c r="A51" s="27"/>
      <c r="B51" s="2"/>
      <c r="C51" s="2"/>
      <c r="D51" s="181"/>
      <c r="E51" s="51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3" s="241" customFormat="1" ht="18" customHeight="1" x14ac:dyDescent="0.25">
      <c r="A52" s="270" t="s">
        <v>445</v>
      </c>
      <c r="B52" s="239"/>
      <c r="C52" s="271" t="s">
        <v>9</v>
      </c>
      <c r="D52" s="257">
        <f>SUM(D5:D49)</f>
        <v>0</v>
      </c>
      <c r="E52" s="257">
        <f t="shared" ref="E52:N52" si="0">SUM(E5:E49)</f>
        <v>0</v>
      </c>
      <c r="F52" s="257">
        <f t="shared" si="0"/>
        <v>0</v>
      </c>
      <c r="G52" s="257">
        <f t="shared" si="0"/>
        <v>0</v>
      </c>
      <c r="H52" s="257">
        <f t="shared" si="0"/>
        <v>0</v>
      </c>
      <c r="I52" s="257">
        <f t="shared" si="0"/>
        <v>0</v>
      </c>
      <c r="J52" s="257">
        <f t="shared" si="0"/>
        <v>0</v>
      </c>
      <c r="K52" s="257">
        <f t="shared" si="0"/>
        <v>0</v>
      </c>
      <c r="L52" s="257">
        <f t="shared" si="0"/>
        <v>0</v>
      </c>
      <c r="M52" s="257">
        <f t="shared" si="0"/>
        <v>0</v>
      </c>
      <c r="N52" s="257">
        <f t="shared" si="0"/>
        <v>0</v>
      </c>
      <c r="O52" s="257">
        <f>SUM(O5:O49)</f>
        <v>0</v>
      </c>
      <c r="P52" s="257">
        <f>SUM(P5:P49)</f>
        <v>0</v>
      </c>
      <c r="Q52" s="257">
        <f>SUM(Q5:Q49)</f>
        <v>0</v>
      </c>
      <c r="R52" s="257">
        <f>SUM(R5:R49)</f>
        <v>0</v>
      </c>
    </row>
    <row r="53" spans="1:23" ht="18" customHeight="1" x14ac:dyDescent="0.25">
      <c r="A53" s="9" t="s">
        <v>11</v>
      </c>
      <c r="P53" s="523"/>
      <c r="Q53" s="524"/>
      <c r="R53" s="524"/>
      <c r="S53" s="524"/>
      <c r="T53" s="524"/>
      <c r="U53" s="524"/>
      <c r="V53" s="524"/>
      <c r="W53" s="524"/>
    </row>
    <row r="54" spans="1:23" ht="18" customHeight="1" x14ac:dyDescent="0.25"/>
    <row r="55" spans="1:23" ht="18" customHeight="1" x14ac:dyDescent="0.25"/>
    <row r="56" spans="1:23" ht="18" customHeight="1" x14ac:dyDescent="0.25"/>
    <row r="57" spans="1:23" ht="18" customHeight="1" x14ac:dyDescent="0.25"/>
    <row r="58" spans="1:23" ht="18" customHeight="1" x14ac:dyDescent="0.25"/>
    <row r="59" spans="1:23" ht="18" customHeight="1" x14ac:dyDescent="0.25"/>
    <row r="60" spans="1:23" ht="18" customHeight="1" x14ac:dyDescent="0.25"/>
    <row r="61" spans="1:23" ht="18" customHeight="1" x14ac:dyDescent="0.25"/>
    <row r="62" spans="1:23" ht="18" customHeight="1" x14ac:dyDescent="0.25"/>
    <row r="63" spans="1:23" s="4" customFormat="1" ht="18" customHeight="1" x14ac:dyDescent="0.25">
      <c r="A63"/>
      <c r="B63"/>
      <c r="C63"/>
      <c r="D63" s="11"/>
      <c r="E63" s="14"/>
      <c r="F63" s="14"/>
      <c r="G63" s="14"/>
      <c r="H63" s="14"/>
      <c r="I63" s="14"/>
      <c r="J63" s="14"/>
      <c r="K63" s="14"/>
      <c r="L63" s="14"/>
    </row>
    <row r="64" spans="1:23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</sheetData>
  <mergeCells count="1">
    <mergeCell ref="P53:W53"/>
  </mergeCells>
  <pageMargins left="0.75" right="0.75" top="1" bottom="1" header="0.5" footer="0.5"/>
  <pageSetup scale="62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142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25.5546875" customWidth="1"/>
    <col min="4" max="4" width="11.44140625" style="11" customWidth="1"/>
    <col min="5" max="5" width="8.5546875" style="14" customWidth="1"/>
    <col min="6" max="6" width="14.44140625" style="14" customWidth="1"/>
    <col min="7" max="8" width="8.5546875" style="14" customWidth="1"/>
    <col min="9" max="9" width="27.44140625" style="14" customWidth="1"/>
    <col min="10" max="10" width="27" style="14" customWidth="1"/>
    <col min="11" max="11" width="23.44140625" style="14" customWidth="1"/>
    <col min="12" max="12" width="12.5546875" style="14" bestFit="1" customWidth="1"/>
    <col min="13" max="13" width="12.5546875" customWidth="1"/>
    <col min="14" max="14" width="14" style="241" customWidth="1"/>
    <col min="15" max="17" width="23.44140625" style="240" customWidth="1"/>
  </cols>
  <sheetData>
    <row r="1" spans="1:17" ht="15" x14ac:dyDescent="0.25">
      <c r="A1" t="s">
        <v>0</v>
      </c>
      <c r="H1" s="33"/>
    </row>
    <row r="2" spans="1:17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16" t="s">
        <v>11</v>
      </c>
      <c r="J2" s="15" t="s">
        <v>10</v>
      </c>
      <c r="K2" s="15" t="s">
        <v>167</v>
      </c>
      <c r="L2" s="15"/>
      <c r="N2" s="255"/>
      <c r="O2" s="263"/>
      <c r="P2" s="263"/>
      <c r="Q2" s="263"/>
    </row>
    <row r="3" spans="1:17" ht="80.25" customHeight="1" x14ac:dyDescent="0.25">
      <c r="D3" s="151"/>
      <c r="E3" s="143"/>
      <c r="F3" s="301" t="s">
        <v>458</v>
      </c>
      <c r="G3" s="66" t="s">
        <v>250</v>
      </c>
      <c r="I3" s="143"/>
      <c r="J3" s="66"/>
      <c r="K3" s="66"/>
      <c r="L3" s="66"/>
      <c r="M3" s="209" t="s">
        <v>216</v>
      </c>
      <c r="O3" s="256"/>
      <c r="P3" s="256"/>
      <c r="Q3" s="256"/>
    </row>
    <row r="4" spans="1:17" ht="18" customHeight="1" x14ac:dyDescent="0.4">
      <c r="A4" s="3" t="s">
        <v>1</v>
      </c>
      <c r="B4" s="3" t="s">
        <v>2</v>
      </c>
      <c r="C4" s="3" t="s">
        <v>3</v>
      </c>
      <c r="D4" s="10" t="s">
        <v>4</v>
      </c>
      <c r="E4" s="17" t="s">
        <v>81</v>
      </c>
      <c r="F4" s="17" t="s">
        <v>5</v>
      </c>
      <c r="G4" s="17" t="s">
        <v>6</v>
      </c>
      <c r="H4" s="17" t="s">
        <v>7</v>
      </c>
      <c r="I4" s="17" t="s">
        <v>177</v>
      </c>
      <c r="J4" s="17" t="s">
        <v>16</v>
      </c>
      <c r="K4" s="17" t="s">
        <v>17</v>
      </c>
      <c r="L4" s="17" t="s">
        <v>119</v>
      </c>
      <c r="M4" s="17" t="s">
        <v>8</v>
      </c>
      <c r="N4" s="249" t="s">
        <v>8</v>
      </c>
      <c r="O4" s="275" t="s">
        <v>377</v>
      </c>
      <c r="P4" s="275" t="s">
        <v>378</v>
      </c>
      <c r="Q4" s="275" t="s">
        <v>379</v>
      </c>
    </row>
    <row r="5" spans="1:17" ht="18" customHeight="1" x14ac:dyDescent="0.25">
      <c r="A5" s="114">
        <v>41891</v>
      </c>
      <c r="B5" s="115" t="s">
        <v>24</v>
      </c>
      <c r="C5" s="115" t="s">
        <v>20</v>
      </c>
      <c r="D5" s="177">
        <v>545.4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</row>
    <row r="6" spans="1:17" ht="18" customHeight="1" x14ac:dyDescent="0.25">
      <c r="A6" s="114">
        <v>41892</v>
      </c>
      <c r="B6" s="115" t="s">
        <v>18</v>
      </c>
      <c r="C6" s="199" t="s">
        <v>169</v>
      </c>
      <c r="D6" s="116">
        <v>-300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</row>
    <row r="7" spans="1:17" ht="18" customHeight="1" x14ac:dyDescent="0.25">
      <c r="A7" s="114">
        <v>41892</v>
      </c>
      <c r="B7" s="115" t="s">
        <v>18</v>
      </c>
      <c r="C7" s="98" t="s">
        <v>173</v>
      </c>
      <c r="D7" s="116">
        <v>-60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</row>
    <row r="8" spans="1:17" ht="18" customHeight="1" x14ac:dyDescent="0.25">
      <c r="A8" s="114">
        <v>41892</v>
      </c>
      <c r="B8" s="115" t="s">
        <v>18</v>
      </c>
      <c r="C8" s="135" t="s">
        <v>174</v>
      </c>
      <c r="D8" s="116">
        <v>-60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</row>
    <row r="9" spans="1:17" ht="18" customHeight="1" x14ac:dyDescent="0.25">
      <c r="A9" s="114">
        <v>41892</v>
      </c>
      <c r="B9" s="115" t="s">
        <v>18</v>
      </c>
      <c r="C9" s="193" t="s">
        <v>170</v>
      </c>
      <c r="D9" s="116">
        <v>-20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</row>
    <row r="10" spans="1:17" ht="18" customHeight="1" x14ac:dyDescent="0.25">
      <c r="A10" s="118">
        <v>41892</v>
      </c>
      <c r="B10" s="119" t="s">
        <v>18</v>
      </c>
      <c r="C10" s="187" t="s">
        <v>171</v>
      </c>
      <c r="D10" s="116">
        <v>-100</v>
      </c>
      <c r="E10" s="132"/>
      <c r="F10" s="117"/>
      <c r="G10" s="149"/>
      <c r="H10" s="117"/>
      <c r="I10" s="117"/>
      <c r="J10" s="120"/>
      <c r="K10" s="117"/>
      <c r="L10" s="117"/>
      <c r="M10" s="117"/>
      <c r="N10" s="117"/>
      <c r="O10" s="117"/>
      <c r="P10" s="117"/>
      <c r="Q10" s="117"/>
    </row>
    <row r="11" spans="1:17" ht="18" customHeight="1" x14ac:dyDescent="0.25">
      <c r="A11" s="192">
        <v>41899</v>
      </c>
      <c r="B11" s="115" t="s">
        <v>18</v>
      </c>
      <c r="C11" s="98" t="s">
        <v>21</v>
      </c>
      <c r="D11" s="116"/>
      <c r="E11" s="149"/>
      <c r="F11" s="117"/>
      <c r="G11" s="117"/>
      <c r="H11" s="117"/>
      <c r="I11" s="134">
        <v>300</v>
      </c>
      <c r="J11" s="117"/>
      <c r="K11" s="117"/>
      <c r="L11" s="149"/>
      <c r="M11" s="149"/>
      <c r="N11" s="149"/>
      <c r="O11" s="117"/>
      <c r="P11" s="117"/>
      <c r="Q11" s="117"/>
    </row>
    <row r="12" spans="1:17" ht="18" customHeight="1" x14ac:dyDescent="0.25">
      <c r="A12" s="114">
        <v>41899</v>
      </c>
      <c r="B12" s="115" t="s">
        <v>18</v>
      </c>
      <c r="C12" s="115" t="s">
        <v>178</v>
      </c>
      <c r="D12" s="116"/>
      <c r="E12" s="132"/>
      <c r="F12" s="117"/>
      <c r="G12" s="117"/>
      <c r="H12" s="117"/>
      <c r="I12" s="117">
        <v>-50</v>
      </c>
      <c r="J12" s="121"/>
      <c r="K12" s="117"/>
      <c r="L12" s="117"/>
      <c r="M12" s="117"/>
      <c r="N12" s="117"/>
      <c r="O12" s="117"/>
      <c r="P12" s="117"/>
      <c r="Q12" s="117"/>
    </row>
    <row r="13" spans="1:17" ht="18" customHeight="1" x14ac:dyDescent="0.25">
      <c r="A13" s="114">
        <v>41901</v>
      </c>
      <c r="B13" s="115" t="s">
        <v>18</v>
      </c>
      <c r="C13" s="187" t="s">
        <v>21</v>
      </c>
      <c r="D13" s="116"/>
      <c r="E13" s="117"/>
      <c r="F13" s="132"/>
      <c r="G13" s="189">
        <v>50</v>
      </c>
      <c r="H13" s="117"/>
      <c r="I13" s="117"/>
      <c r="J13" s="117"/>
      <c r="K13" s="117"/>
      <c r="L13" s="122"/>
      <c r="M13" s="122"/>
      <c r="N13" s="122"/>
      <c r="O13" s="149"/>
      <c r="P13" s="149"/>
      <c r="Q13" s="149"/>
    </row>
    <row r="14" spans="1:17" ht="18" customHeight="1" x14ac:dyDescent="0.25">
      <c r="A14" s="114">
        <v>41901</v>
      </c>
      <c r="B14" s="115" t="s">
        <v>18</v>
      </c>
      <c r="C14" s="115" t="s">
        <v>179</v>
      </c>
      <c r="D14" s="116"/>
      <c r="E14" s="117"/>
      <c r="F14" s="149"/>
      <c r="G14" s="117"/>
      <c r="H14" s="117"/>
      <c r="I14" s="117">
        <v>-300</v>
      </c>
      <c r="J14" s="117"/>
      <c r="K14" s="117"/>
      <c r="L14" s="117"/>
      <c r="M14" s="117"/>
      <c r="N14" s="117"/>
      <c r="O14" s="117"/>
      <c r="P14" s="117"/>
      <c r="Q14" s="117"/>
    </row>
    <row r="15" spans="1:17" ht="18" customHeight="1" x14ac:dyDescent="0.25">
      <c r="A15" s="114">
        <v>41904</v>
      </c>
      <c r="B15" s="115" t="s">
        <v>18</v>
      </c>
      <c r="C15" s="135" t="s">
        <v>21</v>
      </c>
      <c r="D15" s="116"/>
      <c r="E15" s="117"/>
      <c r="F15" s="117"/>
      <c r="G15" s="132"/>
      <c r="H15" s="117"/>
      <c r="I15" s="136">
        <v>300</v>
      </c>
      <c r="J15" s="117"/>
      <c r="K15" s="117"/>
      <c r="L15" s="117"/>
      <c r="M15" s="117"/>
      <c r="N15" s="117"/>
      <c r="O15" s="117"/>
      <c r="P15" s="117"/>
      <c r="Q15" s="117"/>
    </row>
    <row r="16" spans="1:17" ht="18" customHeight="1" x14ac:dyDescent="0.25">
      <c r="A16" s="114">
        <v>41904</v>
      </c>
      <c r="B16" s="115" t="s">
        <v>18</v>
      </c>
      <c r="C16" s="115" t="s">
        <v>180</v>
      </c>
      <c r="D16" s="116"/>
      <c r="E16" s="117"/>
      <c r="F16" s="117"/>
      <c r="G16" s="117"/>
      <c r="H16" s="117"/>
      <c r="I16" s="117">
        <v>-250</v>
      </c>
      <c r="J16" s="117"/>
      <c r="K16" s="117"/>
      <c r="L16" s="117"/>
      <c r="M16" s="117"/>
      <c r="N16" s="117"/>
      <c r="O16" s="117"/>
      <c r="P16" s="117"/>
      <c r="Q16" s="117"/>
    </row>
    <row r="17" spans="1:17" ht="18" customHeight="1" x14ac:dyDescent="0.25">
      <c r="A17" s="114">
        <v>41906</v>
      </c>
      <c r="B17" s="115" t="s">
        <v>18</v>
      </c>
      <c r="C17" s="115" t="s">
        <v>27</v>
      </c>
      <c r="D17" s="140">
        <v>30</v>
      </c>
      <c r="E17" s="117"/>
      <c r="F17" s="117"/>
      <c r="G17" s="117">
        <v>-15</v>
      </c>
      <c r="H17" s="117"/>
      <c r="I17" s="117"/>
      <c r="J17" s="117"/>
      <c r="K17" s="117"/>
      <c r="L17" s="117"/>
      <c r="M17" s="117"/>
      <c r="N17" s="117"/>
      <c r="O17" s="117"/>
      <c r="P17" s="117"/>
      <c r="Q17" s="117"/>
    </row>
    <row r="18" spans="1:17" s="157" customFormat="1" ht="18" customHeight="1" x14ac:dyDescent="0.25">
      <c r="A18" s="114">
        <v>41906</v>
      </c>
      <c r="B18" s="115" t="s">
        <v>18</v>
      </c>
      <c r="C18" s="105" t="s">
        <v>181</v>
      </c>
      <c r="D18" s="116">
        <v>-30</v>
      </c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17" ht="18" customHeight="1" x14ac:dyDescent="0.25">
      <c r="A19" s="114">
        <v>41907</v>
      </c>
      <c r="B19" s="115" t="s">
        <v>18</v>
      </c>
      <c r="C19" s="194" t="s">
        <v>21</v>
      </c>
      <c r="D19" s="116"/>
      <c r="E19" s="117"/>
      <c r="F19" s="195">
        <v>40</v>
      </c>
      <c r="G19" s="117"/>
      <c r="H19" s="117"/>
      <c r="I19" s="117"/>
      <c r="J19" s="117"/>
      <c r="K19" s="117"/>
      <c r="L19" s="149"/>
      <c r="M19" s="149"/>
      <c r="N19" s="149"/>
      <c r="O19" s="117"/>
      <c r="P19" s="117"/>
      <c r="Q19" s="117"/>
    </row>
    <row r="20" spans="1:17" ht="18" customHeight="1" x14ac:dyDescent="0.25">
      <c r="A20" s="114">
        <v>41908</v>
      </c>
      <c r="B20" s="115" t="s">
        <v>18</v>
      </c>
      <c r="C20" s="105" t="s">
        <v>21</v>
      </c>
      <c r="D20" s="116"/>
      <c r="E20" s="117"/>
      <c r="F20" s="117"/>
      <c r="G20" s="117"/>
      <c r="H20" s="117"/>
      <c r="I20" s="152">
        <v>150</v>
      </c>
      <c r="J20" s="117"/>
      <c r="K20" s="117"/>
      <c r="L20" s="132"/>
      <c r="M20" s="132"/>
      <c r="N20" s="132"/>
      <c r="O20" s="117"/>
      <c r="P20" s="117"/>
      <c r="Q20" s="117"/>
    </row>
    <row r="21" spans="1:17" ht="18" customHeight="1" x14ac:dyDescent="0.25">
      <c r="A21" s="114">
        <v>41908</v>
      </c>
      <c r="B21" s="115" t="s">
        <v>18</v>
      </c>
      <c r="C21" s="115" t="s">
        <v>182</v>
      </c>
      <c r="D21" s="153"/>
      <c r="E21" s="117"/>
      <c r="F21" s="117"/>
      <c r="G21" s="117"/>
      <c r="H21" s="117"/>
      <c r="I21" s="117">
        <v>-150</v>
      </c>
      <c r="J21" s="117"/>
      <c r="K21" s="117"/>
      <c r="L21" s="117"/>
      <c r="M21" s="117"/>
      <c r="N21" s="117"/>
      <c r="O21" s="117"/>
      <c r="P21" s="117"/>
      <c r="Q21" s="117"/>
    </row>
    <row r="22" spans="1:17" ht="18" customHeight="1" x14ac:dyDescent="0.25">
      <c r="A22" s="174">
        <v>41919</v>
      </c>
      <c r="B22" s="175" t="s">
        <v>18</v>
      </c>
      <c r="C22" s="115" t="s">
        <v>27</v>
      </c>
      <c r="D22" s="116">
        <v>10</v>
      </c>
      <c r="E22" s="125"/>
      <c r="F22" s="126">
        <v>-20</v>
      </c>
      <c r="G22" s="125"/>
      <c r="H22" s="125"/>
      <c r="I22" s="117"/>
      <c r="J22" s="125"/>
      <c r="K22" s="125"/>
      <c r="L22" s="125"/>
      <c r="M22" s="125"/>
      <c r="N22" s="125"/>
      <c r="O22" s="125"/>
      <c r="P22" s="125"/>
      <c r="Q22" s="125"/>
    </row>
    <row r="23" spans="1:17" ht="18" customHeight="1" x14ac:dyDescent="0.25">
      <c r="A23" s="174">
        <v>41920</v>
      </c>
      <c r="B23" s="175" t="s">
        <v>18</v>
      </c>
      <c r="C23" s="106" t="s">
        <v>189</v>
      </c>
      <c r="D23" s="129">
        <v>-10</v>
      </c>
      <c r="E23" s="125"/>
      <c r="F23" s="125"/>
      <c r="G23" s="125"/>
      <c r="H23" s="125"/>
      <c r="I23" s="117"/>
      <c r="J23" s="125"/>
      <c r="K23" s="126"/>
      <c r="L23" s="125"/>
      <c r="M23" s="125"/>
      <c r="N23" s="125"/>
      <c r="O23" s="126"/>
      <c r="P23" s="126"/>
      <c r="Q23" s="126"/>
    </row>
    <row r="24" spans="1:17" ht="18" customHeight="1" x14ac:dyDescent="0.25">
      <c r="A24" s="174">
        <v>41921</v>
      </c>
      <c r="B24" s="175" t="s">
        <v>18</v>
      </c>
      <c r="C24" s="106" t="s">
        <v>21</v>
      </c>
      <c r="D24" s="140"/>
      <c r="E24" s="125"/>
      <c r="F24" s="125"/>
      <c r="G24" s="125"/>
      <c r="H24" s="125"/>
      <c r="I24" s="198">
        <v>50</v>
      </c>
      <c r="J24" s="125"/>
      <c r="K24" s="125"/>
      <c r="L24" s="125"/>
      <c r="M24" s="125"/>
      <c r="N24" s="125"/>
      <c r="O24" s="125"/>
      <c r="P24" s="125"/>
      <c r="Q24" s="125"/>
    </row>
    <row r="25" spans="1:17" ht="18" customHeight="1" x14ac:dyDescent="0.25">
      <c r="A25" s="174">
        <v>41921</v>
      </c>
      <c r="B25" s="175" t="s">
        <v>18</v>
      </c>
      <c r="C25" s="115" t="s">
        <v>190</v>
      </c>
      <c r="D25" s="116"/>
      <c r="E25" s="125"/>
      <c r="F25" s="131"/>
      <c r="G25" s="125"/>
      <c r="H25" s="125"/>
      <c r="I25" s="117">
        <v>-50</v>
      </c>
      <c r="J25" s="125"/>
      <c r="K25" s="125"/>
      <c r="L25" s="125"/>
      <c r="M25" s="125"/>
      <c r="N25" s="125"/>
      <c r="O25" s="125"/>
      <c r="P25" s="125"/>
      <c r="Q25" s="125"/>
    </row>
    <row r="26" spans="1:17" ht="18" customHeight="1" x14ac:dyDescent="0.25">
      <c r="A26" s="174">
        <v>41922</v>
      </c>
      <c r="B26" s="175" t="s">
        <v>18</v>
      </c>
      <c r="C26" s="199" t="s">
        <v>21</v>
      </c>
      <c r="D26" s="116"/>
      <c r="E26" s="200">
        <v>28</v>
      </c>
      <c r="F26" s="131"/>
      <c r="G26" s="125"/>
      <c r="H26" s="125"/>
      <c r="I26" s="117"/>
      <c r="J26" s="125"/>
      <c r="K26" s="125"/>
      <c r="L26" s="125"/>
      <c r="M26" s="125"/>
      <c r="N26" s="125"/>
      <c r="O26" s="125"/>
      <c r="P26" s="125"/>
      <c r="Q26" s="125"/>
    </row>
    <row r="27" spans="1:17" ht="18" customHeight="1" x14ac:dyDescent="0.25">
      <c r="A27" s="174">
        <v>41932</v>
      </c>
      <c r="B27" s="175" t="s">
        <v>18</v>
      </c>
      <c r="C27" s="115" t="s">
        <v>196</v>
      </c>
      <c r="D27" s="116" t="s">
        <v>11</v>
      </c>
      <c r="E27" s="125">
        <v>-1</v>
      </c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</row>
    <row r="28" spans="1:17" ht="18" customHeight="1" x14ac:dyDescent="0.25">
      <c r="A28" s="174">
        <v>41934</v>
      </c>
      <c r="B28" s="175" t="s">
        <v>18</v>
      </c>
      <c r="C28" s="204" t="s">
        <v>199</v>
      </c>
      <c r="D28" s="181">
        <v>-4</v>
      </c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</row>
    <row r="29" spans="1:17" ht="18" customHeight="1" x14ac:dyDescent="0.25">
      <c r="A29" s="127">
        <v>41936</v>
      </c>
      <c r="B29" s="128" t="s">
        <v>18</v>
      </c>
      <c r="C29" s="204" t="s">
        <v>21</v>
      </c>
      <c r="D29" s="181" t="s">
        <v>11</v>
      </c>
      <c r="E29" s="125"/>
      <c r="F29" s="131"/>
      <c r="G29" s="125"/>
      <c r="H29" s="125"/>
      <c r="I29" s="117"/>
      <c r="J29" s="125"/>
      <c r="K29" s="205">
        <v>2</v>
      </c>
      <c r="L29" s="125"/>
      <c r="M29" s="125"/>
      <c r="N29" s="125"/>
      <c r="O29" s="125"/>
      <c r="P29" s="125"/>
      <c r="Q29" s="125"/>
    </row>
    <row r="30" spans="1:17" ht="18" customHeight="1" x14ac:dyDescent="0.25">
      <c r="A30" s="127">
        <v>41936</v>
      </c>
      <c r="B30" s="128" t="s">
        <v>18</v>
      </c>
      <c r="C30" s="115" t="s">
        <v>204</v>
      </c>
      <c r="D30" s="181"/>
      <c r="E30" s="125"/>
      <c r="F30" s="131"/>
      <c r="G30" s="125"/>
      <c r="H30" s="125"/>
      <c r="I30" s="117"/>
      <c r="J30" s="125"/>
      <c r="K30" s="125">
        <v>-2</v>
      </c>
      <c r="L30" s="125"/>
      <c r="M30" s="125"/>
      <c r="N30" s="125"/>
      <c r="O30" s="125"/>
      <c r="P30" s="125"/>
      <c r="Q30" s="125"/>
    </row>
    <row r="31" spans="1:17" ht="18" customHeight="1" x14ac:dyDescent="0.25">
      <c r="A31" s="127">
        <v>41948</v>
      </c>
      <c r="B31" s="128" t="s">
        <v>18</v>
      </c>
      <c r="C31" s="115" t="s">
        <v>212</v>
      </c>
      <c r="D31" s="181"/>
      <c r="E31" s="125">
        <v>-2</v>
      </c>
      <c r="F31" s="173" t="s">
        <v>11</v>
      </c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</row>
    <row r="32" spans="1:17" ht="18" customHeight="1" x14ac:dyDescent="0.25">
      <c r="A32" s="127">
        <v>41949</v>
      </c>
      <c r="B32" s="128" t="s">
        <v>18</v>
      </c>
      <c r="C32" s="115" t="s">
        <v>27</v>
      </c>
      <c r="D32" s="181">
        <v>100</v>
      </c>
      <c r="E32" s="125">
        <v>-10</v>
      </c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</row>
    <row r="33" spans="1:17" ht="18" customHeight="1" x14ac:dyDescent="0.25">
      <c r="A33" s="127">
        <v>41949</v>
      </c>
      <c r="B33" s="128" t="s">
        <v>18</v>
      </c>
      <c r="C33" s="141" t="s">
        <v>215</v>
      </c>
      <c r="D33" s="181">
        <v>-100</v>
      </c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</row>
    <row r="34" spans="1:17" ht="18" customHeight="1" x14ac:dyDescent="0.25">
      <c r="A34" s="127">
        <v>41950</v>
      </c>
      <c r="B34" s="128" t="s">
        <v>18</v>
      </c>
      <c r="C34" s="141" t="s">
        <v>21</v>
      </c>
      <c r="D34" s="181"/>
      <c r="E34" s="51"/>
      <c r="F34" s="131"/>
      <c r="G34" s="125"/>
      <c r="H34" s="125"/>
      <c r="I34" s="117"/>
      <c r="J34" s="125"/>
      <c r="K34" s="125"/>
      <c r="L34" s="125"/>
      <c r="M34" s="160">
        <v>100</v>
      </c>
      <c r="N34" s="125"/>
      <c r="O34" s="125"/>
      <c r="P34" s="125"/>
      <c r="Q34" s="125"/>
    </row>
    <row r="35" spans="1:17" ht="18" customHeight="1" x14ac:dyDescent="0.25">
      <c r="A35" s="127">
        <v>41950</v>
      </c>
      <c r="B35" s="128" t="s">
        <v>18</v>
      </c>
      <c r="C35" s="60" t="s">
        <v>217</v>
      </c>
      <c r="D35" s="181"/>
      <c r="E35" s="51"/>
      <c r="F35" s="131"/>
      <c r="G35" s="125"/>
      <c r="H35" s="125"/>
      <c r="I35" s="117"/>
      <c r="J35" s="125"/>
      <c r="K35" s="125"/>
      <c r="L35" s="125"/>
      <c r="M35" s="125">
        <v>-100</v>
      </c>
      <c r="N35" s="125"/>
      <c r="O35" s="125"/>
      <c r="P35" s="125"/>
      <c r="Q35" s="125"/>
    </row>
    <row r="36" spans="1:17" ht="18" customHeight="1" x14ac:dyDescent="0.25">
      <c r="A36" s="127">
        <v>41953</v>
      </c>
      <c r="B36" s="128" t="s">
        <v>18</v>
      </c>
      <c r="C36" s="60" t="s">
        <v>27</v>
      </c>
      <c r="D36" s="181">
        <v>4</v>
      </c>
      <c r="E36" s="51"/>
      <c r="F36" s="131"/>
      <c r="G36" s="125">
        <v>-2</v>
      </c>
      <c r="H36" s="125"/>
      <c r="I36" s="117"/>
      <c r="J36" s="125"/>
      <c r="K36" s="125"/>
      <c r="L36" s="125"/>
      <c r="M36" s="125"/>
      <c r="N36" s="125"/>
      <c r="O36" s="125"/>
      <c r="P36" s="125"/>
      <c r="Q36" s="125"/>
    </row>
    <row r="37" spans="1:17" ht="18" customHeight="1" x14ac:dyDescent="0.25">
      <c r="A37" s="127">
        <v>41953</v>
      </c>
      <c r="B37" s="128" t="s">
        <v>18</v>
      </c>
      <c r="C37" s="135" t="s">
        <v>186</v>
      </c>
      <c r="D37" s="181">
        <v>-4</v>
      </c>
      <c r="E37" s="51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</row>
    <row r="38" spans="1:17" ht="18" customHeight="1" x14ac:dyDescent="0.25">
      <c r="A38" s="127">
        <v>41954</v>
      </c>
      <c r="B38" s="128" t="s">
        <v>18</v>
      </c>
      <c r="C38" s="135" t="s">
        <v>21</v>
      </c>
      <c r="D38" s="181"/>
      <c r="E38" s="51"/>
      <c r="F38" s="131"/>
      <c r="G38" s="125"/>
      <c r="H38" s="125"/>
      <c r="I38" s="117"/>
      <c r="J38" s="125"/>
      <c r="K38" s="101">
        <v>2</v>
      </c>
      <c r="L38" s="125"/>
      <c r="M38" s="125"/>
      <c r="N38" s="125"/>
      <c r="O38" s="125"/>
      <c r="P38" s="125"/>
      <c r="Q38" s="125"/>
    </row>
    <row r="39" spans="1:17" ht="18" customHeight="1" x14ac:dyDescent="0.25">
      <c r="A39" s="127">
        <v>41954</v>
      </c>
      <c r="B39" s="128" t="s">
        <v>18</v>
      </c>
      <c r="C39" s="60" t="s">
        <v>222</v>
      </c>
      <c r="D39" s="181"/>
      <c r="E39" s="51"/>
      <c r="F39" s="131"/>
      <c r="G39" s="125"/>
      <c r="H39" s="125"/>
      <c r="I39" s="117"/>
      <c r="J39" s="125"/>
      <c r="K39" s="125">
        <v>-2</v>
      </c>
      <c r="L39" s="125"/>
      <c r="M39" s="125"/>
      <c r="N39" s="125"/>
      <c r="O39" s="125"/>
      <c r="P39" s="125"/>
      <c r="Q39" s="125"/>
    </row>
    <row r="40" spans="1:17" ht="18" customHeight="1" x14ac:dyDescent="0.25">
      <c r="A40" s="127">
        <v>41955</v>
      </c>
      <c r="B40" s="128" t="s">
        <v>18</v>
      </c>
      <c r="C40" s="60" t="s">
        <v>223</v>
      </c>
      <c r="D40" s="181"/>
      <c r="E40" s="51"/>
      <c r="F40" s="131">
        <v>-1</v>
      </c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</row>
    <row r="41" spans="1:17" ht="18" customHeight="1" x14ac:dyDescent="0.25">
      <c r="A41" s="127">
        <v>41962</v>
      </c>
      <c r="B41" s="128" t="s">
        <v>18</v>
      </c>
      <c r="C41" s="60" t="s">
        <v>224</v>
      </c>
      <c r="D41" s="181"/>
      <c r="E41" s="51">
        <v>-2</v>
      </c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</row>
    <row r="42" spans="1:17" ht="18" customHeight="1" x14ac:dyDescent="0.25">
      <c r="A42" s="127">
        <v>41969</v>
      </c>
      <c r="B42" s="128" t="s">
        <v>18</v>
      </c>
      <c r="C42" s="60" t="s">
        <v>227</v>
      </c>
      <c r="D42" s="181"/>
      <c r="E42" s="51"/>
      <c r="F42" s="131">
        <v>-1</v>
      </c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</row>
    <row r="43" spans="1:17" ht="18" customHeight="1" x14ac:dyDescent="0.25">
      <c r="A43" s="127">
        <v>41975</v>
      </c>
      <c r="B43" s="128" t="s">
        <v>18</v>
      </c>
      <c r="C43" s="60" t="s">
        <v>232</v>
      </c>
      <c r="D43" s="181"/>
      <c r="E43" s="51"/>
      <c r="F43" s="131"/>
      <c r="G43" s="125">
        <v>-4</v>
      </c>
      <c r="H43" s="125"/>
      <c r="I43" s="117"/>
      <c r="J43" s="125"/>
      <c r="K43" s="125"/>
      <c r="L43" s="125"/>
      <c r="M43" s="125"/>
      <c r="N43" s="125"/>
      <c r="O43" s="125"/>
      <c r="P43" s="125"/>
      <c r="Q43" s="125"/>
    </row>
    <row r="44" spans="1:17" ht="18" customHeight="1" x14ac:dyDescent="0.25">
      <c r="A44" s="127">
        <v>41978</v>
      </c>
      <c r="B44" s="128" t="s">
        <v>18</v>
      </c>
      <c r="C44" s="60" t="s">
        <v>233</v>
      </c>
      <c r="D44" s="181"/>
      <c r="E44" s="51">
        <v>-3</v>
      </c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</row>
    <row r="45" spans="1:17" ht="18" customHeight="1" x14ac:dyDescent="0.25">
      <c r="A45" s="127">
        <v>41981</v>
      </c>
      <c r="B45" s="128" t="s">
        <v>18</v>
      </c>
      <c r="C45" s="60" t="s">
        <v>234</v>
      </c>
      <c r="D45" s="181"/>
      <c r="E45" s="51">
        <v>-2</v>
      </c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</row>
    <row r="46" spans="1:17" ht="18" customHeight="1" x14ac:dyDescent="0.25">
      <c r="A46" s="127">
        <v>41985</v>
      </c>
      <c r="B46" s="128" t="s">
        <v>18</v>
      </c>
      <c r="C46" s="60" t="s">
        <v>238</v>
      </c>
      <c r="D46" s="181"/>
      <c r="E46" s="51">
        <v>-1</v>
      </c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</row>
    <row r="47" spans="1:17" ht="18" customHeight="1" x14ac:dyDescent="0.25">
      <c r="A47" s="127">
        <v>41990</v>
      </c>
      <c r="B47" s="128" t="s">
        <v>18</v>
      </c>
      <c r="C47" s="60" t="s">
        <v>239</v>
      </c>
      <c r="D47" s="181"/>
      <c r="E47" s="51"/>
      <c r="F47" s="131">
        <v>-2</v>
      </c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</row>
    <row r="48" spans="1:17" ht="18" customHeight="1" x14ac:dyDescent="0.25">
      <c r="A48" s="127">
        <v>41991</v>
      </c>
      <c r="B48" s="128" t="s">
        <v>18</v>
      </c>
      <c r="C48" s="60" t="s">
        <v>27</v>
      </c>
      <c r="D48" s="181">
        <v>90</v>
      </c>
      <c r="E48" s="51">
        <v>-7</v>
      </c>
      <c r="F48" s="131"/>
      <c r="G48" s="125">
        <v>-10</v>
      </c>
      <c r="H48" s="125"/>
      <c r="I48" s="117"/>
      <c r="J48" s="125"/>
      <c r="K48" s="125"/>
      <c r="L48" s="125"/>
      <c r="M48" s="125"/>
      <c r="N48" s="125"/>
      <c r="O48" s="125"/>
      <c r="P48" s="125"/>
      <c r="Q48" s="125"/>
    </row>
    <row r="49" spans="1:17" ht="18" customHeight="1" x14ac:dyDescent="0.25">
      <c r="A49" s="127">
        <v>41991</v>
      </c>
      <c r="B49" s="128" t="s">
        <v>18</v>
      </c>
      <c r="C49" s="185" t="s">
        <v>240</v>
      </c>
      <c r="D49" s="181">
        <v>-90</v>
      </c>
      <c r="E49" s="51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</row>
    <row r="50" spans="1:17" ht="18" customHeight="1" x14ac:dyDescent="0.25">
      <c r="A50" s="127">
        <v>41991</v>
      </c>
      <c r="B50" s="128" t="s">
        <v>18</v>
      </c>
      <c r="C50" s="185" t="s">
        <v>21</v>
      </c>
      <c r="D50" s="181"/>
      <c r="E50" s="51"/>
      <c r="F50" s="131"/>
      <c r="G50" s="125"/>
      <c r="H50" s="125"/>
      <c r="I50" s="117"/>
      <c r="J50" s="125"/>
      <c r="K50" s="125"/>
      <c r="L50" s="125"/>
      <c r="M50" s="184">
        <v>90</v>
      </c>
      <c r="N50" s="125"/>
      <c r="O50" s="125"/>
      <c r="P50" s="125"/>
      <c r="Q50" s="125"/>
    </row>
    <row r="51" spans="1:17" ht="18" customHeight="1" x14ac:dyDescent="0.25">
      <c r="A51" s="127">
        <v>41991</v>
      </c>
      <c r="B51" s="128" t="s">
        <v>18</v>
      </c>
      <c r="C51" s="60" t="s">
        <v>243</v>
      </c>
      <c r="D51" s="181"/>
      <c r="E51" s="51"/>
      <c r="F51" s="131"/>
      <c r="G51" s="125"/>
      <c r="H51" s="125"/>
      <c r="I51" s="117"/>
      <c r="J51" s="125"/>
      <c r="K51" s="125"/>
      <c r="L51" s="125"/>
      <c r="M51" s="125">
        <v>-90</v>
      </c>
      <c r="N51" s="125"/>
      <c r="O51" s="125"/>
      <c r="P51" s="125"/>
      <c r="Q51" s="125"/>
    </row>
    <row r="52" spans="1:17" ht="18" customHeight="1" x14ac:dyDescent="0.25">
      <c r="A52" s="127">
        <v>42003</v>
      </c>
      <c r="B52" s="128" t="s">
        <v>18</v>
      </c>
      <c r="C52" s="60" t="s">
        <v>23</v>
      </c>
      <c r="D52" s="181">
        <v>8</v>
      </c>
      <c r="E52" s="51"/>
      <c r="F52" s="131"/>
      <c r="G52" s="132" t="s">
        <v>22</v>
      </c>
      <c r="H52" s="125"/>
      <c r="I52" s="117"/>
      <c r="J52" s="125"/>
      <c r="K52" s="125"/>
      <c r="L52" s="125"/>
      <c r="M52" s="125"/>
      <c r="N52" s="125"/>
      <c r="O52" s="125"/>
      <c r="P52" s="125"/>
      <c r="Q52" s="125"/>
    </row>
    <row r="53" spans="1:17" ht="18" customHeight="1" x14ac:dyDescent="0.25">
      <c r="A53" s="127">
        <v>42010</v>
      </c>
      <c r="B53" s="128" t="s">
        <v>248</v>
      </c>
      <c r="C53" s="60" t="s">
        <v>249</v>
      </c>
      <c r="D53" s="181"/>
      <c r="E53" s="51"/>
      <c r="F53" s="131"/>
      <c r="G53" s="125">
        <v>-1</v>
      </c>
      <c r="H53" s="125"/>
      <c r="I53" s="117"/>
      <c r="J53" s="125"/>
      <c r="K53" s="125"/>
      <c r="L53" s="125"/>
      <c r="M53" s="125"/>
      <c r="N53" s="125"/>
      <c r="O53" s="125"/>
      <c r="P53" s="125"/>
      <c r="Q53" s="125"/>
    </row>
    <row r="54" spans="1:17" ht="18" customHeight="1" x14ac:dyDescent="0.25">
      <c r="A54" s="127">
        <v>42056</v>
      </c>
      <c r="B54" s="128" t="s">
        <v>112</v>
      </c>
      <c r="C54" s="60" t="s">
        <v>258</v>
      </c>
      <c r="D54" s="181"/>
      <c r="E54" s="51"/>
      <c r="F54" s="131">
        <v>-2</v>
      </c>
      <c r="G54" s="125"/>
      <c r="H54" s="125"/>
      <c r="I54" s="117"/>
      <c r="J54" s="125"/>
      <c r="K54" s="125"/>
      <c r="L54" s="125"/>
      <c r="M54" s="125"/>
      <c r="N54" s="125"/>
      <c r="O54" s="125"/>
      <c r="P54" s="125"/>
      <c r="Q54" s="125"/>
    </row>
    <row r="55" spans="1:17" ht="18" customHeight="1" x14ac:dyDescent="0.25">
      <c r="A55" s="127">
        <v>42058</v>
      </c>
      <c r="B55" s="128" t="s">
        <v>112</v>
      </c>
      <c r="C55" s="60" t="s">
        <v>259</v>
      </c>
      <c r="D55" s="181"/>
      <c r="E55" s="51"/>
      <c r="F55" s="131">
        <v>-1</v>
      </c>
      <c r="G55" s="125"/>
      <c r="H55" s="125"/>
      <c r="I55" s="117"/>
      <c r="J55" s="125"/>
      <c r="K55" s="125"/>
      <c r="L55" s="125"/>
      <c r="M55" s="125"/>
      <c r="N55" s="125"/>
      <c r="O55" s="125"/>
      <c r="P55" s="125"/>
      <c r="Q55" s="125"/>
    </row>
    <row r="56" spans="1:17" ht="18" customHeight="1" x14ac:dyDescent="0.25">
      <c r="A56" s="127">
        <v>42109</v>
      </c>
      <c r="B56" s="128" t="s">
        <v>261</v>
      </c>
      <c r="C56" s="60" t="s">
        <v>276</v>
      </c>
      <c r="D56" s="181"/>
      <c r="E56" s="51"/>
      <c r="F56" s="131">
        <v>-3</v>
      </c>
      <c r="G56" s="125">
        <v>-1</v>
      </c>
      <c r="H56" s="125"/>
      <c r="I56" s="117"/>
      <c r="J56" s="125"/>
      <c r="K56" s="125"/>
      <c r="L56" s="125"/>
      <c r="M56" s="125"/>
      <c r="N56" s="125"/>
      <c r="O56" s="125"/>
      <c r="P56" s="125"/>
      <c r="Q56" s="125"/>
    </row>
    <row r="57" spans="1:17" ht="18" customHeight="1" x14ac:dyDescent="0.25">
      <c r="A57" s="127">
        <v>42116</v>
      </c>
      <c r="B57" s="128" t="s">
        <v>112</v>
      </c>
      <c r="C57" s="60" t="s">
        <v>280</v>
      </c>
      <c r="D57" s="181">
        <v>-5</v>
      </c>
      <c r="E57" s="51"/>
      <c r="F57" s="131"/>
      <c r="G57" s="125"/>
      <c r="H57" s="125"/>
      <c r="I57" s="117"/>
      <c r="J57" s="125"/>
      <c r="K57" s="125"/>
      <c r="L57" s="125"/>
      <c r="M57" s="125"/>
      <c r="N57" s="125"/>
      <c r="O57" s="125"/>
      <c r="P57" s="125"/>
      <c r="Q57" s="125"/>
    </row>
    <row r="58" spans="1:17" ht="18" customHeight="1" x14ac:dyDescent="0.25">
      <c r="A58" s="127">
        <v>42131</v>
      </c>
      <c r="B58" s="128" t="s">
        <v>112</v>
      </c>
      <c r="C58" s="60" t="s">
        <v>23</v>
      </c>
      <c r="D58" s="181">
        <v>2.7</v>
      </c>
      <c r="E58" s="51"/>
      <c r="F58" s="131"/>
      <c r="G58" s="125"/>
      <c r="H58" s="125"/>
      <c r="I58" s="117"/>
      <c r="J58" s="125"/>
      <c r="K58" s="125"/>
      <c r="L58" s="125"/>
      <c r="M58" s="125"/>
      <c r="N58" s="125"/>
      <c r="O58" s="125"/>
      <c r="P58" s="125"/>
      <c r="Q58" s="125"/>
    </row>
    <row r="59" spans="1:17" ht="18" customHeight="1" x14ac:dyDescent="0.25">
      <c r="A59" s="127">
        <v>42131</v>
      </c>
      <c r="B59" s="128" t="s">
        <v>112</v>
      </c>
      <c r="C59" s="60" t="s">
        <v>293</v>
      </c>
      <c r="D59" s="181">
        <v>-7.1</v>
      </c>
      <c r="E59" s="51"/>
      <c r="F59" s="131">
        <v>14</v>
      </c>
      <c r="G59" s="125"/>
      <c r="H59" s="125"/>
      <c r="I59" s="117"/>
      <c r="J59" s="125"/>
      <c r="K59" s="125"/>
      <c r="L59" s="125"/>
      <c r="M59" s="125"/>
      <c r="N59" s="125"/>
      <c r="O59" s="125"/>
      <c r="P59" s="125"/>
      <c r="Q59" s="125"/>
    </row>
    <row r="60" spans="1:17" ht="18" customHeight="1" x14ac:dyDescent="0.25">
      <c r="A60" s="127" t="s">
        <v>297</v>
      </c>
      <c r="B60" s="128" t="s">
        <v>112</v>
      </c>
      <c r="C60" s="60" t="s">
        <v>298</v>
      </c>
      <c r="D60" s="181"/>
      <c r="E60" s="51"/>
      <c r="F60" s="131"/>
      <c r="G60" s="125">
        <v>-3</v>
      </c>
      <c r="H60" s="125"/>
      <c r="I60" s="117"/>
      <c r="J60" s="125"/>
      <c r="K60" s="125"/>
      <c r="L60" s="125"/>
      <c r="M60" s="125"/>
      <c r="N60" s="125"/>
      <c r="O60" s="125"/>
      <c r="P60" s="125"/>
      <c r="Q60" s="125"/>
    </row>
    <row r="61" spans="1:17" ht="18" customHeight="1" x14ac:dyDescent="0.25">
      <c r="A61" s="127">
        <v>42143</v>
      </c>
      <c r="B61" s="128" t="s">
        <v>112</v>
      </c>
      <c r="C61" s="60" t="s">
        <v>299</v>
      </c>
      <c r="D61" s="181"/>
      <c r="E61" s="51"/>
      <c r="F61" s="131"/>
      <c r="G61" s="125"/>
      <c r="H61" s="125"/>
      <c r="I61" s="117"/>
      <c r="J61" s="125"/>
      <c r="K61" s="125"/>
      <c r="L61" s="125"/>
      <c r="M61" s="125"/>
      <c r="N61" s="125"/>
      <c r="O61" s="125"/>
      <c r="P61" s="125"/>
      <c r="Q61" s="125"/>
    </row>
    <row r="62" spans="1:17" ht="18" customHeight="1" x14ac:dyDescent="0.25">
      <c r="A62" s="127">
        <v>42159</v>
      </c>
      <c r="B62" s="128" t="s">
        <v>261</v>
      </c>
      <c r="C62" s="60" t="s">
        <v>301</v>
      </c>
      <c r="D62" s="181"/>
      <c r="E62" s="51"/>
      <c r="F62" s="131">
        <v>-8</v>
      </c>
      <c r="G62" s="125"/>
      <c r="H62" s="125"/>
      <c r="I62" s="117"/>
      <c r="J62" s="125"/>
      <c r="K62" s="125"/>
      <c r="L62" s="125"/>
      <c r="M62" s="125"/>
      <c r="N62" s="125"/>
      <c r="O62" s="125"/>
      <c r="P62" s="125"/>
      <c r="Q62" s="125"/>
    </row>
    <row r="63" spans="1:17" ht="18" customHeight="1" x14ac:dyDescent="0.25">
      <c r="A63" s="218">
        <v>42160</v>
      </c>
      <c r="B63" s="219" t="s">
        <v>261</v>
      </c>
      <c r="C63" s="219" t="s">
        <v>302</v>
      </c>
      <c r="D63" s="181"/>
      <c r="E63" s="51"/>
      <c r="F63" s="131">
        <v>-1</v>
      </c>
      <c r="G63" s="125"/>
      <c r="H63" s="125"/>
      <c r="I63" s="117"/>
      <c r="J63" s="125"/>
      <c r="K63" s="125"/>
      <c r="L63" s="125"/>
      <c r="M63" s="125"/>
      <c r="N63" s="125"/>
      <c r="O63" s="125"/>
      <c r="P63" s="125"/>
      <c r="Q63" s="125"/>
    </row>
    <row r="64" spans="1:17" ht="18" customHeight="1" x14ac:dyDescent="0.25">
      <c r="A64" s="127">
        <v>42193</v>
      </c>
      <c r="B64" s="128" t="s">
        <v>315</v>
      </c>
      <c r="C64" s="135" t="s">
        <v>316</v>
      </c>
      <c r="D64" s="181"/>
      <c r="E64" s="51"/>
      <c r="F64" s="131"/>
      <c r="G64" s="101">
        <v>-7</v>
      </c>
      <c r="H64" s="125"/>
      <c r="I64" s="117"/>
      <c r="J64" s="125"/>
      <c r="K64" s="101">
        <v>7</v>
      </c>
      <c r="L64" s="125"/>
      <c r="M64" s="125"/>
      <c r="N64" s="125"/>
      <c r="O64" s="125"/>
      <c r="P64" s="125"/>
      <c r="Q64" s="125"/>
    </row>
    <row r="65" spans="1:17" ht="18" customHeight="1" x14ac:dyDescent="0.25">
      <c r="A65" s="127">
        <v>42195</v>
      </c>
      <c r="B65" s="128" t="s">
        <v>319</v>
      </c>
      <c r="C65" s="60" t="s">
        <v>322</v>
      </c>
      <c r="D65" s="181"/>
      <c r="E65" s="51"/>
      <c r="F65" s="131"/>
      <c r="G65" s="125"/>
      <c r="H65" s="125"/>
      <c r="I65" s="117"/>
      <c r="J65" s="125"/>
      <c r="K65" s="125">
        <v>-7</v>
      </c>
      <c r="L65" s="125"/>
      <c r="M65" s="125"/>
      <c r="N65" s="125"/>
      <c r="O65" s="125"/>
      <c r="P65" s="125"/>
      <c r="Q65" s="125"/>
    </row>
    <row r="66" spans="1:17" ht="18" customHeight="1" x14ac:dyDescent="0.25">
      <c r="A66" s="127">
        <v>42206</v>
      </c>
      <c r="B66" s="128" t="s">
        <v>261</v>
      </c>
      <c r="C66" s="60" t="s">
        <v>324</v>
      </c>
      <c r="D66" s="181"/>
      <c r="E66" s="51"/>
      <c r="F66" s="131"/>
      <c r="G66" s="125">
        <v>-1</v>
      </c>
      <c r="H66" s="125"/>
      <c r="I66" s="117"/>
      <c r="J66" s="125"/>
      <c r="K66" s="125"/>
      <c r="L66" s="125"/>
      <c r="M66" s="125"/>
      <c r="N66" s="125"/>
      <c r="O66" s="125"/>
      <c r="P66" s="125"/>
      <c r="Q66" s="125"/>
    </row>
    <row r="67" spans="1:17" ht="18" customHeight="1" x14ac:dyDescent="0.25">
      <c r="A67" s="27">
        <v>42212</v>
      </c>
      <c r="B67" s="232" t="s">
        <v>319</v>
      </c>
      <c r="C67" s="232" t="s">
        <v>331</v>
      </c>
      <c r="D67" s="181"/>
      <c r="E67" s="51"/>
      <c r="F67" s="131">
        <v>-4</v>
      </c>
      <c r="G67" s="125">
        <v>-4</v>
      </c>
      <c r="H67" s="125"/>
      <c r="I67" s="117"/>
      <c r="J67" s="125"/>
      <c r="K67" s="125">
        <v>4</v>
      </c>
      <c r="L67" s="125"/>
      <c r="M67" s="125"/>
      <c r="N67" s="125"/>
      <c r="O67" s="125"/>
      <c r="P67" s="125"/>
      <c r="Q67" s="125"/>
    </row>
    <row r="68" spans="1:17" ht="18" customHeight="1" x14ac:dyDescent="0.25">
      <c r="A68" s="27">
        <v>42214</v>
      </c>
      <c r="B68" s="232" t="s">
        <v>112</v>
      </c>
      <c r="C68" s="232" t="s">
        <v>335</v>
      </c>
      <c r="D68" s="181"/>
      <c r="E68" s="51"/>
      <c r="F68" s="131"/>
      <c r="G68" s="125"/>
      <c r="H68" s="125"/>
      <c r="I68" s="117"/>
      <c r="J68" s="125"/>
      <c r="K68" s="125">
        <v>-4</v>
      </c>
      <c r="L68" s="125"/>
      <c r="M68" s="125"/>
      <c r="N68" s="125"/>
      <c r="O68" s="125"/>
      <c r="P68" s="125"/>
      <c r="Q68" s="125"/>
    </row>
    <row r="69" spans="1:17" ht="18" customHeight="1" x14ac:dyDescent="0.25">
      <c r="A69" s="27">
        <v>42219</v>
      </c>
      <c r="B69" s="232" t="s">
        <v>261</v>
      </c>
      <c r="C69" s="232" t="s">
        <v>336</v>
      </c>
      <c r="D69" s="181"/>
      <c r="E69" s="51"/>
      <c r="F69" s="131">
        <v>-10</v>
      </c>
      <c r="G69" s="125">
        <v>-2</v>
      </c>
      <c r="H69" s="125"/>
      <c r="I69" s="117"/>
      <c r="J69" s="125"/>
      <c r="K69" s="125"/>
      <c r="L69" s="125"/>
      <c r="M69" s="125"/>
      <c r="N69" s="125"/>
      <c r="O69" s="125"/>
      <c r="P69" s="125"/>
      <c r="Q69" s="125"/>
    </row>
    <row r="70" spans="1:17" ht="18" customHeight="1" x14ac:dyDescent="0.25">
      <c r="A70" s="286">
        <v>42306</v>
      </c>
      <c r="B70" s="133" t="s">
        <v>267</v>
      </c>
      <c r="C70" s="133" t="s">
        <v>411</v>
      </c>
      <c r="D70" s="283"/>
      <c r="E70" s="103"/>
      <c r="F70" s="284">
        <v>20</v>
      </c>
      <c r="G70" s="103"/>
      <c r="H70" s="103"/>
      <c r="I70" s="285"/>
      <c r="J70" s="103"/>
      <c r="K70" s="103"/>
      <c r="L70" s="103"/>
      <c r="M70" s="103"/>
      <c r="N70" s="103"/>
      <c r="O70" s="103"/>
      <c r="P70" s="103"/>
      <c r="Q70" s="103"/>
    </row>
    <row r="71" spans="1:17" ht="18" customHeight="1" x14ac:dyDescent="0.25">
      <c r="A71" s="27">
        <v>42310</v>
      </c>
      <c r="B71" s="232" t="s">
        <v>267</v>
      </c>
      <c r="C71" s="169" t="s">
        <v>415</v>
      </c>
      <c r="D71" s="181"/>
      <c r="E71" s="51"/>
      <c r="F71" s="290"/>
      <c r="G71" s="125"/>
      <c r="H71" s="125"/>
      <c r="I71" s="117"/>
      <c r="J71" s="125"/>
      <c r="K71" s="125"/>
      <c r="L71" s="125"/>
      <c r="M71" s="125"/>
      <c r="N71" s="125"/>
      <c r="O71" s="125"/>
      <c r="P71" s="125"/>
      <c r="Q71" s="125"/>
    </row>
    <row r="72" spans="1:17" ht="18" customHeight="1" x14ac:dyDescent="0.25">
      <c r="A72" s="27">
        <v>42317</v>
      </c>
      <c r="B72" s="232" t="s">
        <v>112</v>
      </c>
      <c r="C72" s="232" t="s">
        <v>427</v>
      </c>
      <c r="D72" s="181"/>
      <c r="E72" s="51"/>
      <c r="F72" s="131">
        <v>-4</v>
      </c>
      <c r="G72" s="125"/>
      <c r="H72" s="125"/>
      <c r="I72" s="117"/>
      <c r="J72" s="125"/>
      <c r="K72" s="125"/>
      <c r="L72" s="125"/>
      <c r="M72" s="125"/>
      <c r="N72" s="125"/>
      <c r="O72" s="125"/>
      <c r="P72" s="125"/>
      <c r="Q72" s="125"/>
    </row>
    <row r="73" spans="1:17" ht="18" customHeight="1" x14ac:dyDescent="0.25">
      <c r="A73" s="27">
        <v>42324</v>
      </c>
      <c r="B73" s="232" t="s">
        <v>112</v>
      </c>
      <c r="C73" s="232" t="s">
        <v>435</v>
      </c>
      <c r="D73" s="181"/>
      <c r="E73" s="51"/>
      <c r="F73" s="131">
        <v>-12</v>
      </c>
      <c r="G73" s="125"/>
      <c r="H73" s="125"/>
      <c r="I73" s="117"/>
      <c r="J73" s="125"/>
      <c r="K73" s="125"/>
      <c r="L73" s="125"/>
      <c r="M73" s="125"/>
      <c r="N73" s="125"/>
      <c r="O73" s="125"/>
      <c r="P73" s="125"/>
      <c r="Q73" s="125"/>
    </row>
    <row r="74" spans="1:17" ht="18" customHeight="1" x14ac:dyDescent="0.25">
      <c r="A74" s="27">
        <v>42352</v>
      </c>
      <c r="B74" s="232" t="s">
        <v>112</v>
      </c>
      <c r="C74" s="232" t="s">
        <v>461</v>
      </c>
      <c r="D74" s="181"/>
      <c r="E74" s="51"/>
      <c r="F74" s="131">
        <v>-2</v>
      </c>
      <c r="G74" s="125"/>
      <c r="H74" s="125"/>
      <c r="I74" s="117"/>
      <c r="J74" s="125"/>
      <c r="K74" s="125"/>
      <c r="L74" s="125"/>
      <c r="M74" s="125"/>
      <c r="N74" s="125"/>
      <c r="O74" s="125"/>
      <c r="P74" s="125"/>
      <c r="Q74" s="125"/>
    </row>
    <row r="75" spans="1:17" ht="18" customHeight="1" x14ac:dyDescent="0.25">
      <c r="A75" s="27">
        <v>42354</v>
      </c>
      <c r="B75" s="232" t="s">
        <v>218</v>
      </c>
      <c r="C75" s="232" t="s">
        <v>463</v>
      </c>
      <c r="D75" s="181"/>
      <c r="E75" s="51"/>
      <c r="F75" s="131">
        <v>-3</v>
      </c>
      <c r="G75" s="125"/>
      <c r="H75" s="125"/>
      <c r="I75" s="117"/>
      <c r="J75" s="125"/>
      <c r="K75" s="125"/>
      <c r="L75" s="125"/>
      <c r="M75" s="125"/>
      <c r="N75" s="125"/>
      <c r="O75" s="125"/>
      <c r="P75" s="125"/>
      <c r="Q75" s="125"/>
    </row>
    <row r="76" spans="1:17" ht="18" customHeight="1" x14ac:dyDescent="0.25">
      <c r="A76" s="75" t="s">
        <v>168</v>
      </c>
      <c r="B76" s="2"/>
      <c r="C76" s="44" t="s">
        <v>9</v>
      </c>
      <c r="D76" s="45">
        <f>SUM(D5:D75)</f>
        <v>-2.2204460492503131E-14</v>
      </c>
      <c r="E76" s="45">
        <f t="shared" ref="E76:Q76" si="0">SUM(E5:E75)</f>
        <v>0</v>
      </c>
      <c r="F76" s="45">
        <f t="shared" si="0"/>
        <v>0</v>
      </c>
      <c r="G76" s="45">
        <f t="shared" si="0"/>
        <v>0</v>
      </c>
      <c r="H76" s="45">
        <f t="shared" si="0"/>
        <v>0</v>
      </c>
      <c r="I76" s="45">
        <f t="shared" si="0"/>
        <v>0</v>
      </c>
      <c r="J76" s="45">
        <f t="shared" si="0"/>
        <v>0</v>
      </c>
      <c r="K76" s="45">
        <f t="shared" si="0"/>
        <v>0</v>
      </c>
      <c r="L76" s="45">
        <f t="shared" si="0"/>
        <v>0</v>
      </c>
      <c r="M76" s="45">
        <f t="shared" si="0"/>
        <v>0</v>
      </c>
      <c r="N76" s="45">
        <f t="shared" si="0"/>
        <v>0</v>
      </c>
      <c r="O76" s="45">
        <f t="shared" si="0"/>
        <v>0</v>
      </c>
      <c r="P76" s="45">
        <f t="shared" si="0"/>
        <v>0</v>
      </c>
      <c r="Q76" s="45">
        <f t="shared" si="0"/>
        <v>0</v>
      </c>
    </row>
    <row r="77" spans="1:17" ht="18" customHeight="1" x14ac:dyDescent="0.25">
      <c r="A77" s="9" t="s">
        <v>11</v>
      </c>
      <c r="K77"/>
      <c r="L77"/>
    </row>
    <row r="78" spans="1:17" ht="18" customHeight="1" x14ac:dyDescent="0.25"/>
    <row r="79" spans="1:17" ht="18" customHeight="1" x14ac:dyDescent="0.25"/>
    <row r="80" spans="1:17" ht="18" customHeight="1" x14ac:dyDescent="0.25"/>
    <row r="81" spans="1:19" ht="18" customHeight="1" x14ac:dyDescent="0.25"/>
    <row r="82" spans="1:19" ht="18" customHeight="1" x14ac:dyDescent="0.25"/>
    <row r="83" spans="1:19" ht="18" customHeight="1" x14ac:dyDescent="0.25"/>
    <row r="84" spans="1:19" ht="18" customHeight="1" x14ac:dyDescent="0.25"/>
    <row r="85" spans="1:19" ht="18" customHeight="1" x14ac:dyDescent="0.25"/>
    <row r="86" spans="1:19" ht="18" customHeight="1" x14ac:dyDescent="0.25"/>
    <row r="87" spans="1:19" s="4" customFormat="1" ht="18" customHeight="1" x14ac:dyDescent="0.25">
      <c r="A87"/>
      <c r="B87"/>
      <c r="C87"/>
      <c r="D87" s="11"/>
      <c r="E87" s="14"/>
      <c r="F87" s="14"/>
      <c r="G87" s="14"/>
      <c r="H87" s="14"/>
      <c r="I87" s="14"/>
      <c r="J87" s="14"/>
      <c r="K87" s="14"/>
      <c r="L87" s="14"/>
      <c r="N87" s="241"/>
      <c r="O87" s="240"/>
      <c r="P87" s="240"/>
      <c r="Q87" s="240"/>
      <c r="R87"/>
      <c r="S87"/>
    </row>
    <row r="88" spans="1:19" ht="18" customHeight="1" x14ac:dyDescent="0.25"/>
    <row r="89" spans="1:19" ht="18" customHeight="1" x14ac:dyDescent="0.25"/>
    <row r="90" spans="1:19" ht="18" customHeight="1" x14ac:dyDescent="0.25"/>
    <row r="91" spans="1:19" ht="18" customHeight="1" x14ac:dyDescent="0.25"/>
    <row r="92" spans="1:19" ht="18" customHeight="1" x14ac:dyDescent="0.25"/>
    <row r="93" spans="1:19" ht="18" customHeight="1" x14ac:dyDescent="0.25"/>
    <row r="94" spans="1:19" ht="18" customHeight="1" x14ac:dyDescent="0.25"/>
    <row r="95" spans="1:19" ht="18" customHeight="1" x14ac:dyDescent="0.25"/>
    <row r="96" spans="1:19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84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41.5546875" customWidth="1"/>
    <col min="4" max="4" width="11.44140625" style="11" customWidth="1"/>
    <col min="5" max="8" width="8.5546875" style="14" customWidth="1"/>
    <col min="9" max="9" width="27.44140625" style="14" customWidth="1"/>
    <col min="10" max="10" width="27" style="14" customWidth="1"/>
    <col min="11" max="11" width="23.44140625" style="14" customWidth="1"/>
    <col min="12" max="12" width="12.5546875" style="14" bestFit="1" customWidth="1"/>
    <col min="13" max="15" width="22.5546875" customWidth="1"/>
    <col min="16" max="16" width="19.5546875" customWidth="1"/>
    <col min="17" max="17" width="18.5546875" customWidth="1"/>
    <col min="18" max="18" width="15.44140625" customWidth="1"/>
  </cols>
  <sheetData>
    <row r="1" spans="1:18" ht="15" x14ac:dyDescent="0.25">
      <c r="A1" t="s">
        <v>0</v>
      </c>
      <c r="H1" s="33"/>
    </row>
    <row r="2" spans="1:18" s="1" customFormat="1" ht="29.25" customHeight="1" x14ac:dyDescent="0.5">
      <c r="A2" s="6" t="s">
        <v>13</v>
      </c>
      <c r="D2" s="12"/>
      <c r="E2" s="15" t="s">
        <v>14</v>
      </c>
      <c r="F2" s="15"/>
      <c r="G2" s="15"/>
      <c r="H2" s="34" t="s">
        <v>11</v>
      </c>
      <c r="I2" s="16" t="s">
        <v>11</v>
      </c>
      <c r="J2" s="15" t="s">
        <v>10</v>
      </c>
      <c r="K2" s="15" t="s">
        <v>408</v>
      </c>
      <c r="L2" s="15"/>
    </row>
    <row r="3" spans="1:18" x14ac:dyDescent="0.25">
      <c r="D3" s="151" t="s">
        <v>369</v>
      </c>
      <c r="E3" s="143"/>
      <c r="F3" s="74" t="s">
        <v>460</v>
      </c>
      <c r="G3" s="66"/>
      <c r="I3" s="143"/>
      <c r="J3" s="66"/>
      <c r="K3" s="66"/>
      <c r="L3" s="66"/>
      <c r="M3" s="66"/>
      <c r="N3" s="66"/>
      <c r="O3" s="66"/>
      <c r="P3" s="66"/>
      <c r="Q3" s="66"/>
      <c r="R3" s="209"/>
    </row>
    <row r="4" spans="1:18" s="241" customFormat="1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6" t="s">
        <v>402</v>
      </c>
      <c r="K4" s="277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5" t="s">
        <v>377</v>
      </c>
      <c r="Q4" s="275" t="s">
        <v>378</v>
      </c>
      <c r="R4" s="275" t="s">
        <v>379</v>
      </c>
    </row>
    <row r="5" spans="1:18" ht="18" customHeight="1" x14ac:dyDescent="0.25">
      <c r="A5" s="114">
        <v>42306</v>
      </c>
      <c r="B5" s="115" t="s">
        <v>315</v>
      </c>
      <c r="C5" s="115" t="s">
        <v>407</v>
      </c>
      <c r="D5" s="177">
        <v>0.5</v>
      </c>
      <c r="E5" s="132"/>
      <c r="F5" s="125">
        <v>1</v>
      </c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42354</v>
      </c>
      <c r="B6" s="115" t="s">
        <v>218</v>
      </c>
      <c r="C6" s="115" t="s">
        <v>464</v>
      </c>
      <c r="D6" s="116">
        <v>-0.2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</row>
    <row r="7" spans="1:18" ht="18" customHeight="1" x14ac:dyDescent="0.25">
      <c r="A7" s="114">
        <v>42354</v>
      </c>
      <c r="B7" s="115" t="s">
        <v>218</v>
      </c>
      <c r="C7" s="115" t="s">
        <v>465</v>
      </c>
      <c r="D7" s="116">
        <v>-0.3</v>
      </c>
      <c r="E7" s="117"/>
      <c r="F7" s="117">
        <v>-1</v>
      </c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ht="18" customHeight="1" x14ac:dyDescent="0.25">
      <c r="A8" s="174"/>
      <c r="B8" s="175"/>
      <c r="C8" s="115"/>
      <c r="D8" s="129"/>
      <c r="E8" s="125"/>
      <c r="F8" s="125"/>
      <c r="G8" s="125"/>
      <c r="H8" s="125"/>
      <c r="I8" s="117"/>
      <c r="J8" s="125"/>
      <c r="K8" s="126"/>
      <c r="L8" s="125"/>
      <c r="M8" s="125"/>
      <c r="N8" s="125"/>
      <c r="O8" s="125"/>
      <c r="P8" s="125"/>
      <c r="Q8" s="125"/>
      <c r="R8" s="125"/>
    </row>
    <row r="9" spans="1:18" ht="18" customHeight="1" x14ac:dyDescent="0.25">
      <c r="A9" s="174"/>
      <c r="B9" s="175"/>
      <c r="C9" s="115"/>
      <c r="D9" s="140"/>
      <c r="E9" s="125"/>
      <c r="F9" s="125"/>
      <c r="G9" s="125"/>
      <c r="H9" s="125"/>
      <c r="I9" s="149"/>
      <c r="J9" s="125"/>
      <c r="K9" s="125"/>
      <c r="L9" s="125"/>
      <c r="M9" s="125"/>
      <c r="N9" s="125"/>
      <c r="O9" s="125"/>
      <c r="P9" s="125"/>
      <c r="Q9" s="125"/>
      <c r="R9" s="125"/>
    </row>
    <row r="10" spans="1:18" ht="18" customHeight="1" x14ac:dyDescent="0.25">
      <c r="A10" s="174"/>
      <c r="B10" s="175"/>
      <c r="C10" s="115"/>
      <c r="D10" s="116"/>
      <c r="E10" s="125"/>
      <c r="F10" s="131"/>
      <c r="G10" s="125"/>
      <c r="H10" s="125"/>
      <c r="I10" s="117"/>
      <c r="J10" s="125"/>
      <c r="K10" s="125"/>
      <c r="L10" s="125"/>
      <c r="M10" s="125"/>
      <c r="N10" s="125"/>
      <c r="O10" s="125"/>
      <c r="P10" s="125"/>
      <c r="Q10" s="125"/>
      <c r="R10" s="125"/>
    </row>
    <row r="11" spans="1:18" ht="21" customHeight="1" x14ac:dyDescent="0.25">
      <c r="A11" s="118"/>
      <c r="B11" s="239"/>
      <c r="C11" s="239"/>
      <c r="D11" s="181"/>
      <c r="E11" s="125"/>
      <c r="F11" s="131"/>
      <c r="G11" s="125"/>
      <c r="H11" s="125"/>
      <c r="I11" s="117"/>
      <c r="J11" s="125"/>
      <c r="K11" s="125"/>
      <c r="L11" s="125"/>
      <c r="M11" s="125"/>
      <c r="N11" s="125"/>
      <c r="O11" s="125"/>
      <c r="P11" s="125"/>
      <c r="Q11" s="125"/>
      <c r="R11" s="125"/>
    </row>
    <row r="12" spans="1:18" ht="21" customHeight="1" x14ac:dyDescent="0.25">
      <c r="A12" s="118"/>
      <c r="B12" s="239"/>
      <c r="C12" s="239"/>
      <c r="D12" s="181"/>
      <c r="E12" s="125"/>
      <c r="F12" s="131"/>
      <c r="G12" s="125"/>
      <c r="H12" s="125"/>
      <c r="I12" s="117"/>
      <c r="J12" s="125"/>
      <c r="K12" s="125"/>
      <c r="L12" s="125"/>
      <c r="M12" s="125"/>
      <c r="N12" s="125"/>
      <c r="O12" s="125"/>
      <c r="P12" s="125"/>
      <c r="Q12" s="125"/>
      <c r="R12" s="125"/>
    </row>
    <row r="13" spans="1:18" ht="21" customHeight="1" x14ac:dyDescent="0.25">
      <c r="A13" s="118"/>
      <c r="B13" s="239"/>
      <c r="C13" s="239"/>
      <c r="D13" s="181"/>
      <c r="E13" s="125"/>
      <c r="F13" s="131"/>
      <c r="G13" s="125"/>
      <c r="H13" s="125"/>
      <c r="I13" s="117"/>
      <c r="J13" s="125"/>
      <c r="K13" s="125"/>
      <c r="L13" s="125"/>
      <c r="M13" s="125"/>
      <c r="N13" s="125"/>
      <c r="O13" s="125"/>
      <c r="P13" s="125"/>
      <c r="Q13" s="125"/>
      <c r="R13" s="125"/>
    </row>
    <row r="14" spans="1:18" ht="21" customHeight="1" x14ac:dyDescent="0.25">
      <c r="A14" s="118"/>
      <c r="B14" s="239"/>
      <c r="C14" s="239"/>
      <c r="D14" s="181"/>
      <c r="E14" s="125"/>
      <c r="F14" s="131"/>
      <c r="G14" s="125"/>
      <c r="H14" s="125"/>
      <c r="I14" s="117"/>
      <c r="J14" s="125"/>
      <c r="K14" s="125"/>
      <c r="L14" s="125"/>
      <c r="M14" s="125"/>
      <c r="N14" s="125"/>
      <c r="O14" s="125"/>
      <c r="P14" s="125"/>
      <c r="Q14" s="125"/>
      <c r="R14" s="125"/>
    </row>
    <row r="15" spans="1:18" ht="21" customHeight="1" x14ac:dyDescent="0.25">
      <c r="A15" s="118"/>
      <c r="B15" s="239"/>
      <c r="C15" s="239"/>
      <c r="D15" s="181"/>
      <c r="E15" s="125"/>
      <c r="F15" s="131"/>
      <c r="G15" s="125"/>
      <c r="H15" s="125"/>
      <c r="I15" s="117"/>
      <c r="J15" s="125"/>
      <c r="K15" s="125"/>
      <c r="L15" s="125"/>
      <c r="M15" s="125"/>
      <c r="N15" s="125"/>
      <c r="O15" s="125"/>
      <c r="P15" s="125"/>
      <c r="Q15" s="125"/>
      <c r="R15" s="125"/>
    </row>
    <row r="16" spans="1:18" ht="18" customHeight="1" x14ac:dyDescent="0.25">
      <c r="A16" s="118"/>
      <c r="B16" s="119"/>
      <c r="C16" s="119"/>
      <c r="D16" s="181"/>
      <c r="E16" s="125"/>
      <c r="F16" s="131"/>
      <c r="G16" s="125"/>
      <c r="H16" s="125"/>
      <c r="I16" s="117"/>
      <c r="J16" s="125"/>
      <c r="K16" s="125"/>
      <c r="L16" s="125"/>
      <c r="M16" s="125"/>
      <c r="N16" s="125"/>
      <c r="O16" s="125"/>
      <c r="P16" s="125"/>
      <c r="Q16" s="125"/>
      <c r="R16" s="125"/>
    </row>
    <row r="17" spans="1:23" ht="18" customHeight="1" x14ac:dyDescent="0.25">
      <c r="A17" s="27"/>
      <c r="B17" s="2"/>
      <c r="C17" s="2"/>
      <c r="D17" s="181"/>
      <c r="E17" s="51"/>
      <c r="F17" s="131"/>
      <c r="G17" s="125"/>
      <c r="H17" s="125"/>
      <c r="I17" s="117"/>
      <c r="J17" s="125"/>
      <c r="K17" s="125"/>
      <c r="L17" s="125"/>
      <c r="M17" s="125"/>
      <c r="N17" s="125"/>
      <c r="O17" s="125"/>
      <c r="P17" s="125"/>
      <c r="Q17" s="125"/>
      <c r="R17" s="125"/>
    </row>
    <row r="18" spans="1:23" s="241" customFormat="1" ht="18" customHeight="1" x14ac:dyDescent="0.25">
      <c r="A18" s="270" t="s">
        <v>372</v>
      </c>
      <c r="B18" s="239"/>
      <c r="C18" s="271" t="s">
        <v>9</v>
      </c>
      <c r="D18" s="257">
        <f>SUM(D5:D15)</f>
        <v>0</v>
      </c>
      <c r="E18" s="257">
        <f t="shared" ref="E18:O18" si="0">SUM(E5:E15)</f>
        <v>0</v>
      </c>
      <c r="F18" s="257">
        <f t="shared" si="0"/>
        <v>0</v>
      </c>
      <c r="G18" s="257">
        <f t="shared" si="0"/>
        <v>0</v>
      </c>
      <c r="H18" s="257">
        <f t="shared" si="0"/>
        <v>0</v>
      </c>
      <c r="I18" s="257">
        <f t="shared" si="0"/>
        <v>0</v>
      </c>
      <c r="J18" s="257">
        <f t="shared" si="0"/>
        <v>0</v>
      </c>
      <c r="K18" s="257">
        <f t="shared" si="0"/>
        <v>0</v>
      </c>
      <c r="L18" s="257">
        <f t="shared" si="0"/>
        <v>0</v>
      </c>
      <c r="M18" s="257">
        <f t="shared" si="0"/>
        <v>0</v>
      </c>
      <c r="N18" s="257">
        <f t="shared" si="0"/>
        <v>0</v>
      </c>
      <c r="O18" s="257">
        <f t="shared" si="0"/>
        <v>0</v>
      </c>
      <c r="P18" s="257">
        <f>SUM(P5:P15)</f>
        <v>0</v>
      </c>
      <c r="Q18" s="257">
        <f>SUM(Q5:Q15)</f>
        <v>0</v>
      </c>
      <c r="R18" s="257">
        <f>SUM(R5:R15)</f>
        <v>0</v>
      </c>
    </row>
    <row r="19" spans="1:23" ht="18" customHeight="1" x14ac:dyDescent="0.25">
      <c r="A19" s="9" t="s">
        <v>11</v>
      </c>
      <c r="P19" s="523"/>
      <c r="Q19" s="524"/>
      <c r="R19" s="524"/>
      <c r="S19" s="524"/>
      <c r="T19" s="524"/>
      <c r="U19" s="524"/>
      <c r="V19" s="524"/>
      <c r="W19" s="524"/>
    </row>
    <row r="20" spans="1:23" ht="18" customHeight="1" x14ac:dyDescent="0.25"/>
    <row r="21" spans="1:23" ht="18" customHeight="1" x14ac:dyDescent="0.25"/>
    <row r="22" spans="1:23" ht="18" customHeight="1" x14ac:dyDescent="0.25"/>
    <row r="23" spans="1:23" ht="18" customHeight="1" x14ac:dyDescent="0.25"/>
    <row r="24" spans="1:23" ht="18" customHeight="1" x14ac:dyDescent="0.25"/>
    <row r="25" spans="1:23" ht="18" customHeight="1" x14ac:dyDescent="0.25"/>
    <row r="26" spans="1:23" ht="18" customHeight="1" x14ac:dyDescent="0.25"/>
    <row r="27" spans="1:23" ht="18" customHeight="1" x14ac:dyDescent="0.25"/>
    <row r="28" spans="1:23" ht="18" customHeight="1" x14ac:dyDescent="0.25"/>
    <row r="29" spans="1:23" s="4" customFormat="1" ht="18" customHeight="1" x14ac:dyDescent="0.25">
      <c r="A29"/>
      <c r="B29"/>
      <c r="C29"/>
      <c r="D29" s="11"/>
      <c r="E29" s="14"/>
      <c r="F29" s="14"/>
      <c r="G29" s="14"/>
      <c r="H29" s="14"/>
      <c r="I29" s="14"/>
      <c r="J29" s="14"/>
      <c r="K29" s="14"/>
      <c r="L29" s="14"/>
    </row>
    <row r="30" spans="1:23" ht="18" customHeight="1" x14ac:dyDescent="0.25"/>
    <row r="31" spans="1:23" ht="18" customHeight="1" x14ac:dyDescent="0.25"/>
    <row r="32" spans="1:23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</sheetData>
  <mergeCells count="1">
    <mergeCell ref="P19:W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19"/>
  <sheetViews>
    <sheetView workbookViewId="0"/>
  </sheetViews>
  <sheetFormatPr defaultColWidth="9.44140625" defaultRowHeight="13.2" x14ac:dyDescent="0.25"/>
  <cols>
    <col min="1" max="1" width="11.44140625" style="241" customWidth="1"/>
    <col min="2" max="2" width="11.5546875" style="241" bestFit="1" customWidth="1"/>
    <col min="3" max="3" width="36.44140625" style="241" customWidth="1"/>
    <col min="4" max="4" width="11.44140625" style="259" customWidth="1"/>
    <col min="5" max="8" width="8.5546875" style="240" customWidth="1"/>
    <col min="9" max="9" width="27.44140625" style="240" customWidth="1"/>
    <col min="10" max="10" width="27" style="240" customWidth="1"/>
    <col min="11" max="11" width="23.44140625" style="240" customWidth="1"/>
    <col min="12" max="12" width="12.5546875" style="240" bestFit="1" customWidth="1"/>
    <col min="13" max="13" width="22.5546875" style="241" customWidth="1"/>
    <col min="14" max="15" width="12.5546875" style="241" customWidth="1"/>
    <col min="16" max="16" width="15.5546875" style="241" customWidth="1"/>
    <col min="17" max="17" width="19.5546875" style="241" customWidth="1"/>
    <col min="18" max="18" width="18.5546875" style="241" customWidth="1"/>
    <col min="19" max="16384" width="9.44140625" style="241"/>
  </cols>
  <sheetData>
    <row r="1" spans="1:18" ht="15" x14ac:dyDescent="0.25">
      <c r="A1" s="241" t="s">
        <v>0</v>
      </c>
      <c r="H1" s="260"/>
    </row>
    <row r="2" spans="1:18" s="255" customFormat="1" ht="29.25" customHeight="1" x14ac:dyDescent="0.5">
      <c r="A2" s="261" t="s">
        <v>13</v>
      </c>
      <c r="D2" s="262"/>
      <c r="E2" s="263" t="s">
        <v>14</v>
      </c>
      <c r="F2" s="263"/>
      <c r="G2" s="263"/>
      <c r="H2" s="264" t="s">
        <v>11</v>
      </c>
      <c r="I2" s="265" t="s">
        <v>11</v>
      </c>
      <c r="J2" s="263" t="s">
        <v>10</v>
      </c>
      <c r="K2" s="263" t="s">
        <v>477</v>
      </c>
      <c r="L2" s="263"/>
    </row>
    <row r="3" spans="1:18" x14ac:dyDescent="0.25">
      <c r="D3" s="295"/>
      <c r="E3" s="266"/>
      <c r="F3" s="267"/>
      <c r="G3" s="256"/>
      <c r="I3" s="266"/>
      <c r="J3" s="256"/>
      <c r="K3" s="256"/>
      <c r="L3" s="256"/>
      <c r="M3" s="256"/>
      <c r="N3" s="256"/>
      <c r="O3" s="256"/>
      <c r="P3" s="256" t="s">
        <v>500</v>
      </c>
      <c r="Q3" s="256" t="s">
        <v>546</v>
      </c>
      <c r="R3" s="256" t="s">
        <v>547</v>
      </c>
    </row>
    <row r="4" spans="1:18" ht="62.25" customHeight="1" x14ac:dyDescent="0.4">
      <c r="A4" s="268" t="s">
        <v>1</v>
      </c>
      <c r="B4" s="268" t="s">
        <v>2</v>
      </c>
      <c r="C4" s="268" t="s">
        <v>3</v>
      </c>
      <c r="D4" s="269" t="s">
        <v>4</v>
      </c>
      <c r="E4" s="249" t="s">
        <v>81</v>
      </c>
      <c r="F4" s="249" t="s">
        <v>5</v>
      </c>
      <c r="G4" s="249" t="s">
        <v>6</v>
      </c>
      <c r="H4" s="249" t="s">
        <v>7</v>
      </c>
      <c r="I4" s="275" t="s">
        <v>401</v>
      </c>
      <c r="J4" s="278" t="s">
        <v>402</v>
      </c>
      <c r="K4" s="278" t="s">
        <v>403</v>
      </c>
      <c r="L4" s="249" t="s">
        <v>119</v>
      </c>
      <c r="M4" s="275" t="s">
        <v>400</v>
      </c>
      <c r="N4" s="249" t="s">
        <v>8</v>
      </c>
      <c r="O4" s="249" t="s">
        <v>8</v>
      </c>
      <c r="P4" s="275" t="s">
        <v>377</v>
      </c>
      <c r="Q4" s="275" t="s">
        <v>378</v>
      </c>
      <c r="R4" s="275" t="s">
        <v>379</v>
      </c>
    </row>
    <row r="5" spans="1:18" ht="18" customHeight="1" x14ac:dyDescent="0.25">
      <c r="A5" s="114">
        <v>42375</v>
      </c>
      <c r="B5" s="115" t="s">
        <v>24</v>
      </c>
      <c r="C5" s="115" t="s">
        <v>87</v>
      </c>
      <c r="D5" s="177">
        <v>272.3</v>
      </c>
      <c r="E5" s="132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ht="18" customHeight="1" x14ac:dyDescent="0.25">
      <c r="A6" s="114">
        <v>42396</v>
      </c>
      <c r="B6" s="115" t="s">
        <v>112</v>
      </c>
      <c r="C6" s="115" t="s">
        <v>484</v>
      </c>
      <c r="D6" s="177">
        <v>-100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32">
        <v>10</v>
      </c>
      <c r="Q6" s="125"/>
      <c r="R6" s="125"/>
    </row>
    <row r="7" spans="1:18" ht="18" customHeight="1" x14ac:dyDescent="0.25">
      <c r="A7" s="114">
        <v>42396</v>
      </c>
      <c r="B7" s="115" t="s">
        <v>267</v>
      </c>
      <c r="C7" s="135" t="s">
        <v>485</v>
      </c>
      <c r="D7" s="116">
        <v>-100</v>
      </c>
      <c r="E7" s="125"/>
      <c r="F7" s="125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247">
        <v>40</v>
      </c>
      <c r="R7" s="117"/>
    </row>
    <row r="8" spans="1:18" ht="18" customHeight="1" x14ac:dyDescent="0.25">
      <c r="A8" s="114">
        <v>42396</v>
      </c>
      <c r="B8" s="115" t="s">
        <v>267</v>
      </c>
      <c r="C8" s="115" t="s">
        <v>549</v>
      </c>
      <c r="D8" s="116">
        <v>-72.3</v>
      </c>
      <c r="E8" s="125"/>
      <c r="F8" s="125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v>120</v>
      </c>
    </row>
    <row r="9" spans="1:18" ht="18" customHeight="1" x14ac:dyDescent="0.25">
      <c r="A9" s="114">
        <v>42433</v>
      </c>
      <c r="B9" s="115" t="s">
        <v>267</v>
      </c>
      <c r="C9" s="115" t="s">
        <v>504</v>
      </c>
      <c r="D9" s="116"/>
      <c r="E9" s="125"/>
      <c r="F9" s="125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v>-48</v>
      </c>
    </row>
    <row r="10" spans="1:18" ht="18" customHeight="1" x14ac:dyDescent="0.25">
      <c r="A10" s="114">
        <v>42459</v>
      </c>
      <c r="B10" s="115" t="s">
        <v>112</v>
      </c>
      <c r="C10" s="115" t="s">
        <v>519</v>
      </c>
      <c r="D10" s="116"/>
      <c r="E10" s="125"/>
      <c r="F10" s="125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v>-36</v>
      </c>
    </row>
    <row r="11" spans="1:18" ht="18" customHeight="1" x14ac:dyDescent="0.25">
      <c r="A11" s="114">
        <v>42461</v>
      </c>
      <c r="B11" s="115" t="s">
        <v>112</v>
      </c>
      <c r="C11" s="115" t="s">
        <v>521</v>
      </c>
      <c r="D11" s="116"/>
      <c r="E11" s="125"/>
      <c r="F11" s="125"/>
      <c r="G11" s="149"/>
      <c r="H11" s="117"/>
      <c r="I11" s="117"/>
      <c r="J11" s="120"/>
      <c r="K11" s="117"/>
      <c r="L11" s="117"/>
      <c r="M11" s="117"/>
      <c r="N11" s="117"/>
      <c r="O11" s="117"/>
      <c r="P11" s="117"/>
      <c r="Q11" s="117">
        <v>-8</v>
      </c>
      <c r="R11" s="117">
        <v>-24</v>
      </c>
    </row>
    <row r="12" spans="1:18" ht="18" customHeight="1" x14ac:dyDescent="0.25">
      <c r="A12" s="192">
        <v>42506</v>
      </c>
      <c r="B12" s="115" t="s">
        <v>267</v>
      </c>
      <c r="C12" s="115" t="s">
        <v>548</v>
      </c>
      <c r="D12" s="116"/>
      <c r="E12" s="125"/>
      <c r="F12" s="125"/>
      <c r="G12" s="117"/>
      <c r="H12" s="117"/>
      <c r="I12" s="149"/>
      <c r="J12" s="117"/>
      <c r="K12" s="117"/>
      <c r="L12" s="149"/>
      <c r="M12" s="149"/>
      <c r="N12" s="149"/>
      <c r="O12" s="149"/>
      <c r="P12" s="149">
        <v>-4</v>
      </c>
      <c r="Q12" s="149">
        <v>-28</v>
      </c>
      <c r="R12" s="149">
        <v>-12</v>
      </c>
    </row>
    <row r="13" spans="1:18" ht="18" customHeight="1" x14ac:dyDescent="0.25">
      <c r="A13" s="114">
        <v>42518</v>
      </c>
      <c r="B13" s="115" t="s">
        <v>553</v>
      </c>
      <c r="C13" s="115" t="s">
        <v>554</v>
      </c>
      <c r="D13" s="116"/>
      <c r="E13" s="125"/>
      <c r="F13" s="125"/>
      <c r="G13" s="149"/>
      <c r="H13" s="117"/>
      <c r="I13" s="117"/>
      <c r="J13" s="121"/>
      <c r="K13" s="117"/>
      <c r="L13" s="117"/>
      <c r="M13" s="117"/>
      <c r="N13" s="117"/>
      <c r="O13" s="117"/>
      <c r="P13" s="117">
        <v>-4</v>
      </c>
      <c r="Q13" s="117">
        <v>-4</v>
      </c>
      <c r="R13" s="117"/>
    </row>
    <row r="14" spans="1:18" ht="18" customHeight="1" x14ac:dyDescent="0.25">
      <c r="A14" s="114">
        <v>42556</v>
      </c>
      <c r="B14" s="115" t="s">
        <v>112</v>
      </c>
      <c r="C14" s="115" t="s">
        <v>583</v>
      </c>
      <c r="D14" s="116"/>
      <c r="E14" s="117"/>
      <c r="F14" s="132"/>
      <c r="G14" s="132"/>
      <c r="H14" s="117"/>
      <c r="I14" s="117"/>
      <c r="J14" s="117"/>
      <c r="K14" s="149"/>
      <c r="L14" s="122"/>
      <c r="M14" s="122"/>
      <c r="N14" s="122"/>
      <c r="O14" s="122"/>
      <c r="P14" s="122">
        <v>-2</v>
      </c>
      <c r="Q14" s="122"/>
      <c r="R14" s="122"/>
    </row>
    <row r="15" spans="1:18" ht="18" customHeight="1" x14ac:dyDescent="0.25">
      <c r="A15" s="114"/>
      <c r="B15" s="115"/>
      <c r="C15" s="115"/>
      <c r="D15" s="116"/>
      <c r="E15" s="117"/>
      <c r="F15" s="149"/>
      <c r="G15" s="117"/>
      <c r="H15" s="117"/>
      <c r="I15" s="117"/>
      <c r="J15" s="117"/>
      <c r="K15" s="117"/>
      <c r="L15" s="149"/>
      <c r="M15" s="117"/>
      <c r="N15" s="117"/>
      <c r="O15" s="117"/>
      <c r="P15" s="117"/>
      <c r="Q15" s="117"/>
      <c r="R15" s="117"/>
    </row>
    <row r="16" spans="1:18" ht="18" customHeight="1" x14ac:dyDescent="0.25">
      <c r="A16" s="114"/>
      <c r="B16" s="115"/>
      <c r="C16" s="115"/>
      <c r="D16" s="116"/>
      <c r="E16" s="117"/>
      <c r="F16" s="149"/>
      <c r="G16" s="132"/>
      <c r="H16" s="117"/>
      <c r="I16" s="149"/>
      <c r="J16" s="117"/>
      <c r="K16" s="117"/>
      <c r="L16" s="117"/>
      <c r="M16" s="117"/>
      <c r="N16" s="117"/>
      <c r="O16" s="117"/>
      <c r="P16" s="117"/>
      <c r="Q16" s="117"/>
      <c r="R16" s="117"/>
    </row>
    <row r="17" spans="1:18" ht="18" customHeight="1" x14ac:dyDescent="0.25">
      <c r="A17" s="192"/>
      <c r="B17" s="115"/>
      <c r="C17" s="115"/>
      <c r="D17" s="116"/>
      <c r="E17" s="149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</row>
    <row r="18" spans="1:18" ht="18" customHeight="1" x14ac:dyDescent="0.25">
      <c r="A18" s="114"/>
      <c r="B18" s="115"/>
      <c r="C18" s="115"/>
      <c r="D18" s="140"/>
      <c r="E18" s="117"/>
      <c r="F18" s="117"/>
      <c r="G18" s="117"/>
      <c r="H18" s="117"/>
      <c r="I18" s="117"/>
      <c r="J18" s="149"/>
      <c r="K18" s="117"/>
      <c r="L18" s="117"/>
      <c r="M18" s="117"/>
      <c r="N18" s="117"/>
      <c r="O18" s="117"/>
      <c r="P18" s="117"/>
      <c r="Q18" s="117"/>
      <c r="R18" s="117"/>
    </row>
    <row r="19" spans="1:18" ht="18" customHeight="1" x14ac:dyDescent="0.25">
      <c r="A19" s="114"/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</row>
    <row r="20" spans="1:18" ht="18" customHeight="1" x14ac:dyDescent="0.25">
      <c r="A20" s="114"/>
      <c r="B20" s="115"/>
      <c r="C20" s="115"/>
      <c r="D20" s="116"/>
      <c r="E20" s="117"/>
      <c r="F20" s="149"/>
      <c r="G20" s="117"/>
      <c r="H20" s="117"/>
      <c r="I20" s="117"/>
      <c r="J20" s="117"/>
      <c r="K20" s="117"/>
      <c r="L20" s="149"/>
      <c r="M20" s="149"/>
      <c r="N20" s="149"/>
      <c r="O20" s="149"/>
      <c r="P20" s="149"/>
      <c r="Q20" s="149"/>
      <c r="R20" s="149"/>
    </row>
    <row r="21" spans="1:18" ht="18" customHeight="1" x14ac:dyDescent="0.25">
      <c r="A21" s="114"/>
      <c r="B21" s="115"/>
      <c r="C21" s="115"/>
      <c r="D21" s="116"/>
      <c r="E21" s="117"/>
      <c r="F21" s="117"/>
      <c r="G21" s="117"/>
      <c r="H21" s="117"/>
      <c r="I21" s="149"/>
      <c r="J21" s="117"/>
      <c r="K21" s="117"/>
      <c r="L21" s="132"/>
      <c r="M21" s="132"/>
      <c r="N21" s="132"/>
      <c r="O21" s="132"/>
      <c r="P21" s="132"/>
      <c r="Q21" s="132"/>
      <c r="R21" s="132"/>
    </row>
    <row r="22" spans="1:18" ht="18" customHeight="1" x14ac:dyDescent="0.25">
      <c r="A22" s="114"/>
      <c r="B22" s="115"/>
      <c r="C22" s="115"/>
      <c r="D22" s="153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</row>
    <row r="23" spans="1:18" ht="18" customHeight="1" x14ac:dyDescent="0.25">
      <c r="A23" s="174"/>
      <c r="B23" s="175"/>
      <c r="C23" s="115"/>
      <c r="D23" s="116"/>
      <c r="E23" s="125"/>
      <c r="F23" s="126"/>
      <c r="G23" s="125"/>
      <c r="H23" s="125"/>
      <c r="I23" s="117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ht="18" customHeight="1" x14ac:dyDescent="0.25">
      <c r="A24" s="174"/>
      <c r="B24" s="175"/>
      <c r="C24" s="115"/>
      <c r="D24" s="129"/>
      <c r="E24" s="125"/>
      <c r="F24" s="125"/>
      <c r="G24" s="125"/>
      <c r="H24" s="125"/>
      <c r="I24" s="117"/>
      <c r="J24" s="125"/>
      <c r="K24" s="126"/>
      <c r="L24" s="125"/>
      <c r="M24" s="125"/>
      <c r="N24" s="125"/>
      <c r="O24" s="125"/>
      <c r="P24" s="125"/>
      <c r="Q24" s="125"/>
      <c r="R24" s="125"/>
    </row>
    <row r="25" spans="1:18" ht="18" customHeight="1" x14ac:dyDescent="0.25">
      <c r="A25" s="174"/>
      <c r="B25" s="175"/>
      <c r="C25" s="115"/>
      <c r="D25" s="140"/>
      <c r="E25" s="125"/>
      <c r="F25" s="125"/>
      <c r="G25" s="125"/>
      <c r="H25" s="125"/>
      <c r="I25" s="149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ht="18" customHeight="1" x14ac:dyDescent="0.25">
      <c r="A26" s="174"/>
      <c r="B26" s="175"/>
      <c r="C26" s="115"/>
      <c r="D26" s="116"/>
      <c r="E26" s="125"/>
      <c r="F26" s="131"/>
      <c r="G26" s="125"/>
      <c r="H26" s="125"/>
      <c r="I26" s="117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ht="18" customHeight="1" x14ac:dyDescent="0.25">
      <c r="A27" s="174"/>
      <c r="B27" s="175"/>
      <c r="C27" s="115"/>
      <c r="D27" s="116"/>
      <c r="E27" s="125"/>
      <c r="F27" s="131"/>
      <c r="G27" s="125"/>
      <c r="H27" s="125"/>
      <c r="I27" s="117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ht="18" customHeight="1" x14ac:dyDescent="0.25">
      <c r="A28" s="174"/>
      <c r="B28" s="175"/>
      <c r="C28" s="115"/>
      <c r="D28" s="116"/>
      <c r="E28" s="125"/>
      <c r="F28" s="131"/>
      <c r="G28" s="125"/>
      <c r="H28" s="125"/>
      <c r="I28" s="117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ht="18" customHeight="1" x14ac:dyDescent="0.25">
      <c r="A29" s="174"/>
      <c r="B29" s="175"/>
      <c r="C29" s="115"/>
      <c r="D29" s="181"/>
      <c r="E29" s="125"/>
      <c r="F29" s="131"/>
      <c r="G29" s="125"/>
      <c r="H29" s="125"/>
      <c r="I29" s="117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ht="18" customHeight="1" x14ac:dyDescent="0.25">
      <c r="A30" s="127"/>
      <c r="B30" s="128"/>
      <c r="C30" s="115"/>
      <c r="D30" s="181"/>
      <c r="E30" s="125"/>
      <c r="F30" s="131"/>
      <c r="G30" s="125"/>
      <c r="H30" s="125"/>
      <c r="I30" s="117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ht="18" customHeight="1" x14ac:dyDescent="0.25">
      <c r="A31" s="127"/>
      <c r="B31" s="128"/>
      <c r="C31" s="115"/>
      <c r="D31" s="181"/>
      <c r="E31" s="125"/>
      <c r="F31" s="131"/>
      <c r="G31" s="125"/>
      <c r="H31" s="125"/>
      <c r="I31" s="117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ht="18" customHeight="1" x14ac:dyDescent="0.25">
      <c r="A32" s="127"/>
      <c r="B32" s="128"/>
      <c r="C32" s="115"/>
      <c r="D32" s="181"/>
      <c r="E32" s="125"/>
      <c r="F32" s="131"/>
      <c r="G32" s="125"/>
      <c r="H32" s="125"/>
      <c r="I32" s="117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ht="18" customHeight="1" x14ac:dyDescent="0.25">
      <c r="A33" s="127"/>
      <c r="B33" s="128"/>
      <c r="C33" s="115"/>
      <c r="D33" s="181"/>
      <c r="E33" s="125"/>
      <c r="F33" s="131"/>
      <c r="G33" s="125"/>
      <c r="H33" s="125"/>
      <c r="I33" s="117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 ht="18" customHeight="1" x14ac:dyDescent="0.25">
      <c r="A34" s="127"/>
      <c r="B34" s="128"/>
      <c r="C34" s="115"/>
      <c r="D34" s="181"/>
      <c r="E34" s="125"/>
      <c r="F34" s="131"/>
      <c r="G34" s="125"/>
      <c r="H34" s="125"/>
      <c r="I34" s="117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 ht="18" customHeight="1" x14ac:dyDescent="0.25">
      <c r="A35" s="127"/>
      <c r="B35" s="128"/>
      <c r="C35" s="115"/>
      <c r="D35" s="181"/>
      <c r="E35" s="125"/>
      <c r="F35" s="131"/>
      <c r="G35" s="125"/>
      <c r="H35" s="125"/>
      <c r="I35" s="117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 ht="18" customHeight="1" x14ac:dyDescent="0.25">
      <c r="A36" s="127"/>
      <c r="B36" s="128"/>
      <c r="C36" s="115"/>
      <c r="D36" s="181"/>
      <c r="E36" s="125"/>
      <c r="F36" s="131"/>
      <c r="G36" s="125"/>
      <c r="H36" s="125"/>
      <c r="I36" s="117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1:18" ht="18" customHeight="1" x14ac:dyDescent="0.25">
      <c r="A37" s="127"/>
      <c r="B37" s="128"/>
      <c r="C37" s="115"/>
      <c r="D37" s="181"/>
      <c r="E37" s="125"/>
      <c r="F37" s="131"/>
      <c r="G37" s="125"/>
      <c r="H37" s="125"/>
      <c r="I37" s="117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 ht="18" customHeight="1" x14ac:dyDescent="0.25">
      <c r="A38" s="118"/>
      <c r="B38" s="128"/>
      <c r="C38" s="115"/>
      <c r="D38" s="177"/>
      <c r="E38" s="125"/>
      <c r="F38" s="131"/>
      <c r="G38" s="125"/>
      <c r="H38" s="125"/>
      <c r="I38" s="117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 ht="18" customHeight="1" x14ac:dyDescent="0.25">
      <c r="A39" s="118"/>
      <c r="B39" s="128"/>
      <c r="C39" s="115"/>
      <c r="D39" s="177"/>
      <c r="E39" s="125"/>
      <c r="F39" s="131"/>
      <c r="G39" s="125"/>
      <c r="H39" s="125"/>
      <c r="I39" s="117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1:18" ht="18" customHeight="1" x14ac:dyDescent="0.25">
      <c r="A40" s="118"/>
      <c r="B40" s="128"/>
      <c r="C40" s="115"/>
      <c r="D40" s="177"/>
      <c r="E40" s="125"/>
      <c r="F40" s="131"/>
      <c r="G40" s="125"/>
      <c r="H40" s="125"/>
      <c r="I40" s="117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1:18" ht="18" customHeight="1" x14ac:dyDescent="0.25">
      <c r="A41" s="118"/>
      <c r="B41" s="128"/>
      <c r="C41" s="115"/>
      <c r="D41" s="177"/>
      <c r="E41" s="125"/>
      <c r="F41" s="131"/>
      <c r="G41" s="125"/>
      <c r="H41" s="125"/>
      <c r="I41" s="117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 ht="21" customHeight="1" x14ac:dyDescent="0.25">
      <c r="A42" s="118"/>
      <c r="B42" s="239"/>
      <c r="C42" s="239"/>
      <c r="D42" s="181"/>
      <c r="E42" s="125"/>
      <c r="F42" s="131"/>
      <c r="G42" s="125"/>
      <c r="H42" s="125"/>
      <c r="I42" s="117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 ht="21" customHeight="1" x14ac:dyDescent="0.25">
      <c r="A43" s="118"/>
      <c r="B43" s="119"/>
      <c r="C43" s="119"/>
      <c r="D43" s="181"/>
      <c r="E43" s="125"/>
      <c r="F43" s="131"/>
      <c r="G43" s="125"/>
      <c r="H43" s="125"/>
      <c r="I43" s="117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 ht="21" customHeight="1" x14ac:dyDescent="0.25">
      <c r="A44" s="118"/>
      <c r="B44" s="119"/>
      <c r="C44" s="119"/>
      <c r="D44" s="181"/>
      <c r="E44" s="125"/>
      <c r="F44" s="131"/>
      <c r="G44" s="125"/>
      <c r="H44" s="125"/>
      <c r="I44" s="117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1:18" ht="21" customHeight="1" x14ac:dyDescent="0.25">
      <c r="A45" s="118"/>
      <c r="B45" s="119"/>
      <c r="C45" s="119"/>
      <c r="D45" s="181"/>
      <c r="E45" s="125"/>
      <c r="F45" s="131"/>
      <c r="G45" s="125"/>
      <c r="H45" s="125"/>
      <c r="I45" s="117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 ht="21" customHeight="1" x14ac:dyDescent="0.25">
      <c r="A46" s="118"/>
      <c r="B46" s="119"/>
      <c r="C46" s="119"/>
      <c r="D46" s="181"/>
      <c r="E46" s="125"/>
      <c r="F46" s="131"/>
      <c r="G46" s="125"/>
      <c r="H46" s="125"/>
      <c r="I46" s="117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 ht="21" customHeight="1" x14ac:dyDescent="0.25">
      <c r="A47" s="118"/>
      <c r="B47" s="119"/>
      <c r="C47" s="119"/>
      <c r="D47" s="181"/>
      <c r="E47" s="125"/>
      <c r="F47" s="131"/>
      <c r="G47" s="125"/>
      <c r="H47" s="125"/>
      <c r="I47" s="117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 ht="21" customHeight="1" x14ac:dyDescent="0.25">
      <c r="A48" s="118"/>
      <c r="B48" s="119"/>
      <c r="C48" s="119"/>
      <c r="D48" s="181"/>
      <c r="E48" s="125"/>
      <c r="F48" s="131"/>
      <c r="G48" s="125"/>
      <c r="H48" s="125"/>
      <c r="I48" s="117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1:21" ht="18" customHeight="1" x14ac:dyDescent="0.25">
      <c r="A49" s="118"/>
      <c r="B49" s="119"/>
      <c r="C49" s="119"/>
      <c r="D49" s="181"/>
      <c r="E49" s="125"/>
      <c r="F49" s="131"/>
      <c r="G49" s="125"/>
      <c r="H49" s="125"/>
      <c r="I49" s="117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21" ht="18" customHeight="1" x14ac:dyDescent="0.25">
      <c r="A50" s="118"/>
      <c r="B50" s="239"/>
      <c r="C50" s="239"/>
      <c r="D50" s="181"/>
      <c r="E50" s="125"/>
      <c r="F50" s="131"/>
      <c r="G50" s="125"/>
      <c r="H50" s="125"/>
      <c r="I50" s="117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21" ht="18" customHeight="1" x14ac:dyDescent="0.25">
      <c r="A51" s="118"/>
      <c r="B51" s="119"/>
      <c r="C51" s="119"/>
      <c r="D51" s="181"/>
      <c r="E51" s="125"/>
      <c r="F51" s="131"/>
      <c r="G51" s="125"/>
      <c r="H51" s="125"/>
      <c r="I51" s="117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21" ht="18" customHeight="1" x14ac:dyDescent="0.25">
      <c r="A52" s="118"/>
      <c r="B52" s="239"/>
      <c r="C52" s="239"/>
      <c r="D52" s="181"/>
      <c r="E52" s="125"/>
      <c r="F52" s="131"/>
      <c r="G52" s="125"/>
      <c r="H52" s="125"/>
      <c r="I52" s="117"/>
      <c r="J52" s="125"/>
      <c r="K52" s="125"/>
      <c r="L52" s="125"/>
      <c r="M52" s="125"/>
      <c r="N52" s="125"/>
      <c r="O52" s="125"/>
      <c r="P52" s="125"/>
      <c r="Q52" s="125"/>
      <c r="R52" s="125"/>
    </row>
    <row r="53" spans="1:21" ht="18" customHeight="1" x14ac:dyDescent="0.25">
      <c r="A53" s="270" t="s">
        <v>478</v>
      </c>
      <c r="B53" s="239"/>
      <c r="C53" s="271" t="s">
        <v>9</v>
      </c>
      <c r="D53" s="257">
        <f>SUM(D5:D50)</f>
        <v>0</v>
      </c>
      <c r="E53" s="257">
        <f t="shared" ref="E53:M53" si="0">SUM(E5:E50)</f>
        <v>0</v>
      </c>
      <c r="F53" s="257">
        <f t="shared" si="0"/>
        <v>0</v>
      </c>
      <c r="G53" s="257">
        <f t="shared" si="0"/>
        <v>0</v>
      </c>
      <c r="H53" s="257">
        <f t="shared" si="0"/>
        <v>0</v>
      </c>
      <c r="I53" s="257">
        <f t="shared" si="0"/>
        <v>0</v>
      </c>
      <c r="J53" s="257">
        <f t="shared" si="0"/>
        <v>0</v>
      </c>
      <c r="K53" s="257">
        <f t="shared" si="0"/>
        <v>0</v>
      </c>
      <c r="L53" s="257">
        <f t="shared" si="0"/>
        <v>0</v>
      </c>
      <c r="M53" s="257">
        <f t="shared" si="0"/>
        <v>0</v>
      </c>
      <c r="N53" s="257">
        <f>SUM(N5:N50)</f>
        <v>0</v>
      </c>
      <c r="O53" s="257"/>
      <c r="P53" s="257">
        <f>SUM(P5:P52)</f>
        <v>0</v>
      </c>
      <c r="Q53" s="257">
        <f>SUM(Q5:Q52)</f>
        <v>0</v>
      </c>
      <c r="R53" s="257">
        <f>SUM(R5:R52)</f>
        <v>0</v>
      </c>
    </row>
    <row r="54" spans="1:21" ht="18" customHeight="1" x14ac:dyDescent="0.25">
      <c r="A54" s="272" t="s">
        <v>11</v>
      </c>
      <c r="N54" s="273"/>
      <c r="O54" s="273"/>
      <c r="P54" s="274"/>
      <c r="Q54" s="274"/>
      <c r="R54" s="274"/>
      <c r="S54" s="274"/>
      <c r="T54" s="274"/>
      <c r="U54" s="274"/>
    </row>
    <row r="55" spans="1:21" ht="18" customHeight="1" x14ac:dyDescent="0.25"/>
    <row r="56" spans="1:21" ht="18" customHeight="1" x14ac:dyDescent="0.25"/>
    <row r="57" spans="1:21" ht="18" customHeight="1" x14ac:dyDescent="0.25"/>
    <row r="58" spans="1:21" ht="18" customHeight="1" x14ac:dyDescent="0.25"/>
    <row r="59" spans="1:21" ht="18" customHeight="1" x14ac:dyDescent="0.25"/>
    <row r="60" spans="1:21" ht="18" customHeight="1" x14ac:dyDescent="0.25"/>
    <row r="61" spans="1:21" ht="18" customHeight="1" x14ac:dyDescent="0.25"/>
    <row r="62" spans="1:21" ht="18" customHeight="1" x14ac:dyDescent="0.25"/>
    <row r="63" spans="1:21" ht="18" customHeight="1" x14ac:dyDescent="0.25"/>
    <row r="64" spans="1:21" s="258" customFormat="1" ht="18" customHeight="1" x14ac:dyDescent="0.25">
      <c r="A64" s="241"/>
      <c r="B64" s="241"/>
      <c r="C64" s="241"/>
      <c r="D64" s="259"/>
      <c r="E64" s="240"/>
      <c r="F64" s="240"/>
      <c r="G64" s="240"/>
      <c r="H64" s="240"/>
      <c r="I64" s="240"/>
      <c r="J64" s="240"/>
      <c r="K64" s="240"/>
      <c r="L64" s="240"/>
    </row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</sheetData>
  <pageMargins left="0.75" right="0.75" top="1" bottom="1" header="0.5" footer="0.5"/>
  <pageSetup scale="6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1</vt:i4>
      </vt:variant>
    </vt:vector>
  </HeadingPairs>
  <TitlesOfParts>
    <vt:vector size="49" baseType="lpstr">
      <vt:lpstr>J13-03</vt:lpstr>
      <vt:lpstr>L13-33</vt:lpstr>
      <vt:lpstr>F14-03</vt:lpstr>
      <vt:lpstr>1</vt:lpstr>
      <vt:lpstr>D13-28</vt:lpstr>
      <vt:lpstr> I15-62 3M</vt:lpstr>
      <vt:lpstr>I14-04</vt:lpstr>
      <vt:lpstr>I15-62</vt:lpstr>
      <vt:lpstr>L15-66 3M </vt:lpstr>
      <vt:lpstr>J14-48</vt:lpstr>
      <vt:lpstr>160226032102</vt:lpstr>
      <vt:lpstr>J15-67</vt:lpstr>
      <vt:lpstr>K15-31 3M</vt:lpstr>
      <vt:lpstr>160719012108 G16-05 3M</vt:lpstr>
      <vt:lpstr>160607022107 F16-01 3M</vt:lpstr>
      <vt:lpstr>170307022203</vt:lpstr>
      <vt:lpstr>170516012205</vt:lpstr>
      <vt:lpstr>170307012204 C17-02 3M</vt:lpstr>
      <vt:lpstr>160914012110 I16-03 3M</vt:lpstr>
      <vt:lpstr>H15-14</vt:lpstr>
      <vt:lpstr>160518012105</vt:lpstr>
      <vt:lpstr>161103012112 K16-04 3M</vt:lpstr>
      <vt:lpstr>170516022206 E17-06 3M</vt:lpstr>
      <vt:lpstr>170811032209 H17-03 3M</vt:lpstr>
      <vt:lpstr>170112012201</vt:lpstr>
      <vt:lpstr>170925042209</vt:lpstr>
      <vt:lpstr>170925032210 I17-09 3M</vt:lpstr>
      <vt:lpstr>171024012210</vt:lpstr>
      <vt:lpstr>G14-61</vt:lpstr>
      <vt:lpstr>161227032112</vt:lpstr>
      <vt:lpstr>161024012110</vt:lpstr>
      <vt:lpstr>160719012108 ALPHA</vt:lpstr>
      <vt:lpstr>160805012108</vt:lpstr>
      <vt:lpstr>170627032206</vt:lpstr>
      <vt:lpstr>170811042208</vt:lpstr>
      <vt:lpstr>170516022206 ALPHA</vt:lpstr>
      <vt:lpstr>161103012112 ALPHA</vt:lpstr>
      <vt:lpstr>171102032211 WIP</vt:lpstr>
      <vt:lpstr>171102032211</vt:lpstr>
      <vt:lpstr>180109022302 A1804 3M</vt:lpstr>
      <vt:lpstr>180321012303</vt:lpstr>
      <vt:lpstr>180410012304</vt:lpstr>
      <vt:lpstr>170925032210 ALPHA</vt:lpstr>
      <vt:lpstr>180420022305 D1810 3M</vt:lpstr>
      <vt:lpstr>Inventory Master</vt:lpstr>
      <vt:lpstr>180507032306 E1805 3M</vt:lpstr>
      <vt:lpstr>180523012306 E1816 3M</vt:lpstr>
      <vt:lpstr>180720032308 G1806 3M</vt:lpstr>
      <vt:lpstr>'D13-28'!Print_Area</vt:lpstr>
    </vt:vector>
  </TitlesOfParts>
  <Company>Alpha Biosciences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Naomi Atkins</cp:lastModifiedBy>
  <cp:lastPrinted>2018-05-04T18:34:26Z</cp:lastPrinted>
  <dcterms:created xsi:type="dcterms:W3CDTF">2008-02-18T14:13:43Z</dcterms:created>
  <dcterms:modified xsi:type="dcterms:W3CDTF">2018-08-23T19:33:17Z</dcterms:modified>
</cp:coreProperties>
</file>