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sers\Ramiro\Documents\Facultad\3ro\2do Cuatri\Teoria de la Informacion\Repositorio\TP2\Resultados\"/>
    </mc:Choice>
  </mc:AlternateContent>
  <xr:revisionPtr revIDLastSave="0" documentId="13_ncr:1_{E199CAD6-D7E8-464C-82CB-5DB22CEE9BC7}" xr6:coauthVersionLast="47" xr6:coauthVersionMax="47" xr10:uidLastSave="{00000000-0000-0000-0000-000000000000}"/>
  <bookViews>
    <workbookView xWindow="12075" yWindow="1050" windowWidth="16380" windowHeight="15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M27" i="1"/>
  <c r="M22" i="1"/>
  <c r="M23" i="1"/>
  <c r="M21" i="1"/>
  <c r="M20" i="1"/>
  <c r="M19" i="1"/>
  <c r="M18" i="1"/>
  <c r="J29" i="1"/>
  <c r="J27" i="1"/>
  <c r="J26" i="1"/>
  <c r="J25" i="1"/>
  <c r="J24" i="1"/>
  <c r="J23" i="1"/>
  <c r="G25" i="1"/>
  <c r="G24" i="1"/>
  <c r="G23" i="1"/>
  <c r="G26" i="1"/>
  <c r="F26" i="1"/>
  <c r="E26" i="1"/>
  <c r="D26" i="1"/>
  <c r="C26" i="1"/>
  <c r="B26" i="1"/>
  <c r="B20" i="1"/>
  <c r="B19" i="1"/>
  <c r="B18" i="1"/>
  <c r="B17" i="1"/>
  <c r="G8" i="1"/>
  <c r="G9" i="1"/>
  <c r="G7" i="1"/>
  <c r="G6" i="1"/>
  <c r="G5" i="1"/>
  <c r="F9" i="1"/>
  <c r="F7" i="1"/>
  <c r="F5" i="1"/>
  <c r="E8" i="1"/>
  <c r="E6" i="1"/>
  <c r="B8" i="1"/>
  <c r="B4" i="1"/>
  <c r="M31" i="1" l="1"/>
  <c r="E25" i="1"/>
  <c r="F24" i="1"/>
  <c r="C23" i="1"/>
  <c r="B24" i="1"/>
  <c r="C24" i="1"/>
  <c r="D24" i="1"/>
  <c r="E23" i="1"/>
  <c r="F23" i="1"/>
  <c r="D25" i="1" l="1"/>
  <c r="C25" i="1"/>
  <c r="F25" i="1"/>
  <c r="B25" i="1"/>
  <c r="D23" i="1"/>
  <c r="B23" i="1"/>
  <c r="E24" i="1"/>
  <c r="J31" i="1" l="1"/>
</calcChain>
</file>

<file path=xl/sharedStrings.xml><?xml version="1.0" encoding="utf-8"?>
<sst xmlns="http://schemas.openxmlformats.org/spreadsheetml/2006/main" count="55" uniqueCount="39">
  <si>
    <t>Simbolo</t>
  </si>
  <si>
    <t>S1</t>
  </si>
  <si>
    <t>S2</t>
  </si>
  <si>
    <t>S3</t>
  </si>
  <si>
    <t>S4</t>
  </si>
  <si>
    <t>S5</t>
  </si>
  <si>
    <t>P(i)</t>
  </si>
  <si>
    <t>Matriz del canal</t>
  </si>
  <si>
    <t>B1</t>
  </si>
  <si>
    <t>B2</t>
  </si>
  <si>
    <t>B3</t>
  </si>
  <si>
    <t>P(B1)</t>
  </si>
  <si>
    <t>P(B2)</t>
  </si>
  <si>
    <t>P(B3)</t>
  </si>
  <si>
    <t>CALCULOS</t>
  </si>
  <si>
    <t>Matriz P(a/b)</t>
  </si>
  <si>
    <t>INFORMACION MUTUA</t>
  </si>
  <si>
    <t>EQUIVOCACION</t>
  </si>
  <si>
    <t>S6</t>
  </si>
  <si>
    <t>B4</t>
  </si>
  <si>
    <t>P(B4)</t>
  </si>
  <si>
    <t>Canal 3</t>
  </si>
  <si>
    <t>Columna1</t>
  </si>
  <si>
    <t>H(S,b1)</t>
  </si>
  <si>
    <t>H(S,b2)</t>
  </si>
  <si>
    <t>H(S,b3)</t>
  </si>
  <si>
    <t>H(S,b4)</t>
  </si>
  <si>
    <t>H(S/B)</t>
  </si>
  <si>
    <t>H(S)</t>
  </si>
  <si>
    <t>I(S,B)</t>
  </si>
  <si>
    <t>H(B,s1)</t>
  </si>
  <si>
    <t>H(B,s2)</t>
  </si>
  <si>
    <t>H(B,s3)</t>
  </si>
  <si>
    <t>H(B,s4)</t>
  </si>
  <si>
    <t>H(B/S)</t>
  </si>
  <si>
    <t>H(B)</t>
  </si>
  <si>
    <t>I(B,S)</t>
  </si>
  <si>
    <t>H(B,s5)</t>
  </si>
  <si>
    <t>H(B,s6)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</si>
</sst>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93202-D002-4A7E-AF9A-78E96547669E}" name="Tabla1" displayName="Tabla1" ref="A22:G26" totalsRowShown="0">
  <autoFilter ref="A22:G26" xr:uid="{DE793202-D002-4A7E-AF9A-78E96547669E}"/>
  <tableColumns count="7">
    <tableColumn id="1" xr3:uid="{3ACB1A88-7DAC-4A94-A5F1-F5CD5EF74C8F}" name="Columna1"/>
    <tableColumn id="2" xr3:uid="{8437B470-7E10-4C27-8F6C-5FEC098AD813}" name="S1"/>
    <tableColumn id="3" xr3:uid="{FB505A02-1C6C-4085-AC83-854C62EBB8C9}" name="S2"/>
    <tableColumn id="4" xr3:uid="{8D3A023A-68B8-4ECD-8F0C-EDE69C0D1679}" name="S3"/>
    <tableColumn id="5" xr3:uid="{727C75C1-48FF-41A0-9014-4DBBFE22C382}" name="S4"/>
    <tableColumn id="6" xr3:uid="{88C577A5-A4B3-4892-83B3-1FE6D77433E1}" name="S5"/>
    <tableColumn id="7" xr3:uid="{7D739A11-5B16-4747-A6D9-89C8507C1792}" name="S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13" zoomScale="115" zoomScaleNormal="115" workbookViewId="0">
      <selection activeCell="J34" sqref="J34:L34"/>
    </sheetView>
  </sheetViews>
  <sheetFormatPr baseColWidth="10" defaultColWidth="9.140625" defaultRowHeight="15" x14ac:dyDescent="0.25"/>
  <cols>
    <col min="1" max="1" width="11.5703125" customWidth="1"/>
    <col min="6" max="6" width="12" bestFit="1" customWidth="1"/>
    <col min="8" max="9" width="11.85546875" bestFit="1" customWidth="1"/>
  </cols>
  <sheetData>
    <row r="1" spans="1:13" x14ac:dyDescent="0.25">
      <c r="A1" s="10" t="s">
        <v>21</v>
      </c>
      <c r="B1" s="10"/>
    </row>
    <row r="2" spans="1:13" x14ac:dyDescent="0.25">
      <c r="D2" s="4"/>
      <c r="E2" s="4"/>
      <c r="F2" s="4"/>
      <c r="G2" s="4"/>
    </row>
    <row r="3" spans="1:13" x14ac:dyDescent="0.25">
      <c r="A3" s="1" t="s">
        <v>0</v>
      </c>
      <c r="B3" s="1" t="s">
        <v>6</v>
      </c>
      <c r="D3" s="8" t="s">
        <v>7</v>
      </c>
      <c r="E3" s="8"/>
      <c r="F3" s="8"/>
      <c r="G3" s="8"/>
    </row>
    <row r="4" spans="1:13" x14ac:dyDescent="0.25">
      <c r="A4" s="2" t="s">
        <v>1</v>
      </c>
      <c r="B4" s="3">
        <f>6/20</f>
        <v>0.3</v>
      </c>
      <c r="E4" t="s">
        <v>8</v>
      </c>
      <c r="F4" t="s">
        <v>9</v>
      </c>
      <c r="G4" t="s">
        <v>10</v>
      </c>
      <c r="H4" t="s">
        <v>19</v>
      </c>
    </row>
    <row r="5" spans="1:13" x14ac:dyDescent="0.25">
      <c r="A5" s="2" t="s">
        <v>2</v>
      </c>
      <c r="B5" s="3">
        <v>0.2</v>
      </c>
      <c r="D5" t="s">
        <v>1</v>
      </c>
      <c r="E5">
        <v>0.2</v>
      </c>
      <c r="F5">
        <f>0.3</f>
        <v>0.3</v>
      </c>
      <c r="G5">
        <f>0.2</f>
        <v>0.2</v>
      </c>
      <c r="H5">
        <v>0.3</v>
      </c>
    </row>
    <row r="6" spans="1:13" x14ac:dyDescent="0.25">
      <c r="A6" s="2" t="s">
        <v>3</v>
      </c>
      <c r="B6" s="3">
        <v>0.1</v>
      </c>
      <c r="D6" t="s">
        <v>2</v>
      </c>
      <c r="E6">
        <f>0.3</f>
        <v>0.3</v>
      </c>
      <c r="F6">
        <v>0.3</v>
      </c>
      <c r="G6">
        <f>0.3</f>
        <v>0.3</v>
      </c>
      <c r="H6">
        <v>0.1</v>
      </c>
    </row>
    <row r="7" spans="1:13" x14ac:dyDescent="0.25">
      <c r="A7" s="2" t="s">
        <v>4</v>
      </c>
      <c r="B7" s="3">
        <v>0.3</v>
      </c>
      <c r="D7" t="s">
        <v>3</v>
      </c>
      <c r="E7">
        <v>0.2</v>
      </c>
      <c r="F7">
        <f>0.2</f>
        <v>0.2</v>
      </c>
      <c r="G7">
        <f>0.3</f>
        <v>0.3</v>
      </c>
      <c r="H7">
        <v>0.3</v>
      </c>
    </row>
    <row r="8" spans="1:13" x14ac:dyDescent="0.25">
      <c r="A8" s="2" t="s">
        <v>5</v>
      </c>
      <c r="B8" s="3">
        <f>0.05</f>
        <v>0.05</v>
      </c>
      <c r="D8" t="s">
        <v>4</v>
      </c>
      <c r="E8">
        <f>0.3</f>
        <v>0.3</v>
      </c>
      <c r="F8">
        <v>0.3</v>
      </c>
      <c r="G8">
        <f>0.2</f>
        <v>0.2</v>
      </c>
      <c r="H8">
        <v>0.2</v>
      </c>
    </row>
    <row r="9" spans="1:13" x14ac:dyDescent="0.25">
      <c r="A9" s="2" t="s">
        <v>18</v>
      </c>
      <c r="B9" s="3">
        <v>0.05</v>
      </c>
      <c r="D9" t="s">
        <v>5</v>
      </c>
      <c r="E9">
        <v>0.2</v>
      </c>
      <c r="F9">
        <f>0.3</f>
        <v>0.3</v>
      </c>
      <c r="G9">
        <f>0.3</f>
        <v>0.3</v>
      </c>
      <c r="H9">
        <v>0.2</v>
      </c>
    </row>
    <row r="10" spans="1:13" x14ac:dyDescent="0.25">
      <c r="D10" t="s">
        <v>18</v>
      </c>
      <c r="E10">
        <v>0.2</v>
      </c>
      <c r="F10">
        <v>0.3</v>
      </c>
      <c r="G10">
        <v>0.3</v>
      </c>
      <c r="H10">
        <v>0.2</v>
      </c>
    </row>
    <row r="11" spans="1:13" x14ac:dyDescent="0.25">
      <c r="A11" s="2"/>
    </row>
    <row r="12" spans="1:13" x14ac:dyDescent="0.25">
      <c r="A12" s="2"/>
    </row>
    <row r="15" spans="1:13" x14ac:dyDescent="0.25">
      <c r="A15" s="9" t="s">
        <v>14</v>
      </c>
      <c r="B15" s="9"/>
      <c r="C15" s="9"/>
      <c r="D15" s="9"/>
      <c r="E15" s="9"/>
      <c r="F15" s="9"/>
      <c r="G15" s="9"/>
      <c r="H15" s="9"/>
      <c r="I15" s="9"/>
      <c r="J15" s="9"/>
      <c r="M15" s="4"/>
    </row>
    <row r="17" spans="1:13" x14ac:dyDescent="0.25">
      <c r="A17" t="s">
        <v>11</v>
      </c>
      <c r="B17">
        <f>B4*E5+B5*E6+B6*E7+B7*E8+B8*E9+B9*E10</f>
        <v>0.25</v>
      </c>
    </row>
    <row r="18" spans="1:13" x14ac:dyDescent="0.25">
      <c r="A18" t="s">
        <v>12</v>
      </c>
      <c r="B18">
        <f>B4*F5+B5*F6+B6*F7+B7*F8+B8*F9+B9*F10</f>
        <v>0.29000000000000004</v>
      </c>
      <c r="G18" s="4"/>
      <c r="L18" t="s">
        <v>30</v>
      </c>
      <c r="M18">
        <f>E5*LOG(1/E5,2)+F5*LOG(1/F5,2)+G5*LOG(1/G5,2)+H5*LOG(1/H5,2)</f>
        <v>1.9709505944546688</v>
      </c>
    </row>
    <row r="19" spans="1:13" x14ac:dyDescent="0.25">
      <c r="A19" t="s">
        <v>13</v>
      </c>
      <c r="B19">
        <f>B4*G5+B5*G6+B6*G7+B7*G8+B8*G9+B9*G10</f>
        <v>0.24</v>
      </c>
      <c r="L19" t="s">
        <v>31</v>
      </c>
      <c r="M19">
        <f>E6*LOG(1/E6,2)+F6*LOG(1/F6,2)+G6*LOG(1/G6,2)+H6*LOG(1/H6,2)</f>
        <v>1.8954618442383218</v>
      </c>
    </row>
    <row r="20" spans="1:13" x14ac:dyDescent="0.25">
      <c r="A20" t="s">
        <v>20</v>
      </c>
      <c r="B20">
        <f>B4*H5+B5*H6+B6*H7+B7*H8+B8*H9+B9*H10</f>
        <v>0.22000000000000003</v>
      </c>
      <c r="L20" t="s">
        <v>32</v>
      </c>
      <c r="M20">
        <f>E7*LOG(1/E7,2)+F7*LOG(1/F7,2)+G7*LOG(1/G7,2)+H7*LOG(1/H7,2)</f>
        <v>1.9709505944546688</v>
      </c>
    </row>
    <row r="21" spans="1:13" x14ac:dyDescent="0.25">
      <c r="B21" s="11" t="s">
        <v>15</v>
      </c>
      <c r="C21" s="11"/>
      <c r="D21" s="11"/>
      <c r="E21" s="11"/>
      <c r="F21" s="11"/>
      <c r="L21" t="s">
        <v>33</v>
      </c>
      <c r="M21">
        <f>E8*LOG(1/E8,2)+F8*LOG(1/F8,2)+G8*LOG(1/G8,2)+H8*LOG(1/H8,2)</f>
        <v>1.9709505944546686</v>
      </c>
    </row>
    <row r="22" spans="1:13" x14ac:dyDescent="0.25">
      <c r="A22" t="s">
        <v>22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18</v>
      </c>
      <c r="L22" t="s">
        <v>37</v>
      </c>
      <c r="M22">
        <f t="shared" ref="M22:M23" si="0">E9*LOG(1/E9,2)+F9*LOG(1/F9,2)+G9*LOG(1/G9,2)+H9*LOG(1/H9,2)</f>
        <v>1.9709505944546686</v>
      </c>
    </row>
    <row r="23" spans="1:13" x14ac:dyDescent="0.25">
      <c r="A23" t="s">
        <v>8</v>
      </c>
      <c r="B23">
        <f>E5*B4/B17</f>
        <v>0.24</v>
      </c>
      <c r="C23">
        <f>E6*B5/B17</f>
        <v>0.24</v>
      </c>
      <c r="D23">
        <f>E7*B6/B17</f>
        <v>8.0000000000000016E-2</v>
      </c>
      <c r="E23">
        <f>E8*B7/B17</f>
        <v>0.36</v>
      </c>
      <c r="F23">
        <f>E9*B8/B17</f>
        <v>4.0000000000000008E-2</v>
      </c>
      <c r="G23">
        <f>E10*B9/B17</f>
        <v>4.0000000000000008E-2</v>
      </c>
      <c r="I23" t="s">
        <v>23</v>
      </c>
      <c r="J23">
        <f>B23*LOG(1/B23,2) +C23*LOG(1/C23,2) + D23*LOG(1/D23,2) + E23*LOG(1/E23,2)+F23*LOG(1/F23,2)+G23*LOG(1/G23,2)</f>
        <v>2.1819011889093374</v>
      </c>
      <c r="L23" t="s">
        <v>38</v>
      </c>
      <c r="M23">
        <f t="shared" si="0"/>
        <v>1.9709505944546686</v>
      </c>
    </row>
    <row r="24" spans="1:13" x14ac:dyDescent="0.25">
      <c r="A24" t="s">
        <v>9</v>
      </c>
      <c r="B24">
        <f>F5*B4/$B$18</f>
        <v>0.31034482758620685</v>
      </c>
      <c r="C24">
        <f>F6*B5/$B$18</f>
        <v>0.2068965517241379</v>
      </c>
      <c r="D24">
        <f>B6*F7/$B$18</f>
        <v>6.8965517241379309E-2</v>
      </c>
      <c r="E24">
        <f>B7*F8/$B$18</f>
        <v>0.31034482758620685</v>
      </c>
      <c r="F24">
        <f>B8*F9/$B$18</f>
        <v>5.1724137931034475E-2</v>
      </c>
      <c r="G24">
        <f>B9*F10/$B$18</f>
        <v>5.1724137931034475E-2</v>
      </c>
      <c r="I24" t="s">
        <v>24</v>
      </c>
      <c r="J24">
        <f>B24*LOG(1/B24,2) +C24*LOG(1/C24,2) + D24*LOG(1/D24,2) + E24*LOG(1/E24,2)+ F24*LOG(1/F24,2)+G24*LOG(1/G24,2)</f>
        <v>2.2261426319395707</v>
      </c>
    </row>
    <row r="25" spans="1:13" x14ac:dyDescent="0.25">
      <c r="A25" t="s">
        <v>10</v>
      </c>
      <c r="B25">
        <f>G5*B4/$B$19</f>
        <v>0.25</v>
      </c>
      <c r="C25">
        <f>G6*B5/$B$19</f>
        <v>0.25</v>
      </c>
      <c r="D25">
        <f>G7*B6/$B$19</f>
        <v>0.125</v>
      </c>
      <c r="E25">
        <f>G8*B7/$B$19</f>
        <v>0.25</v>
      </c>
      <c r="F25">
        <f>B8*G9/$B$19</f>
        <v>6.25E-2</v>
      </c>
      <c r="G25">
        <f>B9*G10/$B$19</f>
        <v>6.25E-2</v>
      </c>
      <c r="I25" t="s">
        <v>25</v>
      </c>
      <c r="J25">
        <f>B25*LOG(1/B25,2) +C25*LOG(1/C25,2) + D25*LOG(1/D25,2) + E25*LOG(1/E25,2)+F25*LOG(1/F25,2)+G25*LOG(1/G25,2)</f>
        <v>2.375</v>
      </c>
    </row>
    <row r="26" spans="1:13" x14ac:dyDescent="0.25">
      <c r="A26" t="s">
        <v>19</v>
      </c>
      <c r="B26">
        <f>H5*B4/$B$20</f>
        <v>0.40909090909090901</v>
      </c>
      <c r="C26">
        <f>H6*B5/$B$20</f>
        <v>9.0909090909090912E-2</v>
      </c>
      <c r="D26">
        <f>H7*B6/$B$20</f>
        <v>0.13636363636363635</v>
      </c>
      <c r="E26">
        <f>H8*B7/$B$20</f>
        <v>0.27272727272727271</v>
      </c>
      <c r="F26">
        <f>H9*B8/$B$20</f>
        <v>4.5454545454545456E-2</v>
      </c>
      <c r="G26">
        <f>H10*B9/$B$20</f>
        <v>4.5454545454545456E-2</v>
      </c>
      <c r="I26" t="s">
        <v>26</v>
      </c>
      <c r="J26">
        <f>B26*LOG(1/B26,2) +C26*LOG(1/C26,2) + D26*LOG(1/D26,2) + E26*LOG(1/E26,2)+F26*LOG(1/F26,2)+G26*LOG(1/G26,2)</f>
        <v>2.1506140041158783</v>
      </c>
    </row>
    <row r="27" spans="1:13" x14ac:dyDescent="0.25">
      <c r="G27" s="7" t="s">
        <v>17</v>
      </c>
      <c r="H27" s="7"/>
      <c r="I27" s="6" t="s">
        <v>27</v>
      </c>
      <c r="J27" s="6">
        <f>B17*J23+B18*J24+B19*J25+B20*J26</f>
        <v>2.2341917413953034</v>
      </c>
      <c r="L27" t="s">
        <v>34</v>
      </c>
      <c r="M27">
        <f>B4*M18+B5*M19+B6*M20+B7*M21+B8*M22+B9*M23</f>
        <v>1.9558528444113994</v>
      </c>
    </row>
    <row r="29" spans="1:13" x14ac:dyDescent="0.25">
      <c r="I29" s="5" t="s">
        <v>28</v>
      </c>
      <c r="J29" s="5">
        <f>B4*LOG(1/B4,2)+B5*LOG(1/B5,2)+B6*LOG(1/B6,2)+B7*LOG(1/B7,2)+B8*LOG(1/B8,2)+B9*LOG(1/B9,2)</f>
        <v>2.2709505944546686</v>
      </c>
      <c r="L29" t="s">
        <v>35</v>
      </c>
      <c r="M29">
        <f>B17*LOG(1/B17,2)+B18*LOG(1/B18,2)+B19*LOG(1/B19,2)+B20*LOG(1/B20,2)</f>
        <v>1.9926116974707648</v>
      </c>
    </row>
    <row r="31" spans="1:13" x14ac:dyDescent="0.25">
      <c r="G31" s="7" t="s">
        <v>16</v>
      </c>
      <c r="H31" s="7"/>
      <c r="I31" s="6" t="s">
        <v>29</v>
      </c>
      <c r="J31" s="6">
        <f>J29-J27</f>
        <v>3.6758853059365215E-2</v>
      </c>
      <c r="L31" t="s">
        <v>36</v>
      </c>
      <c r="M31">
        <f>M29-M27</f>
        <v>3.6758853059365437E-2</v>
      </c>
    </row>
    <row r="34" spans="10:12" x14ac:dyDescent="0.25">
      <c r="J34" s="12"/>
      <c r="K34" s="12"/>
      <c r="L34" s="12"/>
    </row>
  </sheetData>
  <mergeCells count="6">
    <mergeCell ref="G27:H27"/>
    <mergeCell ref="G31:H31"/>
    <mergeCell ref="D3:G3"/>
    <mergeCell ref="A15:J15"/>
    <mergeCell ref="A1:B1"/>
    <mergeCell ref="B21:F21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2015-06-05T18:19:34Z</dcterms:created>
  <dcterms:modified xsi:type="dcterms:W3CDTF">2021-11-20T22:00:03Z</dcterms:modified>
</cp:coreProperties>
</file>