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40x images\trainingset 40x images new data\"/>
    </mc:Choice>
  </mc:AlternateContent>
  <xr:revisionPtr revIDLastSave="0" documentId="13_ncr:1_{BD0DF4D7-2DF4-4C78-90EA-040685EE2C37}" xr6:coauthVersionLast="47" xr6:coauthVersionMax="47" xr10:uidLastSave="{00000000-0000-0000-0000-000000000000}"/>
  <bookViews>
    <workbookView xWindow="-110" yWindow="-110" windowWidth="19420" windowHeight="10300" xr2:uid="{B831FEBB-953D-4238-A78F-BB8472AFE70C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F11" i="1"/>
  <c r="G11" i="1" s="1"/>
  <c r="G8" i="1" l="1"/>
  <c r="E11" i="1"/>
  <c r="E10" i="1"/>
  <c r="D11" i="1"/>
  <c r="D10" i="1"/>
  <c r="C11" i="1"/>
  <c r="B11" i="1"/>
  <c r="C10" i="1"/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<sst xmlns="http://schemas.openxmlformats.org/spreadsheetml/2006/main" count="18" uniqueCount="15">
  <si>
    <t>binary</t>
  </si>
  <si>
    <t>image 1 IoU</t>
  </si>
  <si>
    <t>image 2 IoU</t>
  </si>
  <si>
    <t>image 3 IoU</t>
  </si>
  <si>
    <t>image 4 IoU</t>
  </si>
  <si>
    <t>image 5 IoU</t>
  </si>
  <si>
    <t>Stardist_binary</t>
  </si>
  <si>
    <t>true postive</t>
  </si>
  <si>
    <t>false positive</t>
  </si>
  <si>
    <t>false negative</t>
  </si>
  <si>
    <t>AP</t>
  </si>
  <si>
    <t>true postive/ground truth</t>
  </si>
  <si>
    <t>Mean</t>
  </si>
  <si>
    <t>ground truth total nucleis</t>
  </si>
  <si>
    <t>nuclei recognised in a clump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</si>
</sst>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763D-C962-45B9-839E-6DB72C317E97}">
  <dimension ref="A1:G11"/>
  <sheetViews>
    <sheetView tabSelected="1" workbookViewId="0">
      <selection activeCell="I9" sqref="I9"/>
    </sheetView>
  </sheetViews>
  <sheetFormatPr defaultRowHeight="14.5" x14ac:dyDescent="0.35"/>
  <cols>
    <col min="1" max="1" width="25" bestFit="1" customWidth="1"/>
    <col min="2" max="6" width="10.453125" bestFit="1" customWidth="1"/>
    <col min="7" max="7" width="10.7265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x14ac:dyDescent="0.35">
      <c r="A2" t="s">
        <v>6</v>
      </c>
      <c r="B2">
        <f>10984380/11511975</f>
        <v>0.95416989699856014</v>
      </c>
      <c r="C2">
        <f>15787815/16544400</f>
        <v>0.95426942046855734</v>
      </c>
      <c r="D2">
        <f>22209735/24548850</f>
        <v>0.90471590318894779</v>
      </c>
      <c r="E2">
        <f>22833720/23352135</f>
        <v>0.97780010264586081</v>
      </c>
      <c r="F2">
        <f>13565235/14818305</f>
        <v>0.91543769682160003</v>
      </c>
      <c r="G2">
        <f>AVERAGE(B2:F2)</f>
        <v>0.9412786040247052</v>
      </c>
    </row>
    <row r="4" spans="1:7" x14ac:dyDescent="0.35">
      <c r="A4" s="1" t="s">
        <v>6</v>
      </c>
    </row>
    <row r="5" spans="1:7" x14ac:dyDescent="0.35">
      <c r="A5" s="1" t="s">
        <v>7</v>
      </c>
      <c r="B5">
        <v>43</v>
      </c>
      <c r="C5">
        <v>73</v>
      </c>
      <c r="D5">
        <v>97</v>
      </c>
      <c r="E5">
        <v>95</v>
      </c>
      <c r="F5">
        <v>60</v>
      </c>
    </row>
    <row r="6" spans="1:7" x14ac:dyDescent="0.3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</row>
    <row r="7" spans="1:7" x14ac:dyDescent="0.35">
      <c r="A7" s="1" t="s">
        <v>9</v>
      </c>
      <c r="B7">
        <v>3</v>
      </c>
      <c r="C7">
        <v>3</v>
      </c>
      <c r="D7">
        <v>7</v>
      </c>
      <c r="E7">
        <v>1</v>
      </c>
      <c r="F7">
        <v>2</v>
      </c>
      <c r="G7" s="1" t="s">
        <v>12</v>
      </c>
    </row>
    <row r="8" spans="1:7" x14ac:dyDescent="0.35">
      <c r="A8" s="1" t="s">
        <v>10</v>
      </c>
      <c r="B8">
        <f>B5/(B5+B6+B7+B9)</f>
        <v>0.91489361702127658</v>
      </c>
      <c r="C8">
        <f t="shared" ref="C8:F8" si="0">C5/(C5+C6+C7+C9)</f>
        <v>0.9358974358974359</v>
      </c>
      <c r="D8">
        <f t="shared" si="0"/>
        <v>0.92380952380952386</v>
      </c>
      <c r="E8">
        <f t="shared" si="0"/>
        <v>0.97938144329896903</v>
      </c>
      <c r="F8">
        <f t="shared" si="0"/>
        <v>0.967741935483871</v>
      </c>
      <c r="G8">
        <f>AVERAGE(B8:F8)</f>
        <v>0.94434479110221525</v>
      </c>
    </row>
    <row r="9" spans="1:7" x14ac:dyDescent="0.35">
      <c r="A9" s="1" t="s">
        <v>14</v>
      </c>
      <c r="B9">
        <v>1</v>
      </c>
      <c r="C9">
        <v>2</v>
      </c>
      <c r="D9">
        <v>1</v>
      </c>
      <c r="E9">
        <v>1</v>
      </c>
      <c r="F9">
        <v>0</v>
      </c>
    </row>
    <row r="10" spans="1:7" x14ac:dyDescent="0.35">
      <c r="A10" s="1" t="s">
        <v>13</v>
      </c>
      <c r="B10">
        <v>47</v>
      </c>
      <c r="C10">
        <f>53+25</f>
        <v>78</v>
      </c>
      <c r="D10">
        <f>87+18</f>
        <v>105</v>
      </c>
      <c r="E10">
        <f>73+24</f>
        <v>97</v>
      </c>
      <c r="F10">
        <v>62</v>
      </c>
      <c r="G10" s="1" t="s">
        <v>12</v>
      </c>
    </row>
    <row r="11" spans="1:7" x14ac:dyDescent="0.35">
      <c r="A11" s="1" t="s">
        <v>11</v>
      </c>
      <c r="B11">
        <f>B5/B10</f>
        <v>0.91489361702127658</v>
      </c>
      <c r="C11">
        <f>C5/C10</f>
        <v>0.9358974358974359</v>
      </c>
      <c r="D11">
        <f>D5/D10</f>
        <v>0.92380952380952386</v>
      </c>
      <c r="E11">
        <f>E5/E10</f>
        <v>0.97938144329896903</v>
      </c>
      <c r="F11">
        <f>F5/F10</f>
        <v>0.967741935483871</v>
      </c>
      <c r="G11">
        <f>AVERAGE(B11:F11)</f>
        <v>0.94434479110221525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R. (Ramneek)</dc:creator>
  <cp:lastModifiedBy>Singh, R. (Ramneek)</cp:lastModifiedBy>
  <dcterms:created xsi:type="dcterms:W3CDTF">2024-05-16T16:48:57Z</dcterms:created>
  <dcterms:modified xsi:type="dcterms:W3CDTF">2024-11-05T00:27:17Z</dcterms:modified>
</cp:coreProperties>
</file>