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.valdez\Desktop\UNI\P4\03_Ingenieria_Software_II\A2\"/>
    </mc:Choice>
  </mc:AlternateContent>
  <xr:revisionPtr revIDLastSave="0" documentId="13_ncr:1_{448DA9D9-CDE2-48DD-8BA9-B5CC19D38B33}" xr6:coauthVersionLast="36" xr6:coauthVersionMax="36" xr10:uidLastSave="{00000000-0000-0000-0000-000000000000}"/>
  <bookViews>
    <workbookView xWindow="0" yWindow="0" windowWidth="19200" windowHeight="6930" tabRatio="500" xr2:uid="{00000000-000D-0000-FFFF-FFFF00000000}"/>
  </bookViews>
  <sheets>
    <sheet name="Hoja2" sheetId="1" r:id="rId1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0" i="1" l="1"/>
  <c r="P3" i="1"/>
  <c r="I4" i="1" l="1"/>
  <c r="I3" i="1"/>
  <c r="O25" i="1" l="1"/>
  <c r="P16" i="1"/>
  <c r="P12" i="1" l="1"/>
  <c r="I12" i="1"/>
  <c r="P11" i="1"/>
  <c r="I11" i="1"/>
  <c r="P10" i="1"/>
  <c r="I10" i="1"/>
  <c r="P9" i="1"/>
  <c r="I9" i="1"/>
  <c r="P8" i="1"/>
  <c r="I8" i="1"/>
  <c r="P7" i="1"/>
  <c r="I7" i="1"/>
  <c r="P6" i="1"/>
  <c r="I6" i="1"/>
  <c r="P5" i="1"/>
  <c r="I5" i="1"/>
  <c r="M2" i="1" s="1"/>
  <c r="P4" i="1"/>
  <c r="M5" i="1"/>
  <c r="M7" i="1"/>
  <c r="M4" i="1" l="1"/>
  <c r="M6" i="1"/>
  <c r="M3" i="1"/>
</calcChain>
</file>

<file path=xl/sharedStrings.xml><?xml version="1.0" encoding="utf-8"?>
<sst xmlns="http://schemas.openxmlformats.org/spreadsheetml/2006/main" count="91" uniqueCount="54">
  <si>
    <t>Actividad</t>
  </si>
  <si>
    <t>Actividad Descripcion</t>
  </si>
  <si>
    <t>Estimacion de Tiempo (Semanas)</t>
  </si>
  <si>
    <t xml:space="preserve">Actividad Predecesora </t>
  </si>
  <si>
    <t>Tiempo de Espera</t>
  </si>
  <si>
    <t>Rutas</t>
  </si>
  <si>
    <t>TE</t>
  </si>
  <si>
    <t>Varianza</t>
  </si>
  <si>
    <t>Optimista (To)</t>
  </si>
  <si>
    <t>Mas Probable (Tm)</t>
  </si>
  <si>
    <t>Pesimista (Tp)</t>
  </si>
  <si>
    <t xml:space="preserve"> Inmediata</t>
  </si>
  <si>
    <t>TE=(To+4Tm+Tp)/6</t>
  </si>
  <si>
    <t>A,B,C,D,E,I,J</t>
  </si>
  <si>
    <t>Va=((Tp-To)/6)^2</t>
  </si>
  <si>
    <t>A</t>
  </si>
  <si>
    <t>Levantamieto proyecto, alcance y objetivos.</t>
  </si>
  <si>
    <t>B</t>
  </si>
  <si>
    <t>A,B,C,D,E,H,J</t>
  </si>
  <si>
    <t>Requerimientos cliente, desarrollo y recursos.</t>
  </si>
  <si>
    <t>C</t>
  </si>
  <si>
    <t>A,B,C,D,G,E,I,J</t>
  </si>
  <si>
    <t>Almacenamiento de infomacion DB.</t>
  </si>
  <si>
    <t>D,H,I,J</t>
  </si>
  <si>
    <t>D,H,I</t>
  </si>
  <si>
    <t>A,B,C,D,G,E,H,J</t>
  </si>
  <si>
    <t>D</t>
  </si>
  <si>
    <t>Interface principal del proyecto</t>
  </si>
  <si>
    <t>E,F,G,H,I</t>
  </si>
  <si>
    <t>A,B,C,D,F,E,I,J</t>
  </si>
  <si>
    <t>E</t>
  </si>
  <si>
    <t>Modulos: registro.</t>
  </si>
  <si>
    <t>G,F,H,I</t>
  </si>
  <si>
    <t>H,I</t>
  </si>
  <si>
    <t>A,B,C,D,F,E,H,J</t>
  </si>
  <si>
    <t>F</t>
  </si>
  <si>
    <t>Modulo busqueda</t>
  </si>
  <si>
    <t>-</t>
  </si>
  <si>
    <t>G</t>
  </si>
  <si>
    <t>Modulo Consulta</t>
  </si>
  <si>
    <t>H</t>
  </si>
  <si>
    <t>Reporte estadistico de ventas por sexo</t>
  </si>
  <si>
    <t>J</t>
  </si>
  <si>
    <t>I</t>
  </si>
  <si>
    <t>Reporte estadistico de ventas por edad.</t>
  </si>
  <si>
    <t>Entrega del proyecto</t>
  </si>
  <si>
    <t>Ruta Critica</t>
  </si>
  <si>
    <t>VA</t>
  </si>
  <si>
    <t>Desviacion Estandar</t>
  </si>
  <si>
    <t>DE=Raiz(VA)</t>
  </si>
  <si>
    <t>Z=(X-M)/DE</t>
  </si>
  <si>
    <t>X= 8 Semanas</t>
  </si>
  <si>
    <t>Media= 7.90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</si>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</sst>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"/>
    <numFmt numFmtId="167" formatCode="#,##0.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0" fontId="0" fillId="4" borderId="1" xfId="0" applyNumberFormat="1" applyFill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0" fontId="0" fillId="2" borderId="3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0" fontId="0" fillId="2" borderId="1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0" fillId="2" borderId="3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0" fontId="0" fillId="0" borderId="1" xfId="0" applyFont="1" applyBorder="1" applyAlignment="1" applyProtection="1"/>
    <xf numFmtId="0" fontId="0" fillId="0" borderId="1" xfId="0" applyFont="1" applyBorder="1" applyAlignment="1" applyProtection="1">
      <alignment wrapText="1"/>
    </xf>
    <xf numFmtId="0" fontId="0" fillId="0" borderId="1" xfId="0" applyBorder="1" applyAlignment="1" applyProtection="1">
      <alignment horizontal="center" vertical="center"/>
    </xf>
    <xf numFmtId="164" fontId="0" fillId="0" borderId="4" xfId="0" applyNumberFormat="1" applyFont="1" applyBorder="1" applyAlignment="1" applyProtection="1">
      <alignment horizontal="center" vertical="center"/>
    </xf>
    <xf numFmtId="4" fontId="0" fillId="0" borderId="5" xfId="0" applyNumberFormat="1" applyBorder="1" applyAlignment="1" applyProtection="1">
      <alignment horizontal="center" vertical="center"/>
    </xf>
    <xf numFmtId="2" fontId="0" fillId="3" borderId="1" xfId="0" applyNumberFormat="1" applyFill="1" applyBorder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0" fontId="1" fillId="0" borderId="0" xfId="0" applyFont="1" applyAlignment="1" applyProtection="1"/>
    <xf numFmtId="0" fontId="0" fillId="0" borderId="0" xfId="0" applyAlignment="1" applyProtection="1">
      <alignment vertical="top"/>
    </xf>
    <xf numFmtId="166" fontId="0" fillId="0" borderId="1" xfId="0" applyNumberFormat="1" applyBorder="1" applyAlignment="1" applyProtection="1">
      <alignment horizontal="center" vertical="center"/>
    </xf>
    <xf numFmtId="0" fontId="0" fillId="2" borderId="6" xfId="0" applyFont="1" applyFill="1" applyBorder="1" applyAlignment="1" applyProtection="1">
      <alignment horizontal="center" vertical="center"/>
    </xf>
    <xf numFmtId="0" fontId="0" fillId="2" borderId="7" xfId="0" applyFont="1" applyFill="1" applyBorder="1" applyAlignment="1" applyProtection="1">
      <alignment horizontal="center" vertical="center"/>
    </xf>
    <xf numFmtId="2" fontId="0" fillId="0" borderId="8" xfId="0" applyNumberFormat="1" applyBorder="1" applyAlignment="1" applyProtection="1">
      <alignment horizontal="center" vertical="center"/>
    </xf>
    <xf numFmtId="2" fontId="0" fillId="0" borderId="5" xfId="0" applyNumberFormat="1" applyBorder="1" applyAlignment="1" applyProtection="1">
      <alignment horizontal="center" vertical="center"/>
    </xf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273960</xdr:colOff>
      <xdr:row>20</xdr:row>
      <xdr:rowOff>71280</xdr:rowOff>
    </xdr:from>
    <xdr:to>
      <xdr:col>0</xdr:col>
      <xdr:colOff>1068840</xdr:colOff>
      <xdr:row>22</xdr:row>
      <xdr:rowOff>174960</xdr:rowOff>
    </xdr:to>
    <xdr:sp macro="" textlink="">
      <xdr:nvSpPr>
        <xdr:cNvPr id="2" name="Elips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73960" y="4691520"/>
          <a:ext cx="794880" cy="45432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INICIO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1044720</xdr:colOff>
      <xdr:row>20</xdr:row>
      <xdr:rowOff>104760</xdr:rowOff>
    </xdr:from>
    <xdr:to>
      <xdr:col>4</xdr:col>
      <xdr:colOff>313560</xdr:colOff>
      <xdr:row>23</xdr:row>
      <xdr:rowOff>47520</xdr:rowOff>
    </xdr:to>
    <xdr:sp macro="" textlink="">
      <xdr:nvSpPr>
        <xdr:cNvPr id="3" name="Elips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70200" y="4725000"/>
          <a:ext cx="577440" cy="46872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G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392760</xdr:colOff>
      <xdr:row>14</xdr:row>
      <xdr:rowOff>164160</xdr:rowOff>
    </xdr:from>
    <xdr:to>
      <xdr:col>3</xdr:col>
      <xdr:colOff>893880</xdr:colOff>
      <xdr:row>17</xdr:row>
      <xdr:rowOff>91800</xdr:rowOff>
    </xdr:to>
    <xdr:sp macro="" textlink="">
      <xdr:nvSpPr>
        <xdr:cNvPr id="4" name="Elips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918240" y="3732840"/>
          <a:ext cx="501120" cy="45360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E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803160</xdr:colOff>
      <xdr:row>26</xdr:row>
      <xdr:rowOff>54720</xdr:rowOff>
    </xdr:from>
    <xdr:to>
      <xdr:col>4</xdr:col>
      <xdr:colOff>76320</xdr:colOff>
      <xdr:row>28</xdr:row>
      <xdr:rowOff>173160</xdr:rowOff>
    </xdr:to>
    <xdr:sp macro="" textlink="">
      <xdr:nvSpPr>
        <xdr:cNvPr id="5" name="Elips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28640" y="5726520"/>
          <a:ext cx="581760" cy="46908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D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1075320</xdr:colOff>
      <xdr:row>22</xdr:row>
      <xdr:rowOff>18000</xdr:rowOff>
    </xdr:from>
    <xdr:to>
      <xdr:col>5</xdr:col>
      <xdr:colOff>377280</xdr:colOff>
      <xdr:row>24</xdr:row>
      <xdr:rowOff>122400</xdr:rowOff>
    </xdr:to>
    <xdr:sp macro="" textlink="">
      <xdr:nvSpPr>
        <xdr:cNvPr id="6" name="Elips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909400" y="4988880"/>
          <a:ext cx="511200" cy="45468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F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1015920</xdr:colOff>
      <xdr:row>23</xdr:row>
      <xdr:rowOff>143280</xdr:rowOff>
    </xdr:from>
    <xdr:to>
      <xdr:col>2</xdr:col>
      <xdr:colOff>308880</xdr:colOff>
      <xdr:row>26</xdr:row>
      <xdr:rowOff>71640</xdr:rowOff>
    </xdr:to>
    <xdr:sp macro="" textlink="">
      <xdr:nvSpPr>
        <xdr:cNvPr id="7" name="Elipse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085120" y="5289480"/>
          <a:ext cx="521280" cy="45396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B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572040</xdr:colOff>
      <xdr:row>19</xdr:row>
      <xdr:rowOff>24480</xdr:rowOff>
    </xdr:from>
    <xdr:to>
      <xdr:col>7</xdr:col>
      <xdr:colOff>278280</xdr:colOff>
      <xdr:row>21</xdr:row>
      <xdr:rowOff>131400</xdr:rowOff>
    </xdr:to>
    <xdr:sp macro="" textlink="">
      <xdr:nvSpPr>
        <xdr:cNvPr id="8" name="Elips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367480" y="4469400"/>
          <a:ext cx="511200" cy="45756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J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679320</xdr:colOff>
      <xdr:row>14</xdr:row>
      <xdr:rowOff>42480</xdr:rowOff>
    </xdr:from>
    <xdr:to>
      <xdr:col>5</xdr:col>
      <xdr:colOff>1282680</xdr:colOff>
      <xdr:row>16</xdr:row>
      <xdr:rowOff>160560</xdr:rowOff>
    </xdr:to>
    <xdr:sp macro="" textlink="">
      <xdr:nvSpPr>
        <xdr:cNvPr id="9" name="Elipse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722640" y="3611160"/>
          <a:ext cx="603360" cy="46872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I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725760</xdr:colOff>
      <xdr:row>19</xdr:row>
      <xdr:rowOff>107640</xdr:rowOff>
    </xdr:from>
    <xdr:to>
      <xdr:col>5</xdr:col>
      <xdr:colOff>1236960</xdr:colOff>
      <xdr:row>22</xdr:row>
      <xdr:rowOff>50400</xdr:rowOff>
    </xdr:to>
    <xdr:sp macro="" textlink="">
      <xdr:nvSpPr>
        <xdr:cNvPr id="10" name="Elipse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769080" y="4552560"/>
          <a:ext cx="511200" cy="46872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H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15</xdr:row>
      <xdr:rowOff>123840</xdr:rowOff>
    </xdr:from>
    <xdr:to>
      <xdr:col>2</xdr:col>
      <xdr:colOff>361080</xdr:colOff>
      <xdr:row>18</xdr:row>
      <xdr:rowOff>51840</xdr:rowOff>
    </xdr:to>
    <xdr:sp macro="" textlink="">
      <xdr:nvSpPr>
        <xdr:cNvPr id="11" name="Elipse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69200" y="3867840"/>
          <a:ext cx="1589400" cy="45360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A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808560</xdr:colOff>
      <xdr:row>20</xdr:row>
      <xdr:rowOff>19440</xdr:rowOff>
    </xdr:from>
    <xdr:to>
      <xdr:col>3</xdr:col>
      <xdr:colOff>163080</xdr:colOff>
      <xdr:row>22</xdr:row>
      <xdr:rowOff>137880</xdr:rowOff>
    </xdr:to>
    <xdr:sp macro="" textlink="">
      <xdr:nvSpPr>
        <xdr:cNvPr id="12" name="Elips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106080" y="4639680"/>
          <a:ext cx="582480" cy="46908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C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631080</xdr:colOff>
      <xdr:row>20</xdr:row>
      <xdr:rowOff>56160</xdr:rowOff>
    </xdr:from>
    <xdr:to>
      <xdr:col>9</xdr:col>
      <xdr:colOff>725760</xdr:colOff>
      <xdr:row>22</xdr:row>
      <xdr:rowOff>162720</xdr:rowOff>
    </xdr:to>
    <xdr:sp macro="" textlink="">
      <xdr:nvSpPr>
        <xdr:cNvPr id="13" name="Elips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0036800" y="4676400"/>
          <a:ext cx="1665720" cy="457200"/>
        </a:xfrm>
        <a:prstGeom prst="ellipse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FIN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952560</xdr:colOff>
      <xdr:row>17</xdr:row>
      <xdr:rowOff>166320</xdr:rowOff>
    </xdr:from>
    <xdr:to>
      <xdr:col>1</xdr:col>
      <xdr:colOff>259560</xdr:colOff>
      <xdr:row>20</xdr:row>
      <xdr:rowOff>137520</xdr:rowOff>
    </xdr:to>
    <xdr:cxnSp macro="">
      <xdr:nvCxnSpPr>
        <xdr:cNvPr id="14" name="Conector recto de flecha 1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stCxn id="13" idx="7"/>
        </xdr:cNvCxnSpPr>
      </xdr:nvCxnSpPr>
      <xdr:spPr>
        <a:xfrm flipV="1">
          <a:off x="952560" y="4260960"/>
          <a:ext cx="376560" cy="49716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>
    <xdr:from>
      <xdr:col>3</xdr:col>
      <xdr:colOff>1094040</xdr:colOff>
      <xdr:row>23</xdr:row>
      <xdr:rowOff>61200</xdr:rowOff>
    </xdr:from>
    <xdr:to>
      <xdr:col>3</xdr:col>
      <xdr:colOff>1243080</xdr:colOff>
      <xdr:row>26</xdr:row>
      <xdr:rowOff>54720</xdr:rowOff>
    </xdr:to>
    <xdr:cxnSp macro="">
      <xdr:nvCxnSpPr>
        <xdr:cNvPr id="15" name="Conector recto de flecha 2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15" idx="0"/>
        </xdr:cNvCxnSpPr>
      </xdr:nvCxnSpPr>
      <xdr:spPr>
        <a:xfrm flipV="1">
          <a:off x="4619520" y="5207400"/>
          <a:ext cx="149400" cy="51948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>
    <xdr:from>
      <xdr:col>3</xdr:col>
      <xdr:colOff>88920</xdr:colOff>
      <xdr:row>22</xdr:row>
      <xdr:rowOff>65160</xdr:rowOff>
    </xdr:from>
    <xdr:to>
      <xdr:col>3</xdr:col>
      <xdr:colOff>878040</xdr:colOff>
      <xdr:row>26</xdr:row>
      <xdr:rowOff>127800</xdr:rowOff>
    </xdr:to>
    <xdr:cxnSp macro="">
      <xdr:nvCxnSpPr>
        <xdr:cNvPr id="16" name="Conector recto de flecha 29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3614400" y="5036040"/>
          <a:ext cx="789480" cy="76392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>
    <xdr:from>
      <xdr:col>1</xdr:col>
      <xdr:colOff>794520</xdr:colOff>
      <xdr:row>18</xdr:row>
      <xdr:rowOff>51840</xdr:rowOff>
    </xdr:from>
    <xdr:to>
      <xdr:col>2</xdr:col>
      <xdr:colOff>48240</xdr:colOff>
      <xdr:row>23</xdr:row>
      <xdr:rowOff>143280</xdr:rowOff>
    </xdr:to>
    <xdr:cxnSp macro="">
      <xdr:nvCxnSpPr>
        <xdr:cNvPr id="17" name="Conector recto de flecha 3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18" idx="4294967295"/>
          <a:endCxn id="19" idx="0"/>
        </xdr:cNvCxnSpPr>
      </xdr:nvCxnSpPr>
      <xdr:spPr>
        <a:xfrm>
          <a:off x="1863720" y="4321440"/>
          <a:ext cx="482400" cy="96840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>
    <xdr:from>
      <xdr:col>5</xdr:col>
      <xdr:colOff>1236960</xdr:colOff>
      <xdr:row>20</xdr:row>
      <xdr:rowOff>166680</xdr:rowOff>
    </xdr:from>
    <xdr:to>
      <xdr:col>6</xdr:col>
      <xdr:colOff>643680</xdr:colOff>
      <xdr:row>21</xdr:row>
      <xdr:rowOff>40320</xdr:rowOff>
    </xdr:to>
    <xdr:cxnSp macro="">
      <xdr:nvCxnSpPr>
        <xdr:cNvPr id="20" name="Conector recto de flecha 4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6"/>
        </xdr:cNvCxnSpPr>
      </xdr:nvCxnSpPr>
      <xdr:spPr>
        <a:xfrm>
          <a:off x="7280280" y="4786920"/>
          <a:ext cx="1159200" cy="4932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>
    <xdr:from>
      <xdr:col>5</xdr:col>
      <xdr:colOff>1282680</xdr:colOff>
      <xdr:row>15</xdr:row>
      <xdr:rowOff>101520</xdr:rowOff>
    </xdr:from>
    <xdr:to>
      <xdr:col>6</xdr:col>
      <xdr:colOff>646920</xdr:colOff>
      <xdr:row>19</xdr:row>
      <xdr:rowOff>91440</xdr:rowOff>
    </xdr:to>
    <xdr:cxnSp macro="">
      <xdr:nvCxnSpPr>
        <xdr:cNvPr id="22" name="Conector recto de flecha 4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23" idx="6"/>
          <a:endCxn id="24" idx="1"/>
        </xdr:cNvCxnSpPr>
      </xdr:nvCxnSpPr>
      <xdr:spPr>
        <a:xfrm>
          <a:off x="7326000" y="3845520"/>
          <a:ext cx="1116720" cy="69120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>
    <xdr:from>
      <xdr:col>7</xdr:col>
      <xdr:colOff>278280</xdr:colOff>
      <xdr:row>20</xdr:row>
      <xdr:rowOff>78120</xdr:rowOff>
    </xdr:from>
    <xdr:to>
      <xdr:col>8</xdr:col>
      <xdr:colOff>630720</xdr:colOff>
      <xdr:row>21</xdr:row>
      <xdr:rowOff>109440</xdr:rowOff>
    </xdr:to>
    <xdr:cxnSp macro="">
      <xdr:nvCxnSpPr>
        <xdr:cNvPr id="25" name="Conector recto de flecha 4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26" idx="6"/>
        </xdr:cNvCxnSpPr>
      </xdr:nvCxnSpPr>
      <xdr:spPr>
        <a:xfrm>
          <a:off x="8878680" y="4698360"/>
          <a:ext cx="1158120" cy="20700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>
    <xdr:from>
      <xdr:col>2</xdr:col>
      <xdr:colOff>308880</xdr:colOff>
      <xdr:row>22</xdr:row>
      <xdr:rowOff>65160</xdr:rowOff>
    </xdr:from>
    <xdr:to>
      <xdr:col>2</xdr:col>
      <xdr:colOff>883440</xdr:colOff>
      <xdr:row>25</xdr:row>
      <xdr:rowOff>20160</xdr:rowOff>
    </xdr:to>
    <xdr:cxnSp macro="">
      <xdr:nvCxnSpPr>
        <xdr:cNvPr id="27" name="Conector recto de flecha 19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>
          <a:stCxn id="28" idx="6"/>
        </xdr:cNvCxnSpPr>
      </xdr:nvCxnSpPr>
      <xdr:spPr>
        <a:xfrm flipV="1">
          <a:off x="2606400" y="5036040"/>
          <a:ext cx="574920" cy="48096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>
    <xdr:from>
      <xdr:col>2</xdr:col>
      <xdr:colOff>408240</xdr:colOff>
      <xdr:row>15</xdr:row>
      <xdr:rowOff>0</xdr:rowOff>
    </xdr:from>
    <xdr:to>
      <xdr:col>2</xdr:col>
      <xdr:colOff>870120</xdr:colOff>
      <xdr:row>16</xdr:row>
      <xdr:rowOff>94680</xdr:rowOff>
    </xdr:to>
    <xdr:sp macro="" textlink="">
      <xdr:nvSpPr>
        <xdr:cNvPr id="29" name="Rectángulo 24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705760" y="3744000"/>
          <a:ext cx="461880" cy="27000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1.00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535680</xdr:colOff>
      <xdr:row>12</xdr:row>
      <xdr:rowOff>105120</xdr:rowOff>
    </xdr:from>
    <xdr:to>
      <xdr:col>3</xdr:col>
      <xdr:colOff>1068120</xdr:colOff>
      <xdr:row>14</xdr:row>
      <xdr:rowOff>24480</xdr:rowOff>
    </xdr:to>
    <xdr:sp macro="" textlink="">
      <xdr:nvSpPr>
        <xdr:cNvPr id="30" name="Rectángulo 24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061160" y="3323160"/>
          <a:ext cx="532440" cy="27000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1.30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825120</xdr:colOff>
      <xdr:row>23</xdr:row>
      <xdr:rowOff>81000</xdr:rowOff>
    </xdr:from>
    <xdr:to>
      <xdr:col>3</xdr:col>
      <xdr:colOff>59040</xdr:colOff>
      <xdr:row>24</xdr:row>
      <xdr:rowOff>160560</xdr:rowOff>
    </xdr:to>
    <xdr:sp macro="" textlink="">
      <xdr:nvSpPr>
        <xdr:cNvPr id="31" name="Rectángulo 25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122640" y="5227200"/>
          <a:ext cx="461880" cy="25452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1.42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1397160</xdr:colOff>
      <xdr:row>14</xdr:row>
      <xdr:rowOff>20160</xdr:rowOff>
    </xdr:from>
    <xdr:to>
      <xdr:col>6</xdr:col>
      <xdr:colOff>199080</xdr:colOff>
      <xdr:row>15</xdr:row>
      <xdr:rowOff>114840</xdr:rowOff>
    </xdr:to>
    <xdr:sp macro="" textlink="">
      <xdr:nvSpPr>
        <xdr:cNvPr id="32" name="Rectángulo 25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7440480" y="3588840"/>
          <a:ext cx="554040" cy="27000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1.33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1216080</xdr:colOff>
      <xdr:row>21</xdr:row>
      <xdr:rowOff>118080</xdr:rowOff>
    </xdr:from>
    <xdr:to>
      <xdr:col>5</xdr:col>
      <xdr:colOff>1720800</xdr:colOff>
      <xdr:row>23</xdr:row>
      <xdr:rowOff>21960</xdr:rowOff>
    </xdr:to>
    <xdr:sp macro="" textlink="">
      <xdr:nvSpPr>
        <xdr:cNvPr id="33" name="Rectángulo 25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7259400" y="4913640"/>
          <a:ext cx="504720" cy="25452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1.00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555120</xdr:colOff>
      <xdr:row>18</xdr:row>
      <xdr:rowOff>160560</xdr:rowOff>
    </xdr:from>
    <xdr:to>
      <xdr:col>8</xdr:col>
      <xdr:colOff>254880</xdr:colOff>
      <xdr:row>20</xdr:row>
      <xdr:rowOff>64440</xdr:rowOff>
    </xdr:to>
    <xdr:sp macro="" textlink="">
      <xdr:nvSpPr>
        <xdr:cNvPr id="34" name="Rectángulo 25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155520" y="4430160"/>
          <a:ext cx="505080" cy="25452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1.00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178920</xdr:colOff>
      <xdr:row>23</xdr:row>
      <xdr:rowOff>53280</xdr:rowOff>
    </xdr:from>
    <xdr:to>
      <xdr:col>1</xdr:col>
      <xdr:colOff>935280</xdr:colOff>
      <xdr:row>24</xdr:row>
      <xdr:rowOff>123480</xdr:rowOff>
    </xdr:to>
    <xdr:sp macro="" textlink="">
      <xdr:nvSpPr>
        <xdr:cNvPr id="35" name="Rectángulo 25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248120" y="5199480"/>
          <a:ext cx="756360" cy="24516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1.50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111960</xdr:colOff>
      <xdr:row>25</xdr:row>
      <xdr:rowOff>55080</xdr:rowOff>
    </xdr:from>
    <xdr:to>
      <xdr:col>5</xdr:col>
      <xdr:colOff>640080</xdr:colOff>
      <xdr:row>26</xdr:row>
      <xdr:rowOff>149760</xdr:rowOff>
    </xdr:to>
    <xdr:sp macro="" textlink="">
      <xdr:nvSpPr>
        <xdr:cNvPr id="36" name="Rectángulo 25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155280" y="5551560"/>
          <a:ext cx="528120" cy="27000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1.02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223200</xdr:colOff>
      <xdr:row>27</xdr:row>
      <xdr:rowOff>155160</xdr:rowOff>
    </xdr:from>
    <xdr:to>
      <xdr:col>4</xdr:col>
      <xdr:colOff>685080</xdr:colOff>
      <xdr:row>29</xdr:row>
      <xdr:rowOff>59040</xdr:rowOff>
    </xdr:to>
    <xdr:sp macro="" textlink="">
      <xdr:nvSpPr>
        <xdr:cNvPr id="37" name="Rectángulo 25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5057280" y="6002280"/>
          <a:ext cx="461880" cy="25452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1.88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363240</xdr:colOff>
      <xdr:row>21</xdr:row>
      <xdr:rowOff>12960</xdr:rowOff>
    </xdr:from>
    <xdr:to>
      <xdr:col>4</xdr:col>
      <xdr:colOff>825120</xdr:colOff>
      <xdr:row>22</xdr:row>
      <xdr:rowOff>107640</xdr:rowOff>
    </xdr:to>
    <xdr:sp macro="" textlink="">
      <xdr:nvSpPr>
        <xdr:cNvPr id="38" name="Rectángulo 25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197320" y="4808520"/>
          <a:ext cx="461880" cy="27000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MX" sz="1100" b="1" strike="noStrike" spc="-1">
              <a:solidFill>
                <a:srgbClr val="000000"/>
              </a:solidFill>
              <a:latin typeface="Calibri"/>
            </a:rPr>
            <a:t>1.43</a:t>
          </a:r>
          <a:endParaRPr lang="es-MX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27360</xdr:colOff>
      <xdr:row>30</xdr:row>
      <xdr:rowOff>0</xdr:rowOff>
    </xdr:from>
    <xdr:to>
      <xdr:col>15</xdr:col>
      <xdr:colOff>875160</xdr:colOff>
      <xdr:row>36</xdr:row>
      <xdr:rowOff>62640</xdr:rowOff>
    </xdr:to>
    <xdr:sp macro="" textlink="">
      <xdr:nvSpPr>
        <xdr:cNvPr id="39" name="Rectángulo 26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7360" y="6372720"/>
          <a:ext cx="20207160" cy="1114200"/>
        </a:xfrm>
        <a:prstGeom prst="rect">
          <a:avLst/>
        </a:prstGeom>
        <a:solidFill>
          <a:schemeClr val="accent1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s-MX" sz="1400" b="1" strike="noStrike" spc="-1">
              <a:solidFill>
                <a:srgbClr val="000000"/>
              </a:solidFill>
              <a:latin typeface="Calibri"/>
            </a:rPr>
            <a:t>Conclusion</a:t>
          </a:r>
          <a:endParaRPr lang="es-MX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3</xdr:col>
      <xdr:colOff>643320</xdr:colOff>
      <xdr:row>17</xdr:row>
      <xdr:rowOff>91800</xdr:rowOff>
    </xdr:from>
    <xdr:to>
      <xdr:col>3</xdr:col>
      <xdr:colOff>960480</xdr:colOff>
      <xdr:row>26</xdr:row>
      <xdr:rowOff>39240</xdr:rowOff>
    </xdr:to>
    <xdr:cxnSp macro="">
      <xdr:nvCxnSpPr>
        <xdr:cNvPr id="40" name="Conector recto de flecha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>
          <a:endCxn id="41" idx="4"/>
        </xdr:cNvCxnSpPr>
      </xdr:nvCxnSpPr>
      <xdr:spPr>
        <a:xfrm flipH="1" flipV="1">
          <a:off x="4168800" y="4186440"/>
          <a:ext cx="317520" cy="152496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 editAs="oneCell">
    <xdr:from>
      <xdr:col>3</xdr:col>
      <xdr:colOff>1299960</xdr:colOff>
      <xdr:row>24</xdr:row>
      <xdr:rowOff>55800</xdr:rowOff>
    </xdr:from>
    <xdr:to>
      <xdr:col>4</xdr:col>
      <xdr:colOff>1150200</xdr:colOff>
      <xdr:row>26</xdr:row>
      <xdr:rowOff>123120</xdr:rowOff>
    </xdr:to>
    <xdr:cxnSp macro="">
      <xdr:nvCxnSpPr>
        <xdr:cNvPr id="42" name="Conector recto de flecha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>
          <a:stCxn id="43" idx="7"/>
          <a:endCxn id="44" idx="3"/>
        </xdr:cNvCxnSpPr>
      </xdr:nvCxnSpPr>
      <xdr:spPr>
        <a:xfrm flipV="1">
          <a:off x="4825440" y="5376960"/>
          <a:ext cx="1159200" cy="41832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 editAs="oneCell">
    <xdr:from>
      <xdr:col>3</xdr:col>
      <xdr:colOff>857160</xdr:colOff>
      <xdr:row>15</xdr:row>
      <xdr:rowOff>134640</xdr:rowOff>
    </xdr:from>
    <xdr:to>
      <xdr:col>5</xdr:col>
      <xdr:colOff>121680</xdr:colOff>
      <xdr:row>22</xdr:row>
      <xdr:rowOff>18000</xdr:rowOff>
    </xdr:to>
    <xdr:cxnSp macro="">
      <xdr:nvCxnSpPr>
        <xdr:cNvPr id="45" name="Conector recto de flecha 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6" idx="0"/>
          <a:endCxn id="47" idx="2"/>
        </xdr:cNvCxnSpPr>
      </xdr:nvCxnSpPr>
      <xdr:spPr>
        <a:xfrm flipH="1" flipV="1">
          <a:off x="4382640" y="3878640"/>
          <a:ext cx="1782720" cy="111060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 editAs="oneCell">
    <xdr:from>
      <xdr:col>3</xdr:col>
      <xdr:colOff>900720</xdr:colOff>
      <xdr:row>16</xdr:row>
      <xdr:rowOff>104760</xdr:rowOff>
    </xdr:from>
    <xdr:to>
      <xdr:col>5</xdr:col>
      <xdr:colOff>800640</xdr:colOff>
      <xdr:row>20</xdr:row>
      <xdr:rowOff>720</xdr:rowOff>
    </xdr:to>
    <xdr:cxnSp macro="">
      <xdr:nvCxnSpPr>
        <xdr:cNvPr id="48" name="Conector recto de flecha 5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endCxn id="49" idx="1"/>
        </xdr:cNvCxnSpPr>
      </xdr:nvCxnSpPr>
      <xdr:spPr>
        <a:xfrm>
          <a:off x="4426200" y="4024080"/>
          <a:ext cx="2418120" cy="59724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 editAs="oneCell">
    <xdr:from>
      <xdr:col>3</xdr:col>
      <xdr:colOff>900720</xdr:colOff>
      <xdr:row>16</xdr:row>
      <xdr:rowOff>104760</xdr:rowOff>
    </xdr:from>
    <xdr:to>
      <xdr:col>4</xdr:col>
      <xdr:colOff>24840</xdr:colOff>
      <xdr:row>20</xdr:row>
      <xdr:rowOff>104760</xdr:rowOff>
    </xdr:to>
    <xdr:cxnSp macro="">
      <xdr:nvCxnSpPr>
        <xdr:cNvPr id="50" name="Conector recto de flecha 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stCxn id="51" idx="0"/>
          <a:endCxn id="52" idx="2"/>
        </xdr:cNvCxnSpPr>
      </xdr:nvCxnSpPr>
      <xdr:spPr>
        <a:xfrm flipH="1" flipV="1">
          <a:off x="4426200" y="4024080"/>
          <a:ext cx="433080" cy="70128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 editAs="oneCell">
    <xdr:from>
      <xdr:col>3</xdr:col>
      <xdr:colOff>857160</xdr:colOff>
      <xdr:row>15</xdr:row>
      <xdr:rowOff>101520</xdr:rowOff>
    </xdr:from>
    <xdr:to>
      <xdr:col>5</xdr:col>
      <xdr:colOff>679320</xdr:colOff>
      <xdr:row>15</xdr:row>
      <xdr:rowOff>134640</xdr:rowOff>
    </xdr:to>
    <xdr:cxnSp macro="">
      <xdr:nvCxnSpPr>
        <xdr:cNvPr id="53" name="Conector recto de flecha 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endCxn id="54" idx="2"/>
        </xdr:cNvCxnSpPr>
      </xdr:nvCxnSpPr>
      <xdr:spPr>
        <a:xfrm flipV="1">
          <a:off x="4382640" y="3845520"/>
          <a:ext cx="2340360" cy="33480"/>
        </a:xfrm>
        <a:prstGeom prst="straightConnector1">
          <a:avLst/>
        </a:prstGeom>
        <a:ln w="0">
          <a:solidFill>
            <a:srgbClr val="000000"/>
          </a:solidFill>
          <a:tailEnd type="triangle" w="med" len="med"/>
        </a:ln>
      </xdr:spPr>
    </xdr:cxnSp>
    <xdr:clientData/>
  </xdr:twoCellAnchor>
  <xdr:twoCellAnchor>
    <xdr:from>
      <xdr:col>0</xdr:col>
      <xdr:colOff>671400</xdr:colOff>
      <xdr:row>17</xdr:row>
      <xdr:rowOff>120650</xdr:rowOff>
    </xdr:from>
    <xdr:to>
      <xdr:col>1</xdr:col>
      <xdr:colOff>76200</xdr:colOff>
      <xdr:row>20</xdr:row>
      <xdr:rowOff>71280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3EDEBA0-AFA9-408D-953C-9186B200FB7D}"/>
            </a:ext>
          </a:extLst>
        </xdr:cNvPr>
        <xdr:cNvCxnSpPr>
          <a:stCxn id="2" idx="0"/>
        </xdr:cNvCxnSpPr>
      </xdr:nvCxnSpPr>
      <xdr:spPr>
        <a:xfrm flipV="1">
          <a:off x="671400" y="4787900"/>
          <a:ext cx="554150" cy="503080"/>
        </a:xfrm>
        <a:prstGeom prst="straightConnector1">
          <a:avLst/>
        </a:prstGeom>
        <a:ln w="22225">
          <a:solidFill>
            <a:schemeClr val="accent5">
              <a:lumMod val="60000"/>
              <a:lumOff val="40000"/>
              <a:alpha val="97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982550</xdr:colOff>
      <xdr:row>18</xdr:row>
      <xdr:rowOff>39530</xdr:rowOff>
    </xdr:from>
    <xdr:to>
      <xdr:col>1</xdr:col>
      <xdr:colOff>1090924</xdr:colOff>
      <xdr:row>24</xdr:row>
      <xdr:rowOff>29543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1F632381-EDD4-4685-B120-76F7A140667D}"/>
            </a:ext>
          </a:extLst>
        </xdr:cNvPr>
        <xdr:cNvCxnSpPr>
          <a:endCxn id="7" idx="1"/>
        </xdr:cNvCxnSpPr>
      </xdr:nvCxnSpPr>
      <xdr:spPr>
        <a:xfrm>
          <a:off x="2131900" y="4890930"/>
          <a:ext cx="108374" cy="1094913"/>
        </a:xfrm>
        <a:prstGeom prst="straightConnector1">
          <a:avLst/>
        </a:prstGeom>
        <a:ln w="22225">
          <a:solidFill>
            <a:schemeClr val="accent5">
              <a:lumMod val="60000"/>
              <a:lumOff val="40000"/>
              <a:alpha val="97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233876</xdr:colOff>
      <xdr:row>22</xdr:row>
      <xdr:rowOff>66599</xdr:rowOff>
    </xdr:from>
    <xdr:to>
      <xdr:col>2</xdr:col>
      <xdr:colOff>892579</xdr:colOff>
      <xdr:row>24</xdr:row>
      <xdr:rowOff>29543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811DD18A-1FB5-4DBB-9F0C-10E103366B69}"/>
            </a:ext>
          </a:extLst>
        </xdr:cNvPr>
        <xdr:cNvCxnSpPr>
          <a:stCxn id="7" idx="7"/>
          <a:endCxn id="12" idx="3"/>
        </xdr:cNvCxnSpPr>
      </xdr:nvCxnSpPr>
      <xdr:spPr>
        <a:xfrm flipV="1">
          <a:off x="2602426" y="5654599"/>
          <a:ext cx="658703" cy="331244"/>
        </a:xfrm>
        <a:prstGeom prst="straightConnector1">
          <a:avLst/>
        </a:prstGeom>
        <a:ln w="22225">
          <a:solidFill>
            <a:schemeClr val="accent5">
              <a:lumMod val="60000"/>
              <a:lumOff val="40000"/>
              <a:alpha val="97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138626</xdr:colOff>
      <xdr:row>21</xdr:row>
      <xdr:rowOff>181943</xdr:rowOff>
    </xdr:from>
    <xdr:to>
      <xdr:col>3</xdr:col>
      <xdr:colOff>803160</xdr:colOff>
      <xdr:row>27</xdr:row>
      <xdr:rowOff>113940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BF507171-7EF0-491A-BD52-A829E5C5AA39}"/>
            </a:ext>
          </a:extLst>
        </xdr:cNvPr>
        <xdr:cNvCxnSpPr>
          <a:endCxn id="5" idx="2"/>
        </xdr:cNvCxnSpPr>
      </xdr:nvCxnSpPr>
      <xdr:spPr>
        <a:xfrm>
          <a:off x="3726376" y="5585793"/>
          <a:ext cx="664534" cy="1036897"/>
        </a:xfrm>
        <a:prstGeom prst="straightConnector1">
          <a:avLst/>
        </a:prstGeom>
        <a:ln w="22225">
          <a:solidFill>
            <a:schemeClr val="accent5">
              <a:lumMod val="60000"/>
              <a:lumOff val="40000"/>
              <a:alpha val="97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1288456</xdr:colOff>
      <xdr:row>23</xdr:row>
      <xdr:rowOff>47520</xdr:rowOff>
    </xdr:from>
    <xdr:to>
      <xdr:col>4</xdr:col>
      <xdr:colOff>31440</xdr:colOff>
      <xdr:row>26</xdr:row>
      <xdr:rowOff>126001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08B9F26A-83FA-48EB-833D-461E6D469C9E}"/>
            </a:ext>
          </a:extLst>
        </xdr:cNvPr>
        <xdr:cNvCxnSpPr>
          <a:stCxn id="5" idx="7"/>
          <a:endCxn id="3" idx="4"/>
        </xdr:cNvCxnSpPr>
      </xdr:nvCxnSpPr>
      <xdr:spPr>
        <a:xfrm flipV="1">
          <a:off x="4876206" y="5819670"/>
          <a:ext cx="38384" cy="630931"/>
        </a:xfrm>
        <a:prstGeom prst="straightConnector1">
          <a:avLst/>
        </a:prstGeom>
        <a:ln w="22225">
          <a:solidFill>
            <a:schemeClr val="accent5">
              <a:lumMod val="60000"/>
              <a:lumOff val="40000"/>
              <a:alpha val="97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780740</xdr:colOff>
      <xdr:row>17</xdr:row>
      <xdr:rowOff>60221</xdr:rowOff>
    </xdr:from>
    <xdr:to>
      <xdr:col>3</xdr:col>
      <xdr:colOff>1127351</xdr:colOff>
      <xdr:row>20</xdr:row>
      <xdr:rowOff>177282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7A346F8B-E617-4A9E-80FB-68ABA7218C50}"/>
            </a:ext>
          </a:extLst>
        </xdr:cNvPr>
        <xdr:cNvCxnSpPr>
          <a:stCxn id="3" idx="1"/>
        </xdr:cNvCxnSpPr>
      </xdr:nvCxnSpPr>
      <xdr:spPr>
        <a:xfrm flipH="1" flipV="1">
          <a:off x="4368490" y="4727471"/>
          <a:ext cx="346611" cy="669511"/>
        </a:xfrm>
        <a:prstGeom prst="straightConnector1">
          <a:avLst/>
        </a:prstGeom>
        <a:ln w="22225">
          <a:solidFill>
            <a:schemeClr val="accent5">
              <a:lumMod val="60000"/>
              <a:lumOff val="40000"/>
              <a:alpha val="97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820493</xdr:colOff>
      <xdr:row>15</xdr:row>
      <xdr:rowOff>50318</xdr:rowOff>
    </xdr:from>
    <xdr:to>
      <xdr:col>5</xdr:col>
      <xdr:colOff>767680</xdr:colOff>
      <xdr:row>16</xdr:row>
      <xdr:rowOff>89331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024AB95C-4230-40F3-A897-D54266596538}"/>
            </a:ext>
          </a:extLst>
        </xdr:cNvPr>
        <xdr:cNvCxnSpPr>
          <a:stCxn id="4" idx="7"/>
          <a:endCxn id="9" idx="3"/>
        </xdr:cNvCxnSpPr>
      </xdr:nvCxnSpPr>
      <xdr:spPr>
        <a:xfrm>
          <a:off x="4408243" y="4349268"/>
          <a:ext cx="2442737" cy="223163"/>
        </a:xfrm>
        <a:prstGeom prst="straightConnector1">
          <a:avLst/>
        </a:prstGeom>
        <a:ln w="22225">
          <a:solidFill>
            <a:schemeClr val="accent5">
              <a:lumMod val="60000"/>
              <a:lumOff val="40000"/>
              <a:alpha val="97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1226893</xdr:colOff>
      <xdr:row>16</xdr:row>
      <xdr:rowOff>63018</xdr:rowOff>
    </xdr:from>
    <xdr:to>
      <xdr:col>6</xdr:col>
      <xdr:colOff>572040</xdr:colOff>
      <xdr:row>20</xdr:row>
      <xdr:rowOff>77940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A7912E6F-54D2-412F-83E0-5FBF6EF62C87}"/>
            </a:ext>
          </a:extLst>
        </xdr:cNvPr>
        <xdr:cNvCxnSpPr>
          <a:endCxn id="8" idx="2"/>
        </xdr:cNvCxnSpPr>
      </xdr:nvCxnSpPr>
      <xdr:spPr>
        <a:xfrm>
          <a:off x="7310193" y="4546118"/>
          <a:ext cx="996147" cy="751522"/>
        </a:xfrm>
        <a:prstGeom prst="straightConnector1">
          <a:avLst/>
        </a:prstGeom>
        <a:ln w="22225">
          <a:solidFill>
            <a:schemeClr val="accent5">
              <a:lumMod val="60000"/>
              <a:lumOff val="40000"/>
              <a:alpha val="97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223593</xdr:colOff>
      <xdr:row>21</xdr:row>
      <xdr:rowOff>50318</xdr:rowOff>
    </xdr:from>
    <xdr:to>
      <xdr:col>8</xdr:col>
      <xdr:colOff>631080</xdr:colOff>
      <xdr:row>21</xdr:row>
      <xdr:rowOff>109440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D7B56773-9F70-43C9-AEC9-6A56F329367C}"/>
            </a:ext>
          </a:extLst>
        </xdr:cNvPr>
        <xdr:cNvCxnSpPr>
          <a:endCxn id="13" idx="2"/>
        </xdr:cNvCxnSpPr>
      </xdr:nvCxnSpPr>
      <xdr:spPr>
        <a:xfrm>
          <a:off x="8757993" y="5454168"/>
          <a:ext cx="1207587" cy="59122"/>
        </a:xfrm>
        <a:prstGeom prst="straightConnector1">
          <a:avLst/>
        </a:prstGeom>
        <a:ln w="22225">
          <a:solidFill>
            <a:schemeClr val="accent5">
              <a:lumMod val="60000"/>
              <a:lumOff val="40000"/>
              <a:alpha val="97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="85" zoomScaleNormal="85" workbookViewId="0">
      <selection activeCell="P16" sqref="P16"/>
    </sheetView>
  </sheetViews>
  <sheetFormatPr baseColWidth="10" defaultColWidth="11.453125" defaultRowHeight="14.5" x14ac:dyDescent="0.35"/>
  <cols>
    <col min="1" max="1" width="16.453125" style="7" customWidth="1"/>
    <col min="2" max="3" width="17.453125" style="7" customWidth="1"/>
    <col min="4" max="4" width="18.54296875" style="7" customWidth="1"/>
    <col min="5" max="5" width="17.1796875" style="7" customWidth="1"/>
    <col min="6" max="6" width="23.6328125" style="7" customWidth="1"/>
    <col min="9" max="9" width="22.26953125" style="7" customWidth="1"/>
    <col min="10" max="10" width="24.26953125" style="7" customWidth="1"/>
    <col min="11" max="11" width="11.54296875" style="7" customWidth="1"/>
    <col min="12" max="12" width="23.81640625" style="7" customWidth="1"/>
    <col min="13" max="13" width="7.7265625" style="7" customWidth="1"/>
    <col min="14" max="14" width="11.08984375" style="7" customWidth="1"/>
    <col min="15" max="15" width="15.54296875" style="7" customWidth="1"/>
    <col min="16" max="16" width="7.453125" style="7" customWidth="1"/>
  </cols>
  <sheetData>
    <row r="1" spans="1:17" ht="19.5" customHeight="1" x14ac:dyDescent="0.35">
      <c r="A1" s="6" t="s">
        <v>0</v>
      </c>
      <c r="B1" s="5" t="s">
        <v>1</v>
      </c>
      <c r="C1" s="6" t="s">
        <v>2</v>
      </c>
      <c r="D1" s="6"/>
      <c r="E1" s="6"/>
      <c r="F1" s="9" t="s">
        <v>3</v>
      </c>
      <c r="H1" s="6" t="s">
        <v>0</v>
      </c>
      <c r="I1" s="8" t="s">
        <v>4</v>
      </c>
      <c r="J1" s="8" t="s">
        <v>3</v>
      </c>
      <c r="K1" s="10"/>
      <c r="L1" s="8" t="s">
        <v>5</v>
      </c>
      <c r="M1" s="8" t="s">
        <v>6</v>
      </c>
      <c r="O1" s="6" t="s">
        <v>7</v>
      </c>
      <c r="P1" s="6"/>
    </row>
    <row r="2" spans="1:17" x14ac:dyDescent="0.35">
      <c r="A2" s="6"/>
      <c r="B2" s="6"/>
      <c r="C2" s="11" t="s">
        <v>8</v>
      </c>
      <c r="D2" s="11" t="s">
        <v>9</v>
      </c>
      <c r="E2" s="11" t="s">
        <v>10</v>
      </c>
      <c r="F2" s="12" t="s">
        <v>11</v>
      </c>
      <c r="H2" s="6"/>
      <c r="I2" s="11" t="s">
        <v>12</v>
      </c>
      <c r="J2" s="8" t="s">
        <v>11</v>
      </c>
      <c r="K2" s="10"/>
      <c r="L2" s="13" t="s">
        <v>13</v>
      </c>
      <c r="M2" s="14">
        <f>I3+I4+I5+I6+I7+I11+I12</f>
        <v>9.4333333333333336</v>
      </c>
      <c r="O2" s="4" t="s">
        <v>14</v>
      </c>
      <c r="P2" s="4"/>
    </row>
    <row r="3" spans="1:17" ht="43.5" x14ac:dyDescent="0.35">
      <c r="A3" s="15" t="s">
        <v>15</v>
      </c>
      <c r="B3" s="16" t="s">
        <v>16</v>
      </c>
      <c r="C3" s="17">
        <v>0.5</v>
      </c>
      <c r="D3" s="17">
        <v>1</v>
      </c>
      <c r="E3" s="17">
        <v>1.5</v>
      </c>
      <c r="F3" s="17" t="s">
        <v>17</v>
      </c>
      <c r="H3" s="17" t="s">
        <v>15</v>
      </c>
      <c r="I3" s="14">
        <f>(C3+4*D3+E3)/6</f>
        <v>1</v>
      </c>
      <c r="J3" s="17" t="s">
        <v>17</v>
      </c>
      <c r="L3" s="13" t="s">
        <v>18</v>
      </c>
      <c r="M3" s="14">
        <f>I3+I4+I5+I6+I10+I12+I7</f>
        <v>9.1000000000000014</v>
      </c>
      <c r="O3" s="18" t="s">
        <v>15</v>
      </c>
      <c r="P3" s="19">
        <f>((E3-C3)/6)^2</f>
        <v>2.7777777777777776E-2</v>
      </c>
    </row>
    <row r="4" spans="1:17" ht="43.5" x14ac:dyDescent="0.35">
      <c r="A4" s="15" t="s">
        <v>17</v>
      </c>
      <c r="B4" s="16" t="s">
        <v>19</v>
      </c>
      <c r="C4" s="17">
        <v>1</v>
      </c>
      <c r="D4" s="17">
        <v>1.5</v>
      </c>
      <c r="E4" s="17">
        <v>2</v>
      </c>
      <c r="F4" s="17" t="s">
        <v>20</v>
      </c>
      <c r="H4" s="17" t="s">
        <v>17</v>
      </c>
      <c r="I4" s="14">
        <f>(C4+4*D4+E4)/6</f>
        <v>1.5</v>
      </c>
      <c r="J4" s="17" t="s">
        <v>20</v>
      </c>
      <c r="K4" s="10"/>
      <c r="L4" s="11" t="s">
        <v>21</v>
      </c>
      <c r="M4" s="20">
        <f>I3+I4+I5+I6+I7+I9+I11+I12</f>
        <v>10.866666666666667</v>
      </c>
      <c r="O4" s="18" t="s">
        <v>17</v>
      </c>
      <c r="P4" s="19">
        <f t="shared" ref="P3:P12" si="0">((E4-C4)/6)^2</f>
        <v>2.7777777777777776E-2</v>
      </c>
    </row>
    <row r="5" spans="1:17" ht="29" x14ac:dyDescent="0.35">
      <c r="A5" s="15" t="s">
        <v>20</v>
      </c>
      <c r="B5" s="16" t="s">
        <v>22</v>
      </c>
      <c r="C5" s="17">
        <v>0.7</v>
      </c>
      <c r="D5" s="17">
        <v>1.4</v>
      </c>
      <c r="E5" s="17">
        <v>2.2000000000000002</v>
      </c>
      <c r="F5" s="17" t="s">
        <v>23</v>
      </c>
      <c r="H5" s="17" t="s">
        <v>20</v>
      </c>
      <c r="I5" s="14">
        <f t="shared" ref="I3:I12" si="1">(C5+4*D5+E5)/6</f>
        <v>1.4166666666666667</v>
      </c>
      <c r="J5" s="17" t="s">
        <v>24</v>
      </c>
      <c r="K5" s="10"/>
      <c r="L5" s="13" t="s">
        <v>25</v>
      </c>
      <c r="M5" s="14">
        <f>I3+I4+I5+I6+I9+I7+I10+I12</f>
        <v>10.533333333333335</v>
      </c>
      <c r="O5" s="18" t="s">
        <v>20</v>
      </c>
      <c r="P5" s="19">
        <f t="shared" si="0"/>
        <v>6.2500000000000028E-2</v>
      </c>
    </row>
    <row r="6" spans="1:17" ht="29" x14ac:dyDescent="0.35">
      <c r="A6" s="15" t="s">
        <v>26</v>
      </c>
      <c r="B6" s="16" t="s">
        <v>27</v>
      </c>
      <c r="C6" s="17">
        <v>0.8</v>
      </c>
      <c r="D6" s="17">
        <v>2</v>
      </c>
      <c r="E6" s="17">
        <v>2.5</v>
      </c>
      <c r="F6" s="17" t="s">
        <v>28</v>
      </c>
      <c r="H6" s="17" t="s">
        <v>26</v>
      </c>
      <c r="I6" s="14">
        <f t="shared" si="1"/>
        <v>1.8833333333333335</v>
      </c>
      <c r="J6" s="17" t="s">
        <v>28</v>
      </c>
      <c r="K6" s="10"/>
      <c r="L6" s="13" t="s">
        <v>29</v>
      </c>
      <c r="M6" s="14">
        <f>I3+I4+I5+I6+I8+I7+I11+I12</f>
        <v>10.450000000000001</v>
      </c>
      <c r="O6" s="18" t="s">
        <v>26</v>
      </c>
      <c r="P6" s="19">
        <f t="shared" si="0"/>
        <v>8.0277777777777767E-2</v>
      </c>
    </row>
    <row r="7" spans="1:17" x14ac:dyDescent="0.35">
      <c r="A7" s="15" t="s">
        <v>30</v>
      </c>
      <c r="B7" s="16" t="s">
        <v>31</v>
      </c>
      <c r="C7" s="17">
        <v>0.6</v>
      </c>
      <c r="D7" s="17">
        <v>1.2</v>
      </c>
      <c r="E7" s="17">
        <v>2.4</v>
      </c>
      <c r="F7" s="17" t="s">
        <v>32</v>
      </c>
      <c r="H7" s="17" t="s">
        <v>30</v>
      </c>
      <c r="I7" s="14">
        <f t="shared" si="1"/>
        <v>1.2999999999999998</v>
      </c>
      <c r="J7" s="17" t="s">
        <v>33</v>
      </c>
      <c r="K7" s="10"/>
      <c r="L7" s="13" t="s">
        <v>34</v>
      </c>
      <c r="M7" s="14">
        <f>I3+I4+I5+I6+I8+I7+I10+I12</f>
        <v>10.116666666666667</v>
      </c>
      <c r="O7" s="18" t="s">
        <v>30</v>
      </c>
      <c r="P7" s="19">
        <f t="shared" si="0"/>
        <v>0.09</v>
      </c>
    </row>
    <row r="8" spans="1:17" x14ac:dyDescent="0.35">
      <c r="A8" s="15" t="s">
        <v>35</v>
      </c>
      <c r="B8" s="7" t="s">
        <v>36</v>
      </c>
      <c r="C8" s="17">
        <v>0.6</v>
      </c>
      <c r="D8" s="17">
        <v>1</v>
      </c>
      <c r="E8" s="17">
        <v>1.5</v>
      </c>
      <c r="F8" s="17" t="s">
        <v>37</v>
      </c>
      <c r="H8" s="17" t="s">
        <v>35</v>
      </c>
      <c r="I8" s="14">
        <f t="shared" si="1"/>
        <v>1.0166666666666666</v>
      </c>
      <c r="J8" s="17" t="s">
        <v>33</v>
      </c>
      <c r="K8" s="10"/>
      <c r="O8" s="18" t="s">
        <v>35</v>
      </c>
      <c r="P8" s="19">
        <f t="shared" si="0"/>
        <v>2.2499999999999999E-2</v>
      </c>
    </row>
    <row r="9" spans="1:17" x14ac:dyDescent="0.35">
      <c r="A9" s="15" t="s">
        <v>38</v>
      </c>
      <c r="B9" s="15" t="s">
        <v>39</v>
      </c>
      <c r="C9" s="17">
        <v>0.6</v>
      </c>
      <c r="D9" s="17">
        <v>1.5</v>
      </c>
      <c r="E9" s="17">
        <v>2</v>
      </c>
      <c r="F9" s="17" t="s">
        <v>37</v>
      </c>
      <c r="H9" s="17" t="s">
        <v>38</v>
      </c>
      <c r="I9" s="14">
        <f t="shared" si="1"/>
        <v>1.4333333333333333</v>
      </c>
      <c r="J9" s="17" t="s">
        <v>33</v>
      </c>
      <c r="K9" s="10"/>
      <c r="O9" s="18" t="s">
        <v>38</v>
      </c>
      <c r="P9" s="19">
        <f t="shared" si="0"/>
        <v>5.4444444444444434E-2</v>
      </c>
    </row>
    <row r="10" spans="1:17" ht="29" x14ac:dyDescent="0.35">
      <c r="A10" s="15" t="s">
        <v>40</v>
      </c>
      <c r="B10" s="16" t="s">
        <v>41</v>
      </c>
      <c r="C10" s="17">
        <v>0.5</v>
      </c>
      <c r="D10" s="17">
        <v>1</v>
      </c>
      <c r="E10" s="17">
        <v>1.5</v>
      </c>
      <c r="F10" s="17" t="s">
        <v>42</v>
      </c>
      <c r="H10" s="17" t="s">
        <v>40</v>
      </c>
      <c r="I10" s="14">
        <f t="shared" si="1"/>
        <v>1</v>
      </c>
      <c r="J10" s="17" t="s">
        <v>42</v>
      </c>
      <c r="K10" s="10"/>
      <c r="O10" s="18" t="s">
        <v>40</v>
      </c>
      <c r="P10" s="19">
        <f t="shared" si="0"/>
        <v>2.7777777777777776E-2</v>
      </c>
    </row>
    <row r="11" spans="1:17" ht="29" x14ac:dyDescent="0.35">
      <c r="A11" s="15" t="s">
        <v>43</v>
      </c>
      <c r="B11" s="16" t="s">
        <v>44</v>
      </c>
      <c r="C11" s="17">
        <v>1</v>
      </c>
      <c r="D11" s="17">
        <v>1.3</v>
      </c>
      <c r="E11" s="17">
        <v>1.8</v>
      </c>
      <c r="F11" s="17" t="s">
        <v>42</v>
      </c>
      <c r="H11" s="17" t="s">
        <v>43</v>
      </c>
      <c r="I11" s="14">
        <f t="shared" si="1"/>
        <v>1.3333333333333333</v>
      </c>
      <c r="J11" s="17" t="s">
        <v>42</v>
      </c>
      <c r="K11" s="10"/>
      <c r="O11" s="18" t="s">
        <v>43</v>
      </c>
      <c r="P11" s="19">
        <f t="shared" si="0"/>
        <v>1.7777777777777778E-2</v>
      </c>
    </row>
    <row r="12" spans="1:17" x14ac:dyDescent="0.35">
      <c r="A12" s="15" t="s">
        <v>42</v>
      </c>
      <c r="B12" s="15" t="s">
        <v>45</v>
      </c>
      <c r="C12" s="17">
        <v>0.5</v>
      </c>
      <c r="D12" s="17">
        <v>1</v>
      </c>
      <c r="E12" s="17">
        <v>1.5</v>
      </c>
      <c r="F12" s="17" t="s">
        <v>37</v>
      </c>
      <c r="H12" s="17" t="s">
        <v>42</v>
      </c>
      <c r="I12" s="14">
        <f t="shared" si="1"/>
        <v>1</v>
      </c>
      <c r="J12" s="17" t="s">
        <v>37</v>
      </c>
      <c r="K12" s="10"/>
      <c r="O12" s="18" t="s">
        <v>42</v>
      </c>
      <c r="P12" s="19">
        <f t="shared" si="0"/>
        <v>2.7777777777777776E-2</v>
      </c>
    </row>
    <row r="13" spans="1:17" x14ac:dyDescent="0.35">
      <c r="I13" s="21"/>
    </row>
    <row r="14" spans="1:17" x14ac:dyDescent="0.35">
      <c r="K14" s="10"/>
      <c r="O14" s="4" t="s">
        <v>46</v>
      </c>
      <c r="P14" s="4"/>
    </row>
    <row r="15" spans="1:17" x14ac:dyDescent="0.35">
      <c r="K15" s="10"/>
      <c r="O15" s="10"/>
    </row>
    <row r="16" spans="1:17" x14ac:dyDescent="0.35">
      <c r="J16" s="10"/>
      <c r="K16" s="10"/>
      <c r="O16" s="11" t="s">
        <v>47</v>
      </c>
      <c r="P16" s="24">
        <f>P3+P4+P5+P6+P9+P7+P11+P12</f>
        <v>0.38833333333333331</v>
      </c>
      <c r="Q16" s="29"/>
    </row>
    <row r="17" spans="1:17" x14ac:dyDescent="0.35">
      <c r="K17" s="10"/>
    </row>
    <row r="18" spans="1:17" x14ac:dyDescent="0.35">
      <c r="K18" s="10"/>
      <c r="O18" s="3" t="s">
        <v>48</v>
      </c>
      <c r="P18" s="3"/>
    </row>
    <row r="19" spans="1:17" x14ac:dyDescent="0.35">
      <c r="K19" s="10"/>
      <c r="O19" s="4" t="s">
        <v>49</v>
      </c>
      <c r="P19" s="4"/>
    </row>
    <row r="20" spans="1:17" x14ac:dyDescent="0.35">
      <c r="K20" s="10"/>
      <c r="O20" s="2">
        <f>SQRT(P16)</f>
        <v>0.6231639698613306</v>
      </c>
      <c r="P20" s="2"/>
    </row>
    <row r="21" spans="1:17" x14ac:dyDescent="0.35">
      <c r="K21" s="10"/>
    </row>
    <row r="22" spans="1:17" x14ac:dyDescent="0.35">
      <c r="K22" s="10"/>
      <c r="O22" s="25" t="s">
        <v>50</v>
      </c>
      <c r="P22" s="26"/>
    </row>
    <row r="23" spans="1:17" x14ac:dyDescent="0.35">
      <c r="K23" s="10"/>
      <c r="O23" s="11" t="s">
        <v>51</v>
      </c>
      <c r="P23" s="11">
        <v>8</v>
      </c>
    </row>
    <row r="24" spans="1:17" x14ac:dyDescent="0.35">
      <c r="K24" s="10"/>
      <c r="O24" s="11" t="s">
        <v>52</v>
      </c>
      <c r="P24" s="11">
        <v>7.9</v>
      </c>
    </row>
    <row r="25" spans="1:17" x14ac:dyDescent="0.35">
      <c r="K25" s="10"/>
      <c r="O25" s="27">
        <f>(P23-P24)/O20</f>
        <v>0.16047140854798156</v>
      </c>
      <c r="P25" s="28"/>
      <c r="Q25" s="30"/>
    </row>
    <row r="26" spans="1:17" x14ac:dyDescent="0.35">
      <c r="K26" s="10"/>
    </row>
    <row r="27" spans="1:17" x14ac:dyDescent="0.35">
      <c r="K27" s="10"/>
      <c r="O27" s="3" t="s">
        <v>53</v>
      </c>
      <c r="P27" s="3"/>
    </row>
    <row r="28" spans="1:17" x14ac:dyDescent="0.35">
      <c r="K28" s="10"/>
      <c r="O28" s="1">
        <v>0.56359999999999999</v>
      </c>
      <c r="P28" s="1"/>
    </row>
    <row r="29" spans="1:17" x14ac:dyDescent="0.35">
      <c r="K29" s="10"/>
    </row>
    <row r="31" spans="1:17" x14ac:dyDescent="0.35">
      <c r="A31" s="22"/>
      <c r="B31" s="22"/>
    </row>
    <row r="32" spans="1:17" x14ac:dyDescent="0.35">
      <c r="A32" s="23"/>
      <c r="B32" s="23"/>
      <c r="C32" s="23"/>
      <c r="D32" s="23"/>
      <c r="E32" s="23"/>
      <c r="F32" s="23"/>
      <c r="G32" s="23"/>
      <c r="H32" s="23"/>
      <c r="I32" s="23"/>
      <c r="J32" s="23"/>
    </row>
    <row r="33" spans="1:10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3"/>
    </row>
    <row r="34" spans="1:10" x14ac:dyDescent="0.35">
      <c r="A34" s="23"/>
      <c r="B34" s="23"/>
      <c r="C34" s="23"/>
      <c r="D34" s="23"/>
      <c r="E34" s="23"/>
      <c r="F34" s="23"/>
      <c r="G34" s="23"/>
      <c r="H34" s="23"/>
      <c r="I34" s="23"/>
      <c r="J34" s="23"/>
    </row>
  </sheetData>
  <mergeCells count="14">
    <mergeCell ref="O28:P28"/>
    <mergeCell ref="O22:P22"/>
    <mergeCell ref="O25:P25"/>
    <mergeCell ref="O14:P14"/>
    <mergeCell ref="O18:P18"/>
    <mergeCell ref="O19:P19"/>
    <mergeCell ref="O20:P20"/>
    <mergeCell ref="O27:P27"/>
    <mergeCell ref="A1:A2"/>
    <mergeCell ref="B1:B2"/>
    <mergeCell ref="C1:E1"/>
    <mergeCell ref="H1:H2"/>
    <mergeCell ref="O1:P1"/>
    <mergeCell ref="O2:P2"/>
  </mergeCells>
  <conditionalFormatting sqref="G30 L2:L7">
    <cfRule type="duplicateValues" dxfId="3" priority="2"/>
  </conditionalFormatting>
  <conditionalFormatting sqref="L2:L7">
    <cfRule type="duplicateValues" dxfId="2" priority="3"/>
  </conditionalFormatting>
  <conditionalFormatting sqref="L2:L7">
    <cfRule type="duplicateValues" dxfId="1" priority="4"/>
  </conditionalFormatting>
  <conditionalFormatting sqref="H30 N14:N29 I30:I31 N2:N9">
    <cfRule type="duplicateValues" dxfId="0" priority="5"/>
  </conditionalFormatting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dc:description/>
  <cp:lastModifiedBy>Ramon Ernesto Valdez Felix</cp:lastModifiedBy>
  <cp:revision>5</cp:revision>
  <dcterms:created xsi:type="dcterms:W3CDTF">2022-10-15T19:55:04Z</dcterms:created>
  <dcterms:modified xsi:type="dcterms:W3CDTF">2024-02-14T04:13:18Z</dcterms:modified>
  <dc:language>es-MX</dc:language>
</cp:coreProperties>
</file>