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excel\"/>
    </mc:Choice>
  </mc:AlternateContent>
  <xr:revisionPtr revIDLastSave="0" documentId="13_ncr:1_{1B1ECA79-4C08-4CB3-95FE-FC7CE37CAD54}" xr6:coauthVersionLast="47" xr6:coauthVersionMax="47" xr10:uidLastSave="{00000000-0000-0000-0000-000000000000}"/>
  <bookViews>
    <workbookView xWindow="-110" yWindow="-110" windowWidth="19420" windowHeight="10420" xr2:uid="{0AB3D76F-F22C-4DE1-B783-BDB72F0D2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30" i="1"/>
  <c r="F30" i="1"/>
  <c r="G30" i="1"/>
  <c r="H30" i="1"/>
  <c r="I30" i="1"/>
  <c r="J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<sst xmlns="http://schemas.openxmlformats.org/spreadsheetml/2006/main" count="51" uniqueCount="51">
  <si>
    <t>Example 1</t>
  </si>
  <si>
    <t>Employees sheet</t>
  </si>
  <si>
    <t>Date:</t>
  </si>
  <si>
    <t>Deduction Rate:</t>
  </si>
  <si>
    <t>Last Name</t>
  </si>
  <si>
    <t>Basic</t>
  </si>
  <si>
    <t>Hra</t>
  </si>
  <si>
    <t>DA</t>
  </si>
  <si>
    <t>Gross Salary</t>
  </si>
  <si>
    <t>Deduction</t>
  </si>
  <si>
    <t>Net salary</t>
  </si>
  <si>
    <t>Smith B</t>
  </si>
  <si>
    <t>Wilson C</t>
  </si>
  <si>
    <t>Thompson J</t>
  </si>
  <si>
    <t>Anthony Taylor</t>
  </si>
  <si>
    <t>Charles S. Billings</t>
  </si>
  <si>
    <t>Chris Poundsworth</t>
  </si>
  <si>
    <t>Clark Bickerson</t>
  </si>
  <si>
    <t>Douglas Williams</t>
  </si>
  <si>
    <t>Ivan Silberstein</t>
  </si>
  <si>
    <t>James Millen</t>
  </si>
  <si>
    <t>Jeffrey P. Jones</t>
  </si>
  <si>
    <t>Joe Morrison</t>
  </si>
  <si>
    <t>John T. Foster</t>
  </si>
  <si>
    <t>Kurt Kamichoff</t>
  </si>
  <si>
    <t>Michael Hayden</t>
  </si>
  <si>
    <t>Phillip A. Todd</t>
  </si>
  <si>
    <t>Richard E. Card</t>
  </si>
  <si>
    <t>Rick Fogerty</t>
  </si>
  <si>
    <t>Robert H. Miller</t>
  </si>
  <si>
    <t>Stephen C. Carter</t>
  </si>
  <si>
    <t>Steven H. Katz</t>
  </si>
  <si>
    <t>Thomas E. Abbott</t>
  </si>
  <si>
    <t>Tom Brown</t>
  </si>
  <si>
    <t>Total</t>
  </si>
  <si>
    <t>Question A</t>
  </si>
  <si>
    <t>Complete the above database with the following formula</t>
  </si>
  <si>
    <t>Hra is  10% of Basic</t>
  </si>
  <si>
    <t>DA will be 45% of Basic</t>
  </si>
  <si>
    <t xml:space="preserve">Gross being  sum of Basic, Hra, Da </t>
  </si>
  <si>
    <t xml:space="preserve"> Deduction is mention in the cell i4  and  currently 6% of gross salary</t>
  </si>
  <si>
    <t>Calculate Net salary where net salary will be gross salary - deduction</t>
  </si>
  <si>
    <t>Fill the total column with the appropriate formulea</t>
  </si>
  <si>
    <t>Question B</t>
  </si>
  <si>
    <t>Format all numbers to include a currency symbol with two decimal points</t>
  </si>
  <si>
    <t>Question C</t>
  </si>
  <si>
    <t>Write formula to calculate the following in the shaded area</t>
  </si>
  <si>
    <t>Average Gross Salary of all employees</t>
  </si>
  <si>
    <t>Maximum Basic Salary</t>
  </si>
  <si>
    <t>Minimum Basic Sal</t>
  </si>
  <si>
    <t>Total No.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</si>
</sst>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12">
    <font>
      <sz val="11"/>
      <color theme="1"/>
      <name val="Calibri"/>
      <family val="2"/>
      <scheme val="minor"/>
    </font>
    <font>
      <sz val="20"/>
      <color theme="1"/>
      <name val="Times New Roman"/>
    </font>
    <font>
      <b/>
      <sz val="18"/>
      <color rgb="FF44546A"/>
      <name val="Times New Roman"/>
    </font>
    <font>
      <sz val="18"/>
      <color rgb="FFFFFFFF"/>
      <name val="Times New Roman"/>
    </font>
    <font>
      <sz val="11"/>
      <name val="Calibri"/>
    </font>
    <font>
      <sz val="11"/>
      <color rgb="FFFFFFFF"/>
      <name val="Times New Roman"/>
    </font>
    <font>
      <b/>
      <sz val="11"/>
      <color rgb="FFFFFFFF"/>
      <name val="Times New Roman"/>
    </font>
    <font>
      <sz val="11"/>
      <color theme="1"/>
      <name val="Times New Roman"/>
    </font>
    <font>
      <b/>
      <sz val="11"/>
      <color rgb="FFFA7D00"/>
      <name val="Times New Roman"/>
    </font>
    <font>
      <b/>
      <sz val="11"/>
      <color theme="1"/>
      <name val="Times New Roman"/>
    </font>
    <font>
      <sz val="11"/>
      <color rgb="FFFF0000"/>
      <name val="Times New Roman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5" fillId="3" borderId="0" xfId="0" applyFont="1" applyFill="1" applyAlignment="1">
      <alignment horizontal="right"/>
    </xf>
    <xf numFmtId="1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0" fontId="6" fillId="3" borderId="2" xfId="0" applyFont="1" applyFill="1" applyBorder="1"/>
    <xf numFmtId="0" fontId="7" fillId="0" borderId="3" xfId="0" applyFont="1" applyBorder="1"/>
    <xf numFmtId="0" fontId="8" fillId="4" borderId="1" xfId="0" applyFont="1" applyFill="1" applyBorder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" fillId="5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165" fontId="7" fillId="0" borderId="3" xfId="0" applyNumberFormat="1" applyFont="1" applyBorder="1" applyAlignment="1">
      <alignment horizontal="right"/>
    </xf>
    <xf numFmtId="165" fontId="11" fillId="0" borderId="3" xfId="0" applyNumberFormat="1" applyFont="1" applyBorder="1"/>
    <xf numFmtId="165" fontId="1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3297-7B63-4595-A576-F2B77031FD77}">
  <dimension ref="A1:Z1000"/>
  <sheetViews>
    <sheetView tabSelected="1" workbookViewId="0">
      <selection activeCell="C26" sqref="C26"/>
    </sheetView>
  </sheetViews>
  <sheetFormatPr defaultColWidth="14.453125" defaultRowHeight="14.5"/>
  <cols>
    <col min="1" max="4" width="21.54296875" customWidth="1"/>
    <col min="5" max="5" width="23.81640625" customWidth="1"/>
    <col min="6" max="7" width="21.54296875" customWidth="1"/>
    <col min="8" max="8" width="23.26953125" bestFit="1" customWidth="1"/>
    <col min="9" max="9" width="21.54296875" customWidth="1"/>
    <col min="10" max="10" width="22.90625" customWidth="1"/>
    <col min="11" max="26" width="21.54296875" customWidth="1"/>
  </cols>
  <sheetData>
    <row r="1" spans="1:26" ht="15" customHeight="1">
      <c r="A1" s="1"/>
      <c r="B1" s="1"/>
      <c r="C1" s="1"/>
      <c r="D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/>
      <c r="C2" s="1"/>
      <c r="D2" s="13" t="s">
        <v>1</v>
      </c>
      <c r="E2" s="14"/>
      <c r="F2" s="14"/>
      <c r="G2" s="14"/>
      <c r="H2" s="14"/>
      <c r="I2" s="14"/>
      <c r="J2" s="1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3" t="s">
        <v>2</v>
      </c>
      <c r="I3" s="4">
        <v>45900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"/>
      <c r="E4" s="1"/>
      <c r="F4" s="1"/>
      <c r="G4" s="1"/>
      <c r="H4" s="3" t="s">
        <v>3</v>
      </c>
      <c r="I4" s="5">
        <v>0.06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thickTop="1" thickBot="1">
      <c r="A6" s="1"/>
      <c r="B6" s="1"/>
      <c r="C6" s="1"/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6" t="s">
        <v>9</v>
      </c>
      <c r="J6" s="6" t="s">
        <v>10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thickTop="1">
      <c r="A7" s="1"/>
      <c r="B7" s="1"/>
      <c r="C7" s="1"/>
      <c r="D7" s="7" t="s">
        <v>11</v>
      </c>
      <c r="E7" s="15">
        <v>45789</v>
      </c>
      <c r="F7" s="16">
        <f>E7*0.1</f>
        <v>4578.9000000000005</v>
      </c>
      <c r="G7" s="16">
        <f>E7*0.45</f>
        <v>20605.05</v>
      </c>
      <c r="H7" s="16">
        <f>SUM(E7:G7)</f>
        <v>70972.95</v>
      </c>
      <c r="I7" s="16">
        <f>H7*0.06</f>
        <v>4258.3769999999995</v>
      </c>
      <c r="J7" s="16">
        <f>H7-I7</f>
        <v>66714.573000000004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"/>
      <c r="C8" s="1"/>
      <c r="D8" s="7" t="s">
        <v>12</v>
      </c>
      <c r="E8" s="15">
        <v>41245</v>
      </c>
      <c r="F8" s="16">
        <f>E8*0.1</f>
        <v>4124.5</v>
      </c>
      <c r="G8" s="16">
        <f t="shared" ref="G8:G29" si="0">E8*0.45</f>
        <v>18560.25</v>
      </c>
      <c r="H8" s="16">
        <f t="shared" ref="H8:H29" si="1">SUM(E8:G8)</f>
        <v>63929.75</v>
      </c>
      <c r="I8" s="16">
        <f t="shared" ref="I8:I29" si="2">H8*0.06</f>
        <v>3835.7849999999999</v>
      </c>
      <c r="J8" s="16">
        <f t="shared" ref="J8:J29" si="3">H8-I8</f>
        <v>60093.964999999997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"/>
      <c r="C9" s="1"/>
      <c r="D9" s="7" t="s">
        <v>13</v>
      </c>
      <c r="E9" s="15">
        <v>39876</v>
      </c>
      <c r="F9" s="16">
        <f>E9*0.1</f>
        <v>3987.6000000000004</v>
      </c>
      <c r="G9" s="16">
        <f t="shared" si="0"/>
        <v>17944.2</v>
      </c>
      <c r="H9" s="16">
        <f t="shared" si="1"/>
        <v>61807.8</v>
      </c>
      <c r="I9" s="16">
        <f t="shared" si="2"/>
        <v>3708.4679999999998</v>
      </c>
      <c r="J9" s="16">
        <f t="shared" si="3"/>
        <v>58099.332000000002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"/>
      <c r="C10" s="1"/>
      <c r="D10" s="7" t="s">
        <v>14</v>
      </c>
      <c r="E10" s="15">
        <v>55500</v>
      </c>
      <c r="F10" s="16">
        <f>E10*0.1</f>
        <v>5550</v>
      </c>
      <c r="G10" s="16">
        <f t="shared" si="0"/>
        <v>24975</v>
      </c>
      <c r="H10" s="16">
        <f t="shared" si="1"/>
        <v>86025</v>
      </c>
      <c r="I10" s="16">
        <f t="shared" si="2"/>
        <v>5161.5</v>
      </c>
      <c r="J10" s="16">
        <f t="shared" si="3"/>
        <v>80863.5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"/>
      <c r="C11" s="1"/>
      <c r="D11" s="7" t="s">
        <v>15</v>
      </c>
      <c r="E11" s="15">
        <v>39000</v>
      </c>
      <c r="F11" s="16">
        <f>E11*0.1</f>
        <v>3900</v>
      </c>
      <c r="G11" s="16">
        <f t="shared" si="0"/>
        <v>17550</v>
      </c>
      <c r="H11" s="16">
        <f t="shared" si="1"/>
        <v>60450</v>
      </c>
      <c r="I11" s="16">
        <f t="shared" si="2"/>
        <v>3627</v>
      </c>
      <c r="J11" s="16">
        <f t="shared" si="3"/>
        <v>56823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"/>
      <c r="C12" s="1"/>
      <c r="D12" s="7" t="s">
        <v>16</v>
      </c>
      <c r="E12" s="15">
        <v>29850</v>
      </c>
      <c r="F12" s="16">
        <f>E12*0.1</f>
        <v>2985</v>
      </c>
      <c r="G12" s="16">
        <f t="shared" si="0"/>
        <v>13432.5</v>
      </c>
      <c r="H12" s="16">
        <f t="shared" si="1"/>
        <v>46267.5</v>
      </c>
      <c r="I12" s="16">
        <f t="shared" si="2"/>
        <v>2776.0499999999997</v>
      </c>
      <c r="J12" s="16">
        <f t="shared" si="3"/>
        <v>43491.45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"/>
      <c r="C13" s="1"/>
      <c r="D13" s="7" t="s">
        <v>17</v>
      </c>
      <c r="E13" s="15">
        <v>120000</v>
      </c>
      <c r="F13" s="16">
        <f>E13*0.1</f>
        <v>12000</v>
      </c>
      <c r="G13" s="16">
        <f t="shared" si="0"/>
        <v>54000</v>
      </c>
      <c r="H13" s="16">
        <f t="shared" si="1"/>
        <v>186000</v>
      </c>
      <c r="I13" s="16">
        <f t="shared" si="2"/>
        <v>11160</v>
      </c>
      <c r="J13" s="16">
        <f t="shared" si="3"/>
        <v>174840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1"/>
      <c r="D14" s="7" t="s">
        <v>18</v>
      </c>
      <c r="E14" s="15">
        <v>89687</v>
      </c>
      <c r="F14" s="16">
        <f>E14*0.1</f>
        <v>8968.7000000000007</v>
      </c>
      <c r="G14" s="16">
        <f t="shared" si="0"/>
        <v>40359.15</v>
      </c>
      <c r="H14" s="16">
        <f t="shared" si="1"/>
        <v>139014.85</v>
      </c>
      <c r="I14" s="16">
        <f t="shared" si="2"/>
        <v>8340.8909999999996</v>
      </c>
      <c r="J14" s="16">
        <f t="shared" si="3"/>
        <v>130673.959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"/>
      <c r="C15" s="1"/>
      <c r="D15" s="7" t="s">
        <v>19</v>
      </c>
      <c r="E15" s="15">
        <v>95000</v>
      </c>
      <c r="F15" s="16">
        <f>E15*0.1</f>
        <v>9500</v>
      </c>
      <c r="G15" s="16">
        <f t="shared" si="0"/>
        <v>42750</v>
      </c>
      <c r="H15" s="16">
        <f t="shared" si="1"/>
        <v>147250</v>
      </c>
      <c r="I15" s="16">
        <f t="shared" si="2"/>
        <v>8835</v>
      </c>
      <c r="J15" s="16">
        <f t="shared" si="3"/>
        <v>138415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"/>
      <c r="C16" s="1"/>
      <c r="D16" s="7" t="s">
        <v>20</v>
      </c>
      <c r="E16" s="15">
        <v>27690</v>
      </c>
      <c r="F16" s="16">
        <f>E16*0.1</f>
        <v>2769</v>
      </c>
      <c r="G16" s="16">
        <f t="shared" si="0"/>
        <v>12460.5</v>
      </c>
      <c r="H16" s="16">
        <f t="shared" si="1"/>
        <v>42919.5</v>
      </c>
      <c r="I16" s="16">
        <f t="shared" si="2"/>
        <v>2575.17</v>
      </c>
      <c r="J16" s="16">
        <f t="shared" si="3"/>
        <v>40344.33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"/>
      <c r="C17" s="1"/>
      <c r="D17" s="7" t="s">
        <v>21</v>
      </c>
      <c r="E17" s="15">
        <v>42000</v>
      </c>
      <c r="F17" s="16">
        <f t="shared" ref="F17:F29" si="4">E17*0.1</f>
        <v>4200</v>
      </c>
      <c r="G17" s="16">
        <f t="shared" si="0"/>
        <v>18900</v>
      </c>
      <c r="H17" s="16">
        <f t="shared" si="1"/>
        <v>65100</v>
      </c>
      <c r="I17" s="16">
        <f t="shared" si="2"/>
        <v>3906</v>
      </c>
      <c r="J17" s="16">
        <f t="shared" si="3"/>
        <v>61194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"/>
      <c r="C18" s="1"/>
      <c r="D18" s="7" t="s">
        <v>22</v>
      </c>
      <c r="E18" s="15">
        <v>24000</v>
      </c>
      <c r="F18" s="16">
        <f t="shared" si="4"/>
        <v>2400</v>
      </c>
      <c r="G18" s="16">
        <f t="shared" si="0"/>
        <v>10800</v>
      </c>
      <c r="H18" s="16">
        <f t="shared" si="1"/>
        <v>37200</v>
      </c>
      <c r="I18" s="16">
        <f t="shared" si="2"/>
        <v>2232</v>
      </c>
      <c r="J18" s="16">
        <f t="shared" si="3"/>
        <v>34968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"/>
      <c r="C19" s="1"/>
      <c r="D19" s="7" t="s">
        <v>23</v>
      </c>
      <c r="E19" s="15">
        <v>39500</v>
      </c>
      <c r="F19" s="16">
        <f t="shared" si="4"/>
        <v>3950</v>
      </c>
      <c r="G19" s="16">
        <f t="shared" si="0"/>
        <v>17775</v>
      </c>
      <c r="H19" s="16">
        <f t="shared" si="1"/>
        <v>61225</v>
      </c>
      <c r="I19" s="16">
        <f t="shared" si="2"/>
        <v>3673.5</v>
      </c>
      <c r="J19" s="16">
        <f t="shared" si="3"/>
        <v>57551.5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"/>
      <c r="C20" s="1"/>
      <c r="D20" s="7" t="s">
        <v>24</v>
      </c>
      <c r="E20" s="15">
        <v>48000</v>
      </c>
      <c r="F20" s="16">
        <f t="shared" si="4"/>
        <v>4800</v>
      </c>
      <c r="G20" s="16">
        <f t="shared" si="0"/>
        <v>21600</v>
      </c>
      <c r="H20" s="16">
        <f t="shared" si="1"/>
        <v>74400</v>
      </c>
      <c r="I20" s="16">
        <f t="shared" si="2"/>
        <v>4464</v>
      </c>
      <c r="J20" s="16">
        <f t="shared" si="3"/>
        <v>69936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"/>
      <c r="C21" s="1"/>
      <c r="D21" s="7" t="s">
        <v>25</v>
      </c>
      <c r="E21" s="15">
        <v>78230</v>
      </c>
      <c r="F21" s="16">
        <f t="shared" si="4"/>
        <v>7823</v>
      </c>
      <c r="G21" s="16">
        <f t="shared" si="0"/>
        <v>35203.5</v>
      </c>
      <c r="H21" s="16">
        <f t="shared" si="1"/>
        <v>121256.5</v>
      </c>
      <c r="I21" s="16">
        <f t="shared" si="2"/>
        <v>7275.3899999999994</v>
      </c>
      <c r="J21" s="16">
        <f t="shared" si="3"/>
        <v>113981.11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1"/>
      <c r="C22" s="1"/>
      <c r="D22" s="7" t="s">
        <v>26</v>
      </c>
      <c r="E22" s="15">
        <v>29500</v>
      </c>
      <c r="F22" s="16">
        <f t="shared" si="4"/>
        <v>2950</v>
      </c>
      <c r="G22" s="16">
        <f t="shared" si="0"/>
        <v>13275</v>
      </c>
      <c r="H22" s="16">
        <f t="shared" si="1"/>
        <v>45725</v>
      </c>
      <c r="I22" s="16">
        <f t="shared" si="2"/>
        <v>2743.5</v>
      </c>
      <c r="J22" s="16">
        <f t="shared" si="3"/>
        <v>42981.5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1"/>
      <c r="D23" s="7" t="s">
        <v>27</v>
      </c>
      <c r="E23" s="15">
        <v>43000</v>
      </c>
      <c r="F23" s="16">
        <f t="shared" si="4"/>
        <v>4300</v>
      </c>
      <c r="G23" s="16">
        <f t="shared" si="0"/>
        <v>19350</v>
      </c>
      <c r="H23" s="16">
        <f t="shared" si="1"/>
        <v>66650</v>
      </c>
      <c r="I23" s="16">
        <f t="shared" si="2"/>
        <v>3999</v>
      </c>
      <c r="J23" s="16">
        <f t="shared" si="3"/>
        <v>62651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1"/>
      <c r="C24" s="1"/>
      <c r="D24" s="7" t="s">
        <v>28</v>
      </c>
      <c r="E24" s="15">
        <v>89873</v>
      </c>
      <c r="F24" s="16">
        <f t="shared" si="4"/>
        <v>8987.3000000000011</v>
      </c>
      <c r="G24" s="16">
        <f t="shared" si="0"/>
        <v>40442.85</v>
      </c>
      <c r="H24" s="16">
        <f t="shared" si="1"/>
        <v>139303.15</v>
      </c>
      <c r="I24" s="16">
        <f t="shared" si="2"/>
        <v>8358.1889999999985</v>
      </c>
      <c r="J24" s="16">
        <f t="shared" si="3"/>
        <v>130944.961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"/>
      <c r="C25" s="1"/>
      <c r="D25" s="7" t="s">
        <v>29</v>
      </c>
      <c r="E25" s="15">
        <v>149000</v>
      </c>
      <c r="F25" s="16">
        <f t="shared" si="4"/>
        <v>14900</v>
      </c>
      <c r="G25" s="16">
        <f t="shared" si="0"/>
        <v>67050</v>
      </c>
      <c r="H25" s="16">
        <f t="shared" si="1"/>
        <v>230950</v>
      </c>
      <c r="I25" s="16">
        <f t="shared" si="2"/>
        <v>13857</v>
      </c>
      <c r="J25" s="16">
        <f t="shared" si="3"/>
        <v>217093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1"/>
      <c r="C26" s="1"/>
      <c r="D26" s="7" t="s">
        <v>30</v>
      </c>
      <c r="E26" s="15">
        <v>44123</v>
      </c>
      <c r="F26" s="16">
        <f t="shared" si="4"/>
        <v>4412.3</v>
      </c>
      <c r="G26" s="16">
        <f t="shared" si="0"/>
        <v>19855.350000000002</v>
      </c>
      <c r="H26" s="16">
        <f t="shared" si="1"/>
        <v>68390.650000000009</v>
      </c>
      <c r="I26" s="16">
        <f t="shared" si="2"/>
        <v>4103.4390000000003</v>
      </c>
      <c r="J26" s="16">
        <f t="shared" si="3"/>
        <v>64287.21100000001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1"/>
      <c r="C27" s="1"/>
      <c r="D27" s="7" t="s">
        <v>31</v>
      </c>
      <c r="E27" s="15">
        <v>32900</v>
      </c>
      <c r="F27" s="16">
        <f t="shared" si="4"/>
        <v>3290</v>
      </c>
      <c r="G27" s="16">
        <f t="shared" si="0"/>
        <v>14805</v>
      </c>
      <c r="H27" s="16">
        <f t="shared" si="1"/>
        <v>50995</v>
      </c>
      <c r="I27" s="16">
        <f t="shared" si="2"/>
        <v>3059.7</v>
      </c>
      <c r="J27" s="16">
        <f t="shared" si="3"/>
        <v>47935.3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1"/>
      <c r="C28" s="1"/>
      <c r="D28" s="7" t="s">
        <v>32</v>
      </c>
      <c r="E28" s="15">
        <v>60000</v>
      </c>
      <c r="F28" s="16">
        <f t="shared" si="4"/>
        <v>6000</v>
      </c>
      <c r="G28" s="16">
        <f t="shared" si="0"/>
        <v>27000</v>
      </c>
      <c r="H28" s="16">
        <f t="shared" si="1"/>
        <v>93000</v>
      </c>
      <c r="I28" s="16">
        <f t="shared" si="2"/>
        <v>5580</v>
      </c>
      <c r="J28" s="16">
        <f t="shared" si="3"/>
        <v>87420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thickBot="1">
      <c r="A29" s="1"/>
      <c r="B29" s="1"/>
      <c r="C29" s="1"/>
      <c r="D29" s="7" t="s">
        <v>33</v>
      </c>
      <c r="E29" s="15">
        <v>65000</v>
      </c>
      <c r="F29" s="16">
        <f t="shared" si="4"/>
        <v>6500</v>
      </c>
      <c r="G29" s="16">
        <f t="shared" si="0"/>
        <v>29250</v>
      </c>
      <c r="H29" s="16">
        <f t="shared" si="1"/>
        <v>100750</v>
      </c>
      <c r="I29" s="16">
        <f t="shared" si="2"/>
        <v>6045</v>
      </c>
      <c r="J29" s="16">
        <f t="shared" si="3"/>
        <v>94705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6.5" thickTop="1" thickBot="1">
      <c r="A30" s="1"/>
      <c r="B30" s="1"/>
      <c r="C30" s="1"/>
      <c r="D30" s="6" t="s">
        <v>34</v>
      </c>
      <c r="E30" s="17">
        <f t="shared" ref="E30:J30" si="5">SUM(E7:E29)</f>
        <v>1328763</v>
      </c>
      <c r="F30" s="17">
        <f t="shared" si="5"/>
        <v>132876.29999999999</v>
      </c>
      <c r="G30" s="17">
        <f t="shared" si="5"/>
        <v>597943.35</v>
      </c>
      <c r="H30" s="17">
        <f t="shared" si="5"/>
        <v>2059582.65</v>
      </c>
      <c r="I30" s="17">
        <f t="shared" si="5"/>
        <v>123574.95899999999</v>
      </c>
      <c r="J30" s="17">
        <f t="shared" si="5"/>
        <v>1936007.6910000003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6" thickTop="1">
      <c r="A31" s="1"/>
      <c r="B31" s="8" t="s">
        <v>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>
      <c r="A32" s="1"/>
      <c r="B32" s="9" t="s">
        <v>36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>
      <c r="A33" s="10">
        <v>1</v>
      </c>
      <c r="B33" s="11" t="s">
        <v>37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>
      <c r="A34" s="10">
        <v>2</v>
      </c>
      <c r="B34" s="11" t="s">
        <v>38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>
      <c r="A35" s="10">
        <v>3</v>
      </c>
      <c r="B35" s="11" t="s">
        <v>39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>
      <c r="A36" s="10">
        <v>4</v>
      </c>
      <c r="B36" s="11" t="s">
        <v>40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>
      <c r="A37" s="10">
        <v>5</v>
      </c>
      <c r="B37" s="11" t="s">
        <v>41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>
      <c r="A38" s="10">
        <v>6</v>
      </c>
      <c r="B38" s="11" t="s">
        <v>42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>
      <c r="A41" s="1"/>
      <c r="B41" s="8" t="s">
        <v>43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>
      <c r="A42" s="10">
        <v>1</v>
      </c>
      <c r="B42" s="11" t="s">
        <v>44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>
      <c r="A44" s="1"/>
      <c r="B44" s="8" t="s">
        <v>45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>
      <c r="A45" s="1"/>
      <c r="B45" s="9" t="s">
        <v>46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>
      <c r="A46" s="1"/>
      <c r="B46" s="11" t="s">
        <v>47</v>
      </c>
      <c r="C46" s="1"/>
      <c r="D46" s="1"/>
      <c r="E46" s="12">
        <f>AVERAGE(H7:H29)</f>
        <v>89547.071739130435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>
      <c r="A47" s="1"/>
      <c r="B47" s="11" t="s">
        <v>48</v>
      </c>
      <c r="C47" s="1"/>
      <c r="D47" s="1"/>
      <c r="E47" s="12">
        <f>MAX(E7:E29)</f>
        <v>149000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>
      <c r="A48" s="1"/>
      <c r="B48" s="11" t="s">
        <v>49</v>
      </c>
      <c r="C48" s="1"/>
      <c r="D48" s="1"/>
      <c r="E48" s="12">
        <f>MIN(E7:E29)</f>
        <v>24000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>
      <c r="A49" s="1"/>
      <c r="B49" s="11" t="s">
        <v>50</v>
      </c>
      <c r="C49" s="1"/>
      <c r="D49" s="1"/>
      <c r="E49" s="12">
        <f>COUNTA(D7:D29)</f>
        <v>23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5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5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5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5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5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5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5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sharma</dc:creator>
  <cp:lastModifiedBy>RC</cp:lastModifiedBy>
  <dcterms:created xsi:type="dcterms:W3CDTF">2025-09-09T13:03:55Z</dcterms:created>
  <dcterms:modified xsi:type="dcterms:W3CDTF">2025-09-21T15:19:36Z</dcterms:modified>
</cp:coreProperties>
</file>