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PO calculation/"/>
    </mc:Choice>
  </mc:AlternateContent>
  <xr:revisionPtr revIDLastSave="24" documentId="11_2D1A06E9A5665E4FFE412CD265901A0658894A65" xr6:coauthVersionLast="47" xr6:coauthVersionMax="47" xr10:uidLastSave="{3D85EBC3-EBDE-4F2C-9667-2450B6A8EFAD}"/>
  <bookViews>
    <workbookView xWindow="22932" yWindow="-108" windowWidth="23256" windowHeight="12456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  <sheet name="B_Input_Details" sheetId="8" r:id="rId8"/>
    <sheet name="B_CA-I" sheetId="9" r:id="rId9"/>
    <sheet name="B_END_SEM-E" sheetId="10" r:id="rId10"/>
    <sheet name="B_Internal_Components" sheetId="11" r:id="rId11"/>
    <sheet name="B_External_Components" sheetId="12" r:id="rId12"/>
    <sheet name="B_Course_Attainment" sheetId="13" r:id="rId13"/>
    <sheet name="B_Printout" sheetId="14" r:id="rId14"/>
    <sheet name="C_Input_Details" sheetId="15" r:id="rId15"/>
    <sheet name="C_CA-I" sheetId="16" r:id="rId16"/>
    <sheet name="C_END_SEM-E" sheetId="17" r:id="rId17"/>
    <sheet name="C_Internal_Components" sheetId="18" r:id="rId18"/>
    <sheet name="C_External_Components" sheetId="19" r:id="rId19"/>
    <sheet name="C_Course_Attainment" sheetId="20" r:id="rId20"/>
    <sheet name="C_Printout" sheetId="21" r:id="rId21"/>
    <sheet name="Combined_Input_Details" sheetId="22" r:id="rId22"/>
    <sheet name="Combined_CA-I" sheetId="23" r:id="rId23"/>
    <sheet name="Combined_END_SEM-E" sheetId="24" r:id="rId24"/>
    <sheet name="Combined_Internal_Components" sheetId="25" r:id="rId25"/>
    <sheet name="Combined_External_Components" sheetId="26" r:id="rId26"/>
    <sheet name="Combined_Course_Attainment" sheetId="27" r:id="rId27"/>
    <sheet name="Combined_Printout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8" l="1"/>
  <c r="B17" i="28"/>
  <c r="B15" i="28"/>
  <c r="B14" i="28"/>
  <c r="Q9" i="28"/>
  <c r="Q8" i="28"/>
  <c r="Q7" i="28"/>
  <c r="Q6" i="28"/>
  <c r="Q5" i="28"/>
  <c r="F109" i="27"/>
  <c r="E109" i="27"/>
  <c r="F108" i="27"/>
  <c r="E108" i="27"/>
  <c r="F107" i="27"/>
  <c r="E107" i="27"/>
  <c r="F106" i="27"/>
  <c r="E106" i="27"/>
  <c r="F105" i="27"/>
  <c r="E105" i="27"/>
  <c r="E104" i="27"/>
  <c r="F103" i="27"/>
  <c r="E103" i="27"/>
  <c r="F102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B19" i="27"/>
  <c r="B17" i="27"/>
  <c r="B15" i="27"/>
  <c r="B14" i="27"/>
  <c r="U7" i="27"/>
  <c r="T7" i="27"/>
  <c r="S7" i="27"/>
  <c r="R7" i="27"/>
  <c r="Q7" i="27"/>
  <c r="P7" i="27"/>
  <c r="F104" i="27" s="1"/>
  <c r="O7" i="27"/>
  <c r="N7" i="27"/>
  <c r="M7" i="27"/>
  <c r="L7" i="27"/>
  <c r="K7" i="27"/>
  <c r="J7" i="27"/>
  <c r="I7" i="27"/>
  <c r="H7" i="27"/>
  <c r="G7" i="27"/>
  <c r="F7" i="27"/>
  <c r="E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U5" i="27"/>
  <c r="T5" i="27"/>
  <c r="S5" i="27"/>
  <c r="R5" i="27"/>
  <c r="Q5" i="27"/>
  <c r="P5" i="27"/>
  <c r="O5" i="27"/>
  <c r="N5" i="27"/>
  <c r="F68" i="27" s="1"/>
  <c r="M5" i="27"/>
  <c r="L5" i="27"/>
  <c r="K5" i="27"/>
  <c r="J5" i="27"/>
  <c r="I5" i="27"/>
  <c r="H5" i="27"/>
  <c r="G5" i="27"/>
  <c r="F5" i="27"/>
  <c r="E5" i="27"/>
  <c r="U4" i="27"/>
  <c r="T4" i="27"/>
  <c r="S4" i="27"/>
  <c r="F56" i="27" s="1"/>
  <c r="R4" i="27"/>
  <c r="Q4" i="27"/>
  <c r="P4" i="27"/>
  <c r="O4" i="27"/>
  <c r="N4" i="27"/>
  <c r="M4" i="27"/>
  <c r="L4" i="27"/>
  <c r="K4" i="27"/>
  <c r="J4" i="27"/>
  <c r="I4" i="27"/>
  <c r="H4" i="27"/>
  <c r="G4" i="27"/>
  <c r="F44" i="27" s="1"/>
  <c r="F4" i="27"/>
  <c r="E4" i="27"/>
  <c r="U3" i="27"/>
  <c r="T3" i="27"/>
  <c r="S3" i="27"/>
  <c r="R3" i="27"/>
  <c r="Q3" i="27"/>
  <c r="P3" i="27"/>
  <c r="O3" i="27"/>
  <c r="N3" i="27"/>
  <c r="M3" i="27"/>
  <c r="L3" i="27"/>
  <c r="F32" i="27" s="1"/>
  <c r="K3" i="27"/>
  <c r="J3" i="27"/>
  <c r="I3" i="27"/>
  <c r="H3" i="27"/>
  <c r="G3" i="27"/>
  <c r="F3" i="27"/>
  <c r="E3" i="27"/>
  <c r="J81" i="26"/>
  <c r="C81" i="26"/>
  <c r="K81" i="26" s="1"/>
  <c r="A80" i="26"/>
  <c r="I80" i="26" s="1"/>
  <c r="D48" i="26"/>
  <c r="L48" i="26" s="1"/>
  <c r="A45" i="26"/>
  <c r="I45" i="26" s="1"/>
  <c r="M44" i="26"/>
  <c r="L44" i="26"/>
  <c r="I19" i="26"/>
  <c r="D17" i="26"/>
  <c r="L17" i="26" s="1"/>
  <c r="C17" i="26"/>
  <c r="K17" i="26" s="1"/>
  <c r="B17" i="26"/>
  <c r="J17" i="26" s="1"/>
  <c r="J161" i="25"/>
  <c r="M159" i="25"/>
  <c r="J159" i="25"/>
  <c r="D146" i="25"/>
  <c r="L146" i="25" s="1"/>
  <c r="A145" i="25"/>
  <c r="I145" i="25" s="1"/>
  <c r="M144" i="25"/>
  <c r="L144" i="25"/>
  <c r="K133" i="25"/>
  <c r="K132" i="25"/>
  <c r="J132" i="25"/>
  <c r="I132" i="25"/>
  <c r="J125" i="25"/>
  <c r="E125" i="25"/>
  <c r="M125" i="25" s="1"/>
  <c r="D125" i="25"/>
  <c r="L125" i="25" s="1"/>
  <c r="M124" i="25"/>
  <c r="E118" i="25"/>
  <c r="M118" i="25" s="1"/>
  <c r="C118" i="25"/>
  <c r="K118" i="25" s="1"/>
  <c r="B118" i="25"/>
  <c r="J118" i="25" s="1"/>
  <c r="K117" i="25"/>
  <c r="C111" i="25"/>
  <c r="K111" i="25" s="1"/>
  <c r="A111" i="25"/>
  <c r="I111" i="25" s="1"/>
  <c r="M110" i="25"/>
  <c r="I110" i="25"/>
  <c r="A104" i="25"/>
  <c r="I104" i="25" s="1"/>
  <c r="K103" i="25"/>
  <c r="D103" i="25"/>
  <c r="L103" i="25" s="1"/>
  <c r="D97" i="25"/>
  <c r="L97" i="25" s="1"/>
  <c r="A97" i="25"/>
  <c r="I97" i="25" s="1"/>
  <c r="M96" i="25"/>
  <c r="A92" i="25"/>
  <c r="I92" i="25" s="1"/>
  <c r="K91" i="25"/>
  <c r="D91" i="25"/>
  <c r="L91" i="25" s="1"/>
  <c r="C86" i="25"/>
  <c r="K86" i="25" s="1"/>
  <c r="B86" i="25"/>
  <c r="J86" i="25" s="1"/>
  <c r="A86" i="25"/>
  <c r="I86" i="25" s="1"/>
  <c r="M80" i="25"/>
  <c r="I80" i="25"/>
  <c r="E75" i="25"/>
  <c r="M75" i="25" s="1"/>
  <c r="D75" i="25"/>
  <c r="L75" i="25" s="1"/>
  <c r="C75" i="25"/>
  <c r="K75" i="25" s="1"/>
  <c r="E70" i="25"/>
  <c r="M70" i="25" s="1"/>
  <c r="C70" i="25"/>
  <c r="K70" i="25" s="1"/>
  <c r="B70" i="25"/>
  <c r="J70" i="25" s="1"/>
  <c r="K69" i="25"/>
  <c r="A66" i="25"/>
  <c r="I66" i="25" s="1"/>
  <c r="L65" i="25"/>
  <c r="K65" i="25"/>
  <c r="J65" i="25"/>
  <c r="E62" i="25"/>
  <c r="M62" i="25" s="1"/>
  <c r="C62" i="25"/>
  <c r="K62" i="25" s="1"/>
  <c r="B62" i="25"/>
  <c r="J62" i="25" s="1"/>
  <c r="A62" i="25"/>
  <c r="I62" i="25" s="1"/>
  <c r="L58" i="25"/>
  <c r="J58" i="25"/>
  <c r="I58" i="25"/>
  <c r="E58" i="25"/>
  <c r="M58" i="25" s="1"/>
  <c r="C55" i="25"/>
  <c r="K55" i="25" s="1"/>
  <c r="J51" i="25"/>
  <c r="E51" i="25"/>
  <c r="M51" i="25" s="1"/>
  <c r="D51" i="25"/>
  <c r="L51" i="25" s="1"/>
  <c r="C51" i="25"/>
  <c r="K51" i="25" s="1"/>
  <c r="C49" i="25"/>
  <c r="K49" i="25" s="1"/>
  <c r="A49" i="25"/>
  <c r="I49" i="25" s="1"/>
  <c r="L48" i="25"/>
  <c r="L46" i="25"/>
  <c r="J46" i="25"/>
  <c r="E46" i="25"/>
  <c r="M46" i="25" s="1"/>
  <c r="C44" i="25"/>
  <c r="K44" i="25" s="1"/>
  <c r="B44" i="25"/>
  <c r="J44" i="25" s="1"/>
  <c r="A44" i="25"/>
  <c r="I44" i="25" s="1"/>
  <c r="A42" i="25"/>
  <c r="I42" i="25" s="1"/>
  <c r="L41" i="25"/>
  <c r="J41" i="25"/>
  <c r="J39" i="25"/>
  <c r="E39" i="25"/>
  <c r="M39" i="25" s="1"/>
  <c r="D39" i="25"/>
  <c r="L39" i="25" s="1"/>
  <c r="C39" i="25"/>
  <c r="K39" i="25" s="1"/>
  <c r="C37" i="25"/>
  <c r="K37" i="25" s="1"/>
  <c r="A37" i="25"/>
  <c r="I37" i="25" s="1"/>
  <c r="L36" i="25"/>
  <c r="L34" i="25"/>
  <c r="J34" i="25"/>
  <c r="E34" i="25"/>
  <c r="M34" i="25" s="1"/>
  <c r="C32" i="25"/>
  <c r="K32" i="25" s="1"/>
  <c r="B32" i="25"/>
  <c r="J32" i="25" s="1"/>
  <c r="A32" i="25"/>
  <c r="I32" i="25" s="1"/>
  <c r="B30" i="25"/>
  <c r="J30" i="25" s="1"/>
  <c r="A30" i="25"/>
  <c r="I30" i="25" s="1"/>
  <c r="L29" i="25"/>
  <c r="A28" i="25"/>
  <c r="I28" i="25" s="1"/>
  <c r="E26" i="25"/>
  <c r="M26" i="25" s="1"/>
  <c r="D26" i="25"/>
  <c r="L26" i="25" s="1"/>
  <c r="C26" i="25"/>
  <c r="K26" i="25" s="1"/>
  <c r="A25" i="25"/>
  <c r="I25" i="25" s="1"/>
  <c r="L24" i="25"/>
  <c r="A23" i="25"/>
  <c r="I23" i="25" s="1"/>
  <c r="E21" i="25"/>
  <c r="M21" i="25" s="1"/>
  <c r="C20" i="25"/>
  <c r="K20" i="25" s="1"/>
  <c r="B20" i="25"/>
  <c r="J20" i="25" s="1"/>
  <c r="A20" i="25"/>
  <c r="I20" i="25" s="1"/>
  <c r="C18" i="25"/>
  <c r="K18" i="25" s="1"/>
  <c r="B18" i="25"/>
  <c r="J18" i="25" s="1"/>
  <c r="E15" i="25"/>
  <c r="M15" i="25" s="1"/>
  <c r="D15" i="25"/>
  <c r="L15" i="25" s="1"/>
  <c r="C15" i="25"/>
  <c r="K15" i="25" s="1"/>
  <c r="A15" i="25"/>
  <c r="I15" i="25" s="1"/>
  <c r="D13" i="25"/>
  <c r="L13" i="25" s="1"/>
  <c r="B12" i="25"/>
  <c r="J12" i="25" s="1"/>
  <c r="A12" i="25"/>
  <c r="I12" i="25" s="1"/>
  <c r="L11" i="25"/>
  <c r="J10" i="25"/>
  <c r="E10" i="25"/>
  <c r="M10" i="25" s="1"/>
  <c r="C10" i="25"/>
  <c r="K10" i="25" s="1"/>
  <c r="D7" i="25"/>
  <c r="L7" i="25" s="1"/>
  <c r="C7" i="25"/>
  <c r="K7" i="25" s="1"/>
  <c r="B7" i="25"/>
  <c r="J7" i="25" s="1"/>
  <c r="A7" i="25"/>
  <c r="I7" i="25" s="1"/>
  <c r="L3" i="25"/>
  <c r="J3" i="25"/>
  <c r="E3" i="25"/>
  <c r="M3" i="25" s="1"/>
  <c r="M167" i="24"/>
  <c r="E163" i="26" s="1"/>
  <c r="M163" i="26" s="1"/>
  <c r="L167" i="24"/>
  <c r="D163" i="26" s="1"/>
  <c r="L163" i="26" s="1"/>
  <c r="K167" i="24"/>
  <c r="C163" i="26" s="1"/>
  <c r="K163" i="26" s="1"/>
  <c r="J167" i="24"/>
  <c r="B163" i="26" s="1"/>
  <c r="J163" i="26" s="1"/>
  <c r="I167" i="24"/>
  <c r="A163" i="26" s="1"/>
  <c r="I163" i="26" s="1"/>
  <c r="M166" i="24"/>
  <c r="E162" i="26" s="1"/>
  <c r="M162" i="26" s="1"/>
  <c r="L166" i="24"/>
  <c r="D162" i="26" s="1"/>
  <c r="L162" i="26" s="1"/>
  <c r="K166" i="24"/>
  <c r="C162" i="26" s="1"/>
  <c r="K162" i="26" s="1"/>
  <c r="J166" i="24"/>
  <c r="B162" i="26" s="1"/>
  <c r="J162" i="26" s="1"/>
  <c r="I166" i="24"/>
  <c r="A162" i="26" s="1"/>
  <c r="I162" i="26" s="1"/>
  <c r="M165" i="24"/>
  <c r="E161" i="26" s="1"/>
  <c r="M161" i="26" s="1"/>
  <c r="L165" i="24"/>
  <c r="D161" i="26" s="1"/>
  <c r="L161" i="26" s="1"/>
  <c r="K165" i="24"/>
  <c r="C161" i="26" s="1"/>
  <c r="K161" i="26" s="1"/>
  <c r="J165" i="24"/>
  <c r="B161" i="26" s="1"/>
  <c r="J161" i="26" s="1"/>
  <c r="I165" i="24"/>
  <c r="A161" i="26" s="1"/>
  <c r="I161" i="26" s="1"/>
  <c r="M164" i="24"/>
  <c r="E160" i="26" s="1"/>
  <c r="M160" i="26" s="1"/>
  <c r="L164" i="24"/>
  <c r="D160" i="26" s="1"/>
  <c r="L160" i="26" s="1"/>
  <c r="K164" i="24"/>
  <c r="C160" i="26" s="1"/>
  <c r="K160" i="26" s="1"/>
  <c r="J164" i="24"/>
  <c r="B160" i="26" s="1"/>
  <c r="J160" i="26" s="1"/>
  <c r="I164" i="24"/>
  <c r="A160" i="26" s="1"/>
  <c r="I160" i="26" s="1"/>
  <c r="M163" i="24"/>
  <c r="E159" i="26" s="1"/>
  <c r="M159" i="26" s="1"/>
  <c r="L163" i="24"/>
  <c r="D159" i="26" s="1"/>
  <c r="L159" i="26" s="1"/>
  <c r="K163" i="24"/>
  <c r="C159" i="26" s="1"/>
  <c r="K159" i="26" s="1"/>
  <c r="J163" i="24"/>
  <c r="B159" i="26" s="1"/>
  <c r="J159" i="26" s="1"/>
  <c r="I163" i="24"/>
  <c r="A159" i="26" s="1"/>
  <c r="I159" i="26" s="1"/>
  <c r="M162" i="24"/>
  <c r="E158" i="26" s="1"/>
  <c r="M158" i="26" s="1"/>
  <c r="L162" i="24"/>
  <c r="D158" i="26" s="1"/>
  <c r="L158" i="26" s="1"/>
  <c r="K162" i="24"/>
  <c r="C158" i="26" s="1"/>
  <c r="K158" i="26" s="1"/>
  <c r="J162" i="24"/>
  <c r="B158" i="26" s="1"/>
  <c r="J158" i="26" s="1"/>
  <c r="I162" i="24"/>
  <c r="A158" i="26" s="1"/>
  <c r="I158" i="26" s="1"/>
  <c r="M161" i="24"/>
  <c r="E157" i="26" s="1"/>
  <c r="M157" i="26" s="1"/>
  <c r="L161" i="24"/>
  <c r="D157" i="26" s="1"/>
  <c r="L157" i="26" s="1"/>
  <c r="K161" i="24"/>
  <c r="C157" i="26" s="1"/>
  <c r="K157" i="26" s="1"/>
  <c r="J161" i="24"/>
  <c r="B157" i="26" s="1"/>
  <c r="J157" i="26" s="1"/>
  <c r="I161" i="24"/>
  <c r="A157" i="26" s="1"/>
  <c r="I157" i="26" s="1"/>
  <c r="M160" i="24"/>
  <c r="E156" i="26" s="1"/>
  <c r="M156" i="26" s="1"/>
  <c r="L160" i="24"/>
  <c r="D156" i="26" s="1"/>
  <c r="L156" i="26" s="1"/>
  <c r="K160" i="24"/>
  <c r="C156" i="26" s="1"/>
  <c r="K156" i="26" s="1"/>
  <c r="J160" i="24"/>
  <c r="B156" i="26" s="1"/>
  <c r="J156" i="26" s="1"/>
  <c r="I160" i="24"/>
  <c r="A156" i="26" s="1"/>
  <c r="I156" i="26" s="1"/>
  <c r="M159" i="24"/>
  <c r="E155" i="26" s="1"/>
  <c r="M155" i="26" s="1"/>
  <c r="L159" i="24"/>
  <c r="D155" i="26" s="1"/>
  <c r="L155" i="26" s="1"/>
  <c r="K159" i="24"/>
  <c r="C155" i="26" s="1"/>
  <c r="K155" i="26" s="1"/>
  <c r="J159" i="24"/>
  <c r="B155" i="26" s="1"/>
  <c r="J155" i="26" s="1"/>
  <c r="I159" i="24"/>
  <c r="A155" i="26" s="1"/>
  <c r="I155" i="26" s="1"/>
  <c r="M158" i="24"/>
  <c r="E154" i="26" s="1"/>
  <c r="M154" i="26" s="1"/>
  <c r="L158" i="24"/>
  <c r="D154" i="26" s="1"/>
  <c r="L154" i="26" s="1"/>
  <c r="K158" i="24"/>
  <c r="C154" i="26" s="1"/>
  <c r="K154" i="26" s="1"/>
  <c r="J158" i="24"/>
  <c r="B154" i="26" s="1"/>
  <c r="J154" i="26" s="1"/>
  <c r="I158" i="24"/>
  <c r="A154" i="26" s="1"/>
  <c r="I154" i="26" s="1"/>
  <c r="M157" i="24"/>
  <c r="E153" i="26" s="1"/>
  <c r="M153" i="26" s="1"/>
  <c r="L157" i="24"/>
  <c r="D153" i="26" s="1"/>
  <c r="L153" i="26" s="1"/>
  <c r="K157" i="24"/>
  <c r="C153" i="26" s="1"/>
  <c r="K153" i="26" s="1"/>
  <c r="J157" i="24"/>
  <c r="B153" i="26" s="1"/>
  <c r="J153" i="26" s="1"/>
  <c r="I157" i="24"/>
  <c r="A153" i="26" s="1"/>
  <c r="I153" i="26" s="1"/>
  <c r="M156" i="24"/>
  <c r="E152" i="26" s="1"/>
  <c r="M152" i="26" s="1"/>
  <c r="L156" i="24"/>
  <c r="D152" i="26" s="1"/>
  <c r="L152" i="26" s="1"/>
  <c r="K156" i="24"/>
  <c r="C152" i="26" s="1"/>
  <c r="K152" i="26" s="1"/>
  <c r="J156" i="24"/>
  <c r="B152" i="26" s="1"/>
  <c r="J152" i="26" s="1"/>
  <c r="I156" i="24"/>
  <c r="A152" i="26" s="1"/>
  <c r="I152" i="26" s="1"/>
  <c r="M155" i="24"/>
  <c r="E151" i="26" s="1"/>
  <c r="M151" i="26" s="1"/>
  <c r="L155" i="24"/>
  <c r="D151" i="26" s="1"/>
  <c r="L151" i="26" s="1"/>
  <c r="K155" i="24"/>
  <c r="C151" i="26" s="1"/>
  <c r="K151" i="26" s="1"/>
  <c r="J155" i="24"/>
  <c r="B151" i="26" s="1"/>
  <c r="J151" i="26" s="1"/>
  <c r="I155" i="24"/>
  <c r="A151" i="26" s="1"/>
  <c r="I151" i="26" s="1"/>
  <c r="M154" i="24"/>
  <c r="E150" i="26" s="1"/>
  <c r="M150" i="26" s="1"/>
  <c r="L154" i="24"/>
  <c r="D150" i="26" s="1"/>
  <c r="L150" i="26" s="1"/>
  <c r="K154" i="24"/>
  <c r="C150" i="26" s="1"/>
  <c r="K150" i="26" s="1"/>
  <c r="J154" i="24"/>
  <c r="B150" i="26" s="1"/>
  <c r="J150" i="26" s="1"/>
  <c r="I154" i="24"/>
  <c r="A150" i="26" s="1"/>
  <c r="I150" i="26" s="1"/>
  <c r="M153" i="24"/>
  <c r="E149" i="26" s="1"/>
  <c r="M149" i="26" s="1"/>
  <c r="L153" i="24"/>
  <c r="D149" i="26" s="1"/>
  <c r="L149" i="26" s="1"/>
  <c r="K153" i="24"/>
  <c r="C149" i="26" s="1"/>
  <c r="K149" i="26" s="1"/>
  <c r="J153" i="24"/>
  <c r="B149" i="26" s="1"/>
  <c r="J149" i="26" s="1"/>
  <c r="I153" i="24"/>
  <c r="A149" i="26" s="1"/>
  <c r="I149" i="26" s="1"/>
  <c r="M152" i="24"/>
  <c r="E148" i="26" s="1"/>
  <c r="M148" i="26" s="1"/>
  <c r="L152" i="24"/>
  <c r="D148" i="26" s="1"/>
  <c r="L148" i="26" s="1"/>
  <c r="K152" i="24"/>
  <c r="C148" i="26" s="1"/>
  <c r="K148" i="26" s="1"/>
  <c r="J152" i="24"/>
  <c r="B148" i="26" s="1"/>
  <c r="J148" i="26" s="1"/>
  <c r="I152" i="24"/>
  <c r="A148" i="26" s="1"/>
  <c r="I148" i="26" s="1"/>
  <c r="M151" i="24"/>
  <c r="E147" i="26" s="1"/>
  <c r="M147" i="26" s="1"/>
  <c r="L151" i="24"/>
  <c r="D147" i="26" s="1"/>
  <c r="L147" i="26" s="1"/>
  <c r="K151" i="24"/>
  <c r="C147" i="26" s="1"/>
  <c r="K147" i="26" s="1"/>
  <c r="J151" i="24"/>
  <c r="B147" i="26" s="1"/>
  <c r="J147" i="26" s="1"/>
  <c r="I151" i="24"/>
  <c r="A147" i="26" s="1"/>
  <c r="I147" i="26" s="1"/>
  <c r="M150" i="24"/>
  <c r="E146" i="26" s="1"/>
  <c r="M146" i="26" s="1"/>
  <c r="L150" i="24"/>
  <c r="D146" i="26" s="1"/>
  <c r="L146" i="26" s="1"/>
  <c r="K150" i="24"/>
  <c r="C146" i="26" s="1"/>
  <c r="K146" i="26" s="1"/>
  <c r="J150" i="24"/>
  <c r="B146" i="26" s="1"/>
  <c r="J146" i="26" s="1"/>
  <c r="I150" i="24"/>
  <c r="A146" i="26" s="1"/>
  <c r="I146" i="26" s="1"/>
  <c r="M149" i="24"/>
  <c r="E145" i="26" s="1"/>
  <c r="M145" i="26" s="1"/>
  <c r="L149" i="24"/>
  <c r="D145" i="26" s="1"/>
  <c r="L145" i="26" s="1"/>
  <c r="K149" i="24"/>
  <c r="C145" i="26" s="1"/>
  <c r="K145" i="26" s="1"/>
  <c r="J149" i="24"/>
  <c r="B145" i="26" s="1"/>
  <c r="J145" i="26" s="1"/>
  <c r="I149" i="24"/>
  <c r="A145" i="26" s="1"/>
  <c r="I145" i="26" s="1"/>
  <c r="M148" i="24"/>
  <c r="E144" i="26" s="1"/>
  <c r="M144" i="26" s="1"/>
  <c r="L148" i="24"/>
  <c r="D144" i="26" s="1"/>
  <c r="L144" i="26" s="1"/>
  <c r="K148" i="24"/>
  <c r="C144" i="26" s="1"/>
  <c r="K144" i="26" s="1"/>
  <c r="J148" i="24"/>
  <c r="B144" i="26" s="1"/>
  <c r="J144" i="26" s="1"/>
  <c r="I148" i="24"/>
  <c r="A144" i="26" s="1"/>
  <c r="I144" i="26" s="1"/>
  <c r="M147" i="24"/>
  <c r="E143" i="26" s="1"/>
  <c r="M143" i="26" s="1"/>
  <c r="L147" i="24"/>
  <c r="D143" i="26" s="1"/>
  <c r="L143" i="26" s="1"/>
  <c r="K147" i="24"/>
  <c r="C143" i="26" s="1"/>
  <c r="K143" i="26" s="1"/>
  <c r="J147" i="24"/>
  <c r="B143" i="26" s="1"/>
  <c r="J143" i="26" s="1"/>
  <c r="I147" i="24"/>
  <c r="A143" i="26" s="1"/>
  <c r="I143" i="26" s="1"/>
  <c r="M146" i="24"/>
  <c r="E142" i="26" s="1"/>
  <c r="M142" i="26" s="1"/>
  <c r="L146" i="24"/>
  <c r="D142" i="26" s="1"/>
  <c r="L142" i="26" s="1"/>
  <c r="K146" i="24"/>
  <c r="C142" i="26" s="1"/>
  <c r="K142" i="26" s="1"/>
  <c r="J146" i="24"/>
  <c r="B142" i="26" s="1"/>
  <c r="J142" i="26" s="1"/>
  <c r="I146" i="24"/>
  <c r="A142" i="26" s="1"/>
  <c r="I142" i="26" s="1"/>
  <c r="M145" i="24"/>
  <c r="E141" i="26" s="1"/>
  <c r="M141" i="26" s="1"/>
  <c r="L145" i="24"/>
  <c r="D141" i="26" s="1"/>
  <c r="L141" i="26" s="1"/>
  <c r="K145" i="24"/>
  <c r="C141" i="26" s="1"/>
  <c r="K141" i="26" s="1"/>
  <c r="J145" i="24"/>
  <c r="B141" i="26" s="1"/>
  <c r="J141" i="26" s="1"/>
  <c r="I145" i="24"/>
  <c r="A141" i="26" s="1"/>
  <c r="I141" i="26" s="1"/>
  <c r="M144" i="24"/>
  <c r="E140" i="26" s="1"/>
  <c r="M140" i="26" s="1"/>
  <c r="L144" i="24"/>
  <c r="D140" i="26" s="1"/>
  <c r="L140" i="26" s="1"/>
  <c r="K144" i="24"/>
  <c r="C140" i="26" s="1"/>
  <c r="K140" i="26" s="1"/>
  <c r="J144" i="24"/>
  <c r="B140" i="26" s="1"/>
  <c r="J140" i="26" s="1"/>
  <c r="I144" i="24"/>
  <c r="A140" i="26" s="1"/>
  <c r="I140" i="26" s="1"/>
  <c r="M143" i="24"/>
  <c r="E139" i="26" s="1"/>
  <c r="M139" i="26" s="1"/>
  <c r="L143" i="24"/>
  <c r="D139" i="26" s="1"/>
  <c r="L139" i="26" s="1"/>
  <c r="K143" i="24"/>
  <c r="C139" i="26" s="1"/>
  <c r="K139" i="26" s="1"/>
  <c r="J143" i="24"/>
  <c r="B139" i="26" s="1"/>
  <c r="J139" i="26" s="1"/>
  <c r="I143" i="24"/>
  <c r="A139" i="26" s="1"/>
  <c r="I139" i="26" s="1"/>
  <c r="M142" i="24"/>
  <c r="E138" i="26" s="1"/>
  <c r="M138" i="26" s="1"/>
  <c r="L142" i="24"/>
  <c r="D138" i="26" s="1"/>
  <c r="L138" i="26" s="1"/>
  <c r="K142" i="24"/>
  <c r="C138" i="26" s="1"/>
  <c r="K138" i="26" s="1"/>
  <c r="J142" i="24"/>
  <c r="B138" i="26" s="1"/>
  <c r="J138" i="26" s="1"/>
  <c r="I142" i="24"/>
  <c r="A138" i="26" s="1"/>
  <c r="I138" i="26" s="1"/>
  <c r="M141" i="24"/>
  <c r="E137" i="26" s="1"/>
  <c r="M137" i="26" s="1"/>
  <c r="L141" i="24"/>
  <c r="D137" i="26" s="1"/>
  <c r="L137" i="26" s="1"/>
  <c r="K141" i="24"/>
  <c r="C137" i="26" s="1"/>
  <c r="K137" i="26" s="1"/>
  <c r="J141" i="24"/>
  <c r="B137" i="26" s="1"/>
  <c r="J137" i="26" s="1"/>
  <c r="I141" i="24"/>
  <c r="A137" i="26" s="1"/>
  <c r="I137" i="26" s="1"/>
  <c r="M140" i="24"/>
  <c r="E136" i="26" s="1"/>
  <c r="M136" i="26" s="1"/>
  <c r="L140" i="24"/>
  <c r="D136" i="26" s="1"/>
  <c r="L136" i="26" s="1"/>
  <c r="K140" i="24"/>
  <c r="C136" i="26" s="1"/>
  <c r="K136" i="26" s="1"/>
  <c r="J140" i="24"/>
  <c r="B136" i="26" s="1"/>
  <c r="J136" i="26" s="1"/>
  <c r="I140" i="24"/>
  <c r="A136" i="26" s="1"/>
  <c r="I136" i="26" s="1"/>
  <c r="M139" i="24"/>
  <c r="E135" i="26" s="1"/>
  <c r="M135" i="26" s="1"/>
  <c r="L139" i="24"/>
  <c r="D135" i="26" s="1"/>
  <c r="L135" i="26" s="1"/>
  <c r="K139" i="24"/>
  <c r="C135" i="26" s="1"/>
  <c r="K135" i="26" s="1"/>
  <c r="J139" i="24"/>
  <c r="B135" i="26" s="1"/>
  <c r="J135" i="26" s="1"/>
  <c r="I139" i="24"/>
  <c r="A135" i="26" s="1"/>
  <c r="I135" i="26" s="1"/>
  <c r="M138" i="24"/>
  <c r="E134" i="26" s="1"/>
  <c r="M134" i="26" s="1"/>
  <c r="L138" i="24"/>
  <c r="D134" i="26" s="1"/>
  <c r="L134" i="26" s="1"/>
  <c r="K138" i="24"/>
  <c r="C134" i="26" s="1"/>
  <c r="K134" i="26" s="1"/>
  <c r="J138" i="24"/>
  <c r="B134" i="26" s="1"/>
  <c r="J134" i="26" s="1"/>
  <c r="I138" i="24"/>
  <c r="A134" i="26" s="1"/>
  <c r="I134" i="26" s="1"/>
  <c r="M137" i="24"/>
  <c r="E133" i="26" s="1"/>
  <c r="M133" i="26" s="1"/>
  <c r="L137" i="24"/>
  <c r="D133" i="26" s="1"/>
  <c r="L133" i="26" s="1"/>
  <c r="K137" i="24"/>
  <c r="C133" i="26" s="1"/>
  <c r="K133" i="26" s="1"/>
  <c r="J137" i="24"/>
  <c r="B133" i="26" s="1"/>
  <c r="J133" i="26" s="1"/>
  <c r="I137" i="24"/>
  <c r="A133" i="26" s="1"/>
  <c r="I133" i="26" s="1"/>
  <c r="M136" i="24"/>
  <c r="E132" i="26" s="1"/>
  <c r="M132" i="26" s="1"/>
  <c r="L136" i="24"/>
  <c r="D132" i="26" s="1"/>
  <c r="L132" i="26" s="1"/>
  <c r="K136" i="24"/>
  <c r="C132" i="26" s="1"/>
  <c r="K132" i="26" s="1"/>
  <c r="J136" i="24"/>
  <c r="B132" i="26" s="1"/>
  <c r="J132" i="26" s="1"/>
  <c r="I136" i="24"/>
  <c r="A132" i="26" s="1"/>
  <c r="I132" i="26" s="1"/>
  <c r="M135" i="24"/>
  <c r="E131" i="26" s="1"/>
  <c r="M131" i="26" s="1"/>
  <c r="L135" i="24"/>
  <c r="D131" i="26" s="1"/>
  <c r="L131" i="26" s="1"/>
  <c r="K135" i="24"/>
  <c r="C131" i="26" s="1"/>
  <c r="K131" i="26" s="1"/>
  <c r="J135" i="24"/>
  <c r="B131" i="26" s="1"/>
  <c r="J131" i="26" s="1"/>
  <c r="I135" i="24"/>
  <c r="A131" i="26" s="1"/>
  <c r="I131" i="26" s="1"/>
  <c r="M134" i="24"/>
  <c r="E130" i="26" s="1"/>
  <c r="M130" i="26" s="1"/>
  <c r="L134" i="24"/>
  <c r="D130" i="26" s="1"/>
  <c r="L130" i="26" s="1"/>
  <c r="K134" i="24"/>
  <c r="C130" i="26" s="1"/>
  <c r="K130" i="26" s="1"/>
  <c r="J134" i="24"/>
  <c r="B130" i="26" s="1"/>
  <c r="J130" i="26" s="1"/>
  <c r="I134" i="24"/>
  <c r="A130" i="26" s="1"/>
  <c r="I130" i="26" s="1"/>
  <c r="M133" i="24"/>
  <c r="E129" i="26" s="1"/>
  <c r="M129" i="26" s="1"/>
  <c r="L133" i="24"/>
  <c r="D129" i="26" s="1"/>
  <c r="L129" i="26" s="1"/>
  <c r="K133" i="24"/>
  <c r="C129" i="26" s="1"/>
  <c r="K129" i="26" s="1"/>
  <c r="J133" i="24"/>
  <c r="B129" i="26" s="1"/>
  <c r="J129" i="26" s="1"/>
  <c r="I133" i="24"/>
  <c r="A129" i="26" s="1"/>
  <c r="I129" i="26" s="1"/>
  <c r="M132" i="24"/>
  <c r="E128" i="26" s="1"/>
  <c r="M128" i="26" s="1"/>
  <c r="L132" i="24"/>
  <c r="D128" i="26" s="1"/>
  <c r="L128" i="26" s="1"/>
  <c r="K132" i="24"/>
  <c r="C128" i="26" s="1"/>
  <c r="K128" i="26" s="1"/>
  <c r="J132" i="24"/>
  <c r="B128" i="26" s="1"/>
  <c r="J128" i="26" s="1"/>
  <c r="I132" i="24"/>
  <c r="A128" i="26" s="1"/>
  <c r="I128" i="26" s="1"/>
  <c r="M131" i="24"/>
  <c r="E127" i="26" s="1"/>
  <c r="M127" i="26" s="1"/>
  <c r="L131" i="24"/>
  <c r="D127" i="26" s="1"/>
  <c r="L127" i="26" s="1"/>
  <c r="K131" i="24"/>
  <c r="C127" i="26" s="1"/>
  <c r="K127" i="26" s="1"/>
  <c r="J131" i="24"/>
  <c r="B127" i="26" s="1"/>
  <c r="J127" i="26" s="1"/>
  <c r="I131" i="24"/>
  <c r="A127" i="26" s="1"/>
  <c r="I127" i="26" s="1"/>
  <c r="M130" i="24"/>
  <c r="E126" i="26" s="1"/>
  <c r="M126" i="26" s="1"/>
  <c r="L130" i="24"/>
  <c r="D126" i="26" s="1"/>
  <c r="L126" i="26" s="1"/>
  <c r="K130" i="24"/>
  <c r="C126" i="26" s="1"/>
  <c r="K126" i="26" s="1"/>
  <c r="J130" i="24"/>
  <c r="B126" i="26" s="1"/>
  <c r="J126" i="26" s="1"/>
  <c r="I130" i="24"/>
  <c r="A126" i="26" s="1"/>
  <c r="I126" i="26" s="1"/>
  <c r="M129" i="24"/>
  <c r="E125" i="26" s="1"/>
  <c r="M125" i="26" s="1"/>
  <c r="L129" i="24"/>
  <c r="D125" i="26" s="1"/>
  <c r="L125" i="26" s="1"/>
  <c r="K129" i="24"/>
  <c r="C125" i="26" s="1"/>
  <c r="K125" i="26" s="1"/>
  <c r="J129" i="24"/>
  <c r="B125" i="26" s="1"/>
  <c r="J125" i="26" s="1"/>
  <c r="I129" i="24"/>
  <c r="A125" i="26" s="1"/>
  <c r="I125" i="26" s="1"/>
  <c r="M128" i="24"/>
  <c r="E124" i="26" s="1"/>
  <c r="M124" i="26" s="1"/>
  <c r="L128" i="24"/>
  <c r="D124" i="26" s="1"/>
  <c r="L124" i="26" s="1"/>
  <c r="K128" i="24"/>
  <c r="C124" i="26" s="1"/>
  <c r="K124" i="26" s="1"/>
  <c r="J128" i="24"/>
  <c r="B124" i="26" s="1"/>
  <c r="J124" i="26" s="1"/>
  <c r="I128" i="24"/>
  <c r="A124" i="26" s="1"/>
  <c r="I124" i="26" s="1"/>
  <c r="M127" i="24"/>
  <c r="E123" i="26" s="1"/>
  <c r="M123" i="26" s="1"/>
  <c r="L127" i="24"/>
  <c r="D123" i="26" s="1"/>
  <c r="L123" i="26" s="1"/>
  <c r="K127" i="24"/>
  <c r="C123" i="26" s="1"/>
  <c r="K123" i="26" s="1"/>
  <c r="J127" i="24"/>
  <c r="B123" i="26" s="1"/>
  <c r="J123" i="26" s="1"/>
  <c r="I127" i="24"/>
  <c r="A123" i="26" s="1"/>
  <c r="I123" i="26" s="1"/>
  <c r="M126" i="24"/>
  <c r="E122" i="26" s="1"/>
  <c r="M122" i="26" s="1"/>
  <c r="L126" i="24"/>
  <c r="D122" i="26" s="1"/>
  <c r="L122" i="26" s="1"/>
  <c r="K126" i="24"/>
  <c r="C122" i="26" s="1"/>
  <c r="K122" i="26" s="1"/>
  <c r="J126" i="24"/>
  <c r="B122" i="26" s="1"/>
  <c r="J122" i="26" s="1"/>
  <c r="I126" i="24"/>
  <c r="A122" i="26" s="1"/>
  <c r="I122" i="26" s="1"/>
  <c r="M125" i="24"/>
  <c r="E121" i="26" s="1"/>
  <c r="M121" i="26" s="1"/>
  <c r="L125" i="24"/>
  <c r="D121" i="26" s="1"/>
  <c r="L121" i="26" s="1"/>
  <c r="K125" i="24"/>
  <c r="C121" i="26" s="1"/>
  <c r="K121" i="26" s="1"/>
  <c r="J125" i="24"/>
  <c r="B121" i="26" s="1"/>
  <c r="J121" i="26" s="1"/>
  <c r="I125" i="24"/>
  <c r="A121" i="26" s="1"/>
  <c r="I121" i="26" s="1"/>
  <c r="M124" i="24"/>
  <c r="E120" i="26" s="1"/>
  <c r="M120" i="26" s="1"/>
  <c r="L124" i="24"/>
  <c r="D120" i="26" s="1"/>
  <c r="L120" i="26" s="1"/>
  <c r="K124" i="24"/>
  <c r="C120" i="26" s="1"/>
  <c r="K120" i="26" s="1"/>
  <c r="J124" i="24"/>
  <c r="B120" i="26" s="1"/>
  <c r="J120" i="26" s="1"/>
  <c r="I124" i="24"/>
  <c r="A120" i="26" s="1"/>
  <c r="I120" i="26" s="1"/>
  <c r="M123" i="24"/>
  <c r="E119" i="26" s="1"/>
  <c r="M119" i="26" s="1"/>
  <c r="L123" i="24"/>
  <c r="D119" i="26" s="1"/>
  <c r="L119" i="26" s="1"/>
  <c r="K123" i="24"/>
  <c r="C119" i="26" s="1"/>
  <c r="K119" i="26" s="1"/>
  <c r="J123" i="24"/>
  <c r="B119" i="26" s="1"/>
  <c r="J119" i="26" s="1"/>
  <c r="I123" i="24"/>
  <c r="A119" i="26" s="1"/>
  <c r="I119" i="26" s="1"/>
  <c r="M122" i="24"/>
  <c r="E118" i="26" s="1"/>
  <c r="M118" i="26" s="1"/>
  <c r="L122" i="24"/>
  <c r="D118" i="26" s="1"/>
  <c r="L118" i="26" s="1"/>
  <c r="K122" i="24"/>
  <c r="C118" i="26" s="1"/>
  <c r="K118" i="26" s="1"/>
  <c r="J122" i="24"/>
  <c r="B118" i="26" s="1"/>
  <c r="J118" i="26" s="1"/>
  <c r="I122" i="24"/>
  <c r="A118" i="26" s="1"/>
  <c r="I118" i="26" s="1"/>
  <c r="M121" i="24"/>
  <c r="E117" i="26" s="1"/>
  <c r="M117" i="26" s="1"/>
  <c r="L121" i="24"/>
  <c r="D117" i="26" s="1"/>
  <c r="L117" i="26" s="1"/>
  <c r="K121" i="24"/>
  <c r="C117" i="26" s="1"/>
  <c r="K117" i="26" s="1"/>
  <c r="J121" i="24"/>
  <c r="B117" i="26" s="1"/>
  <c r="J117" i="26" s="1"/>
  <c r="I121" i="24"/>
  <c r="A117" i="26" s="1"/>
  <c r="I117" i="26" s="1"/>
  <c r="M120" i="24"/>
  <c r="E116" i="26" s="1"/>
  <c r="M116" i="26" s="1"/>
  <c r="L120" i="24"/>
  <c r="D116" i="26" s="1"/>
  <c r="L116" i="26" s="1"/>
  <c r="K120" i="24"/>
  <c r="C116" i="26" s="1"/>
  <c r="K116" i="26" s="1"/>
  <c r="J120" i="24"/>
  <c r="B116" i="26" s="1"/>
  <c r="J116" i="26" s="1"/>
  <c r="I120" i="24"/>
  <c r="A116" i="26" s="1"/>
  <c r="I116" i="26" s="1"/>
  <c r="M119" i="24"/>
  <c r="E115" i="26" s="1"/>
  <c r="M115" i="26" s="1"/>
  <c r="L119" i="24"/>
  <c r="D115" i="26" s="1"/>
  <c r="L115" i="26" s="1"/>
  <c r="K119" i="24"/>
  <c r="C115" i="26" s="1"/>
  <c r="K115" i="26" s="1"/>
  <c r="J119" i="24"/>
  <c r="B115" i="26" s="1"/>
  <c r="J115" i="26" s="1"/>
  <c r="I119" i="24"/>
  <c r="A115" i="26" s="1"/>
  <c r="I115" i="26" s="1"/>
  <c r="M118" i="24"/>
  <c r="E114" i="26" s="1"/>
  <c r="M114" i="26" s="1"/>
  <c r="L118" i="24"/>
  <c r="D114" i="26" s="1"/>
  <c r="L114" i="26" s="1"/>
  <c r="K118" i="24"/>
  <c r="C114" i="26" s="1"/>
  <c r="K114" i="26" s="1"/>
  <c r="J118" i="24"/>
  <c r="B114" i="26" s="1"/>
  <c r="J114" i="26" s="1"/>
  <c r="I118" i="24"/>
  <c r="A114" i="26" s="1"/>
  <c r="I114" i="26" s="1"/>
  <c r="M117" i="24"/>
  <c r="E113" i="26" s="1"/>
  <c r="M113" i="26" s="1"/>
  <c r="L117" i="24"/>
  <c r="D113" i="26" s="1"/>
  <c r="L113" i="26" s="1"/>
  <c r="K117" i="24"/>
  <c r="C113" i="26" s="1"/>
  <c r="K113" i="26" s="1"/>
  <c r="J117" i="24"/>
  <c r="B113" i="26" s="1"/>
  <c r="J113" i="26" s="1"/>
  <c r="I117" i="24"/>
  <c r="A113" i="26" s="1"/>
  <c r="I113" i="26" s="1"/>
  <c r="M116" i="24"/>
  <c r="E112" i="26" s="1"/>
  <c r="M112" i="26" s="1"/>
  <c r="L116" i="24"/>
  <c r="D112" i="26" s="1"/>
  <c r="L112" i="26" s="1"/>
  <c r="K116" i="24"/>
  <c r="C112" i="26" s="1"/>
  <c r="K112" i="26" s="1"/>
  <c r="J116" i="24"/>
  <c r="B112" i="26" s="1"/>
  <c r="J112" i="26" s="1"/>
  <c r="I116" i="24"/>
  <c r="A112" i="26" s="1"/>
  <c r="I112" i="26" s="1"/>
  <c r="M115" i="24"/>
  <c r="E111" i="26" s="1"/>
  <c r="M111" i="26" s="1"/>
  <c r="L115" i="24"/>
  <c r="D111" i="26" s="1"/>
  <c r="L111" i="26" s="1"/>
  <c r="K115" i="24"/>
  <c r="C111" i="26" s="1"/>
  <c r="K111" i="26" s="1"/>
  <c r="J115" i="24"/>
  <c r="B111" i="26" s="1"/>
  <c r="J111" i="26" s="1"/>
  <c r="I115" i="24"/>
  <c r="A111" i="26" s="1"/>
  <c r="I111" i="26" s="1"/>
  <c r="M114" i="24"/>
  <c r="E110" i="26" s="1"/>
  <c r="M110" i="26" s="1"/>
  <c r="L114" i="24"/>
  <c r="D110" i="26" s="1"/>
  <c r="L110" i="26" s="1"/>
  <c r="K114" i="24"/>
  <c r="C110" i="26" s="1"/>
  <c r="K110" i="26" s="1"/>
  <c r="J114" i="24"/>
  <c r="B110" i="26" s="1"/>
  <c r="J110" i="26" s="1"/>
  <c r="I114" i="24"/>
  <c r="A110" i="26" s="1"/>
  <c r="I110" i="26" s="1"/>
  <c r="M113" i="24"/>
  <c r="E109" i="26" s="1"/>
  <c r="M109" i="26" s="1"/>
  <c r="L113" i="24"/>
  <c r="D109" i="26" s="1"/>
  <c r="L109" i="26" s="1"/>
  <c r="K113" i="24"/>
  <c r="C109" i="26" s="1"/>
  <c r="K109" i="26" s="1"/>
  <c r="J113" i="24"/>
  <c r="B109" i="26" s="1"/>
  <c r="J109" i="26" s="1"/>
  <c r="I113" i="24"/>
  <c r="A109" i="26" s="1"/>
  <c r="I109" i="26" s="1"/>
  <c r="M112" i="24"/>
  <c r="E108" i="26" s="1"/>
  <c r="M108" i="26" s="1"/>
  <c r="L112" i="24"/>
  <c r="D108" i="26" s="1"/>
  <c r="L108" i="26" s="1"/>
  <c r="K112" i="24"/>
  <c r="C108" i="26" s="1"/>
  <c r="K108" i="26" s="1"/>
  <c r="J112" i="24"/>
  <c r="B108" i="26" s="1"/>
  <c r="J108" i="26" s="1"/>
  <c r="I112" i="24"/>
  <c r="A108" i="26" s="1"/>
  <c r="I108" i="26" s="1"/>
  <c r="M111" i="24"/>
  <c r="E107" i="26" s="1"/>
  <c r="M107" i="26" s="1"/>
  <c r="L111" i="24"/>
  <c r="D107" i="26" s="1"/>
  <c r="L107" i="26" s="1"/>
  <c r="K111" i="24"/>
  <c r="C107" i="26" s="1"/>
  <c r="K107" i="26" s="1"/>
  <c r="J111" i="24"/>
  <c r="B107" i="26" s="1"/>
  <c r="J107" i="26" s="1"/>
  <c r="I111" i="24"/>
  <c r="A107" i="26" s="1"/>
  <c r="I107" i="26" s="1"/>
  <c r="M110" i="24"/>
  <c r="E106" i="26" s="1"/>
  <c r="M106" i="26" s="1"/>
  <c r="L110" i="24"/>
  <c r="D106" i="26" s="1"/>
  <c r="L106" i="26" s="1"/>
  <c r="K110" i="24"/>
  <c r="C106" i="26" s="1"/>
  <c r="K106" i="26" s="1"/>
  <c r="J110" i="24"/>
  <c r="B106" i="26" s="1"/>
  <c r="J106" i="26" s="1"/>
  <c r="I110" i="24"/>
  <c r="A106" i="26" s="1"/>
  <c r="I106" i="26" s="1"/>
  <c r="M109" i="24"/>
  <c r="E105" i="26" s="1"/>
  <c r="M105" i="26" s="1"/>
  <c r="L109" i="24"/>
  <c r="D105" i="26" s="1"/>
  <c r="L105" i="26" s="1"/>
  <c r="K109" i="24"/>
  <c r="C105" i="26" s="1"/>
  <c r="K105" i="26" s="1"/>
  <c r="J109" i="24"/>
  <c r="B105" i="26" s="1"/>
  <c r="J105" i="26" s="1"/>
  <c r="I109" i="24"/>
  <c r="A105" i="26" s="1"/>
  <c r="I105" i="26" s="1"/>
  <c r="M108" i="24"/>
  <c r="E104" i="26" s="1"/>
  <c r="M104" i="26" s="1"/>
  <c r="L108" i="24"/>
  <c r="D104" i="26" s="1"/>
  <c r="L104" i="26" s="1"/>
  <c r="K108" i="24"/>
  <c r="C104" i="26" s="1"/>
  <c r="K104" i="26" s="1"/>
  <c r="J108" i="24"/>
  <c r="B104" i="26" s="1"/>
  <c r="J104" i="26" s="1"/>
  <c r="I108" i="24"/>
  <c r="A104" i="26" s="1"/>
  <c r="I104" i="26" s="1"/>
  <c r="M107" i="24"/>
  <c r="E103" i="26" s="1"/>
  <c r="M103" i="26" s="1"/>
  <c r="L107" i="24"/>
  <c r="D103" i="26" s="1"/>
  <c r="L103" i="26" s="1"/>
  <c r="K107" i="24"/>
  <c r="C103" i="26" s="1"/>
  <c r="K103" i="26" s="1"/>
  <c r="J107" i="24"/>
  <c r="B103" i="26" s="1"/>
  <c r="J103" i="26" s="1"/>
  <c r="I107" i="24"/>
  <c r="A103" i="26" s="1"/>
  <c r="I103" i="26" s="1"/>
  <c r="M106" i="24"/>
  <c r="E102" i="26" s="1"/>
  <c r="M102" i="26" s="1"/>
  <c r="L106" i="24"/>
  <c r="D102" i="26" s="1"/>
  <c r="L102" i="26" s="1"/>
  <c r="K106" i="24"/>
  <c r="C102" i="26" s="1"/>
  <c r="K102" i="26" s="1"/>
  <c r="J106" i="24"/>
  <c r="B102" i="26" s="1"/>
  <c r="J102" i="26" s="1"/>
  <c r="I106" i="24"/>
  <c r="A102" i="26" s="1"/>
  <c r="I102" i="26" s="1"/>
  <c r="M105" i="24"/>
  <c r="E101" i="26" s="1"/>
  <c r="M101" i="26" s="1"/>
  <c r="L105" i="24"/>
  <c r="D101" i="26" s="1"/>
  <c r="L101" i="26" s="1"/>
  <c r="K105" i="24"/>
  <c r="C101" i="26" s="1"/>
  <c r="K101" i="26" s="1"/>
  <c r="J105" i="24"/>
  <c r="B101" i="26" s="1"/>
  <c r="J101" i="26" s="1"/>
  <c r="I105" i="24"/>
  <c r="A101" i="26" s="1"/>
  <c r="I101" i="26" s="1"/>
  <c r="M104" i="24"/>
  <c r="E100" i="26" s="1"/>
  <c r="M100" i="26" s="1"/>
  <c r="L104" i="24"/>
  <c r="D100" i="26" s="1"/>
  <c r="L100" i="26" s="1"/>
  <c r="K104" i="24"/>
  <c r="C100" i="26" s="1"/>
  <c r="K100" i="26" s="1"/>
  <c r="J104" i="24"/>
  <c r="B100" i="26" s="1"/>
  <c r="J100" i="26" s="1"/>
  <c r="I104" i="24"/>
  <c r="A100" i="26" s="1"/>
  <c r="I100" i="26" s="1"/>
  <c r="M103" i="24"/>
  <c r="E99" i="26" s="1"/>
  <c r="M99" i="26" s="1"/>
  <c r="L103" i="24"/>
  <c r="D99" i="26" s="1"/>
  <c r="L99" i="26" s="1"/>
  <c r="K103" i="24"/>
  <c r="C99" i="26" s="1"/>
  <c r="K99" i="26" s="1"/>
  <c r="J103" i="24"/>
  <c r="B99" i="26" s="1"/>
  <c r="J99" i="26" s="1"/>
  <c r="I103" i="24"/>
  <c r="A99" i="26" s="1"/>
  <c r="I99" i="26" s="1"/>
  <c r="M102" i="24"/>
  <c r="E98" i="26" s="1"/>
  <c r="M98" i="26" s="1"/>
  <c r="L102" i="24"/>
  <c r="D98" i="26" s="1"/>
  <c r="L98" i="26" s="1"/>
  <c r="K102" i="24"/>
  <c r="C98" i="26" s="1"/>
  <c r="K98" i="26" s="1"/>
  <c r="J102" i="24"/>
  <c r="B98" i="26" s="1"/>
  <c r="J98" i="26" s="1"/>
  <c r="I102" i="24"/>
  <c r="A98" i="26" s="1"/>
  <c r="I98" i="26" s="1"/>
  <c r="M101" i="24"/>
  <c r="E97" i="26" s="1"/>
  <c r="M97" i="26" s="1"/>
  <c r="L101" i="24"/>
  <c r="D97" i="26" s="1"/>
  <c r="L97" i="26" s="1"/>
  <c r="K101" i="24"/>
  <c r="C97" i="26" s="1"/>
  <c r="K97" i="26" s="1"/>
  <c r="J101" i="24"/>
  <c r="B97" i="26" s="1"/>
  <c r="J97" i="26" s="1"/>
  <c r="I101" i="24"/>
  <c r="A97" i="26" s="1"/>
  <c r="I97" i="26" s="1"/>
  <c r="M100" i="24"/>
  <c r="E96" i="26" s="1"/>
  <c r="M96" i="26" s="1"/>
  <c r="L100" i="24"/>
  <c r="D96" i="26" s="1"/>
  <c r="L96" i="26" s="1"/>
  <c r="K100" i="24"/>
  <c r="C96" i="26" s="1"/>
  <c r="K96" i="26" s="1"/>
  <c r="J100" i="24"/>
  <c r="B96" i="26" s="1"/>
  <c r="J96" i="26" s="1"/>
  <c r="I100" i="24"/>
  <c r="A96" i="26" s="1"/>
  <c r="I96" i="26" s="1"/>
  <c r="M99" i="24"/>
  <c r="E95" i="26" s="1"/>
  <c r="M95" i="26" s="1"/>
  <c r="L99" i="24"/>
  <c r="D95" i="26" s="1"/>
  <c r="L95" i="26" s="1"/>
  <c r="K99" i="24"/>
  <c r="C95" i="26" s="1"/>
  <c r="K95" i="26" s="1"/>
  <c r="J99" i="24"/>
  <c r="B95" i="26" s="1"/>
  <c r="J95" i="26" s="1"/>
  <c r="I99" i="24"/>
  <c r="A95" i="26" s="1"/>
  <c r="I95" i="26" s="1"/>
  <c r="M98" i="24"/>
  <c r="E94" i="26" s="1"/>
  <c r="M94" i="26" s="1"/>
  <c r="L98" i="24"/>
  <c r="D94" i="26" s="1"/>
  <c r="L94" i="26" s="1"/>
  <c r="K98" i="24"/>
  <c r="C94" i="26" s="1"/>
  <c r="K94" i="26" s="1"/>
  <c r="J98" i="24"/>
  <c r="B94" i="26" s="1"/>
  <c r="J94" i="26" s="1"/>
  <c r="I98" i="24"/>
  <c r="A94" i="26" s="1"/>
  <c r="I94" i="26" s="1"/>
  <c r="M97" i="24"/>
  <c r="E93" i="26" s="1"/>
  <c r="M93" i="26" s="1"/>
  <c r="L97" i="24"/>
  <c r="D93" i="26" s="1"/>
  <c r="L93" i="26" s="1"/>
  <c r="K97" i="24"/>
  <c r="C93" i="26" s="1"/>
  <c r="K93" i="26" s="1"/>
  <c r="J97" i="24"/>
  <c r="B93" i="26" s="1"/>
  <c r="J93" i="26" s="1"/>
  <c r="I97" i="24"/>
  <c r="A93" i="26" s="1"/>
  <c r="I93" i="26" s="1"/>
  <c r="M96" i="24"/>
  <c r="E92" i="26" s="1"/>
  <c r="M92" i="26" s="1"/>
  <c r="L96" i="24"/>
  <c r="D92" i="26" s="1"/>
  <c r="L92" i="26" s="1"/>
  <c r="K96" i="24"/>
  <c r="C92" i="26" s="1"/>
  <c r="K92" i="26" s="1"/>
  <c r="J96" i="24"/>
  <c r="B92" i="26" s="1"/>
  <c r="J92" i="26" s="1"/>
  <c r="I96" i="24"/>
  <c r="A92" i="26" s="1"/>
  <c r="I92" i="26" s="1"/>
  <c r="M95" i="24"/>
  <c r="E91" i="26" s="1"/>
  <c r="M91" i="26" s="1"/>
  <c r="L95" i="24"/>
  <c r="D91" i="26" s="1"/>
  <c r="L91" i="26" s="1"/>
  <c r="K95" i="24"/>
  <c r="C91" i="26" s="1"/>
  <c r="K91" i="26" s="1"/>
  <c r="J95" i="24"/>
  <c r="B91" i="26" s="1"/>
  <c r="J91" i="26" s="1"/>
  <c r="I95" i="24"/>
  <c r="A91" i="26" s="1"/>
  <c r="I91" i="26" s="1"/>
  <c r="M94" i="24"/>
  <c r="E90" i="26" s="1"/>
  <c r="M90" i="26" s="1"/>
  <c r="L94" i="24"/>
  <c r="D90" i="26" s="1"/>
  <c r="L90" i="26" s="1"/>
  <c r="K94" i="24"/>
  <c r="C90" i="26" s="1"/>
  <c r="K90" i="26" s="1"/>
  <c r="J94" i="24"/>
  <c r="B90" i="26" s="1"/>
  <c r="J90" i="26" s="1"/>
  <c r="I94" i="24"/>
  <c r="A90" i="26" s="1"/>
  <c r="I90" i="26" s="1"/>
  <c r="M93" i="24"/>
  <c r="E89" i="26" s="1"/>
  <c r="M89" i="26" s="1"/>
  <c r="L93" i="24"/>
  <c r="D89" i="26" s="1"/>
  <c r="L89" i="26" s="1"/>
  <c r="K93" i="24"/>
  <c r="C89" i="26" s="1"/>
  <c r="K89" i="26" s="1"/>
  <c r="J93" i="24"/>
  <c r="B89" i="26" s="1"/>
  <c r="J89" i="26" s="1"/>
  <c r="I93" i="24"/>
  <c r="A89" i="26" s="1"/>
  <c r="I89" i="26" s="1"/>
  <c r="M92" i="24"/>
  <c r="E88" i="26" s="1"/>
  <c r="M88" i="26" s="1"/>
  <c r="L92" i="24"/>
  <c r="D88" i="26" s="1"/>
  <c r="L88" i="26" s="1"/>
  <c r="K92" i="24"/>
  <c r="C88" i="26" s="1"/>
  <c r="K88" i="26" s="1"/>
  <c r="J92" i="24"/>
  <c r="B88" i="26" s="1"/>
  <c r="J88" i="26" s="1"/>
  <c r="I92" i="24"/>
  <c r="A88" i="26" s="1"/>
  <c r="I88" i="26" s="1"/>
  <c r="M91" i="24"/>
  <c r="E87" i="26" s="1"/>
  <c r="M87" i="26" s="1"/>
  <c r="L91" i="24"/>
  <c r="D87" i="26" s="1"/>
  <c r="L87" i="26" s="1"/>
  <c r="K91" i="24"/>
  <c r="C87" i="26" s="1"/>
  <c r="K87" i="26" s="1"/>
  <c r="J91" i="24"/>
  <c r="B87" i="26" s="1"/>
  <c r="J87" i="26" s="1"/>
  <c r="I91" i="24"/>
  <c r="A87" i="26" s="1"/>
  <c r="I87" i="26" s="1"/>
  <c r="M90" i="24"/>
  <c r="E86" i="26" s="1"/>
  <c r="M86" i="26" s="1"/>
  <c r="L90" i="24"/>
  <c r="D86" i="26" s="1"/>
  <c r="L86" i="26" s="1"/>
  <c r="K90" i="24"/>
  <c r="C86" i="26" s="1"/>
  <c r="K86" i="26" s="1"/>
  <c r="J90" i="24"/>
  <c r="B86" i="26" s="1"/>
  <c r="J86" i="26" s="1"/>
  <c r="I90" i="24"/>
  <c r="A86" i="26" s="1"/>
  <c r="I86" i="26" s="1"/>
  <c r="M89" i="24"/>
  <c r="E85" i="26" s="1"/>
  <c r="M85" i="26" s="1"/>
  <c r="L89" i="24"/>
  <c r="D85" i="26" s="1"/>
  <c r="L85" i="26" s="1"/>
  <c r="K89" i="24"/>
  <c r="C85" i="26" s="1"/>
  <c r="K85" i="26" s="1"/>
  <c r="J89" i="24"/>
  <c r="B85" i="26" s="1"/>
  <c r="J85" i="26" s="1"/>
  <c r="I89" i="24"/>
  <c r="A85" i="26" s="1"/>
  <c r="I85" i="26" s="1"/>
  <c r="M88" i="24"/>
  <c r="E84" i="26" s="1"/>
  <c r="M84" i="26" s="1"/>
  <c r="L88" i="24"/>
  <c r="D84" i="26" s="1"/>
  <c r="L84" i="26" s="1"/>
  <c r="K88" i="24"/>
  <c r="C84" i="26" s="1"/>
  <c r="K84" i="26" s="1"/>
  <c r="J88" i="24"/>
  <c r="B84" i="26" s="1"/>
  <c r="J84" i="26" s="1"/>
  <c r="I88" i="24"/>
  <c r="A84" i="26" s="1"/>
  <c r="I84" i="26" s="1"/>
  <c r="M87" i="24"/>
  <c r="E83" i="26" s="1"/>
  <c r="M83" i="26" s="1"/>
  <c r="L87" i="24"/>
  <c r="D83" i="26" s="1"/>
  <c r="L83" i="26" s="1"/>
  <c r="K87" i="24"/>
  <c r="C83" i="26" s="1"/>
  <c r="K83" i="26" s="1"/>
  <c r="J87" i="24"/>
  <c r="B83" i="26" s="1"/>
  <c r="J83" i="26" s="1"/>
  <c r="I87" i="24"/>
  <c r="A83" i="26" s="1"/>
  <c r="I83" i="26" s="1"/>
  <c r="M86" i="24"/>
  <c r="E82" i="26" s="1"/>
  <c r="M82" i="26" s="1"/>
  <c r="L86" i="24"/>
  <c r="D82" i="26" s="1"/>
  <c r="L82" i="26" s="1"/>
  <c r="K86" i="24"/>
  <c r="C82" i="26" s="1"/>
  <c r="K82" i="26" s="1"/>
  <c r="J86" i="24"/>
  <c r="B82" i="26" s="1"/>
  <c r="J82" i="26" s="1"/>
  <c r="I86" i="24"/>
  <c r="A82" i="26" s="1"/>
  <c r="I82" i="26" s="1"/>
  <c r="M85" i="24"/>
  <c r="E81" i="26" s="1"/>
  <c r="M81" i="26" s="1"/>
  <c r="L85" i="24"/>
  <c r="D81" i="26" s="1"/>
  <c r="L81" i="26" s="1"/>
  <c r="K85" i="24"/>
  <c r="J85" i="24"/>
  <c r="B81" i="26" s="1"/>
  <c r="I85" i="24"/>
  <c r="A81" i="26" s="1"/>
  <c r="I81" i="26" s="1"/>
  <c r="M84" i="24"/>
  <c r="E80" i="26" s="1"/>
  <c r="M80" i="26" s="1"/>
  <c r="L84" i="24"/>
  <c r="D80" i="26" s="1"/>
  <c r="L80" i="26" s="1"/>
  <c r="K84" i="24"/>
  <c r="C80" i="26" s="1"/>
  <c r="K80" i="26" s="1"/>
  <c r="J84" i="24"/>
  <c r="B80" i="26" s="1"/>
  <c r="J80" i="26" s="1"/>
  <c r="I84" i="24"/>
  <c r="M83" i="24"/>
  <c r="E79" i="26" s="1"/>
  <c r="M79" i="26" s="1"/>
  <c r="L83" i="24"/>
  <c r="D79" i="26" s="1"/>
  <c r="L79" i="26" s="1"/>
  <c r="K83" i="24"/>
  <c r="C79" i="26" s="1"/>
  <c r="K79" i="26" s="1"/>
  <c r="J83" i="24"/>
  <c r="B79" i="26" s="1"/>
  <c r="J79" i="26" s="1"/>
  <c r="I83" i="24"/>
  <c r="A79" i="26" s="1"/>
  <c r="I79" i="26" s="1"/>
  <c r="M82" i="24"/>
  <c r="E78" i="26" s="1"/>
  <c r="M78" i="26" s="1"/>
  <c r="L82" i="24"/>
  <c r="D78" i="26" s="1"/>
  <c r="L78" i="26" s="1"/>
  <c r="K82" i="24"/>
  <c r="C78" i="26" s="1"/>
  <c r="K78" i="26" s="1"/>
  <c r="J82" i="24"/>
  <c r="B78" i="26" s="1"/>
  <c r="J78" i="26" s="1"/>
  <c r="I82" i="24"/>
  <c r="A78" i="26" s="1"/>
  <c r="I78" i="26" s="1"/>
  <c r="M81" i="24"/>
  <c r="E77" i="26" s="1"/>
  <c r="M77" i="26" s="1"/>
  <c r="L81" i="24"/>
  <c r="D77" i="26" s="1"/>
  <c r="L77" i="26" s="1"/>
  <c r="K81" i="24"/>
  <c r="C77" i="26" s="1"/>
  <c r="K77" i="26" s="1"/>
  <c r="J81" i="24"/>
  <c r="B77" i="26" s="1"/>
  <c r="J77" i="26" s="1"/>
  <c r="I81" i="24"/>
  <c r="A77" i="26" s="1"/>
  <c r="I77" i="26" s="1"/>
  <c r="M80" i="24"/>
  <c r="E76" i="26" s="1"/>
  <c r="M76" i="26" s="1"/>
  <c r="L80" i="24"/>
  <c r="D76" i="26" s="1"/>
  <c r="L76" i="26" s="1"/>
  <c r="K80" i="24"/>
  <c r="C76" i="26" s="1"/>
  <c r="K76" i="26" s="1"/>
  <c r="J80" i="24"/>
  <c r="B76" i="26" s="1"/>
  <c r="J76" i="26" s="1"/>
  <c r="I80" i="24"/>
  <c r="A76" i="26" s="1"/>
  <c r="I76" i="26" s="1"/>
  <c r="M79" i="24"/>
  <c r="E75" i="26" s="1"/>
  <c r="M75" i="26" s="1"/>
  <c r="L79" i="24"/>
  <c r="D75" i="26" s="1"/>
  <c r="L75" i="26" s="1"/>
  <c r="K79" i="24"/>
  <c r="C75" i="26" s="1"/>
  <c r="K75" i="26" s="1"/>
  <c r="J79" i="24"/>
  <c r="B75" i="26" s="1"/>
  <c r="J75" i="26" s="1"/>
  <c r="I79" i="24"/>
  <c r="A75" i="26" s="1"/>
  <c r="I75" i="26" s="1"/>
  <c r="M78" i="24"/>
  <c r="E74" i="26" s="1"/>
  <c r="M74" i="26" s="1"/>
  <c r="L78" i="24"/>
  <c r="D74" i="26" s="1"/>
  <c r="L74" i="26" s="1"/>
  <c r="K78" i="24"/>
  <c r="C74" i="26" s="1"/>
  <c r="K74" i="26" s="1"/>
  <c r="J78" i="24"/>
  <c r="B74" i="26" s="1"/>
  <c r="J74" i="26" s="1"/>
  <c r="I78" i="24"/>
  <c r="A74" i="26" s="1"/>
  <c r="I74" i="26" s="1"/>
  <c r="M77" i="24"/>
  <c r="E73" i="26" s="1"/>
  <c r="M73" i="26" s="1"/>
  <c r="L77" i="24"/>
  <c r="D73" i="26" s="1"/>
  <c r="L73" i="26" s="1"/>
  <c r="K77" i="24"/>
  <c r="C73" i="26" s="1"/>
  <c r="K73" i="26" s="1"/>
  <c r="J77" i="24"/>
  <c r="B73" i="26" s="1"/>
  <c r="J73" i="26" s="1"/>
  <c r="I77" i="24"/>
  <c r="A73" i="26" s="1"/>
  <c r="I73" i="26" s="1"/>
  <c r="M76" i="24"/>
  <c r="E72" i="26" s="1"/>
  <c r="M72" i="26" s="1"/>
  <c r="L76" i="24"/>
  <c r="D72" i="26" s="1"/>
  <c r="L72" i="26" s="1"/>
  <c r="K76" i="24"/>
  <c r="C72" i="26" s="1"/>
  <c r="K72" i="26" s="1"/>
  <c r="J76" i="24"/>
  <c r="B72" i="26" s="1"/>
  <c r="J72" i="26" s="1"/>
  <c r="I76" i="24"/>
  <c r="A72" i="26" s="1"/>
  <c r="I72" i="26" s="1"/>
  <c r="M75" i="24"/>
  <c r="E71" i="26" s="1"/>
  <c r="M71" i="26" s="1"/>
  <c r="L75" i="24"/>
  <c r="D71" i="26" s="1"/>
  <c r="L71" i="26" s="1"/>
  <c r="K75" i="24"/>
  <c r="C71" i="26" s="1"/>
  <c r="K71" i="26" s="1"/>
  <c r="J75" i="24"/>
  <c r="B71" i="26" s="1"/>
  <c r="J71" i="26" s="1"/>
  <c r="I75" i="24"/>
  <c r="A71" i="26" s="1"/>
  <c r="I71" i="26" s="1"/>
  <c r="M74" i="24"/>
  <c r="E70" i="26" s="1"/>
  <c r="M70" i="26" s="1"/>
  <c r="L74" i="24"/>
  <c r="D70" i="26" s="1"/>
  <c r="L70" i="26" s="1"/>
  <c r="K74" i="24"/>
  <c r="C70" i="26" s="1"/>
  <c r="K70" i="26" s="1"/>
  <c r="J74" i="24"/>
  <c r="B70" i="26" s="1"/>
  <c r="J70" i="26" s="1"/>
  <c r="I74" i="24"/>
  <c r="A70" i="26" s="1"/>
  <c r="I70" i="26" s="1"/>
  <c r="M73" i="24"/>
  <c r="E69" i="26" s="1"/>
  <c r="M69" i="26" s="1"/>
  <c r="L73" i="24"/>
  <c r="D69" i="26" s="1"/>
  <c r="L69" i="26" s="1"/>
  <c r="K73" i="24"/>
  <c r="C69" i="26" s="1"/>
  <c r="K69" i="26" s="1"/>
  <c r="J73" i="24"/>
  <c r="B69" i="26" s="1"/>
  <c r="J69" i="26" s="1"/>
  <c r="I73" i="24"/>
  <c r="A69" i="26" s="1"/>
  <c r="I69" i="26" s="1"/>
  <c r="M72" i="24"/>
  <c r="E68" i="26" s="1"/>
  <c r="M68" i="26" s="1"/>
  <c r="L72" i="24"/>
  <c r="D68" i="26" s="1"/>
  <c r="L68" i="26" s="1"/>
  <c r="K72" i="24"/>
  <c r="C68" i="26" s="1"/>
  <c r="K68" i="26" s="1"/>
  <c r="J72" i="24"/>
  <c r="B68" i="26" s="1"/>
  <c r="J68" i="26" s="1"/>
  <c r="I72" i="24"/>
  <c r="A68" i="26" s="1"/>
  <c r="I68" i="26" s="1"/>
  <c r="M71" i="24"/>
  <c r="E67" i="26" s="1"/>
  <c r="M67" i="26" s="1"/>
  <c r="L71" i="24"/>
  <c r="D67" i="26" s="1"/>
  <c r="L67" i="26" s="1"/>
  <c r="K71" i="24"/>
  <c r="C67" i="26" s="1"/>
  <c r="K67" i="26" s="1"/>
  <c r="J71" i="24"/>
  <c r="B67" i="26" s="1"/>
  <c r="J67" i="26" s="1"/>
  <c r="I71" i="24"/>
  <c r="A67" i="26" s="1"/>
  <c r="I67" i="26" s="1"/>
  <c r="M70" i="24"/>
  <c r="E66" i="26" s="1"/>
  <c r="M66" i="26" s="1"/>
  <c r="L70" i="24"/>
  <c r="D66" i="26" s="1"/>
  <c r="L66" i="26" s="1"/>
  <c r="K70" i="24"/>
  <c r="C66" i="26" s="1"/>
  <c r="K66" i="26" s="1"/>
  <c r="J70" i="24"/>
  <c r="B66" i="26" s="1"/>
  <c r="J66" i="26" s="1"/>
  <c r="I70" i="24"/>
  <c r="A66" i="26" s="1"/>
  <c r="I66" i="26" s="1"/>
  <c r="M69" i="24"/>
  <c r="E65" i="26" s="1"/>
  <c r="M65" i="26" s="1"/>
  <c r="L69" i="24"/>
  <c r="D65" i="26" s="1"/>
  <c r="L65" i="26" s="1"/>
  <c r="K69" i="24"/>
  <c r="C65" i="26" s="1"/>
  <c r="K65" i="26" s="1"/>
  <c r="J69" i="24"/>
  <c r="B65" i="26" s="1"/>
  <c r="J65" i="26" s="1"/>
  <c r="I69" i="24"/>
  <c r="A65" i="26" s="1"/>
  <c r="I65" i="26" s="1"/>
  <c r="M68" i="24"/>
  <c r="E64" i="26" s="1"/>
  <c r="M64" i="26" s="1"/>
  <c r="L68" i="24"/>
  <c r="D64" i="26" s="1"/>
  <c r="L64" i="26" s="1"/>
  <c r="K68" i="24"/>
  <c r="C64" i="26" s="1"/>
  <c r="K64" i="26" s="1"/>
  <c r="J68" i="24"/>
  <c r="B64" i="26" s="1"/>
  <c r="J64" i="26" s="1"/>
  <c r="I68" i="24"/>
  <c r="A64" i="26" s="1"/>
  <c r="I64" i="26" s="1"/>
  <c r="M67" i="24"/>
  <c r="E63" i="26" s="1"/>
  <c r="M63" i="26" s="1"/>
  <c r="L67" i="24"/>
  <c r="D63" i="26" s="1"/>
  <c r="L63" i="26" s="1"/>
  <c r="K67" i="24"/>
  <c r="C63" i="26" s="1"/>
  <c r="K63" i="26" s="1"/>
  <c r="J67" i="24"/>
  <c r="B63" i="26" s="1"/>
  <c r="J63" i="26" s="1"/>
  <c r="I67" i="24"/>
  <c r="A63" i="26" s="1"/>
  <c r="I63" i="26" s="1"/>
  <c r="M66" i="24"/>
  <c r="E62" i="26" s="1"/>
  <c r="M62" i="26" s="1"/>
  <c r="L66" i="24"/>
  <c r="D62" i="26" s="1"/>
  <c r="L62" i="26" s="1"/>
  <c r="K66" i="24"/>
  <c r="C62" i="26" s="1"/>
  <c r="K62" i="26" s="1"/>
  <c r="J66" i="24"/>
  <c r="B62" i="26" s="1"/>
  <c r="J62" i="26" s="1"/>
  <c r="I66" i="24"/>
  <c r="A62" i="26" s="1"/>
  <c r="I62" i="26" s="1"/>
  <c r="M65" i="24"/>
  <c r="E61" i="26" s="1"/>
  <c r="M61" i="26" s="1"/>
  <c r="L65" i="24"/>
  <c r="D61" i="26" s="1"/>
  <c r="L61" i="26" s="1"/>
  <c r="K65" i="24"/>
  <c r="C61" i="26" s="1"/>
  <c r="K61" i="26" s="1"/>
  <c r="J65" i="24"/>
  <c r="B61" i="26" s="1"/>
  <c r="J61" i="26" s="1"/>
  <c r="I65" i="24"/>
  <c r="A61" i="26" s="1"/>
  <c r="I61" i="26" s="1"/>
  <c r="M64" i="24"/>
  <c r="E60" i="26" s="1"/>
  <c r="M60" i="26" s="1"/>
  <c r="L64" i="24"/>
  <c r="D60" i="26" s="1"/>
  <c r="L60" i="26" s="1"/>
  <c r="K64" i="24"/>
  <c r="C60" i="26" s="1"/>
  <c r="K60" i="26" s="1"/>
  <c r="J64" i="24"/>
  <c r="B60" i="26" s="1"/>
  <c r="J60" i="26" s="1"/>
  <c r="I64" i="24"/>
  <c r="A60" i="26" s="1"/>
  <c r="I60" i="26" s="1"/>
  <c r="M63" i="24"/>
  <c r="E59" i="26" s="1"/>
  <c r="M59" i="26" s="1"/>
  <c r="L63" i="24"/>
  <c r="D59" i="26" s="1"/>
  <c r="L59" i="26" s="1"/>
  <c r="K63" i="24"/>
  <c r="C59" i="26" s="1"/>
  <c r="K59" i="26" s="1"/>
  <c r="J63" i="24"/>
  <c r="B59" i="26" s="1"/>
  <c r="J59" i="26" s="1"/>
  <c r="I63" i="24"/>
  <c r="A59" i="26" s="1"/>
  <c r="I59" i="26" s="1"/>
  <c r="M62" i="24"/>
  <c r="E58" i="26" s="1"/>
  <c r="M58" i="26" s="1"/>
  <c r="L62" i="24"/>
  <c r="D58" i="26" s="1"/>
  <c r="L58" i="26" s="1"/>
  <c r="K62" i="24"/>
  <c r="C58" i="26" s="1"/>
  <c r="K58" i="26" s="1"/>
  <c r="J62" i="24"/>
  <c r="B58" i="26" s="1"/>
  <c r="J58" i="26" s="1"/>
  <c r="I62" i="24"/>
  <c r="A58" i="26" s="1"/>
  <c r="I58" i="26" s="1"/>
  <c r="M61" i="24"/>
  <c r="E57" i="26" s="1"/>
  <c r="M57" i="26" s="1"/>
  <c r="L61" i="24"/>
  <c r="D57" i="26" s="1"/>
  <c r="L57" i="26" s="1"/>
  <c r="K61" i="24"/>
  <c r="C57" i="26" s="1"/>
  <c r="K57" i="26" s="1"/>
  <c r="J61" i="24"/>
  <c r="B57" i="26" s="1"/>
  <c r="J57" i="26" s="1"/>
  <c r="I61" i="24"/>
  <c r="A57" i="26" s="1"/>
  <c r="I57" i="26" s="1"/>
  <c r="M60" i="24"/>
  <c r="E56" i="26" s="1"/>
  <c r="M56" i="26" s="1"/>
  <c r="L60" i="24"/>
  <c r="D56" i="26" s="1"/>
  <c r="L56" i="26" s="1"/>
  <c r="K60" i="24"/>
  <c r="C56" i="26" s="1"/>
  <c r="K56" i="26" s="1"/>
  <c r="J60" i="24"/>
  <c r="B56" i="26" s="1"/>
  <c r="J56" i="26" s="1"/>
  <c r="I60" i="24"/>
  <c r="A56" i="26" s="1"/>
  <c r="I56" i="26" s="1"/>
  <c r="M59" i="24"/>
  <c r="E55" i="26" s="1"/>
  <c r="M55" i="26" s="1"/>
  <c r="L59" i="24"/>
  <c r="D55" i="26" s="1"/>
  <c r="L55" i="26" s="1"/>
  <c r="K59" i="24"/>
  <c r="C55" i="26" s="1"/>
  <c r="K55" i="26" s="1"/>
  <c r="J59" i="24"/>
  <c r="B55" i="26" s="1"/>
  <c r="J55" i="26" s="1"/>
  <c r="I59" i="24"/>
  <c r="A55" i="26" s="1"/>
  <c r="I55" i="26" s="1"/>
  <c r="M58" i="24"/>
  <c r="E54" i="26" s="1"/>
  <c r="M54" i="26" s="1"/>
  <c r="L58" i="24"/>
  <c r="D54" i="26" s="1"/>
  <c r="L54" i="26" s="1"/>
  <c r="K58" i="24"/>
  <c r="C54" i="26" s="1"/>
  <c r="K54" i="26" s="1"/>
  <c r="J58" i="24"/>
  <c r="B54" i="26" s="1"/>
  <c r="J54" i="26" s="1"/>
  <c r="I58" i="24"/>
  <c r="A54" i="26" s="1"/>
  <c r="I54" i="26" s="1"/>
  <c r="M57" i="24"/>
  <c r="E53" i="26" s="1"/>
  <c r="M53" i="26" s="1"/>
  <c r="L57" i="24"/>
  <c r="D53" i="26" s="1"/>
  <c r="L53" i="26" s="1"/>
  <c r="K57" i="24"/>
  <c r="C53" i="26" s="1"/>
  <c r="K53" i="26" s="1"/>
  <c r="J57" i="24"/>
  <c r="B53" i="26" s="1"/>
  <c r="J53" i="26" s="1"/>
  <c r="I57" i="24"/>
  <c r="A53" i="26" s="1"/>
  <c r="I53" i="26" s="1"/>
  <c r="M56" i="24"/>
  <c r="E52" i="26" s="1"/>
  <c r="M52" i="26" s="1"/>
  <c r="L56" i="24"/>
  <c r="D52" i="26" s="1"/>
  <c r="L52" i="26" s="1"/>
  <c r="K56" i="24"/>
  <c r="C52" i="26" s="1"/>
  <c r="K52" i="26" s="1"/>
  <c r="J56" i="24"/>
  <c r="B52" i="26" s="1"/>
  <c r="J52" i="26" s="1"/>
  <c r="I56" i="24"/>
  <c r="A52" i="26" s="1"/>
  <c r="I52" i="26" s="1"/>
  <c r="M55" i="24"/>
  <c r="E51" i="26" s="1"/>
  <c r="M51" i="26" s="1"/>
  <c r="L55" i="24"/>
  <c r="D51" i="26" s="1"/>
  <c r="L51" i="26" s="1"/>
  <c r="K55" i="24"/>
  <c r="C51" i="26" s="1"/>
  <c r="K51" i="26" s="1"/>
  <c r="J55" i="24"/>
  <c r="B51" i="26" s="1"/>
  <c r="J51" i="26" s="1"/>
  <c r="I55" i="24"/>
  <c r="A51" i="26" s="1"/>
  <c r="I51" i="26" s="1"/>
  <c r="M54" i="24"/>
  <c r="E50" i="26" s="1"/>
  <c r="M50" i="26" s="1"/>
  <c r="L54" i="24"/>
  <c r="D50" i="26" s="1"/>
  <c r="L50" i="26" s="1"/>
  <c r="K54" i="24"/>
  <c r="C50" i="26" s="1"/>
  <c r="K50" i="26" s="1"/>
  <c r="J54" i="24"/>
  <c r="B50" i="26" s="1"/>
  <c r="J50" i="26" s="1"/>
  <c r="I54" i="24"/>
  <c r="A50" i="26" s="1"/>
  <c r="I50" i="26" s="1"/>
  <c r="M53" i="24"/>
  <c r="E49" i="26" s="1"/>
  <c r="M49" i="26" s="1"/>
  <c r="L53" i="24"/>
  <c r="D49" i="26" s="1"/>
  <c r="L49" i="26" s="1"/>
  <c r="K53" i="24"/>
  <c r="C49" i="26" s="1"/>
  <c r="K49" i="26" s="1"/>
  <c r="J53" i="24"/>
  <c r="B49" i="26" s="1"/>
  <c r="J49" i="26" s="1"/>
  <c r="I53" i="24"/>
  <c r="A49" i="26" s="1"/>
  <c r="I49" i="26" s="1"/>
  <c r="M52" i="24"/>
  <c r="E48" i="26" s="1"/>
  <c r="M48" i="26" s="1"/>
  <c r="L52" i="24"/>
  <c r="K52" i="24"/>
  <c r="C48" i="26" s="1"/>
  <c r="K48" i="26" s="1"/>
  <c r="J52" i="24"/>
  <c r="B48" i="26" s="1"/>
  <c r="J48" i="26" s="1"/>
  <c r="I52" i="24"/>
  <c r="A48" i="26" s="1"/>
  <c r="I48" i="26" s="1"/>
  <c r="M51" i="24"/>
  <c r="E47" i="26" s="1"/>
  <c r="M47" i="26" s="1"/>
  <c r="L51" i="24"/>
  <c r="D47" i="26" s="1"/>
  <c r="L47" i="26" s="1"/>
  <c r="K51" i="24"/>
  <c r="C47" i="26" s="1"/>
  <c r="K47" i="26" s="1"/>
  <c r="J51" i="24"/>
  <c r="B47" i="26" s="1"/>
  <c r="J47" i="26" s="1"/>
  <c r="I51" i="24"/>
  <c r="A47" i="26" s="1"/>
  <c r="I47" i="26" s="1"/>
  <c r="M50" i="24"/>
  <c r="E46" i="26" s="1"/>
  <c r="M46" i="26" s="1"/>
  <c r="L50" i="24"/>
  <c r="D46" i="26" s="1"/>
  <c r="L46" i="26" s="1"/>
  <c r="K50" i="24"/>
  <c r="C46" i="26" s="1"/>
  <c r="K46" i="26" s="1"/>
  <c r="J50" i="24"/>
  <c r="B46" i="26" s="1"/>
  <c r="J46" i="26" s="1"/>
  <c r="I50" i="24"/>
  <c r="A46" i="26" s="1"/>
  <c r="I46" i="26" s="1"/>
  <c r="M49" i="24"/>
  <c r="E45" i="26" s="1"/>
  <c r="M45" i="26" s="1"/>
  <c r="L49" i="24"/>
  <c r="D45" i="26" s="1"/>
  <c r="L45" i="26" s="1"/>
  <c r="K49" i="24"/>
  <c r="C45" i="26" s="1"/>
  <c r="K45" i="26" s="1"/>
  <c r="J49" i="24"/>
  <c r="B45" i="26" s="1"/>
  <c r="J45" i="26" s="1"/>
  <c r="I49" i="24"/>
  <c r="M48" i="24"/>
  <c r="E44" i="26" s="1"/>
  <c r="L48" i="24"/>
  <c r="D44" i="26" s="1"/>
  <c r="K48" i="24"/>
  <c r="C44" i="26" s="1"/>
  <c r="K44" i="26" s="1"/>
  <c r="J48" i="24"/>
  <c r="B44" i="26" s="1"/>
  <c r="J44" i="26" s="1"/>
  <c r="I48" i="24"/>
  <c r="A44" i="26" s="1"/>
  <c r="I44" i="26" s="1"/>
  <c r="M47" i="24"/>
  <c r="E43" i="26" s="1"/>
  <c r="M43" i="26" s="1"/>
  <c r="L47" i="24"/>
  <c r="D43" i="26" s="1"/>
  <c r="L43" i="26" s="1"/>
  <c r="K47" i="24"/>
  <c r="C43" i="26" s="1"/>
  <c r="K43" i="26" s="1"/>
  <c r="J47" i="24"/>
  <c r="B43" i="26" s="1"/>
  <c r="J43" i="26" s="1"/>
  <c r="I47" i="24"/>
  <c r="A43" i="26" s="1"/>
  <c r="I43" i="26" s="1"/>
  <c r="M46" i="24"/>
  <c r="E42" i="26" s="1"/>
  <c r="M42" i="26" s="1"/>
  <c r="L46" i="24"/>
  <c r="D42" i="26" s="1"/>
  <c r="L42" i="26" s="1"/>
  <c r="K46" i="24"/>
  <c r="C42" i="26" s="1"/>
  <c r="K42" i="26" s="1"/>
  <c r="J46" i="24"/>
  <c r="B42" i="26" s="1"/>
  <c r="J42" i="26" s="1"/>
  <c r="I46" i="24"/>
  <c r="A42" i="26" s="1"/>
  <c r="I42" i="26" s="1"/>
  <c r="M45" i="24"/>
  <c r="E41" i="26" s="1"/>
  <c r="M41" i="26" s="1"/>
  <c r="L45" i="24"/>
  <c r="D41" i="26" s="1"/>
  <c r="L41" i="26" s="1"/>
  <c r="K45" i="24"/>
  <c r="C41" i="26" s="1"/>
  <c r="K41" i="26" s="1"/>
  <c r="J45" i="24"/>
  <c r="B41" i="26" s="1"/>
  <c r="J41" i="26" s="1"/>
  <c r="I45" i="24"/>
  <c r="A41" i="26" s="1"/>
  <c r="I41" i="26" s="1"/>
  <c r="M44" i="24"/>
  <c r="E40" i="26" s="1"/>
  <c r="M40" i="26" s="1"/>
  <c r="L44" i="24"/>
  <c r="D40" i="26" s="1"/>
  <c r="L40" i="26" s="1"/>
  <c r="K44" i="24"/>
  <c r="C40" i="26" s="1"/>
  <c r="K40" i="26" s="1"/>
  <c r="J44" i="24"/>
  <c r="B40" i="26" s="1"/>
  <c r="J40" i="26" s="1"/>
  <c r="I44" i="24"/>
  <c r="A40" i="26" s="1"/>
  <c r="I40" i="26" s="1"/>
  <c r="M43" i="24"/>
  <c r="E39" i="26" s="1"/>
  <c r="M39" i="26" s="1"/>
  <c r="L43" i="24"/>
  <c r="D39" i="26" s="1"/>
  <c r="L39" i="26" s="1"/>
  <c r="K43" i="24"/>
  <c r="C39" i="26" s="1"/>
  <c r="K39" i="26" s="1"/>
  <c r="J43" i="24"/>
  <c r="B39" i="26" s="1"/>
  <c r="J39" i="26" s="1"/>
  <c r="I43" i="24"/>
  <c r="A39" i="26" s="1"/>
  <c r="I39" i="26" s="1"/>
  <c r="M42" i="24"/>
  <c r="E38" i="26" s="1"/>
  <c r="M38" i="26" s="1"/>
  <c r="L42" i="24"/>
  <c r="D38" i="26" s="1"/>
  <c r="L38" i="26" s="1"/>
  <c r="K42" i="24"/>
  <c r="C38" i="26" s="1"/>
  <c r="K38" i="26" s="1"/>
  <c r="J42" i="24"/>
  <c r="B38" i="26" s="1"/>
  <c r="J38" i="26" s="1"/>
  <c r="I42" i="24"/>
  <c r="A38" i="26" s="1"/>
  <c r="I38" i="26" s="1"/>
  <c r="M41" i="24"/>
  <c r="E37" i="26" s="1"/>
  <c r="M37" i="26" s="1"/>
  <c r="L41" i="24"/>
  <c r="D37" i="26" s="1"/>
  <c r="L37" i="26" s="1"/>
  <c r="K41" i="24"/>
  <c r="C37" i="26" s="1"/>
  <c r="K37" i="26" s="1"/>
  <c r="J41" i="24"/>
  <c r="B37" i="26" s="1"/>
  <c r="J37" i="26" s="1"/>
  <c r="I41" i="24"/>
  <c r="A37" i="26" s="1"/>
  <c r="I37" i="26" s="1"/>
  <c r="M40" i="24"/>
  <c r="E36" i="26" s="1"/>
  <c r="M36" i="26" s="1"/>
  <c r="L40" i="24"/>
  <c r="D36" i="26" s="1"/>
  <c r="L36" i="26" s="1"/>
  <c r="K40" i="24"/>
  <c r="C36" i="26" s="1"/>
  <c r="K36" i="26" s="1"/>
  <c r="J40" i="24"/>
  <c r="B36" i="26" s="1"/>
  <c r="J36" i="26" s="1"/>
  <c r="I40" i="24"/>
  <c r="A36" i="26" s="1"/>
  <c r="I36" i="26" s="1"/>
  <c r="M39" i="24"/>
  <c r="E35" i="26" s="1"/>
  <c r="M35" i="26" s="1"/>
  <c r="L39" i="24"/>
  <c r="D35" i="26" s="1"/>
  <c r="L35" i="26" s="1"/>
  <c r="K39" i="24"/>
  <c r="C35" i="26" s="1"/>
  <c r="K35" i="26" s="1"/>
  <c r="J39" i="24"/>
  <c r="B35" i="26" s="1"/>
  <c r="J35" i="26" s="1"/>
  <c r="I39" i="24"/>
  <c r="A35" i="26" s="1"/>
  <c r="I35" i="26" s="1"/>
  <c r="M38" i="24"/>
  <c r="E34" i="26" s="1"/>
  <c r="M34" i="26" s="1"/>
  <c r="L38" i="24"/>
  <c r="D34" i="26" s="1"/>
  <c r="L34" i="26" s="1"/>
  <c r="K38" i="24"/>
  <c r="C34" i="26" s="1"/>
  <c r="K34" i="26" s="1"/>
  <c r="J38" i="24"/>
  <c r="B34" i="26" s="1"/>
  <c r="J34" i="26" s="1"/>
  <c r="I38" i="24"/>
  <c r="A34" i="26" s="1"/>
  <c r="I34" i="26" s="1"/>
  <c r="M37" i="24"/>
  <c r="E33" i="26" s="1"/>
  <c r="M33" i="26" s="1"/>
  <c r="L37" i="24"/>
  <c r="D33" i="26" s="1"/>
  <c r="L33" i="26" s="1"/>
  <c r="K37" i="24"/>
  <c r="C33" i="26" s="1"/>
  <c r="K33" i="26" s="1"/>
  <c r="J37" i="24"/>
  <c r="B33" i="26" s="1"/>
  <c r="J33" i="26" s="1"/>
  <c r="I37" i="24"/>
  <c r="A33" i="26" s="1"/>
  <c r="I33" i="26" s="1"/>
  <c r="M36" i="24"/>
  <c r="E32" i="26" s="1"/>
  <c r="M32" i="26" s="1"/>
  <c r="L36" i="24"/>
  <c r="D32" i="26" s="1"/>
  <c r="L32" i="26" s="1"/>
  <c r="K36" i="24"/>
  <c r="C32" i="26" s="1"/>
  <c r="K32" i="26" s="1"/>
  <c r="J36" i="24"/>
  <c r="B32" i="26" s="1"/>
  <c r="J32" i="26" s="1"/>
  <c r="I36" i="24"/>
  <c r="A32" i="26" s="1"/>
  <c r="I32" i="26" s="1"/>
  <c r="M35" i="24"/>
  <c r="E31" i="26" s="1"/>
  <c r="M31" i="26" s="1"/>
  <c r="L35" i="24"/>
  <c r="D31" i="26" s="1"/>
  <c r="L31" i="26" s="1"/>
  <c r="K35" i="24"/>
  <c r="C31" i="26" s="1"/>
  <c r="K31" i="26" s="1"/>
  <c r="J35" i="24"/>
  <c r="B31" i="26" s="1"/>
  <c r="J31" i="26" s="1"/>
  <c r="I35" i="24"/>
  <c r="A31" i="26" s="1"/>
  <c r="I31" i="26" s="1"/>
  <c r="M34" i="24"/>
  <c r="E30" i="26" s="1"/>
  <c r="M30" i="26" s="1"/>
  <c r="L34" i="24"/>
  <c r="D30" i="26" s="1"/>
  <c r="L30" i="26" s="1"/>
  <c r="K34" i="24"/>
  <c r="C30" i="26" s="1"/>
  <c r="K30" i="26" s="1"/>
  <c r="J34" i="24"/>
  <c r="B30" i="26" s="1"/>
  <c r="J30" i="26" s="1"/>
  <c r="I34" i="24"/>
  <c r="A30" i="26" s="1"/>
  <c r="I30" i="26" s="1"/>
  <c r="M33" i="24"/>
  <c r="E29" i="26" s="1"/>
  <c r="M29" i="26" s="1"/>
  <c r="L33" i="24"/>
  <c r="D29" i="26" s="1"/>
  <c r="L29" i="26" s="1"/>
  <c r="K33" i="24"/>
  <c r="C29" i="26" s="1"/>
  <c r="K29" i="26" s="1"/>
  <c r="J33" i="24"/>
  <c r="B29" i="26" s="1"/>
  <c r="J29" i="26" s="1"/>
  <c r="I33" i="24"/>
  <c r="A29" i="26" s="1"/>
  <c r="I29" i="26" s="1"/>
  <c r="M32" i="24"/>
  <c r="E28" i="26" s="1"/>
  <c r="M28" i="26" s="1"/>
  <c r="L32" i="24"/>
  <c r="D28" i="26" s="1"/>
  <c r="L28" i="26" s="1"/>
  <c r="K32" i="24"/>
  <c r="C28" i="26" s="1"/>
  <c r="K28" i="26" s="1"/>
  <c r="J32" i="24"/>
  <c r="B28" i="26" s="1"/>
  <c r="J28" i="26" s="1"/>
  <c r="I32" i="24"/>
  <c r="A28" i="26" s="1"/>
  <c r="I28" i="26" s="1"/>
  <c r="M31" i="24"/>
  <c r="E27" i="26" s="1"/>
  <c r="M27" i="26" s="1"/>
  <c r="L31" i="24"/>
  <c r="D27" i="26" s="1"/>
  <c r="L27" i="26" s="1"/>
  <c r="K31" i="24"/>
  <c r="C27" i="26" s="1"/>
  <c r="K27" i="26" s="1"/>
  <c r="J31" i="24"/>
  <c r="B27" i="26" s="1"/>
  <c r="J27" i="26" s="1"/>
  <c r="I31" i="24"/>
  <c r="A27" i="26" s="1"/>
  <c r="I27" i="26" s="1"/>
  <c r="M30" i="24"/>
  <c r="E26" i="26" s="1"/>
  <c r="M26" i="26" s="1"/>
  <c r="L30" i="24"/>
  <c r="D26" i="26" s="1"/>
  <c r="L26" i="26" s="1"/>
  <c r="K30" i="24"/>
  <c r="C26" i="26" s="1"/>
  <c r="K26" i="26" s="1"/>
  <c r="J30" i="24"/>
  <c r="B26" i="26" s="1"/>
  <c r="J26" i="26" s="1"/>
  <c r="I30" i="24"/>
  <c r="A26" i="26" s="1"/>
  <c r="I26" i="26" s="1"/>
  <c r="M29" i="24"/>
  <c r="E25" i="26" s="1"/>
  <c r="M25" i="26" s="1"/>
  <c r="L29" i="24"/>
  <c r="D25" i="26" s="1"/>
  <c r="L25" i="26" s="1"/>
  <c r="K29" i="24"/>
  <c r="C25" i="26" s="1"/>
  <c r="K25" i="26" s="1"/>
  <c r="J29" i="24"/>
  <c r="B25" i="26" s="1"/>
  <c r="J25" i="26" s="1"/>
  <c r="I29" i="24"/>
  <c r="A25" i="26" s="1"/>
  <c r="I25" i="26" s="1"/>
  <c r="M28" i="24"/>
  <c r="E24" i="26" s="1"/>
  <c r="M24" i="26" s="1"/>
  <c r="L28" i="24"/>
  <c r="D24" i="26" s="1"/>
  <c r="L24" i="26" s="1"/>
  <c r="K28" i="24"/>
  <c r="C24" i="26" s="1"/>
  <c r="K24" i="26" s="1"/>
  <c r="J28" i="24"/>
  <c r="B24" i="26" s="1"/>
  <c r="J24" i="26" s="1"/>
  <c r="I28" i="24"/>
  <c r="A24" i="26" s="1"/>
  <c r="I24" i="26" s="1"/>
  <c r="M27" i="24"/>
  <c r="E23" i="26" s="1"/>
  <c r="M23" i="26" s="1"/>
  <c r="L27" i="24"/>
  <c r="D23" i="26" s="1"/>
  <c r="L23" i="26" s="1"/>
  <c r="K27" i="24"/>
  <c r="C23" i="26" s="1"/>
  <c r="K23" i="26" s="1"/>
  <c r="J27" i="24"/>
  <c r="B23" i="26" s="1"/>
  <c r="J23" i="26" s="1"/>
  <c r="I27" i="24"/>
  <c r="A23" i="26" s="1"/>
  <c r="I23" i="26" s="1"/>
  <c r="M26" i="24"/>
  <c r="E22" i="26" s="1"/>
  <c r="M22" i="26" s="1"/>
  <c r="L26" i="24"/>
  <c r="D22" i="26" s="1"/>
  <c r="L22" i="26" s="1"/>
  <c r="K26" i="24"/>
  <c r="C22" i="26" s="1"/>
  <c r="K22" i="26" s="1"/>
  <c r="J26" i="24"/>
  <c r="B22" i="26" s="1"/>
  <c r="J22" i="26" s="1"/>
  <c r="I26" i="24"/>
  <c r="A22" i="26" s="1"/>
  <c r="I22" i="26" s="1"/>
  <c r="M25" i="24"/>
  <c r="E21" i="26" s="1"/>
  <c r="M21" i="26" s="1"/>
  <c r="L25" i="24"/>
  <c r="D21" i="26" s="1"/>
  <c r="L21" i="26" s="1"/>
  <c r="K25" i="24"/>
  <c r="C21" i="26" s="1"/>
  <c r="K21" i="26" s="1"/>
  <c r="J25" i="24"/>
  <c r="B21" i="26" s="1"/>
  <c r="J21" i="26" s="1"/>
  <c r="I25" i="24"/>
  <c r="A21" i="26" s="1"/>
  <c r="I21" i="26" s="1"/>
  <c r="M24" i="24"/>
  <c r="E20" i="26" s="1"/>
  <c r="M20" i="26" s="1"/>
  <c r="L24" i="24"/>
  <c r="D20" i="26" s="1"/>
  <c r="L20" i="26" s="1"/>
  <c r="K24" i="24"/>
  <c r="C20" i="26" s="1"/>
  <c r="K20" i="26" s="1"/>
  <c r="J24" i="24"/>
  <c r="B20" i="26" s="1"/>
  <c r="J20" i="26" s="1"/>
  <c r="I24" i="24"/>
  <c r="A20" i="26" s="1"/>
  <c r="I20" i="26" s="1"/>
  <c r="M23" i="24"/>
  <c r="E19" i="26" s="1"/>
  <c r="M19" i="26" s="1"/>
  <c r="L23" i="24"/>
  <c r="D19" i="26" s="1"/>
  <c r="L19" i="26" s="1"/>
  <c r="K23" i="24"/>
  <c r="C19" i="26" s="1"/>
  <c r="K19" i="26" s="1"/>
  <c r="J23" i="24"/>
  <c r="B19" i="26" s="1"/>
  <c r="J19" i="26" s="1"/>
  <c r="I23" i="24"/>
  <c r="A19" i="26" s="1"/>
  <c r="M22" i="24"/>
  <c r="E18" i="26" s="1"/>
  <c r="M18" i="26" s="1"/>
  <c r="L22" i="24"/>
  <c r="D18" i="26" s="1"/>
  <c r="L18" i="26" s="1"/>
  <c r="K22" i="24"/>
  <c r="C18" i="26" s="1"/>
  <c r="K18" i="26" s="1"/>
  <c r="J22" i="24"/>
  <c r="B18" i="26" s="1"/>
  <c r="J18" i="26" s="1"/>
  <c r="I22" i="24"/>
  <c r="A18" i="26" s="1"/>
  <c r="I18" i="26" s="1"/>
  <c r="M21" i="24"/>
  <c r="E17" i="26" s="1"/>
  <c r="M17" i="26" s="1"/>
  <c r="L21" i="24"/>
  <c r="K21" i="24"/>
  <c r="J21" i="24"/>
  <c r="I21" i="24"/>
  <c r="A17" i="26" s="1"/>
  <c r="I17" i="26" s="1"/>
  <c r="M20" i="24"/>
  <c r="E16" i="26" s="1"/>
  <c r="M16" i="26" s="1"/>
  <c r="L20" i="24"/>
  <c r="D16" i="26" s="1"/>
  <c r="L16" i="26" s="1"/>
  <c r="K20" i="24"/>
  <c r="C16" i="26" s="1"/>
  <c r="K16" i="26" s="1"/>
  <c r="J20" i="24"/>
  <c r="B16" i="26" s="1"/>
  <c r="J16" i="26" s="1"/>
  <c r="I20" i="24"/>
  <c r="A16" i="26" s="1"/>
  <c r="I16" i="26" s="1"/>
  <c r="M19" i="24"/>
  <c r="E15" i="26" s="1"/>
  <c r="M15" i="26" s="1"/>
  <c r="L19" i="24"/>
  <c r="D15" i="26" s="1"/>
  <c r="L15" i="26" s="1"/>
  <c r="K19" i="24"/>
  <c r="C15" i="26" s="1"/>
  <c r="K15" i="26" s="1"/>
  <c r="J19" i="24"/>
  <c r="B15" i="26" s="1"/>
  <c r="J15" i="26" s="1"/>
  <c r="I19" i="24"/>
  <c r="A15" i="26" s="1"/>
  <c r="I15" i="26" s="1"/>
  <c r="M18" i="24"/>
  <c r="E14" i="26" s="1"/>
  <c r="M14" i="26" s="1"/>
  <c r="L18" i="24"/>
  <c r="D14" i="26" s="1"/>
  <c r="L14" i="26" s="1"/>
  <c r="K18" i="24"/>
  <c r="C14" i="26" s="1"/>
  <c r="K14" i="26" s="1"/>
  <c r="J18" i="24"/>
  <c r="B14" i="26" s="1"/>
  <c r="J14" i="26" s="1"/>
  <c r="I18" i="24"/>
  <c r="A14" i="26" s="1"/>
  <c r="I14" i="26" s="1"/>
  <c r="M17" i="24"/>
  <c r="E13" i="26" s="1"/>
  <c r="M13" i="26" s="1"/>
  <c r="L17" i="24"/>
  <c r="D13" i="26" s="1"/>
  <c r="L13" i="26" s="1"/>
  <c r="K17" i="24"/>
  <c r="C13" i="26" s="1"/>
  <c r="K13" i="26" s="1"/>
  <c r="J17" i="24"/>
  <c r="B13" i="26" s="1"/>
  <c r="J13" i="26" s="1"/>
  <c r="I17" i="24"/>
  <c r="A13" i="26" s="1"/>
  <c r="I13" i="26" s="1"/>
  <c r="M16" i="24"/>
  <c r="E12" i="26" s="1"/>
  <c r="M12" i="26" s="1"/>
  <c r="L16" i="24"/>
  <c r="D12" i="26" s="1"/>
  <c r="L12" i="26" s="1"/>
  <c r="K16" i="24"/>
  <c r="C12" i="26" s="1"/>
  <c r="K12" i="26" s="1"/>
  <c r="J16" i="24"/>
  <c r="B12" i="26" s="1"/>
  <c r="J12" i="26" s="1"/>
  <c r="I16" i="24"/>
  <c r="A12" i="26" s="1"/>
  <c r="I12" i="26" s="1"/>
  <c r="M15" i="24"/>
  <c r="E11" i="26" s="1"/>
  <c r="M11" i="26" s="1"/>
  <c r="L15" i="24"/>
  <c r="D11" i="26" s="1"/>
  <c r="L11" i="26" s="1"/>
  <c r="K15" i="24"/>
  <c r="C11" i="26" s="1"/>
  <c r="K11" i="26" s="1"/>
  <c r="J15" i="24"/>
  <c r="B11" i="26" s="1"/>
  <c r="J11" i="26" s="1"/>
  <c r="I15" i="24"/>
  <c r="A11" i="26" s="1"/>
  <c r="I11" i="26" s="1"/>
  <c r="M14" i="24"/>
  <c r="E10" i="26" s="1"/>
  <c r="M10" i="26" s="1"/>
  <c r="L14" i="24"/>
  <c r="D10" i="26" s="1"/>
  <c r="L10" i="26" s="1"/>
  <c r="K14" i="24"/>
  <c r="C10" i="26" s="1"/>
  <c r="K10" i="26" s="1"/>
  <c r="J14" i="24"/>
  <c r="B10" i="26" s="1"/>
  <c r="J10" i="26" s="1"/>
  <c r="I14" i="24"/>
  <c r="A10" i="26" s="1"/>
  <c r="I10" i="26" s="1"/>
  <c r="M13" i="24"/>
  <c r="E9" i="26" s="1"/>
  <c r="M9" i="26" s="1"/>
  <c r="L13" i="24"/>
  <c r="D9" i="26" s="1"/>
  <c r="L9" i="26" s="1"/>
  <c r="K13" i="24"/>
  <c r="C9" i="26" s="1"/>
  <c r="K9" i="26" s="1"/>
  <c r="J13" i="24"/>
  <c r="B9" i="26" s="1"/>
  <c r="J9" i="26" s="1"/>
  <c r="I13" i="24"/>
  <c r="A9" i="26" s="1"/>
  <c r="I9" i="26" s="1"/>
  <c r="M12" i="24"/>
  <c r="E8" i="26" s="1"/>
  <c r="M8" i="26" s="1"/>
  <c r="L12" i="24"/>
  <c r="D8" i="26" s="1"/>
  <c r="L8" i="26" s="1"/>
  <c r="K12" i="24"/>
  <c r="C8" i="26" s="1"/>
  <c r="K8" i="26" s="1"/>
  <c r="J12" i="24"/>
  <c r="B8" i="26" s="1"/>
  <c r="J8" i="26" s="1"/>
  <c r="I12" i="24"/>
  <c r="A8" i="26" s="1"/>
  <c r="I8" i="26" s="1"/>
  <c r="M11" i="24"/>
  <c r="E7" i="26" s="1"/>
  <c r="M7" i="26" s="1"/>
  <c r="L11" i="24"/>
  <c r="D7" i="26" s="1"/>
  <c r="L7" i="26" s="1"/>
  <c r="K11" i="24"/>
  <c r="C7" i="26" s="1"/>
  <c r="K7" i="26" s="1"/>
  <c r="J11" i="24"/>
  <c r="B7" i="26" s="1"/>
  <c r="J7" i="26" s="1"/>
  <c r="I11" i="24"/>
  <c r="A7" i="26" s="1"/>
  <c r="I7" i="26" s="1"/>
  <c r="M4" i="24"/>
  <c r="E4" i="26" s="1"/>
  <c r="M4" i="26" s="1"/>
  <c r="L4" i="24"/>
  <c r="D4" i="26" s="1"/>
  <c r="L4" i="26" s="1"/>
  <c r="K4" i="24"/>
  <c r="C4" i="26" s="1"/>
  <c r="K4" i="26" s="1"/>
  <c r="J4" i="24"/>
  <c r="B4" i="26" s="1"/>
  <c r="J4" i="26" s="1"/>
  <c r="I4" i="24"/>
  <c r="A4" i="26" s="1"/>
  <c r="I4" i="26" s="1"/>
  <c r="M3" i="24"/>
  <c r="E3" i="26" s="1"/>
  <c r="M3" i="26" s="1"/>
  <c r="L3" i="24"/>
  <c r="D3" i="26" s="1"/>
  <c r="L3" i="26" s="1"/>
  <c r="K3" i="24"/>
  <c r="C3" i="26" s="1"/>
  <c r="K3" i="26" s="1"/>
  <c r="J3" i="24"/>
  <c r="B3" i="26" s="1"/>
  <c r="J3" i="26" s="1"/>
  <c r="I3" i="24"/>
  <c r="A3" i="26" s="1"/>
  <c r="I3" i="26" s="1"/>
  <c r="M167" i="23"/>
  <c r="E163" i="25" s="1"/>
  <c r="M163" i="25" s="1"/>
  <c r="L167" i="23"/>
  <c r="D163" i="25" s="1"/>
  <c r="L163" i="25" s="1"/>
  <c r="K167" i="23"/>
  <c r="C163" i="25" s="1"/>
  <c r="K163" i="25" s="1"/>
  <c r="J167" i="23"/>
  <c r="B163" i="25" s="1"/>
  <c r="J163" i="25" s="1"/>
  <c r="I167" i="23"/>
  <c r="A163" i="25" s="1"/>
  <c r="I163" i="25" s="1"/>
  <c r="M166" i="23"/>
  <c r="E162" i="25" s="1"/>
  <c r="M162" i="25" s="1"/>
  <c r="L166" i="23"/>
  <c r="D162" i="25" s="1"/>
  <c r="L162" i="25" s="1"/>
  <c r="K166" i="23"/>
  <c r="C162" i="25" s="1"/>
  <c r="K162" i="25" s="1"/>
  <c r="J166" i="23"/>
  <c r="B162" i="25" s="1"/>
  <c r="J162" i="25" s="1"/>
  <c r="I166" i="23"/>
  <c r="A162" i="25" s="1"/>
  <c r="I162" i="25" s="1"/>
  <c r="M165" i="23"/>
  <c r="E161" i="25" s="1"/>
  <c r="M161" i="25" s="1"/>
  <c r="L165" i="23"/>
  <c r="D161" i="25" s="1"/>
  <c r="L161" i="25" s="1"/>
  <c r="K165" i="23"/>
  <c r="C161" i="25" s="1"/>
  <c r="K161" i="25" s="1"/>
  <c r="J165" i="23"/>
  <c r="B161" i="25" s="1"/>
  <c r="I165" i="23"/>
  <c r="A161" i="25" s="1"/>
  <c r="I161" i="25" s="1"/>
  <c r="M164" i="23"/>
  <c r="E160" i="25" s="1"/>
  <c r="M160" i="25" s="1"/>
  <c r="L164" i="23"/>
  <c r="D160" i="25" s="1"/>
  <c r="L160" i="25" s="1"/>
  <c r="K164" i="23"/>
  <c r="C160" i="25" s="1"/>
  <c r="K160" i="25" s="1"/>
  <c r="J164" i="23"/>
  <c r="B160" i="25" s="1"/>
  <c r="J160" i="25" s="1"/>
  <c r="I164" i="23"/>
  <c r="A160" i="25" s="1"/>
  <c r="I160" i="25" s="1"/>
  <c r="M163" i="23"/>
  <c r="E159" i="25" s="1"/>
  <c r="L163" i="23"/>
  <c r="D159" i="25" s="1"/>
  <c r="L159" i="25" s="1"/>
  <c r="K163" i="23"/>
  <c r="C159" i="25" s="1"/>
  <c r="K159" i="25" s="1"/>
  <c r="J163" i="23"/>
  <c r="B159" i="25" s="1"/>
  <c r="I163" i="23"/>
  <c r="A159" i="25" s="1"/>
  <c r="I159" i="25" s="1"/>
  <c r="M162" i="23"/>
  <c r="E158" i="25" s="1"/>
  <c r="M158" i="25" s="1"/>
  <c r="L162" i="23"/>
  <c r="D158" i="25" s="1"/>
  <c r="L158" i="25" s="1"/>
  <c r="K162" i="23"/>
  <c r="C158" i="25" s="1"/>
  <c r="K158" i="25" s="1"/>
  <c r="J162" i="23"/>
  <c r="B158" i="25" s="1"/>
  <c r="J158" i="25" s="1"/>
  <c r="I162" i="23"/>
  <c r="A158" i="25" s="1"/>
  <c r="I158" i="25" s="1"/>
  <c r="M161" i="23"/>
  <c r="E157" i="25" s="1"/>
  <c r="M157" i="25" s="1"/>
  <c r="L161" i="23"/>
  <c r="D157" i="25" s="1"/>
  <c r="L157" i="25" s="1"/>
  <c r="K161" i="23"/>
  <c r="C157" i="25" s="1"/>
  <c r="K157" i="25" s="1"/>
  <c r="J161" i="23"/>
  <c r="B157" i="25" s="1"/>
  <c r="J157" i="25" s="1"/>
  <c r="I161" i="23"/>
  <c r="A157" i="25" s="1"/>
  <c r="I157" i="25" s="1"/>
  <c r="M160" i="23"/>
  <c r="E156" i="25" s="1"/>
  <c r="M156" i="25" s="1"/>
  <c r="L160" i="23"/>
  <c r="D156" i="25" s="1"/>
  <c r="L156" i="25" s="1"/>
  <c r="K160" i="23"/>
  <c r="C156" i="25" s="1"/>
  <c r="K156" i="25" s="1"/>
  <c r="J160" i="23"/>
  <c r="B156" i="25" s="1"/>
  <c r="J156" i="25" s="1"/>
  <c r="I160" i="23"/>
  <c r="A156" i="25" s="1"/>
  <c r="I156" i="25" s="1"/>
  <c r="M159" i="23"/>
  <c r="E155" i="25" s="1"/>
  <c r="M155" i="25" s="1"/>
  <c r="L159" i="23"/>
  <c r="D155" i="25" s="1"/>
  <c r="L155" i="25" s="1"/>
  <c r="K159" i="23"/>
  <c r="C155" i="25" s="1"/>
  <c r="K155" i="25" s="1"/>
  <c r="J159" i="23"/>
  <c r="B155" i="25" s="1"/>
  <c r="J155" i="25" s="1"/>
  <c r="I159" i="23"/>
  <c r="A155" i="25" s="1"/>
  <c r="I155" i="25" s="1"/>
  <c r="M158" i="23"/>
  <c r="E154" i="25" s="1"/>
  <c r="M154" i="25" s="1"/>
  <c r="L158" i="23"/>
  <c r="D154" i="25" s="1"/>
  <c r="L154" i="25" s="1"/>
  <c r="K158" i="23"/>
  <c r="C154" i="25" s="1"/>
  <c r="K154" i="25" s="1"/>
  <c r="J158" i="23"/>
  <c r="B154" i="25" s="1"/>
  <c r="J154" i="25" s="1"/>
  <c r="I158" i="23"/>
  <c r="A154" i="25" s="1"/>
  <c r="I154" i="25" s="1"/>
  <c r="M157" i="23"/>
  <c r="E153" i="25" s="1"/>
  <c r="M153" i="25" s="1"/>
  <c r="L157" i="23"/>
  <c r="D153" i="25" s="1"/>
  <c r="L153" i="25" s="1"/>
  <c r="K157" i="23"/>
  <c r="C153" i="25" s="1"/>
  <c r="K153" i="25" s="1"/>
  <c r="J157" i="23"/>
  <c r="B153" i="25" s="1"/>
  <c r="J153" i="25" s="1"/>
  <c r="I157" i="23"/>
  <c r="A153" i="25" s="1"/>
  <c r="I153" i="25" s="1"/>
  <c r="M156" i="23"/>
  <c r="E152" i="25" s="1"/>
  <c r="M152" i="25" s="1"/>
  <c r="L156" i="23"/>
  <c r="D152" i="25" s="1"/>
  <c r="L152" i="25" s="1"/>
  <c r="K156" i="23"/>
  <c r="C152" i="25" s="1"/>
  <c r="K152" i="25" s="1"/>
  <c r="J156" i="23"/>
  <c r="B152" i="25" s="1"/>
  <c r="J152" i="25" s="1"/>
  <c r="I156" i="23"/>
  <c r="A152" i="25" s="1"/>
  <c r="I152" i="25" s="1"/>
  <c r="M155" i="23"/>
  <c r="E151" i="25" s="1"/>
  <c r="M151" i="25" s="1"/>
  <c r="L155" i="23"/>
  <c r="D151" i="25" s="1"/>
  <c r="L151" i="25" s="1"/>
  <c r="K155" i="23"/>
  <c r="C151" i="25" s="1"/>
  <c r="K151" i="25" s="1"/>
  <c r="J155" i="23"/>
  <c r="B151" i="25" s="1"/>
  <c r="J151" i="25" s="1"/>
  <c r="I155" i="23"/>
  <c r="A151" i="25" s="1"/>
  <c r="I151" i="25" s="1"/>
  <c r="M154" i="23"/>
  <c r="E150" i="25" s="1"/>
  <c r="M150" i="25" s="1"/>
  <c r="L154" i="23"/>
  <c r="D150" i="25" s="1"/>
  <c r="L150" i="25" s="1"/>
  <c r="K154" i="23"/>
  <c r="C150" i="25" s="1"/>
  <c r="K150" i="25" s="1"/>
  <c r="J154" i="23"/>
  <c r="B150" i="25" s="1"/>
  <c r="J150" i="25" s="1"/>
  <c r="I154" i="23"/>
  <c r="A150" i="25" s="1"/>
  <c r="I150" i="25" s="1"/>
  <c r="M153" i="23"/>
  <c r="E149" i="25" s="1"/>
  <c r="M149" i="25" s="1"/>
  <c r="L153" i="23"/>
  <c r="D149" i="25" s="1"/>
  <c r="L149" i="25" s="1"/>
  <c r="K153" i="23"/>
  <c r="C149" i="25" s="1"/>
  <c r="K149" i="25" s="1"/>
  <c r="J153" i="23"/>
  <c r="B149" i="25" s="1"/>
  <c r="J149" i="25" s="1"/>
  <c r="I153" i="23"/>
  <c r="A149" i="25" s="1"/>
  <c r="I149" i="25" s="1"/>
  <c r="M152" i="23"/>
  <c r="E148" i="25" s="1"/>
  <c r="M148" i="25" s="1"/>
  <c r="L152" i="23"/>
  <c r="D148" i="25" s="1"/>
  <c r="L148" i="25" s="1"/>
  <c r="K152" i="23"/>
  <c r="C148" i="25" s="1"/>
  <c r="K148" i="25" s="1"/>
  <c r="J152" i="23"/>
  <c r="B148" i="25" s="1"/>
  <c r="J148" i="25" s="1"/>
  <c r="I152" i="23"/>
  <c r="A148" i="25" s="1"/>
  <c r="I148" i="25" s="1"/>
  <c r="M151" i="23"/>
  <c r="E147" i="25" s="1"/>
  <c r="M147" i="25" s="1"/>
  <c r="L151" i="23"/>
  <c r="D147" i="25" s="1"/>
  <c r="L147" i="25" s="1"/>
  <c r="K151" i="23"/>
  <c r="C147" i="25" s="1"/>
  <c r="K147" i="25" s="1"/>
  <c r="J151" i="23"/>
  <c r="B147" i="25" s="1"/>
  <c r="J147" i="25" s="1"/>
  <c r="I151" i="23"/>
  <c r="A147" i="25" s="1"/>
  <c r="I147" i="25" s="1"/>
  <c r="M150" i="23"/>
  <c r="E146" i="25" s="1"/>
  <c r="M146" i="25" s="1"/>
  <c r="L150" i="23"/>
  <c r="K150" i="23"/>
  <c r="C146" i="25" s="1"/>
  <c r="K146" i="25" s="1"/>
  <c r="J150" i="23"/>
  <c r="B146" i="25" s="1"/>
  <c r="J146" i="25" s="1"/>
  <c r="I150" i="23"/>
  <c r="A146" i="25" s="1"/>
  <c r="I146" i="25" s="1"/>
  <c r="M149" i="23"/>
  <c r="E145" i="25" s="1"/>
  <c r="M145" i="25" s="1"/>
  <c r="L149" i="23"/>
  <c r="D145" i="25" s="1"/>
  <c r="L145" i="25" s="1"/>
  <c r="K149" i="23"/>
  <c r="C145" i="25" s="1"/>
  <c r="K145" i="25" s="1"/>
  <c r="J149" i="23"/>
  <c r="B145" i="25" s="1"/>
  <c r="J145" i="25" s="1"/>
  <c r="I149" i="23"/>
  <c r="M148" i="23"/>
  <c r="E144" i="25" s="1"/>
  <c r="L148" i="23"/>
  <c r="D144" i="25" s="1"/>
  <c r="K148" i="23"/>
  <c r="C144" i="25" s="1"/>
  <c r="K144" i="25" s="1"/>
  <c r="J148" i="23"/>
  <c r="B144" i="25" s="1"/>
  <c r="J144" i="25" s="1"/>
  <c r="I148" i="23"/>
  <c r="A144" i="25" s="1"/>
  <c r="I144" i="25" s="1"/>
  <c r="M147" i="23"/>
  <c r="E143" i="25" s="1"/>
  <c r="M143" i="25" s="1"/>
  <c r="L147" i="23"/>
  <c r="D143" i="25" s="1"/>
  <c r="L143" i="25" s="1"/>
  <c r="K147" i="23"/>
  <c r="C143" i="25" s="1"/>
  <c r="K143" i="25" s="1"/>
  <c r="J147" i="23"/>
  <c r="B143" i="25" s="1"/>
  <c r="J143" i="25" s="1"/>
  <c r="I147" i="23"/>
  <c r="A143" i="25" s="1"/>
  <c r="I143" i="25" s="1"/>
  <c r="M146" i="23"/>
  <c r="E142" i="25" s="1"/>
  <c r="M142" i="25" s="1"/>
  <c r="L146" i="23"/>
  <c r="D142" i="25" s="1"/>
  <c r="L142" i="25" s="1"/>
  <c r="K146" i="23"/>
  <c r="C142" i="25" s="1"/>
  <c r="K142" i="25" s="1"/>
  <c r="J146" i="23"/>
  <c r="B142" i="25" s="1"/>
  <c r="J142" i="25" s="1"/>
  <c r="I146" i="23"/>
  <c r="A142" i="25" s="1"/>
  <c r="I142" i="25" s="1"/>
  <c r="M145" i="23"/>
  <c r="E141" i="25" s="1"/>
  <c r="M141" i="25" s="1"/>
  <c r="L145" i="23"/>
  <c r="D141" i="25" s="1"/>
  <c r="L141" i="25" s="1"/>
  <c r="K145" i="23"/>
  <c r="C141" i="25" s="1"/>
  <c r="K141" i="25" s="1"/>
  <c r="J145" i="23"/>
  <c r="B141" i="25" s="1"/>
  <c r="J141" i="25" s="1"/>
  <c r="I145" i="23"/>
  <c r="A141" i="25" s="1"/>
  <c r="I141" i="25" s="1"/>
  <c r="M144" i="23"/>
  <c r="E140" i="25" s="1"/>
  <c r="M140" i="25" s="1"/>
  <c r="L144" i="23"/>
  <c r="D140" i="25" s="1"/>
  <c r="L140" i="25" s="1"/>
  <c r="K144" i="23"/>
  <c r="C140" i="25" s="1"/>
  <c r="K140" i="25" s="1"/>
  <c r="J144" i="23"/>
  <c r="B140" i="25" s="1"/>
  <c r="J140" i="25" s="1"/>
  <c r="I144" i="23"/>
  <c r="A140" i="25" s="1"/>
  <c r="I140" i="25" s="1"/>
  <c r="M143" i="23"/>
  <c r="E139" i="25" s="1"/>
  <c r="M139" i="25" s="1"/>
  <c r="L143" i="23"/>
  <c r="D139" i="25" s="1"/>
  <c r="L139" i="25" s="1"/>
  <c r="K143" i="23"/>
  <c r="C139" i="25" s="1"/>
  <c r="K139" i="25" s="1"/>
  <c r="J143" i="23"/>
  <c r="B139" i="25" s="1"/>
  <c r="J139" i="25" s="1"/>
  <c r="I143" i="23"/>
  <c r="A139" i="25" s="1"/>
  <c r="I139" i="25" s="1"/>
  <c r="M142" i="23"/>
  <c r="E138" i="25" s="1"/>
  <c r="M138" i="25" s="1"/>
  <c r="L142" i="23"/>
  <c r="D138" i="25" s="1"/>
  <c r="L138" i="25" s="1"/>
  <c r="K142" i="23"/>
  <c r="C138" i="25" s="1"/>
  <c r="K138" i="25" s="1"/>
  <c r="J142" i="23"/>
  <c r="B138" i="25" s="1"/>
  <c r="J138" i="25" s="1"/>
  <c r="I142" i="23"/>
  <c r="A138" i="25" s="1"/>
  <c r="I138" i="25" s="1"/>
  <c r="M141" i="23"/>
  <c r="E137" i="25" s="1"/>
  <c r="M137" i="25" s="1"/>
  <c r="L141" i="23"/>
  <c r="D137" i="25" s="1"/>
  <c r="L137" i="25" s="1"/>
  <c r="K141" i="23"/>
  <c r="C137" i="25" s="1"/>
  <c r="K137" i="25" s="1"/>
  <c r="J141" i="23"/>
  <c r="B137" i="25" s="1"/>
  <c r="J137" i="25" s="1"/>
  <c r="I141" i="23"/>
  <c r="A137" i="25" s="1"/>
  <c r="I137" i="25" s="1"/>
  <c r="M140" i="23"/>
  <c r="E136" i="25" s="1"/>
  <c r="M136" i="25" s="1"/>
  <c r="L140" i="23"/>
  <c r="D136" i="25" s="1"/>
  <c r="L136" i="25" s="1"/>
  <c r="K140" i="23"/>
  <c r="C136" i="25" s="1"/>
  <c r="K136" i="25" s="1"/>
  <c r="J140" i="23"/>
  <c r="B136" i="25" s="1"/>
  <c r="J136" i="25" s="1"/>
  <c r="I140" i="23"/>
  <c r="A136" i="25" s="1"/>
  <c r="I136" i="25" s="1"/>
  <c r="M139" i="23"/>
  <c r="E135" i="25" s="1"/>
  <c r="M135" i="25" s="1"/>
  <c r="L139" i="23"/>
  <c r="D135" i="25" s="1"/>
  <c r="L135" i="25" s="1"/>
  <c r="K139" i="23"/>
  <c r="C135" i="25" s="1"/>
  <c r="K135" i="25" s="1"/>
  <c r="J139" i="23"/>
  <c r="B135" i="25" s="1"/>
  <c r="J135" i="25" s="1"/>
  <c r="I139" i="23"/>
  <c r="A135" i="25" s="1"/>
  <c r="I135" i="25" s="1"/>
  <c r="M138" i="23"/>
  <c r="E134" i="25" s="1"/>
  <c r="M134" i="25" s="1"/>
  <c r="L138" i="23"/>
  <c r="D134" i="25" s="1"/>
  <c r="L134" i="25" s="1"/>
  <c r="K138" i="23"/>
  <c r="C134" i="25" s="1"/>
  <c r="K134" i="25" s="1"/>
  <c r="J138" i="23"/>
  <c r="B134" i="25" s="1"/>
  <c r="J134" i="25" s="1"/>
  <c r="I138" i="23"/>
  <c r="A134" i="25" s="1"/>
  <c r="I134" i="25" s="1"/>
  <c r="M137" i="23"/>
  <c r="E133" i="25" s="1"/>
  <c r="M133" i="25" s="1"/>
  <c r="L137" i="23"/>
  <c r="D133" i="25" s="1"/>
  <c r="L133" i="25" s="1"/>
  <c r="K137" i="23"/>
  <c r="C133" i="25" s="1"/>
  <c r="J137" i="23"/>
  <c r="B133" i="25" s="1"/>
  <c r="J133" i="25" s="1"/>
  <c r="I137" i="23"/>
  <c r="A133" i="25" s="1"/>
  <c r="I133" i="25" s="1"/>
  <c r="M136" i="23"/>
  <c r="E132" i="25" s="1"/>
  <c r="M132" i="25" s="1"/>
  <c r="L136" i="23"/>
  <c r="D132" i="25" s="1"/>
  <c r="L132" i="25" s="1"/>
  <c r="K136" i="23"/>
  <c r="C132" i="25" s="1"/>
  <c r="J136" i="23"/>
  <c r="B132" i="25" s="1"/>
  <c r="I136" i="23"/>
  <c r="A132" i="25" s="1"/>
  <c r="M135" i="23"/>
  <c r="E131" i="25" s="1"/>
  <c r="M131" i="25" s="1"/>
  <c r="L135" i="23"/>
  <c r="D131" i="25" s="1"/>
  <c r="L131" i="25" s="1"/>
  <c r="K135" i="23"/>
  <c r="C131" i="25" s="1"/>
  <c r="K131" i="25" s="1"/>
  <c r="J135" i="23"/>
  <c r="B131" i="25" s="1"/>
  <c r="J131" i="25" s="1"/>
  <c r="I135" i="23"/>
  <c r="A131" i="25" s="1"/>
  <c r="I131" i="25" s="1"/>
  <c r="M134" i="23"/>
  <c r="E130" i="25" s="1"/>
  <c r="M130" i="25" s="1"/>
  <c r="L134" i="23"/>
  <c r="D130" i="25" s="1"/>
  <c r="L130" i="25" s="1"/>
  <c r="K134" i="23"/>
  <c r="C130" i="25" s="1"/>
  <c r="K130" i="25" s="1"/>
  <c r="J134" i="23"/>
  <c r="B130" i="25" s="1"/>
  <c r="J130" i="25" s="1"/>
  <c r="I134" i="23"/>
  <c r="A130" i="25" s="1"/>
  <c r="I130" i="25" s="1"/>
  <c r="M133" i="23"/>
  <c r="E129" i="25" s="1"/>
  <c r="M129" i="25" s="1"/>
  <c r="L133" i="23"/>
  <c r="D129" i="25" s="1"/>
  <c r="L129" i="25" s="1"/>
  <c r="K133" i="23"/>
  <c r="C129" i="25" s="1"/>
  <c r="K129" i="25" s="1"/>
  <c r="J133" i="23"/>
  <c r="B129" i="25" s="1"/>
  <c r="J129" i="25" s="1"/>
  <c r="I133" i="23"/>
  <c r="A129" i="25" s="1"/>
  <c r="I129" i="25" s="1"/>
  <c r="M132" i="23"/>
  <c r="E128" i="25" s="1"/>
  <c r="M128" i="25" s="1"/>
  <c r="L132" i="23"/>
  <c r="D128" i="25" s="1"/>
  <c r="L128" i="25" s="1"/>
  <c r="K132" i="23"/>
  <c r="C128" i="25" s="1"/>
  <c r="K128" i="25" s="1"/>
  <c r="J132" i="23"/>
  <c r="B128" i="25" s="1"/>
  <c r="J128" i="25" s="1"/>
  <c r="I132" i="23"/>
  <c r="A128" i="25" s="1"/>
  <c r="I128" i="25" s="1"/>
  <c r="M131" i="23"/>
  <c r="E127" i="25" s="1"/>
  <c r="M127" i="25" s="1"/>
  <c r="L131" i="23"/>
  <c r="D127" i="25" s="1"/>
  <c r="L127" i="25" s="1"/>
  <c r="K131" i="23"/>
  <c r="C127" i="25" s="1"/>
  <c r="K127" i="25" s="1"/>
  <c r="J131" i="23"/>
  <c r="B127" i="25" s="1"/>
  <c r="J127" i="25" s="1"/>
  <c r="I131" i="23"/>
  <c r="A127" i="25" s="1"/>
  <c r="I127" i="25" s="1"/>
  <c r="M130" i="23"/>
  <c r="E126" i="25" s="1"/>
  <c r="M126" i="25" s="1"/>
  <c r="L130" i="23"/>
  <c r="D126" i="25" s="1"/>
  <c r="L126" i="25" s="1"/>
  <c r="K130" i="23"/>
  <c r="C126" i="25" s="1"/>
  <c r="K126" i="25" s="1"/>
  <c r="J130" i="23"/>
  <c r="B126" i="25" s="1"/>
  <c r="J126" i="25" s="1"/>
  <c r="I130" i="23"/>
  <c r="A126" i="25" s="1"/>
  <c r="I126" i="25" s="1"/>
  <c r="M129" i="23"/>
  <c r="L129" i="23"/>
  <c r="K129" i="23"/>
  <c r="C125" i="25" s="1"/>
  <c r="K125" i="25" s="1"/>
  <c r="J129" i="23"/>
  <c r="B125" i="25" s="1"/>
  <c r="I129" i="23"/>
  <c r="A125" i="25" s="1"/>
  <c r="I125" i="25" s="1"/>
  <c r="M128" i="23"/>
  <c r="E124" i="25" s="1"/>
  <c r="L128" i="23"/>
  <c r="D124" i="25" s="1"/>
  <c r="L124" i="25" s="1"/>
  <c r="K128" i="23"/>
  <c r="C124" i="25" s="1"/>
  <c r="K124" i="25" s="1"/>
  <c r="J128" i="23"/>
  <c r="B124" i="25" s="1"/>
  <c r="J124" i="25" s="1"/>
  <c r="I128" i="23"/>
  <c r="A124" i="25" s="1"/>
  <c r="I124" i="25" s="1"/>
  <c r="M127" i="23"/>
  <c r="E123" i="25" s="1"/>
  <c r="M123" i="25" s="1"/>
  <c r="L127" i="23"/>
  <c r="D123" i="25" s="1"/>
  <c r="L123" i="25" s="1"/>
  <c r="K127" i="23"/>
  <c r="C123" i="25" s="1"/>
  <c r="K123" i="25" s="1"/>
  <c r="J127" i="23"/>
  <c r="B123" i="25" s="1"/>
  <c r="J123" i="25" s="1"/>
  <c r="I127" i="23"/>
  <c r="A123" i="25" s="1"/>
  <c r="I123" i="25" s="1"/>
  <c r="M126" i="23"/>
  <c r="E122" i="25" s="1"/>
  <c r="M122" i="25" s="1"/>
  <c r="L126" i="23"/>
  <c r="D122" i="25" s="1"/>
  <c r="L122" i="25" s="1"/>
  <c r="K126" i="23"/>
  <c r="C122" i="25" s="1"/>
  <c r="K122" i="25" s="1"/>
  <c r="J126" i="23"/>
  <c r="B122" i="25" s="1"/>
  <c r="J122" i="25" s="1"/>
  <c r="I126" i="23"/>
  <c r="A122" i="25" s="1"/>
  <c r="I122" i="25" s="1"/>
  <c r="M125" i="23"/>
  <c r="E121" i="25" s="1"/>
  <c r="M121" i="25" s="1"/>
  <c r="L125" i="23"/>
  <c r="D121" i="25" s="1"/>
  <c r="L121" i="25" s="1"/>
  <c r="K125" i="23"/>
  <c r="C121" i="25" s="1"/>
  <c r="K121" i="25" s="1"/>
  <c r="J125" i="23"/>
  <c r="B121" i="25" s="1"/>
  <c r="J121" i="25" s="1"/>
  <c r="I125" i="23"/>
  <c r="A121" i="25" s="1"/>
  <c r="I121" i="25" s="1"/>
  <c r="M124" i="23"/>
  <c r="E120" i="25" s="1"/>
  <c r="M120" i="25" s="1"/>
  <c r="L124" i="23"/>
  <c r="D120" i="25" s="1"/>
  <c r="L120" i="25" s="1"/>
  <c r="K124" i="23"/>
  <c r="C120" i="25" s="1"/>
  <c r="K120" i="25" s="1"/>
  <c r="J124" i="23"/>
  <c r="B120" i="25" s="1"/>
  <c r="J120" i="25" s="1"/>
  <c r="I124" i="23"/>
  <c r="A120" i="25" s="1"/>
  <c r="I120" i="25" s="1"/>
  <c r="M123" i="23"/>
  <c r="E119" i="25" s="1"/>
  <c r="M119" i="25" s="1"/>
  <c r="L123" i="23"/>
  <c r="D119" i="25" s="1"/>
  <c r="L119" i="25" s="1"/>
  <c r="K123" i="23"/>
  <c r="C119" i="25" s="1"/>
  <c r="K119" i="25" s="1"/>
  <c r="J123" i="23"/>
  <c r="B119" i="25" s="1"/>
  <c r="J119" i="25" s="1"/>
  <c r="I123" i="23"/>
  <c r="A119" i="25" s="1"/>
  <c r="I119" i="25" s="1"/>
  <c r="M122" i="23"/>
  <c r="L122" i="23"/>
  <c r="D118" i="25" s="1"/>
  <c r="L118" i="25" s="1"/>
  <c r="K122" i="23"/>
  <c r="J122" i="23"/>
  <c r="I122" i="23"/>
  <c r="A118" i="25" s="1"/>
  <c r="I118" i="25" s="1"/>
  <c r="M121" i="23"/>
  <c r="E117" i="25" s="1"/>
  <c r="M117" i="25" s="1"/>
  <c r="L121" i="23"/>
  <c r="D117" i="25" s="1"/>
  <c r="L117" i="25" s="1"/>
  <c r="K121" i="23"/>
  <c r="C117" i="25" s="1"/>
  <c r="J121" i="23"/>
  <c r="B117" i="25" s="1"/>
  <c r="J117" i="25" s="1"/>
  <c r="I121" i="23"/>
  <c r="A117" i="25" s="1"/>
  <c r="I117" i="25" s="1"/>
  <c r="M120" i="23"/>
  <c r="E116" i="25" s="1"/>
  <c r="M116" i="25" s="1"/>
  <c r="L120" i="23"/>
  <c r="D116" i="25" s="1"/>
  <c r="L116" i="25" s="1"/>
  <c r="K120" i="23"/>
  <c r="C116" i="25" s="1"/>
  <c r="K116" i="25" s="1"/>
  <c r="J120" i="23"/>
  <c r="B116" i="25" s="1"/>
  <c r="J116" i="25" s="1"/>
  <c r="I120" i="23"/>
  <c r="A116" i="25" s="1"/>
  <c r="I116" i="25" s="1"/>
  <c r="M119" i="23"/>
  <c r="E115" i="25" s="1"/>
  <c r="M115" i="25" s="1"/>
  <c r="L119" i="23"/>
  <c r="D115" i="25" s="1"/>
  <c r="L115" i="25" s="1"/>
  <c r="K119" i="23"/>
  <c r="C115" i="25" s="1"/>
  <c r="K115" i="25" s="1"/>
  <c r="J119" i="23"/>
  <c r="B115" i="25" s="1"/>
  <c r="J115" i="25" s="1"/>
  <c r="I119" i="23"/>
  <c r="A115" i="25" s="1"/>
  <c r="I115" i="25" s="1"/>
  <c r="M118" i="23"/>
  <c r="E114" i="25" s="1"/>
  <c r="M114" i="25" s="1"/>
  <c r="L118" i="23"/>
  <c r="D114" i="25" s="1"/>
  <c r="L114" i="25" s="1"/>
  <c r="K118" i="23"/>
  <c r="C114" i="25" s="1"/>
  <c r="K114" i="25" s="1"/>
  <c r="J118" i="23"/>
  <c r="B114" i="25" s="1"/>
  <c r="J114" i="25" s="1"/>
  <c r="I118" i="23"/>
  <c r="A114" i="25" s="1"/>
  <c r="I114" i="25" s="1"/>
  <c r="M117" i="23"/>
  <c r="E113" i="25" s="1"/>
  <c r="M113" i="25" s="1"/>
  <c r="L117" i="23"/>
  <c r="D113" i="25" s="1"/>
  <c r="L113" i="25" s="1"/>
  <c r="K117" i="23"/>
  <c r="C113" i="25" s="1"/>
  <c r="K113" i="25" s="1"/>
  <c r="J117" i="23"/>
  <c r="B113" i="25" s="1"/>
  <c r="J113" i="25" s="1"/>
  <c r="I117" i="23"/>
  <c r="A113" i="25" s="1"/>
  <c r="I113" i="25" s="1"/>
  <c r="M116" i="23"/>
  <c r="E112" i="25" s="1"/>
  <c r="M112" i="25" s="1"/>
  <c r="L116" i="23"/>
  <c r="D112" i="25" s="1"/>
  <c r="L112" i="25" s="1"/>
  <c r="K116" i="23"/>
  <c r="C112" i="25" s="1"/>
  <c r="K112" i="25" s="1"/>
  <c r="J116" i="23"/>
  <c r="B112" i="25" s="1"/>
  <c r="J112" i="25" s="1"/>
  <c r="I116" i="23"/>
  <c r="A112" i="25" s="1"/>
  <c r="I112" i="25" s="1"/>
  <c r="M115" i="23"/>
  <c r="E111" i="25" s="1"/>
  <c r="M111" i="25" s="1"/>
  <c r="L115" i="23"/>
  <c r="D111" i="25" s="1"/>
  <c r="L111" i="25" s="1"/>
  <c r="K115" i="23"/>
  <c r="J115" i="23"/>
  <c r="B111" i="25" s="1"/>
  <c r="J111" i="25" s="1"/>
  <c r="I115" i="23"/>
  <c r="M114" i="23"/>
  <c r="E110" i="25" s="1"/>
  <c r="L114" i="23"/>
  <c r="D110" i="25" s="1"/>
  <c r="L110" i="25" s="1"/>
  <c r="K114" i="23"/>
  <c r="C110" i="25" s="1"/>
  <c r="K110" i="25" s="1"/>
  <c r="J114" i="23"/>
  <c r="B110" i="25" s="1"/>
  <c r="J110" i="25" s="1"/>
  <c r="I114" i="23"/>
  <c r="A110" i="25" s="1"/>
  <c r="M113" i="23"/>
  <c r="E109" i="25" s="1"/>
  <c r="M109" i="25" s="1"/>
  <c r="L113" i="23"/>
  <c r="D109" i="25" s="1"/>
  <c r="L109" i="25" s="1"/>
  <c r="K113" i="23"/>
  <c r="C109" i="25" s="1"/>
  <c r="K109" i="25" s="1"/>
  <c r="J113" i="23"/>
  <c r="B109" i="25" s="1"/>
  <c r="J109" i="25" s="1"/>
  <c r="I113" i="23"/>
  <c r="A109" i="25" s="1"/>
  <c r="I109" i="25" s="1"/>
  <c r="M112" i="23"/>
  <c r="E108" i="25" s="1"/>
  <c r="M108" i="25" s="1"/>
  <c r="L112" i="23"/>
  <c r="D108" i="25" s="1"/>
  <c r="L108" i="25" s="1"/>
  <c r="K112" i="23"/>
  <c r="C108" i="25" s="1"/>
  <c r="K108" i="25" s="1"/>
  <c r="J112" i="23"/>
  <c r="B108" i="25" s="1"/>
  <c r="J108" i="25" s="1"/>
  <c r="I112" i="23"/>
  <c r="A108" i="25" s="1"/>
  <c r="I108" i="25" s="1"/>
  <c r="M111" i="23"/>
  <c r="E107" i="25" s="1"/>
  <c r="M107" i="25" s="1"/>
  <c r="L111" i="23"/>
  <c r="D107" i="25" s="1"/>
  <c r="L107" i="25" s="1"/>
  <c r="K111" i="23"/>
  <c r="C107" i="25" s="1"/>
  <c r="K107" i="25" s="1"/>
  <c r="J111" i="23"/>
  <c r="B107" i="25" s="1"/>
  <c r="J107" i="25" s="1"/>
  <c r="I111" i="23"/>
  <c r="A107" i="25" s="1"/>
  <c r="I107" i="25" s="1"/>
  <c r="M110" i="23"/>
  <c r="E106" i="25" s="1"/>
  <c r="M106" i="25" s="1"/>
  <c r="L110" i="23"/>
  <c r="D106" i="25" s="1"/>
  <c r="L106" i="25" s="1"/>
  <c r="K110" i="23"/>
  <c r="C106" i="25" s="1"/>
  <c r="K106" i="25" s="1"/>
  <c r="J110" i="23"/>
  <c r="B106" i="25" s="1"/>
  <c r="J106" i="25" s="1"/>
  <c r="I110" i="23"/>
  <c r="A106" i="25" s="1"/>
  <c r="I106" i="25" s="1"/>
  <c r="M109" i="23"/>
  <c r="E105" i="25" s="1"/>
  <c r="M105" i="25" s="1"/>
  <c r="L109" i="23"/>
  <c r="D105" i="25" s="1"/>
  <c r="L105" i="25" s="1"/>
  <c r="K109" i="23"/>
  <c r="C105" i="25" s="1"/>
  <c r="K105" i="25" s="1"/>
  <c r="J109" i="23"/>
  <c r="B105" i="25" s="1"/>
  <c r="J105" i="25" s="1"/>
  <c r="I109" i="23"/>
  <c r="A105" i="25" s="1"/>
  <c r="I105" i="25" s="1"/>
  <c r="M108" i="23"/>
  <c r="E104" i="25" s="1"/>
  <c r="M104" i="25" s="1"/>
  <c r="L108" i="23"/>
  <c r="D104" i="25" s="1"/>
  <c r="L104" i="25" s="1"/>
  <c r="K108" i="23"/>
  <c r="C104" i="25" s="1"/>
  <c r="K104" i="25" s="1"/>
  <c r="J108" i="23"/>
  <c r="B104" i="25" s="1"/>
  <c r="J104" i="25" s="1"/>
  <c r="I108" i="23"/>
  <c r="M107" i="23"/>
  <c r="E103" i="25" s="1"/>
  <c r="M103" i="25" s="1"/>
  <c r="L107" i="23"/>
  <c r="K107" i="23"/>
  <c r="C103" i="25" s="1"/>
  <c r="J107" i="23"/>
  <c r="B103" i="25" s="1"/>
  <c r="J103" i="25" s="1"/>
  <c r="I107" i="23"/>
  <c r="A103" i="25" s="1"/>
  <c r="I103" i="25" s="1"/>
  <c r="M106" i="23"/>
  <c r="E102" i="25" s="1"/>
  <c r="M102" i="25" s="1"/>
  <c r="L106" i="23"/>
  <c r="D102" i="25" s="1"/>
  <c r="L102" i="25" s="1"/>
  <c r="K106" i="23"/>
  <c r="C102" i="25" s="1"/>
  <c r="K102" i="25" s="1"/>
  <c r="J106" i="23"/>
  <c r="B102" i="25" s="1"/>
  <c r="J102" i="25" s="1"/>
  <c r="I106" i="23"/>
  <c r="A102" i="25" s="1"/>
  <c r="I102" i="25" s="1"/>
  <c r="M105" i="23"/>
  <c r="E101" i="25" s="1"/>
  <c r="M101" i="25" s="1"/>
  <c r="L105" i="23"/>
  <c r="D101" i="25" s="1"/>
  <c r="L101" i="25" s="1"/>
  <c r="K105" i="23"/>
  <c r="C101" i="25" s="1"/>
  <c r="K101" i="25" s="1"/>
  <c r="J105" i="23"/>
  <c r="B101" i="25" s="1"/>
  <c r="J101" i="25" s="1"/>
  <c r="I105" i="23"/>
  <c r="A101" i="25" s="1"/>
  <c r="I101" i="25" s="1"/>
  <c r="M104" i="23"/>
  <c r="E100" i="25" s="1"/>
  <c r="M100" i="25" s="1"/>
  <c r="L104" i="23"/>
  <c r="D100" i="25" s="1"/>
  <c r="L100" i="25" s="1"/>
  <c r="K104" i="23"/>
  <c r="C100" i="25" s="1"/>
  <c r="K100" i="25" s="1"/>
  <c r="J104" i="23"/>
  <c r="B100" i="25" s="1"/>
  <c r="J100" i="25" s="1"/>
  <c r="I104" i="23"/>
  <c r="A100" i="25" s="1"/>
  <c r="I100" i="25" s="1"/>
  <c r="M103" i="23"/>
  <c r="E99" i="25" s="1"/>
  <c r="M99" i="25" s="1"/>
  <c r="L103" i="23"/>
  <c r="D99" i="25" s="1"/>
  <c r="L99" i="25" s="1"/>
  <c r="K103" i="23"/>
  <c r="C99" i="25" s="1"/>
  <c r="K99" i="25" s="1"/>
  <c r="J103" i="23"/>
  <c r="B99" i="25" s="1"/>
  <c r="J99" i="25" s="1"/>
  <c r="I103" i="23"/>
  <c r="A99" i="25" s="1"/>
  <c r="I99" i="25" s="1"/>
  <c r="M102" i="23"/>
  <c r="E98" i="25" s="1"/>
  <c r="M98" i="25" s="1"/>
  <c r="L102" i="23"/>
  <c r="D98" i="25" s="1"/>
  <c r="L98" i="25" s="1"/>
  <c r="K102" i="23"/>
  <c r="C98" i="25" s="1"/>
  <c r="K98" i="25" s="1"/>
  <c r="J102" i="23"/>
  <c r="B98" i="25" s="1"/>
  <c r="J98" i="25" s="1"/>
  <c r="I102" i="23"/>
  <c r="A98" i="25" s="1"/>
  <c r="I98" i="25" s="1"/>
  <c r="M101" i="23"/>
  <c r="E97" i="25" s="1"/>
  <c r="M97" i="25" s="1"/>
  <c r="L101" i="23"/>
  <c r="K101" i="23"/>
  <c r="C97" i="25" s="1"/>
  <c r="K97" i="25" s="1"/>
  <c r="J101" i="23"/>
  <c r="B97" i="25" s="1"/>
  <c r="J97" i="25" s="1"/>
  <c r="I101" i="23"/>
  <c r="M100" i="23"/>
  <c r="E96" i="25" s="1"/>
  <c r="L100" i="23"/>
  <c r="D96" i="25" s="1"/>
  <c r="L96" i="25" s="1"/>
  <c r="K100" i="23"/>
  <c r="C96" i="25" s="1"/>
  <c r="K96" i="25" s="1"/>
  <c r="J100" i="23"/>
  <c r="B96" i="25" s="1"/>
  <c r="J96" i="25" s="1"/>
  <c r="I100" i="23"/>
  <c r="A96" i="25" s="1"/>
  <c r="I96" i="25" s="1"/>
  <c r="M99" i="23"/>
  <c r="E95" i="25" s="1"/>
  <c r="M95" i="25" s="1"/>
  <c r="L99" i="23"/>
  <c r="D95" i="25" s="1"/>
  <c r="L95" i="25" s="1"/>
  <c r="K99" i="23"/>
  <c r="C95" i="25" s="1"/>
  <c r="K95" i="25" s="1"/>
  <c r="J99" i="23"/>
  <c r="B95" i="25" s="1"/>
  <c r="J95" i="25" s="1"/>
  <c r="I99" i="23"/>
  <c r="A95" i="25" s="1"/>
  <c r="I95" i="25" s="1"/>
  <c r="M98" i="23"/>
  <c r="E94" i="25" s="1"/>
  <c r="M94" i="25" s="1"/>
  <c r="L98" i="23"/>
  <c r="D94" i="25" s="1"/>
  <c r="L94" i="25" s="1"/>
  <c r="K98" i="23"/>
  <c r="C94" i="25" s="1"/>
  <c r="K94" i="25" s="1"/>
  <c r="J98" i="23"/>
  <c r="B94" i="25" s="1"/>
  <c r="J94" i="25" s="1"/>
  <c r="I98" i="23"/>
  <c r="A94" i="25" s="1"/>
  <c r="I94" i="25" s="1"/>
  <c r="M97" i="23"/>
  <c r="E93" i="25" s="1"/>
  <c r="M93" i="25" s="1"/>
  <c r="L97" i="23"/>
  <c r="D93" i="25" s="1"/>
  <c r="L93" i="25" s="1"/>
  <c r="K97" i="23"/>
  <c r="C93" i="25" s="1"/>
  <c r="K93" i="25" s="1"/>
  <c r="J97" i="23"/>
  <c r="B93" i="25" s="1"/>
  <c r="J93" i="25" s="1"/>
  <c r="I97" i="23"/>
  <c r="A93" i="25" s="1"/>
  <c r="I93" i="25" s="1"/>
  <c r="M96" i="23"/>
  <c r="E92" i="25" s="1"/>
  <c r="M92" i="25" s="1"/>
  <c r="L96" i="23"/>
  <c r="D92" i="25" s="1"/>
  <c r="L92" i="25" s="1"/>
  <c r="K96" i="23"/>
  <c r="C92" i="25" s="1"/>
  <c r="K92" i="25" s="1"/>
  <c r="J96" i="23"/>
  <c r="B92" i="25" s="1"/>
  <c r="J92" i="25" s="1"/>
  <c r="I96" i="23"/>
  <c r="M95" i="23"/>
  <c r="E91" i="25" s="1"/>
  <c r="M91" i="25" s="1"/>
  <c r="L95" i="23"/>
  <c r="K95" i="23"/>
  <c r="C91" i="25" s="1"/>
  <c r="J95" i="23"/>
  <c r="B91" i="25" s="1"/>
  <c r="J91" i="25" s="1"/>
  <c r="I95" i="23"/>
  <c r="A91" i="25" s="1"/>
  <c r="I91" i="25" s="1"/>
  <c r="M94" i="23"/>
  <c r="E90" i="25" s="1"/>
  <c r="M90" i="25" s="1"/>
  <c r="L94" i="23"/>
  <c r="D90" i="25" s="1"/>
  <c r="L90" i="25" s="1"/>
  <c r="K94" i="23"/>
  <c r="C90" i="25" s="1"/>
  <c r="K90" i="25" s="1"/>
  <c r="J94" i="23"/>
  <c r="B90" i="25" s="1"/>
  <c r="J90" i="25" s="1"/>
  <c r="I94" i="23"/>
  <c r="A90" i="25" s="1"/>
  <c r="I90" i="25" s="1"/>
  <c r="M93" i="23"/>
  <c r="E89" i="25" s="1"/>
  <c r="M89" i="25" s="1"/>
  <c r="L93" i="23"/>
  <c r="D89" i="25" s="1"/>
  <c r="L89" i="25" s="1"/>
  <c r="K93" i="23"/>
  <c r="C89" i="25" s="1"/>
  <c r="K89" i="25" s="1"/>
  <c r="J93" i="23"/>
  <c r="B89" i="25" s="1"/>
  <c r="J89" i="25" s="1"/>
  <c r="I93" i="23"/>
  <c r="A89" i="25" s="1"/>
  <c r="I89" i="25" s="1"/>
  <c r="M92" i="23"/>
  <c r="E88" i="25" s="1"/>
  <c r="M88" i="25" s="1"/>
  <c r="L92" i="23"/>
  <c r="D88" i="25" s="1"/>
  <c r="L88" i="25" s="1"/>
  <c r="K92" i="23"/>
  <c r="C88" i="25" s="1"/>
  <c r="K88" i="25" s="1"/>
  <c r="J92" i="23"/>
  <c r="B88" i="25" s="1"/>
  <c r="J88" i="25" s="1"/>
  <c r="I92" i="23"/>
  <c r="A88" i="25" s="1"/>
  <c r="I88" i="25" s="1"/>
  <c r="M91" i="23"/>
  <c r="E87" i="25" s="1"/>
  <c r="M87" i="25" s="1"/>
  <c r="L91" i="23"/>
  <c r="D87" i="25" s="1"/>
  <c r="L87" i="25" s="1"/>
  <c r="K91" i="23"/>
  <c r="C87" i="25" s="1"/>
  <c r="K87" i="25" s="1"/>
  <c r="J91" i="23"/>
  <c r="B87" i="25" s="1"/>
  <c r="J87" i="25" s="1"/>
  <c r="I91" i="23"/>
  <c r="A87" i="25" s="1"/>
  <c r="I87" i="25" s="1"/>
  <c r="M90" i="23"/>
  <c r="E86" i="25" s="1"/>
  <c r="M86" i="25" s="1"/>
  <c r="L90" i="23"/>
  <c r="D86" i="25" s="1"/>
  <c r="L86" i="25" s="1"/>
  <c r="K90" i="23"/>
  <c r="J90" i="23"/>
  <c r="I90" i="23"/>
  <c r="M89" i="23"/>
  <c r="E85" i="25" s="1"/>
  <c r="M85" i="25" s="1"/>
  <c r="L89" i="23"/>
  <c r="D85" i="25" s="1"/>
  <c r="L85" i="25" s="1"/>
  <c r="K89" i="23"/>
  <c r="C85" i="25" s="1"/>
  <c r="K85" i="25" s="1"/>
  <c r="J89" i="23"/>
  <c r="B85" i="25" s="1"/>
  <c r="J85" i="25" s="1"/>
  <c r="I89" i="23"/>
  <c r="A85" i="25" s="1"/>
  <c r="I85" i="25" s="1"/>
  <c r="M88" i="23"/>
  <c r="E84" i="25" s="1"/>
  <c r="M84" i="25" s="1"/>
  <c r="L88" i="23"/>
  <c r="D84" i="25" s="1"/>
  <c r="L84" i="25" s="1"/>
  <c r="K88" i="23"/>
  <c r="C84" i="25" s="1"/>
  <c r="K84" i="25" s="1"/>
  <c r="J88" i="23"/>
  <c r="B84" i="25" s="1"/>
  <c r="J84" i="25" s="1"/>
  <c r="I88" i="23"/>
  <c r="A84" i="25" s="1"/>
  <c r="I84" i="25" s="1"/>
  <c r="M87" i="23"/>
  <c r="E83" i="25" s="1"/>
  <c r="M83" i="25" s="1"/>
  <c r="L87" i="23"/>
  <c r="D83" i="25" s="1"/>
  <c r="L83" i="25" s="1"/>
  <c r="K87" i="23"/>
  <c r="C83" i="25" s="1"/>
  <c r="K83" i="25" s="1"/>
  <c r="J87" i="23"/>
  <c r="B83" i="25" s="1"/>
  <c r="J83" i="25" s="1"/>
  <c r="I87" i="23"/>
  <c r="A83" i="25" s="1"/>
  <c r="I83" i="25" s="1"/>
  <c r="M86" i="23"/>
  <c r="E82" i="25" s="1"/>
  <c r="M82" i="25" s="1"/>
  <c r="L86" i="23"/>
  <c r="D82" i="25" s="1"/>
  <c r="L82" i="25" s="1"/>
  <c r="K86" i="23"/>
  <c r="C82" i="25" s="1"/>
  <c r="K82" i="25" s="1"/>
  <c r="J86" i="23"/>
  <c r="B82" i="25" s="1"/>
  <c r="J82" i="25" s="1"/>
  <c r="I86" i="23"/>
  <c r="A82" i="25" s="1"/>
  <c r="I82" i="25" s="1"/>
  <c r="M85" i="23"/>
  <c r="E81" i="25" s="1"/>
  <c r="M81" i="25" s="1"/>
  <c r="L85" i="23"/>
  <c r="D81" i="25" s="1"/>
  <c r="L81" i="25" s="1"/>
  <c r="K85" i="23"/>
  <c r="C81" i="25" s="1"/>
  <c r="K81" i="25" s="1"/>
  <c r="J85" i="23"/>
  <c r="B81" i="25" s="1"/>
  <c r="J81" i="25" s="1"/>
  <c r="I85" i="23"/>
  <c r="A81" i="25" s="1"/>
  <c r="I81" i="25" s="1"/>
  <c r="M84" i="23"/>
  <c r="E80" i="25" s="1"/>
  <c r="L84" i="23"/>
  <c r="D80" i="25" s="1"/>
  <c r="L80" i="25" s="1"/>
  <c r="K84" i="23"/>
  <c r="C80" i="25" s="1"/>
  <c r="K80" i="25" s="1"/>
  <c r="J84" i="23"/>
  <c r="B80" i="25" s="1"/>
  <c r="J80" i="25" s="1"/>
  <c r="I84" i="23"/>
  <c r="A80" i="25" s="1"/>
  <c r="M83" i="23"/>
  <c r="E79" i="25" s="1"/>
  <c r="M79" i="25" s="1"/>
  <c r="L83" i="23"/>
  <c r="D79" i="25" s="1"/>
  <c r="L79" i="25" s="1"/>
  <c r="K83" i="23"/>
  <c r="C79" i="25" s="1"/>
  <c r="K79" i="25" s="1"/>
  <c r="J83" i="23"/>
  <c r="B79" i="25" s="1"/>
  <c r="J79" i="25" s="1"/>
  <c r="I83" i="23"/>
  <c r="A79" i="25" s="1"/>
  <c r="I79" i="25" s="1"/>
  <c r="M82" i="23"/>
  <c r="E78" i="25" s="1"/>
  <c r="M78" i="25" s="1"/>
  <c r="L82" i="23"/>
  <c r="D78" i="25" s="1"/>
  <c r="L78" i="25" s="1"/>
  <c r="K82" i="23"/>
  <c r="C78" i="25" s="1"/>
  <c r="K78" i="25" s="1"/>
  <c r="J82" i="23"/>
  <c r="B78" i="25" s="1"/>
  <c r="J78" i="25" s="1"/>
  <c r="I82" i="23"/>
  <c r="A78" i="25" s="1"/>
  <c r="I78" i="25" s="1"/>
  <c r="M81" i="23"/>
  <c r="E77" i="25" s="1"/>
  <c r="M77" i="25" s="1"/>
  <c r="L81" i="23"/>
  <c r="D77" i="25" s="1"/>
  <c r="L77" i="25" s="1"/>
  <c r="K81" i="23"/>
  <c r="C77" i="25" s="1"/>
  <c r="K77" i="25" s="1"/>
  <c r="J81" i="23"/>
  <c r="B77" i="25" s="1"/>
  <c r="J77" i="25" s="1"/>
  <c r="I81" i="23"/>
  <c r="A77" i="25" s="1"/>
  <c r="I77" i="25" s="1"/>
  <c r="M80" i="23"/>
  <c r="E76" i="25" s="1"/>
  <c r="M76" i="25" s="1"/>
  <c r="L80" i="23"/>
  <c r="D76" i="25" s="1"/>
  <c r="L76" i="25" s="1"/>
  <c r="K80" i="23"/>
  <c r="C76" i="25" s="1"/>
  <c r="K76" i="25" s="1"/>
  <c r="J80" i="23"/>
  <c r="B76" i="25" s="1"/>
  <c r="J76" i="25" s="1"/>
  <c r="I80" i="23"/>
  <c r="A76" i="25" s="1"/>
  <c r="I76" i="25" s="1"/>
  <c r="M79" i="23"/>
  <c r="L79" i="23"/>
  <c r="K79" i="23"/>
  <c r="J79" i="23"/>
  <c r="B75" i="25" s="1"/>
  <c r="J75" i="25" s="1"/>
  <c r="I79" i="23"/>
  <c r="A75" i="25" s="1"/>
  <c r="I75" i="25" s="1"/>
  <c r="M78" i="23"/>
  <c r="E74" i="25" s="1"/>
  <c r="M74" i="25" s="1"/>
  <c r="L78" i="23"/>
  <c r="D74" i="25" s="1"/>
  <c r="L74" i="25" s="1"/>
  <c r="K78" i="23"/>
  <c r="C74" i="25" s="1"/>
  <c r="K74" i="25" s="1"/>
  <c r="J78" i="23"/>
  <c r="B74" i="25" s="1"/>
  <c r="J74" i="25" s="1"/>
  <c r="I78" i="23"/>
  <c r="A74" i="25" s="1"/>
  <c r="I74" i="25" s="1"/>
  <c r="M77" i="23"/>
  <c r="E73" i="25" s="1"/>
  <c r="M73" i="25" s="1"/>
  <c r="L77" i="23"/>
  <c r="D73" i="25" s="1"/>
  <c r="L73" i="25" s="1"/>
  <c r="K77" i="23"/>
  <c r="C73" i="25" s="1"/>
  <c r="K73" i="25" s="1"/>
  <c r="J77" i="23"/>
  <c r="B73" i="25" s="1"/>
  <c r="J73" i="25" s="1"/>
  <c r="I77" i="23"/>
  <c r="A73" i="25" s="1"/>
  <c r="I73" i="25" s="1"/>
  <c r="M76" i="23"/>
  <c r="E72" i="25" s="1"/>
  <c r="M72" i="25" s="1"/>
  <c r="L76" i="23"/>
  <c r="D72" i="25" s="1"/>
  <c r="L72" i="25" s="1"/>
  <c r="K76" i="23"/>
  <c r="C72" i="25" s="1"/>
  <c r="K72" i="25" s="1"/>
  <c r="J76" i="23"/>
  <c r="B72" i="25" s="1"/>
  <c r="J72" i="25" s="1"/>
  <c r="I76" i="23"/>
  <c r="A72" i="25" s="1"/>
  <c r="I72" i="25" s="1"/>
  <c r="M75" i="23"/>
  <c r="E71" i="25" s="1"/>
  <c r="M71" i="25" s="1"/>
  <c r="L75" i="23"/>
  <c r="D71" i="25" s="1"/>
  <c r="L71" i="25" s="1"/>
  <c r="K75" i="23"/>
  <c r="C71" i="25" s="1"/>
  <c r="K71" i="25" s="1"/>
  <c r="J75" i="23"/>
  <c r="B71" i="25" s="1"/>
  <c r="J71" i="25" s="1"/>
  <c r="I75" i="23"/>
  <c r="A71" i="25" s="1"/>
  <c r="I71" i="25" s="1"/>
  <c r="M74" i="23"/>
  <c r="L74" i="23"/>
  <c r="D70" i="25" s="1"/>
  <c r="L70" i="25" s="1"/>
  <c r="K74" i="23"/>
  <c r="J74" i="23"/>
  <c r="I74" i="23"/>
  <c r="A70" i="25" s="1"/>
  <c r="I70" i="25" s="1"/>
  <c r="M73" i="23"/>
  <c r="E69" i="25" s="1"/>
  <c r="M69" i="25" s="1"/>
  <c r="L73" i="23"/>
  <c r="D69" i="25" s="1"/>
  <c r="L69" i="25" s="1"/>
  <c r="K73" i="23"/>
  <c r="C69" i="25" s="1"/>
  <c r="J73" i="23"/>
  <c r="B69" i="25" s="1"/>
  <c r="J69" i="25" s="1"/>
  <c r="I73" i="23"/>
  <c r="A69" i="25" s="1"/>
  <c r="I69" i="25" s="1"/>
  <c r="M72" i="23"/>
  <c r="E68" i="25" s="1"/>
  <c r="M68" i="25" s="1"/>
  <c r="L72" i="23"/>
  <c r="D68" i="25" s="1"/>
  <c r="L68" i="25" s="1"/>
  <c r="K72" i="23"/>
  <c r="C68" i="25" s="1"/>
  <c r="K68" i="25" s="1"/>
  <c r="J72" i="23"/>
  <c r="B68" i="25" s="1"/>
  <c r="J68" i="25" s="1"/>
  <c r="I72" i="23"/>
  <c r="A68" i="25" s="1"/>
  <c r="I68" i="25" s="1"/>
  <c r="M71" i="23"/>
  <c r="E67" i="25" s="1"/>
  <c r="M67" i="25" s="1"/>
  <c r="L71" i="23"/>
  <c r="D67" i="25" s="1"/>
  <c r="L67" i="25" s="1"/>
  <c r="K71" i="23"/>
  <c r="C67" i="25" s="1"/>
  <c r="K67" i="25" s="1"/>
  <c r="J71" i="23"/>
  <c r="B67" i="25" s="1"/>
  <c r="J67" i="25" s="1"/>
  <c r="I71" i="23"/>
  <c r="A67" i="25" s="1"/>
  <c r="I67" i="25" s="1"/>
  <c r="M70" i="23"/>
  <c r="E66" i="25" s="1"/>
  <c r="M66" i="25" s="1"/>
  <c r="L70" i="23"/>
  <c r="D66" i="25" s="1"/>
  <c r="L66" i="25" s="1"/>
  <c r="K70" i="23"/>
  <c r="C66" i="25" s="1"/>
  <c r="K66" i="25" s="1"/>
  <c r="J70" i="23"/>
  <c r="B66" i="25" s="1"/>
  <c r="J66" i="25" s="1"/>
  <c r="I70" i="23"/>
  <c r="M69" i="23"/>
  <c r="E65" i="25" s="1"/>
  <c r="M65" i="25" s="1"/>
  <c r="L69" i="23"/>
  <c r="D65" i="25" s="1"/>
  <c r="K69" i="23"/>
  <c r="C65" i="25" s="1"/>
  <c r="J69" i="23"/>
  <c r="B65" i="25" s="1"/>
  <c r="I69" i="23"/>
  <c r="A65" i="25" s="1"/>
  <c r="I65" i="25" s="1"/>
  <c r="M68" i="23"/>
  <c r="E64" i="25" s="1"/>
  <c r="M64" i="25" s="1"/>
  <c r="L68" i="23"/>
  <c r="D64" i="25" s="1"/>
  <c r="L64" i="25" s="1"/>
  <c r="K68" i="23"/>
  <c r="C64" i="25" s="1"/>
  <c r="K64" i="25" s="1"/>
  <c r="J68" i="23"/>
  <c r="B64" i="25" s="1"/>
  <c r="J64" i="25" s="1"/>
  <c r="I68" i="23"/>
  <c r="A64" i="25" s="1"/>
  <c r="I64" i="25" s="1"/>
  <c r="M67" i="23"/>
  <c r="E63" i="25" s="1"/>
  <c r="M63" i="25" s="1"/>
  <c r="L67" i="23"/>
  <c r="D63" i="25" s="1"/>
  <c r="L63" i="25" s="1"/>
  <c r="K67" i="23"/>
  <c r="C63" i="25" s="1"/>
  <c r="K63" i="25" s="1"/>
  <c r="J67" i="23"/>
  <c r="B63" i="25" s="1"/>
  <c r="J63" i="25" s="1"/>
  <c r="I67" i="23"/>
  <c r="A63" i="25" s="1"/>
  <c r="I63" i="25" s="1"/>
  <c r="M66" i="23"/>
  <c r="L66" i="23"/>
  <c r="D62" i="25" s="1"/>
  <c r="L62" i="25" s="1"/>
  <c r="K66" i="23"/>
  <c r="J66" i="23"/>
  <c r="I66" i="23"/>
  <c r="M65" i="23"/>
  <c r="E61" i="25" s="1"/>
  <c r="M61" i="25" s="1"/>
  <c r="L65" i="23"/>
  <c r="D61" i="25" s="1"/>
  <c r="L61" i="25" s="1"/>
  <c r="K65" i="23"/>
  <c r="C61" i="25" s="1"/>
  <c r="K61" i="25" s="1"/>
  <c r="J65" i="23"/>
  <c r="B61" i="25" s="1"/>
  <c r="J61" i="25" s="1"/>
  <c r="I65" i="23"/>
  <c r="A61" i="25" s="1"/>
  <c r="I61" i="25" s="1"/>
  <c r="M64" i="23"/>
  <c r="E60" i="25" s="1"/>
  <c r="M60" i="25" s="1"/>
  <c r="L64" i="23"/>
  <c r="D60" i="25" s="1"/>
  <c r="L60" i="25" s="1"/>
  <c r="K64" i="23"/>
  <c r="C60" i="25" s="1"/>
  <c r="K60" i="25" s="1"/>
  <c r="J64" i="23"/>
  <c r="B60" i="25" s="1"/>
  <c r="J60" i="25" s="1"/>
  <c r="I64" i="23"/>
  <c r="A60" i="25" s="1"/>
  <c r="I60" i="25" s="1"/>
  <c r="M63" i="23"/>
  <c r="E59" i="25" s="1"/>
  <c r="M59" i="25" s="1"/>
  <c r="L63" i="23"/>
  <c r="D59" i="25" s="1"/>
  <c r="L59" i="25" s="1"/>
  <c r="K63" i="23"/>
  <c r="C59" i="25" s="1"/>
  <c r="K59" i="25" s="1"/>
  <c r="J63" i="23"/>
  <c r="B59" i="25" s="1"/>
  <c r="J59" i="25" s="1"/>
  <c r="I63" i="23"/>
  <c r="A59" i="25" s="1"/>
  <c r="I59" i="25" s="1"/>
  <c r="M62" i="23"/>
  <c r="L62" i="23"/>
  <c r="D58" i="25" s="1"/>
  <c r="K62" i="23"/>
  <c r="C58" i="25" s="1"/>
  <c r="K58" i="25" s="1"/>
  <c r="J62" i="23"/>
  <c r="B58" i="25" s="1"/>
  <c r="I62" i="23"/>
  <c r="A58" i="25" s="1"/>
  <c r="M61" i="23"/>
  <c r="E57" i="25" s="1"/>
  <c r="M57" i="25" s="1"/>
  <c r="L61" i="23"/>
  <c r="D57" i="25" s="1"/>
  <c r="L57" i="25" s="1"/>
  <c r="K61" i="23"/>
  <c r="C57" i="25" s="1"/>
  <c r="K57" i="25" s="1"/>
  <c r="J61" i="23"/>
  <c r="B57" i="25" s="1"/>
  <c r="J57" i="25" s="1"/>
  <c r="I61" i="23"/>
  <c r="A57" i="25" s="1"/>
  <c r="I57" i="25" s="1"/>
  <c r="M60" i="23"/>
  <c r="E56" i="25" s="1"/>
  <c r="M56" i="25" s="1"/>
  <c r="L60" i="23"/>
  <c r="D56" i="25" s="1"/>
  <c r="L56" i="25" s="1"/>
  <c r="K60" i="23"/>
  <c r="C56" i="25" s="1"/>
  <c r="K56" i="25" s="1"/>
  <c r="J60" i="23"/>
  <c r="B56" i="25" s="1"/>
  <c r="J56" i="25" s="1"/>
  <c r="I60" i="23"/>
  <c r="A56" i="25" s="1"/>
  <c r="I56" i="25" s="1"/>
  <c r="M59" i="23"/>
  <c r="E55" i="25" s="1"/>
  <c r="M55" i="25" s="1"/>
  <c r="L59" i="23"/>
  <c r="D55" i="25" s="1"/>
  <c r="L55" i="25" s="1"/>
  <c r="K59" i="23"/>
  <c r="J59" i="23"/>
  <c r="B55" i="25" s="1"/>
  <c r="J55" i="25" s="1"/>
  <c r="I59" i="23"/>
  <c r="A55" i="25" s="1"/>
  <c r="I55" i="25" s="1"/>
  <c r="M58" i="23"/>
  <c r="E54" i="25" s="1"/>
  <c r="M54" i="25" s="1"/>
  <c r="L58" i="23"/>
  <c r="D54" i="25" s="1"/>
  <c r="L54" i="25" s="1"/>
  <c r="K58" i="23"/>
  <c r="C54" i="25" s="1"/>
  <c r="K54" i="25" s="1"/>
  <c r="J58" i="23"/>
  <c r="B54" i="25" s="1"/>
  <c r="J54" i="25" s="1"/>
  <c r="I58" i="23"/>
  <c r="A54" i="25" s="1"/>
  <c r="I54" i="25" s="1"/>
  <c r="M57" i="23"/>
  <c r="E53" i="25" s="1"/>
  <c r="M53" i="25" s="1"/>
  <c r="L57" i="23"/>
  <c r="D53" i="25" s="1"/>
  <c r="L53" i="25" s="1"/>
  <c r="K57" i="23"/>
  <c r="C53" i="25" s="1"/>
  <c r="K53" i="25" s="1"/>
  <c r="J57" i="23"/>
  <c r="B53" i="25" s="1"/>
  <c r="J53" i="25" s="1"/>
  <c r="I57" i="23"/>
  <c r="A53" i="25" s="1"/>
  <c r="I53" i="25" s="1"/>
  <c r="M56" i="23"/>
  <c r="E52" i="25" s="1"/>
  <c r="M52" i="25" s="1"/>
  <c r="L56" i="23"/>
  <c r="D52" i="25" s="1"/>
  <c r="L52" i="25" s="1"/>
  <c r="K56" i="23"/>
  <c r="C52" i="25" s="1"/>
  <c r="K52" i="25" s="1"/>
  <c r="J56" i="23"/>
  <c r="B52" i="25" s="1"/>
  <c r="J52" i="25" s="1"/>
  <c r="I56" i="23"/>
  <c r="A52" i="25" s="1"/>
  <c r="I52" i="25" s="1"/>
  <c r="M55" i="23"/>
  <c r="L55" i="23"/>
  <c r="K55" i="23"/>
  <c r="J55" i="23"/>
  <c r="B51" i="25" s="1"/>
  <c r="I55" i="23"/>
  <c r="A51" i="25" s="1"/>
  <c r="I51" i="25" s="1"/>
  <c r="M54" i="23"/>
  <c r="E50" i="25" s="1"/>
  <c r="M50" i="25" s="1"/>
  <c r="L54" i="23"/>
  <c r="D50" i="25" s="1"/>
  <c r="L50" i="25" s="1"/>
  <c r="K54" i="23"/>
  <c r="C50" i="25" s="1"/>
  <c r="K50" i="25" s="1"/>
  <c r="J54" i="23"/>
  <c r="B50" i="25" s="1"/>
  <c r="J50" i="25" s="1"/>
  <c r="I54" i="23"/>
  <c r="A50" i="25" s="1"/>
  <c r="I50" i="25" s="1"/>
  <c r="M53" i="23"/>
  <c r="E49" i="25" s="1"/>
  <c r="M49" i="25" s="1"/>
  <c r="L53" i="23"/>
  <c r="D49" i="25" s="1"/>
  <c r="L49" i="25" s="1"/>
  <c r="K53" i="23"/>
  <c r="J53" i="23"/>
  <c r="B49" i="25" s="1"/>
  <c r="J49" i="25" s="1"/>
  <c r="I53" i="23"/>
  <c r="M52" i="23"/>
  <c r="E48" i="25" s="1"/>
  <c r="M48" i="25" s="1"/>
  <c r="L52" i="23"/>
  <c r="D48" i="25" s="1"/>
  <c r="K52" i="23"/>
  <c r="C48" i="25" s="1"/>
  <c r="K48" i="25" s="1"/>
  <c r="J52" i="23"/>
  <c r="B48" i="25" s="1"/>
  <c r="J48" i="25" s="1"/>
  <c r="I52" i="23"/>
  <c r="A48" i="25" s="1"/>
  <c r="I48" i="25" s="1"/>
  <c r="M51" i="23"/>
  <c r="E47" i="25" s="1"/>
  <c r="M47" i="25" s="1"/>
  <c r="L51" i="23"/>
  <c r="D47" i="25" s="1"/>
  <c r="L47" i="25" s="1"/>
  <c r="K51" i="23"/>
  <c r="C47" i="25" s="1"/>
  <c r="K47" i="25" s="1"/>
  <c r="J51" i="23"/>
  <c r="B47" i="25" s="1"/>
  <c r="J47" i="25" s="1"/>
  <c r="I51" i="23"/>
  <c r="A47" i="25" s="1"/>
  <c r="I47" i="25" s="1"/>
  <c r="M50" i="23"/>
  <c r="L50" i="23"/>
  <c r="D46" i="25" s="1"/>
  <c r="K50" i="23"/>
  <c r="C46" i="25" s="1"/>
  <c r="K46" i="25" s="1"/>
  <c r="J50" i="23"/>
  <c r="B46" i="25" s="1"/>
  <c r="I50" i="23"/>
  <c r="A46" i="25" s="1"/>
  <c r="I46" i="25" s="1"/>
  <c r="M49" i="23"/>
  <c r="E45" i="25" s="1"/>
  <c r="M45" i="25" s="1"/>
  <c r="L49" i="23"/>
  <c r="D45" i="25" s="1"/>
  <c r="L45" i="25" s="1"/>
  <c r="K49" i="23"/>
  <c r="C45" i="25" s="1"/>
  <c r="K45" i="25" s="1"/>
  <c r="J49" i="23"/>
  <c r="B45" i="25" s="1"/>
  <c r="J45" i="25" s="1"/>
  <c r="I49" i="23"/>
  <c r="A45" i="25" s="1"/>
  <c r="I45" i="25" s="1"/>
  <c r="M48" i="23"/>
  <c r="E44" i="25" s="1"/>
  <c r="M44" i="25" s="1"/>
  <c r="L48" i="23"/>
  <c r="D44" i="25" s="1"/>
  <c r="L44" i="25" s="1"/>
  <c r="K48" i="23"/>
  <c r="J48" i="23"/>
  <c r="I48" i="23"/>
  <c r="M47" i="23"/>
  <c r="E43" i="25" s="1"/>
  <c r="M43" i="25" s="1"/>
  <c r="L47" i="23"/>
  <c r="D43" i="25" s="1"/>
  <c r="L43" i="25" s="1"/>
  <c r="K47" i="23"/>
  <c r="C43" i="25" s="1"/>
  <c r="K43" i="25" s="1"/>
  <c r="J47" i="23"/>
  <c r="B43" i="25" s="1"/>
  <c r="J43" i="25" s="1"/>
  <c r="I47" i="23"/>
  <c r="A43" i="25" s="1"/>
  <c r="I43" i="25" s="1"/>
  <c r="M46" i="23"/>
  <c r="E42" i="25" s="1"/>
  <c r="M42" i="25" s="1"/>
  <c r="L46" i="23"/>
  <c r="D42" i="25" s="1"/>
  <c r="L42" i="25" s="1"/>
  <c r="K46" i="23"/>
  <c r="C42" i="25" s="1"/>
  <c r="K42" i="25" s="1"/>
  <c r="J46" i="23"/>
  <c r="B42" i="25" s="1"/>
  <c r="J42" i="25" s="1"/>
  <c r="I46" i="23"/>
  <c r="M45" i="23"/>
  <c r="E41" i="25" s="1"/>
  <c r="M41" i="25" s="1"/>
  <c r="L45" i="23"/>
  <c r="D41" i="25" s="1"/>
  <c r="K45" i="23"/>
  <c r="C41" i="25" s="1"/>
  <c r="K41" i="25" s="1"/>
  <c r="J45" i="23"/>
  <c r="B41" i="25" s="1"/>
  <c r="I45" i="23"/>
  <c r="A41" i="25" s="1"/>
  <c r="I41" i="25" s="1"/>
  <c r="M44" i="23"/>
  <c r="E40" i="25" s="1"/>
  <c r="M40" i="25" s="1"/>
  <c r="L44" i="23"/>
  <c r="D40" i="25" s="1"/>
  <c r="L40" i="25" s="1"/>
  <c r="K44" i="23"/>
  <c r="C40" i="25" s="1"/>
  <c r="K40" i="25" s="1"/>
  <c r="J44" i="23"/>
  <c r="B40" i="25" s="1"/>
  <c r="J40" i="25" s="1"/>
  <c r="I44" i="23"/>
  <c r="A40" i="25" s="1"/>
  <c r="I40" i="25" s="1"/>
  <c r="M43" i="23"/>
  <c r="L43" i="23"/>
  <c r="K43" i="23"/>
  <c r="J43" i="23"/>
  <c r="B39" i="25" s="1"/>
  <c r="I43" i="23"/>
  <c r="A39" i="25" s="1"/>
  <c r="I39" i="25" s="1"/>
  <c r="M42" i="23"/>
  <c r="E38" i="25" s="1"/>
  <c r="M38" i="25" s="1"/>
  <c r="L42" i="23"/>
  <c r="D38" i="25" s="1"/>
  <c r="L38" i="25" s="1"/>
  <c r="K42" i="23"/>
  <c r="C38" i="25" s="1"/>
  <c r="K38" i="25" s="1"/>
  <c r="J42" i="23"/>
  <c r="B38" i="25" s="1"/>
  <c r="J38" i="25" s="1"/>
  <c r="I42" i="23"/>
  <c r="A38" i="25" s="1"/>
  <c r="I38" i="25" s="1"/>
  <c r="M41" i="23"/>
  <c r="E37" i="25" s="1"/>
  <c r="M37" i="25" s="1"/>
  <c r="L41" i="23"/>
  <c r="D37" i="25" s="1"/>
  <c r="L37" i="25" s="1"/>
  <c r="K41" i="23"/>
  <c r="J41" i="23"/>
  <c r="B37" i="25" s="1"/>
  <c r="J37" i="25" s="1"/>
  <c r="I41" i="23"/>
  <c r="M40" i="23"/>
  <c r="E36" i="25" s="1"/>
  <c r="M36" i="25" s="1"/>
  <c r="L40" i="23"/>
  <c r="D36" i="25" s="1"/>
  <c r="K40" i="23"/>
  <c r="C36" i="25" s="1"/>
  <c r="K36" i="25" s="1"/>
  <c r="J40" i="23"/>
  <c r="B36" i="25" s="1"/>
  <c r="J36" i="25" s="1"/>
  <c r="I40" i="23"/>
  <c r="A36" i="25" s="1"/>
  <c r="I36" i="25" s="1"/>
  <c r="M39" i="23"/>
  <c r="E35" i="25" s="1"/>
  <c r="M35" i="25" s="1"/>
  <c r="L39" i="23"/>
  <c r="D35" i="25" s="1"/>
  <c r="L35" i="25" s="1"/>
  <c r="K39" i="23"/>
  <c r="C35" i="25" s="1"/>
  <c r="K35" i="25" s="1"/>
  <c r="J39" i="23"/>
  <c r="B35" i="25" s="1"/>
  <c r="J35" i="25" s="1"/>
  <c r="I39" i="23"/>
  <c r="A35" i="25" s="1"/>
  <c r="I35" i="25" s="1"/>
  <c r="M38" i="23"/>
  <c r="L38" i="23"/>
  <c r="D34" i="25" s="1"/>
  <c r="K38" i="23"/>
  <c r="C34" i="25" s="1"/>
  <c r="K34" i="25" s="1"/>
  <c r="J38" i="23"/>
  <c r="B34" i="25" s="1"/>
  <c r="I38" i="23"/>
  <c r="A34" i="25" s="1"/>
  <c r="I34" i="25" s="1"/>
  <c r="M37" i="23"/>
  <c r="E33" i="25" s="1"/>
  <c r="M33" i="25" s="1"/>
  <c r="L37" i="23"/>
  <c r="D33" i="25" s="1"/>
  <c r="L33" i="25" s="1"/>
  <c r="K37" i="23"/>
  <c r="C33" i="25" s="1"/>
  <c r="K33" i="25" s="1"/>
  <c r="J37" i="23"/>
  <c r="B33" i="25" s="1"/>
  <c r="J33" i="25" s="1"/>
  <c r="I37" i="23"/>
  <c r="A33" i="25" s="1"/>
  <c r="I33" i="25" s="1"/>
  <c r="M36" i="23"/>
  <c r="E32" i="25" s="1"/>
  <c r="M32" i="25" s="1"/>
  <c r="L36" i="23"/>
  <c r="D32" i="25" s="1"/>
  <c r="L32" i="25" s="1"/>
  <c r="K36" i="23"/>
  <c r="J36" i="23"/>
  <c r="I36" i="23"/>
  <c r="M35" i="23"/>
  <c r="E31" i="25" s="1"/>
  <c r="M31" i="25" s="1"/>
  <c r="L35" i="23"/>
  <c r="D31" i="25" s="1"/>
  <c r="L31" i="25" s="1"/>
  <c r="K35" i="23"/>
  <c r="C31" i="25" s="1"/>
  <c r="K31" i="25" s="1"/>
  <c r="J35" i="23"/>
  <c r="B31" i="25" s="1"/>
  <c r="J31" i="25" s="1"/>
  <c r="I35" i="23"/>
  <c r="A31" i="25" s="1"/>
  <c r="I31" i="25" s="1"/>
  <c r="M34" i="23"/>
  <c r="E30" i="25" s="1"/>
  <c r="M30" i="25" s="1"/>
  <c r="L34" i="23"/>
  <c r="D30" i="25" s="1"/>
  <c r="L30" i="25" s="1"/>
  <c r="K34" i="23"/>
  <c r="C30" i="25" s="1"/>
  <c r="K30" i="25" s="1"/>
  <c r="J34" i="23"/>
  <c r="I34" i="23"/>
  <c r="M33" i="23"/>
  <c r="E29" i="25" s="1"/>
  <c r="M29" i="25" s="1"/>
  <c r="L33" i="23"/>
  <c r="D29" i="25" s="1"/>
  <c r="K33" i="23"/>
  <c r="C29" i="25" s="1"/>
  <c r="K29" i="25" s="1"/>
  <c r="J33" i="23"/>
  <c r="B29" i="25" s="1"/>
  <c r="J29" i="25" s="1"/>
  <c r="I33" i="23"/>
  <c r="A29" i="25" s="1"/>
  <c r="I29" i="25" s="1"/>
  <c r="M32" i="23"/>
  <c r="E28" i="25" s="1"/>
  <c r="M28" i="25" s="1"/>
  <c r="L32" i="23"/>
  <c r="D28" i="25" s="1"/>
  <c r="L28" i="25" s="1"/>
  <c r="K32" i="23"/>
  <c r="C28" i="25" s="1"/>
  <c r="K28" i="25" s="1"/>
  <c r="J32" i="23"/>
  <c r="B28" i="25" s="1"/>
  <c r="J28" i="25" s="1"/>
  <c r="I32" i="23"/>
  <c r="M31" i="23"/>
  <c r="E27" i="25" s="1"/>
  <c r="M27" i="25" s="1"/>
  <c r="L31" i="23"/>
  <c r="D27" i="25" s="1"/>
  <c r="L27" i="25" s="1"/>
  <c r="K31" i="23"/>
  <c r="C27" i="25" s="1"/>
  <c r="K27" i="25" s="1"/>
  <c r="J31" i="23"/>
  <c r="B27" i="25" s="1"/>
  <c r="J27" i="25" s="1"/>
  <c r="I31" i="23"/>
  <c r="A27" i="25" s="1"/>
  <c r="I27" i="25" s="1"/>
  <c r="M30" i="23"/>
  <c r="L30" i="23"/>
  <c r="K30" i="23"/>
  <c r="J30" i="23"/>
  <c r="B26" i="25" s="1"/>
  <c r="J26" i="25" s="1"/>
  <c r="I30" i="23"/>
  <c r="A26" i="25" s="1"/>
  <c r="I26" i="25" s="1"/>
  <c r="M29" i="23"/>
  <c r="E25" i="25" s="1"/>
  <c r="M25" i="25" s="1"/>
  <c r="L29" i="23"/>
  <c r="D25" i="25" s="1"/>
  <c r="L25" i="25" s="1"/>
  <c r="K29" i="23"/>
  <c r="C25" i="25" s="1"/>
  <c r="K25" i="25" s="1"/>
  <c r="J29" i="23"/>
  <c r="B25" i="25" s="1"/>
  <c r="J25" i="25" s="1"/>
  <c r="I29" i="23"/>
  <c r="M28" i="23"/>
  <c r="E24" i="25" s="1"/>
  <c r="M24" i="25" s="1"/>
  <c r="L28" i="23"/>
  <c r="D24" i="25" s="1"/>
  <c r="K28" i="23"/>
  <c r="C24" i="25" s="1"/>
  <c r="K24" i="25" s="1"/>
  <c r="J28" i="23"/>
  <c r="B24" i="25" s="1"/>
  <c r="J24" i="25" s="1"/>
  <c r="I28" i="23"/>
  <c r="A24" i="25" s="1"/>
  <c r="I24" i="25" s="1"/>
  <c r="M27" i="23"/>
  <c r="E23" i="25" s="1"/>
  <c r="M23" i="25" s="1"/>
  <c r="L27" i="23"/>
  <c r="D23" i="25" s="1"/>
  <c r="L23" i="25" s="1"/>
  <c r="K27" i="23"/>
  <c r="C23" i="25" s="1"/>
  <c r="K23" i="25" s="1"/>
  <c r="J27" i="23"/>
  <c r="B23" i="25" s="1"/>
  <c r="J23" i="25" s="1"/>
  <c r="I27" i="23"/>
  <c r="M26" i="23"/>
  <c r="E22" i="25" s="1"/>
  <c r="M22" i="25" s="1"/>
  <c r="L26" i="23"/>
  <c r="D22" i="25" s="1"/>
  <c r="L22" i="25" s="1"/>
  <c r="K26" i="23"/>
  <c r="C22" i="25" s="1"/>
  <c r="K22" i="25" s="1"/>
  <c r="J26" i="23"/>
  <c r="B22" i="25" s="1"/>
  <c r="J22" i="25" s="1"/>
  <c r="I26" i="23"/>
  <c r="A22" i="25" s="1"/>
  <c r="I22" i="25" s="1"/>
  <c r="M25" i="23"/>
  <c r="L25" i="23"/>
  <c r="D21" i="25" s="1"/>
  <c r="L21" i="25" s="1"/>
  <c r="K25" i="23"/>
  <c r="C21" i="25" s="1"/>
  <c r="K21" i="25" s="1"/>
  <c r="J25" i="23"/>
  <c r="B21" i="25" s="1"/>
  <c r="J21" i="25" s="1"/>
  <c r="I25" i="23"/>
  <c r="A21" i="25" s="1"/>
  <c r="I21" i="25" s="1"/>
  <c r="M24" i="23"/>
  <c r="E20" i="25" s="1"/>
  <c r="M20" i="25" s="1"/>
  <c r="L24" i="23"/>
  <c r="D20" i="25" s="1"/>
  <c r="L20" i="25" s="1"/>
  <c r="K24" i="23"/>
  <c r="J24" i="23"/>
  <c r="I24" i="23"/>
  <c r="M23" i="23"/>
  <c r="E19" i="25" s="1"/>
  <c r="M19" i="25" s="1"/>
  <c r="L23" i="23"/>
  <c r="D19" i="25" s="1"/>
  <c r="L19" i="25" s="1"/>
  <c r="K23" i="23"/>
  <c r="C19" i="25" s="1"/>
  <c r="K19" i="25" s="1"/>
  <c r="J23" i="23"/>
  <c r="B19" i="25" s="1"/>
  <c r="J19" i="25" s="1"/>
  <c r="I23" i="23"/>
  <c r="A19" i="25" s="1"/>
  <c r="I19" i="25" s="1"/>
  <c r="M22" i="23"/>
  <c r="E18" i="25" s="1"/>
  <c r="M18" i="25" s="1"/>
  <c r="L22" i="23"/>
  <c r="D18" i="25" s="1"/>
  <c r="L18" i="25" s="1"/>
  <c r="K22" i="23"/>
  <c r="J22" i="23"/>
  <c r="I22" i="23"/>
  <c r="A18" i="25" s="1"/>
  <c r="I18" i="25" s="1"/>
  <c r="M21" i="23"/>
  <c r="E17" i="25" s="1"/>
  <c r="M17" i="25" s="1"/>
  <c r="L21" i="23"/>
  <c r="D17" i="25" s="1"/>
  <c r="L17" i="25" s="1"/>
  <c r="K21" i="23"/>
  <c r="C17" i="25" s="1"/>
  <c r="K17" i="25" s="1"/>
  <c r="J21" i="23"/>
  <c r="B17" i="25" s="1"/>
  <c r="J17" i="25" s="1"/>
  <c r="I21" i="23"/>
  <c r="A17" i="25" s="1"/>
  <c r="I17" i="25" s="1"/>
  <c r="M20" i="23"/>
  <c r="E16" i="25" s="1"/>
  <c r="M16" i="25" s="1"/>
  <c r="L20" i="23"/>
  <c r="D16" i="25" s="1"/>
  <c r="L16" i="25" s="1"/>
  <c r="K20" i="23"/>
  <c r="C16" i="25" s="1"/>
  <c r="K16" i="25" s="1"/>
  <c r="J20" i="23"/>
  <c r="B16" i="25" s="1"/>
  <c r="J16" i="25" s="1"/>
  <c r="I20" i="23"/>
  <c r="A16" i="25" s="1"/>
  <c r="I16" i="25" s="1"/>
  <c r="M19" i="23"/>
  <c r="L19" i="23"/>
  <c r="K19" i="23"/>
  <c r="J19" i="23"/>
  <c r="B15" i="25" s="1"/>
  <c r="J15" i="25" s="1"/>
  <c r="I19" i="23"/>
  <c r="M18" i="23"/>
  <c r="E14" i="25" s="1"/>
  <c r="M14" i="25" s="1"/>
  <c r="L18" i="23"/>
  <c r="D14" i="25" s="1"/>
  <c r="L14" i="25" s="1"/>
  <c r="K18" i="23"/>
  <c r="C14" i="25" s="1"/>
  <c r="K14" i="25" s="1"/>
  <c r="J18" i="23"/>
  <c r="B14" i="25" s="1"/>
  <c r="J14" i="25" s="1"/>
  <c r="I18" i="23"/>
  <c r="A14" i="25" s="1"/>
  <c r="I14" i="25" s="1"/>
  <c r="M17" i="23"/>
  <c r="E13" i="25" s="1"/>
  <c r="M13" i="25" s="1"/>
  <c r="L17" i="23"/>
  <c r="K17" i="23"/>
  <c r="C13" i="25" s="1"/>
  <c r="K13" i="25" s="1"/>
  <c r="J17" i="23"/>
  <c r="B13" i="25" s="1"/>
  <c r="J13" i="25" s="1"/>
  <c r="I17" i="23"/>
  <c r="A13" i="25" s="1"/>
  <c r="I13" i="25" s="1"/>
  <c r="M16" i="23"/>
  <c r="E12" i="25" s="1"/>
  <c r="M12" i="25" s="1"/>
  <c r="L16" i="23"/>
  <c r="D12" i="25" s="1"/>
  <c r="L12" i="25" s="1"/>
  <c r="K16" i="23"/>
  <c r="C12" i="25" s="1"/>
  <c r="K12" i="25" s="1"/>
  <c r="J16" i="23"/>
  <c r="I16" i="23"/>
  <c r="M15" i="23"/>
  <c r="E11" i="25" s="1"/>
  <c r="M11" i="25" s="1"/>
  <c r="L15" i="23"/>
  <c r="D11" i="25" s="1"/>
  <c r="K15" i="23"/>
  <c r="C11" i="25" s="1"/>
  <c r="K11" i="25" s="1"/>
  <c r="J15" i="23"/>
  <c r="B11" i="25" s="1"/>
  <c r="J11" i="25" s="1"/>
  <c r="I15" i="23"/>
  <c r="A11" i="25" s="1"/>
  <c r="I11" i="25" s="1"/>
  <c r="M14" i="23"/>
  <c r="L14" i="23"/>
  <c r="D10" i="25" s="1"/>
  <c r="L10" i="25" s="1"/>
  <c r="K14" i="23"/>
  <c r="J14" i="23"/>
  <c r="B10" i="25" s="1"/>
  <c r="I14" i="23"/>
  <c r="A10" i="25" s="1"/>
  <c r="I10" i="25" s="1"/>
  <c r="M13" i="23"/>
  <c r="E9" i="25" s="1"/>
  <c r="M9" i="25" s="1"/>
  <c r="L13" i="23"/>
  <c r="D9" i="25" s="1"/>
  <c r="L9" i="25" s="1"/>
  <c r="K13" i="23"/>
  <c r="C9" i="25" s="1"/>
  <c r="K9" i="25" s="1"/>
  <c r="J13" i="23"/>
  <c r="B9" i="25" s="1"/>
  <c r="J9" i="25" s="1"/>
  <c r="I13" i="23"/>
  <c r="A9" i="25" s="1"/>
  <c r="I9" i="25" s="1"/>
  <c r="M12" i="23"/>
  <c r="E8" i="25" s="1"/>
  <c r="M8" i="25" s="1"/>
  <c r="L12" i="23"/>
  <c r="D8" i="25" s="1"/>
  <c r="L8" i="25" s="1"/>
  <c r="K12" i="23"/>
  <c r="C8" i="25" s="1"/>
  <c r="K8" i="25" s="1"/>
  <c r="J12" i="23"/>
  <c r="B8" i="25" s="1"/>
  <c r="J8" i="25" s="1"/>
  <c r="I12" i="23"/>
  <c r="A8" i="25" s="1"/>
  <c r="I8" i="25" s="1"/>
  <c r="M11" i="23"/>
  <c r="E7" i="25" s="1"/>
  <c r="M7" i="25" s="1"/>
  <c r="L11" i="23"/>
  <c r="K11" i="23"/>
  <c r="J11" i="23"/>
  <c r="I11" i="23"/>
  <c r="M4" i="23"/>
  <c r="E4" i="25" s="1"/>
  <c r="M4" i="25" s="1"/>
  <c r="L4" i="23"/>
  <c r="D4" i="25" s="1"/>
  <c r="L4" i="25" s="1"/>
  <c r="K4" i="23"/>
  <c r="C4" i="25" s="1"/>
  <c r="K4" i="25" s="1"/>
  <c r="J4" i="23"/>
  <c r="B4" i="25" s="1"/>
  <c r="J4" i="25" s="1"/>
  <c r="I4" i="23"/>
  <c r="A4" i="25" s="1"/>
  <c r="I4" i="25" s="1"/>
  <c r="M3" i="23"/>
  <c r="L3" i="23"/>
  <c r="D3" i="25" s="1"/>
  <c r="K3" i="23"/>
  <c r="C3" i="25" s="1"/>
  <c r="K3" i="25" s="1"/>
  <c r="J3" i="23"/>
  <c r="B3" i="25" s="1"/>
  <c r="I3" i="23"/>
  <c r="A3" i="25" s="1"/>
  <c r="I3" i="25" s="1"/>
  <c r="B18" i="22"/>
  <c r="E16" i="22"/>
  <c r="E16" i="27" s="1"/>
  <c r="M93" i="27" s="1"/>
  <c r="B16" i="22"/>
  <c r="E15" i="22"/>
  <c r="E15" i="27" s="1"/>
  <c r="M76" i="27" s="1"/>
  <c r="E14" i="22"/>
  <c r="E14" i="27" s="1"/>
  <c r="M59" i="27" s="1"/>
  <c r="E13" i="22"/>
  <c r="E13" i="27" s="1"/>
  <c r="M42" i="27" s="1"/>
  <c r="E12" i="22"/>
  <c r="E12" i="27" s="1"/>
  <c r="M25" i="27" s="1"/>
  <c r="J166" i="25" l="1"/>
  <c r="J168" i="25" s="1"/>
  <c r="I42" i="27" s="1"/>
  <c r="L166" i="25"/>
  <c r="L168" i="25" s="1"/>
  <c r="I76" i="27" s="1"/>
  <c r="M166" i="25"/>
  <c r="M168" i="25" s="1"/>
  <c r="I93" i="27" s="1"/>
  <c r="K166" i="25"/>
  <c r="K168" i="25" s="1"/>
  <c r="I59" i="27" s="1"/>
  <c r="I166" i="26"/>
  <c r="I168" i="26"/>
  <c r="G25" i="27" s="1"/>
  <c r="N93" i="27"/>
  <c r="N9" i="28" s="1"/>
  <c r="M9" i="28"/>
  <c r="J166" i="26"/>
  <c r="J168" i="26" s="1"/>
  <c r="G42" i="27" s="1"/>
  <c r="B18" i="28"/>
  <c r="O3" i="28" s="1"/>
  <c r="B18" i="27"/>
  <c r="K166" i="26"/>
  <c r="K168" i="26" s="1"/>
  <c r="G59" i="27" s="1"/>
  <c r="N76" i="27"/>
  <c r="N8" i="28" s="1"/>
  <c r="M8" i="28"/>
  <c r="B16" i="28"/>
  <c r="K3" i="28" s="1"/>
  <c r="B16" i="27"/>
  <c r="K23" i="27" s="1"/>
  <c r="L166" i="26"/>
  <c r="L168" i="26" s="1"/>
  <c r="G76" i="27" s="1"/>
  <c r="N25" i="27"/>
  <c r="N5" i="28" s="1"/>
  <c r="M5" i="28"/>
  <c r="M166" i="26"/>
  <c r="M168" i="26"/>
  <c r="G93" i="27" s="1"/>
  <c r="N42" i="27"/>
  <c r="N6" i="28" s="1"/>
  <c r="M6" i="28"/>
  <c r="I166" i="25"/>
  <c r="I168" i="25" s="1"/>
  <c r="I25" i="27" s="1"/>
  <c r="N59" i="27"/>
  <c r="N7" i="28" s="1"/>
  <c r="M7" i="28"/>
  <c r="G7" i="28" l="1"/>
  <c r="K59" i="27"/>
  <c r="H59" i="27"/>
  <c r="H7" i="28" s="1"/>
  <c r="J25" i="27"/>
  <c r="J5" i="28" s="1"/>
  <c r="I5" i="28"/>
  <c r="H76" i="27"/>
  <c r="H8" i="28" s="1"/>
  <c r="G8" i="28"/>
  <c r="K76" i="27"/>
  <c r="I7" i="28"/>
  <c r="J59" i="27"/>
  <c r="J7" i="28" s="1"/>
  <c r="I9" i="28"/>
  <c r="J93" i="27"/>
  <c r="J9" i="28" s="1"/>
  <c r="J76" i="27"/>
  <c r="J8" i="28" s="1"/>
  <c r="I8" i="28"/>
  <c r="K42" i="27"/>
  <c r="G6" i="28"/>
  <c r="H42" i="27"/>
  <c r="H6" i="28" s="1"/>
  <c r="I6" i="28"/>
  <c r="J42" i="27"/>
  <c r="J6" i="28" s="1"/>
  <c r="H25" i="27"/>
  <c r="H5" i="28" s="1"/>
  <c r="G5" i="28"/>
  <c r="K25" i="27"/>
  <c r="K93" i="27"/>
  <c r="G9" i="28"/>
  <c r="H93" i="27"/>
  <c r="H9" i="28" s="1"/>
  <c r="K8" i="28" l="1"/>
  <c r="O76" i="27"/>
  <c r="L76" i="27"/>
  <c r="L8" i="28" s="1"/>
  <c r="K5" i="28"/>
  <c r="O25" i="27"/>
  <c r="L25" i="27"/>
  <c r="L5" i="28" s="1"/>
  <c r="K9" i="28"/>
  <c r="L93" i="27"/>
  <c r="L9" i="28" s="1"/>
  <c r="O93" i="27"/>
  <c r="K6" i="28"/>
  <c r="L42" i="27"/>
  <c r="L6" i="28" s="1"/>
  <c r="O42" i="27"/>
  <c r="K7" i="28"/>
  <c r="O59" i="27"/>
  <c r="L59" i="27"/>
  <c r="L7" i="28" s="1"/>
  <c r="O9" i="28" l="1"/>
  <c r="R9" i="28" s="1"/>
  <c r="P93" i="27"/>
  <c r="P42" i="27"/>
  <c r="O6" i="28"/>
  <c r="R6" i="28" s="1"/>
  <c r="P76" i="27"/>
  <c r="O8" i="28"/>
  <c r="R8" i="28" s="1"/>
  <c r="O5" i="28"/>
  <c r="R5" i="28" s="1"/>
  <c r="P25" i="27"/>
  <c r="P59" i="27"/>
  <c r="O7" i="28"/>
  <c r="R7" i="28" s="1"/>
  <c r="P5" i="28" l="1"/>
  <c r="H115" i="27"/>
  <c r="G115" i="27"/>
  <c r="T115" i="27"/>
  <c r="L115" i="27"/>
  <c r="K115" i="27"/>
  <c r="S115" i="27"/>
  <c r="U115" i="27"/>
  <c r="E115" i="27"/>
  <c r="I115" i="27"/>
  <c r="Q115" i="27"/>
  <c r="F115" i="27"/>
  <c r="F121" i="27" s="1"/>
  <c r="J115" i="27"/>
  <c r="R115" i="27"/>
  <c r="P115" i="27"/>
  <c r="M115" i="27"/>
  <c r="O115" i="27"/>
  <c r="N115" i="27"/>
  <c r="P7" i="28"/>
  <c r="L117" i="27"/>
  <c r="N117" i="27"/>
  <c r="K117" i="27"/>
  <c r="J117" i="27"/>
  <c r="I117" i="27"/>
  <c r="T117" i="27"/>
  <c r="H117" i="27"/>
  <c r="R117" i="27"/>
  <c r="G117" i="27"/>
  <c r="F117" i="27"/>
  <c r="P117" i="27"/>
  <c r="U117" i="27"/>
  <c r="M117" i="27"/>
  <c r="O117" i="27"/>
  <c r="S117" i="27"/>
  <c r="E117" i="27"/>
  <c r="Q117" i="27"/>
  <c r="L116" i="27"/>
  <c r="P6" i="28"/>
  <c r="R116" i="27"/>
  <c r="P116" i="27"/>
  <c r="O116" i="27"/>
  <c r="N116" i="27"/>
  <c r="F116" i="27"/>
  <c r="S116" i="27"/>
  <c r="K116" i="27"/>
  <c r="M116" i="27"/>
  <c r="H116" i="27"/>
  <c r="T116" i="27"/>
  <c r="Q116" i="27"/>
  <c r="U116" i="27"/>
  <c r="J116" i="27"/>
  <c r="G116" i="27"/>
  <c r="I116" i="27"/>
  <c r="E116" i="27"/>
  <c r="E119" i="27"/>
  <c r="P9" i="28"/>
  <c r="N119" i="27"/>
  <c r="P119" i="27"/>
  <c r="O119" i="27"/>
  <c r="L119" i="27"/>
  <c r="K119" i="27"/>
  <c r="F119" i="27"/>
  <c r="T119" i="27"/>
  <c r="Q119" i="27"/>
  <c r="G119" i="27"/>
  <c r="I119" i="27"/>
  <c r="U119" i="27"/>
  <c r="H119" i="27"/>
  <c r="J119" i="27"/>
  <c r="R119" i="27"/>
  <c r="M119" i="27"/>
  <c r="S119" i="27"/>
  <c r="J118" i="27"/>
  <c r="P8" i="28"/>
  <c r="S118" i="27"/>
  <c r="G118" i="27"/>
  <c r="P118" i="27"/>
  <c r="H118" i="27"/>
  <c r="F118" i="27"/>
  <c r="E118" i="27"/>
  <c r="T118" i="27"/>
  <c r="R118" i="27"/>
  <c r="U118" i="27"/>
  <c r="I118" i="27"/>
  <c r="K118" i="27"/>
  <c r="M118" i="27"/>
  <c r="Q118" i="27"/>
  <c r="O118" i="27"/>
  <c r="N118" i="27"/>
  <c r="L118" i="27"/>
  <c r="U121" i="27" l="1"/>
  <c r="I121" i="27"/>
  <c r="S121" i="27"/>
  <c r="Q121" i="27"/>
  <c r="K121" i="27"/>
  <c r="O121" i="27"/>
  <c r="L121" i="27"/>
  <c r="M121" i="27"/>
  <c r="T121" i="27"/>
  <c r="E121" i="27"/>
  <c r="N121" i="27"/>
  <c r="P121" i="27"/>
  <c r="G121" i="27"/>
  <c r="R121" i="27"/>
  <c r="H121" i="27"/>
  <c r="J121" i="27"/>
</calcChain>
</file>

<file path=xl/sharedStrings.xml><?xml version="1.0" encoding="utf-8"?>
<sst xmlns="http://schemas.openxmlformats.org/spreadsheetml/2006/main" count="3097" uniqueCount="466">
  <si>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</si>
  <si>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</si>
  <si>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</si>
  <si>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</si>
  <si>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</si>
  <si>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</si>
  <si>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</si>
  <si>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</si>
  <si>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</si>
  <si>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</si>
  <si>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</si>
  <si>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</si>
  <si>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</si>
  <si>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</si>
  <si>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</si>
  <si>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</si>
  <si>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</si>
  <si>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</si>
  <si>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</si>
  <si>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</si>
  <si>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</si>
  <si>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</si>
  <si>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</si>
  <si>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</si>
  <si>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</si>
  <si>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</si>
  <si>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</si>
  <si>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</si>
  <si>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</si>
  <si>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</si>
  <si>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</si>
  <si>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</si>
  <si>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</si>
  <si>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</si>
  <si>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</si>
  <si>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</si>
  <si>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</si>
  <si>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19MEE383</t>
  </si>
  <si>
    <t>Subject_Name</t>
  </si>
  <si>
    <t>Machine Dynamics lab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</si>
  <si>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</si>
  <si>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</si>
  <si>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</si>
  <si>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</si>
  <si>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</si>
  <si>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</si>
  <si>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</si>
  <si>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</si>
  <si>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</si>
  <si>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</si>
  <si>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</si>
  <si>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</si>
  <si>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</si>
  <si>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</si>
  <si>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</si>
  <si>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</si>
  <si>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</si>
  <si>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</si>
  <si>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</si>
  <si>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</si>
  <si>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</si>
  <si>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</si>
  <si>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</si>
  <si>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</si>
  <si>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</si>
  <si>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</si>
  <si>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</si>
  <si>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</si>
  <si>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</si>
  <si>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</si>
  <si>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</si>
  <si>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19MEE383_CO1</t>
  </si>
  <si>
    <t>19MEE383_CO2</t>
  </si>
  <si>
    <t>19MEE383_CO3</t>
  </si>
  <si>
    <t>19MEE383_CO4</t>
  </si>
  <si>
    <t>19MEE383_CO5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</si>
  <si>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</si>
  <si>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</si>
  <si>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</si>
  <si>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</si>
  <si>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</si>
  <si>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</si>
  <si>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</si>
  <si>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</si>
  <si>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</si>
  <si>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</si>
  <si>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</si>
  <si>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</si>
  <si>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</si>
  <si>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</si>
  <si>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</si>
  <si>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</si>
  <si>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</si>
  <si>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</si>
  <si>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</si>
  <si>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</si>
  <si>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</si>
  <si>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</si>
  <si>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</si>
  <si>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</si>
  <si>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</si>
  <si>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</si>
  <si>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</si>
  <si>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</si>
  <si>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</si>
  <si>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</si>
  <si>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</si>
  <si>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</si>
  <si>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</si>
  <si>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</si>
  <si>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</si>
  <si>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</si>
  <si>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</si>
  <si>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</si>
  <si>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</si>
  <si>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</si>
  <si>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</si>
  <si>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</si>
  <si>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</si>
  <si>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</si>
  <si>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</si>
  <si>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</si>
  <si>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</si>
  <si>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</si>
  <si>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</si>
  <si>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</si>
  <si>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</si>
  <si>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</si>
  <si>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</si>
  <si>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</si>
  <si>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</si>
  <si>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</si>
  <si>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</si>
  <si>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</si>
  <si>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</si>
  <si>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</si>
  <si>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</si>
  <si>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</si>
  <si>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</si>
  <si>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</si>
  <si>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</si>
  <si>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</si>
  <si>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</si>
  <si>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</si>
  <si>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</si>
  <si>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</si>
  <si>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</si>
  <si>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</si>
  <si>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</si>
  <si>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</si>
  <si>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</si>
  <si>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</si>
  <si>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</si>
  <si>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</si>
  <si>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</si>
  <si>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</si>
  <si>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</si>
  <si>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</si>
  <si>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</si>
  <si>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</si>
  <si>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</si>
  <si>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</si>
  <si>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</si>
  <si>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</si>
  <si>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</si>
  <si>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</si>
  <si>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</si>
  <si>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</si>
  <si>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</si>
  <si>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</si>
  <si>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</si>
  <si>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</si>
  <si>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</si>
  <si>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</si>
  <si>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</si>
  <si>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</si>
  <si>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</si>
  <si>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</si>
  <si>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</si>
  <si>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</si>
  <si>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</si>
  <si>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</si>
  <si>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</si>
  <si>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</si>
  <si>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</si>
  <si>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</si>
  <si>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</si>
  <si>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</si>
  <si>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</si>
  <si>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</si>
  <si>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</si>
  <si>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</si>
  <si>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</si>
  <si>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</si>
  <si>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</si>
  <si>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</si>
  <si>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</si>
  <si>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</si>
  <si>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</si>
  <si>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</si>
  <si>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</si>
  <si>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</si>
  <si>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</si>
  <si>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</si>
  <si>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</si>
  <si>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</si>
  <si>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</si>
  <si>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</si>
  <si>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</si>
  <si>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</si>
  <si>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</si>
  <si>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(20 SEE + 80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</si>
  <si>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</si>
  <si>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</si>
  <si>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</si>
  <si>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</si>
  <si>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</si>
  <si>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</si>
  <si>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</si>
  <si>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</si>
  <si>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</si>
  <si>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</si>
  <si>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</si>
  <si>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</si>
  <si>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</si>
  <si>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</si>
  <si>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</si>
  <si>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</si>
  <si>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</si>
  <si>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</si>
  <si>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</si>
  <si>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A_2019_MEE_Even_19MEE383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</si>
  <si>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</si>
  <si>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</si>
  <si>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</si>
  <si>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</si>
  <si>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</si>
  <si>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</si>
  <si>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</si>
  <si>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</si>
  <si>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</si>
  <si>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80 % of CIE + 20 % of SEE</t>
  </si>
  <si>
    <t>80 % of Direct + 20 % of Indirect</t>
  </si>
  <si>
    <t>(%)</t>
  </si>
  <si>
    <t>Yes/No</t>
  </si>
  <si>
    <t>Level</t>
  </si>
  <si>
    <t>Yes</t>
  </si>
  <si>
    <t>No</t>
  </si>
  <si>
    <t>MEE B Teacher</t>
  </si>
  <si>
    <t>B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</si>
  <si>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</si>
  <si>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</si>
  <si>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</si>
  <si>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</si>
  <si>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</si>
  <si>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</si>
  <si>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</si>
  <si>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</si>
  <si>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</si>
  <si>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</si>
  <si>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</si>
  <si>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</si>
  <si>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</si>
  <si>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</si>
  <si>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</si>
  <si>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</si>
  <si>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</si>
  <si>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</si>
  <si>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</si>
  <si>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</si>
  <si>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</si>
  <si>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</si>
  <si>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</si>
  <si>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</si>
  <si>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</si>
  <si>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</si>
  <si>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</si>
  <si>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</si>
  <si>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</si>
  <si>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</si>
  <si>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</si>
  <si>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</si>
  <si>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</si>
  <si>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</si>
  <si>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</si>
  <si>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</si>
  <si>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</si>
  <si>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</si>
  <si>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</si>
  <si>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</si>
  <si>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</si>
  <si>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</si>
  <si>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</si>
  <si>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</si>
  <si>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</si>
  <si>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</si>
  <si>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</si>
  <si>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</si>
  <si>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</si>
  <si>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</si>
  <si>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</si>
  <si>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</si>
  <si>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</si>
  <si>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</si>
  <si>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</si>
  <si>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</si>
  <si>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</si>
  <si>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</si>
  <si>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</si>
  <si>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</si>
  <si>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</si>
  <si>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</si>
  <si>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</si>
  <si>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</si>
  <si>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</si>
  <si>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</si>
  <si>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</si>
  <si>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</si>
  <si>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</si>
  <si>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</si>
  <si>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</si>
  <si>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</si>
  <si>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</si>
  <si>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</si>
  <si>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</si>
  <si>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</si>
  <si>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</si>
  <si>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</si>
  <si>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</si>
  <si>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</si>
  <si>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</si>
  <si>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</si>
  <si>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</si>
  <si>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</si>
  <si>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</si>
  <si>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</si>
  <si>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</si>
  <si>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</si>
  <si>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</si>
  <si>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</si>
  <si>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</si>
  <si>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</si>
  <si>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</si>
  <si>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</si>
  <si>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</si>
  <si>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</si>
  <si>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</si>
  <si>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</si>
  <si>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</si>
  <si>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</si>
  <si>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</si>
  <si>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</si>
  <si>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</si>
  <si>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</si>
  <si>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</si>
  <si>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</si>
  <si>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B_2019_MEE_Even_19MEE383</t>
  </si>
  <si>
    <t>MEE C Teacher</t>
  </si>
  <si>
    <t>C</t>
  </si>
  <si>
    <t>C_CA-I</t>
  </si>
  <si>
    <t>C_END_SEM-E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</si>
  <si>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</si>
  <si>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</si>
  <si>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</si>
  <si>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</si>
  <si>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</si>
  <si>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</si>
  <si>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</si>
  <si>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</si>
  <si>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</si>
  <si>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</si>
  <si>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</si>
  <si>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</si>
  <si>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</si>
  <si>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</si>
  <si>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</si>
  <si>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</si>
  <si>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</si>
  <si>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</si>
  <si>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</si>
  <si>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</si>
  <si>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</si>
  <si>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</si>
  <si>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</si>
  <si>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</si>
  <si>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</si>
  <si>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</si>
  <si>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</si>
  <si>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</si>
  <si>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</si>
  <si>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</si>
  <si>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</si>
  <si>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</si>
  <si>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</si>
  <si>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</si>
  <si>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</si>
  <si>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</si>
  <si>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</si>
  <si>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</si>
  <si>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</si>
  <si>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</si>
  <si>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</si>
  <si>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</si>
  <si>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</si>
  <si>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</si>
  <si>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</si>
  <si>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</si>
  <si>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</si>
  <si>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</si>
  <si>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</si>
  <si>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</si>
  <si>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</si>
  <si>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</si>
  <si>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</si>
  <si>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</si>
  <si>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</si>
  <si>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</si>
  <si>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</si>
  <si>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</si>
  <si>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</si>
  <si>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</si>
  <si>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</si>
  <si>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</si>
  <si>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</si>
  <si>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</si>
  <si>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</si>
  <si>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</si>
  <si>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</si>
  <si>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</si>
  <si>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</si>
  <si>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</si>
  <si>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</si>
  <si>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</si>
  <si>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</si>
  <si>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</si>
  <si>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</si>
  <si>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</si>
  <si>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</si>
  <si>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</si>
  <si>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</si>
  <si>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</si>
  <si>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</si>
  <si>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</si>
  <si>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</si>
  <si>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</si>
  <si>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</si>
  <si>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</si>
  <si>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</si>
  <si>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</si>
  <si>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</si>
  <si>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</si>
  <si>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</si>
  <si>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</si>
  <si>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</si>
  <si>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</si>
  <si>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</si>
  <si>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</si>
  <si>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</si>
  <si>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</si>
  <si>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</si>
  <si>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</si>
  <si>
    <t>C_2019_MEE_Even_19MEE383</t>
  </si>
  <si>
    <t>Combined</t>
  </si>
  <si>
    <t>Combined_CA-I</t>
  </si>
  <si>
    <t>Combined_END_SEM-E</t>
  </si>
  <si>
    <t>Combined_2019_MEE_Even_19MEE383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</si>
</sst>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4">
  <autoFilter ref="A22:B24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4">
  <autoFilter ref="A22:B24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/>
      <c r="H3" s="7">
        <v>1</v>
      </c>
      <c r="I3" s="7">
        <v>1</v>
      </c>
      <c r="J3" s="7"/>
      <c r="K3" s="7"/>
      <c r="L3" s="7"/>
      <c r="M3" s="7">
        <v>1</v>
      </c>
      <c r="N3" s="7">
        <v>2</v>
      </c>
      <c r="O3" s="7"/>
      <c r="P3" s="7">
        <v>1</v>
      </c>
      <c r="Q3" s="7">
        <v>2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/>
      <c r="H4" s="9">
        <v>1</v>
      </c>
      <c r="I4" s="9">
        <v>1</v>
      </c>
      <c r="J4" s="9"/>
      <c r="K4" s="9"/>
      <c r="L4" s="9"/>
      <c r="M4" s="9">
        <v>1</v>
      </c>
      <c r="N4" s="9">
        <v>2</v>
      </c>
      <c r="O4" s="9"/>
      <c r="P4" s="9">
        <v>1</v>
      </c>
      <c r="Q4" s="9">
        <v>2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>
        <v>1</v>
      </c>
      <c r="J5" s="7"/>
      <c r="K5" s="7"/>
      <c r="L5" s="7"/>
      <c r="M5" s="7">
        <v>1</v>
      </c>
      <c r="N5" s="7">
        <v>2</v>
      </c>
      <c r="O5" s="7"/>
      <c r="P5" s="7">
        <v>1</v>
      </c>
      <c r="Q5" s="7">
        <v>2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/>
      <c r="H6" s="9">
        <v>1</v>
      </c>
      <c r="I6" s="9">
        <v>1</v>
      </c>
      <c r="J6" s="9"/>
      <c r="K6" s="9"/>
      <c r="L6" s="9"/>
      <c r="M6" s="9">
        <v>1</v>
      </c>
      <c r="N6" s="9">
        <v>2</v>
      </c>
      <c r="O6" s="9"/>
      <c r="P6" s="9">
        <v>1</v>
      </c>
      <c r="Q6" s="9">
        <v>2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2</v>
      </c>
      <c r="G7" s="7"/>
      <c r="H7" s="7">
        <v>1</v>
      </c>
      <c r="I7" s="7">
        <v>1</v>
      </c>
      <c r="J7" s="7"/>
      <c r="K7" s="7"/>
      <c r="L7" s="7"/>
      <c r="M7" s="7">
        <v>1</v>
      </c>
      <c r="N7" s="7">
        <v>2</v>
      </c>
      <c r="O7" s="7"/>
      <c r="P7" s="7">
        <v>1</v>
      </c>
      <c r="Q7" s="7">
        <v>2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95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95</v>
      </c>
    </row>
    <row r="14" spans="1:21" x14ac:dyDescent="0.3">
      <c r="A14" s="3" t="s">
        <v>46</v>
      </c>
      <c r="B14" s="15">
        <v>70</v>
      </c>
      <c r="C14" s="2"/>
      <c r="D14" s="11" t="s">
        <v>30</v>
      </c>
      <c r="E14" s="12">
        <v>95</v>
      </c>
    </row>
    <row r="15" spans="1:21" x14ac:dyDescent="0.3">
      <c r="A15" s="5" t="s">
        <v>47</v>
      </c>
      <c r="B15" s="16">
        <v>80</v>
      </c>
      <c r="C15" s="2"/>
      <c r="D15" s="13" t="s">
        <v>32</v>
      </c>
      <c r="E15" s="14">
        <v>95</v>
      </c>
    </row>
    <row r="16" spans="1:21" x14ac:dyDescent="0.3">
      <c r="A16" s="3" t="s">
        <v>48</v>
      </c>
      <c r="B16" s="3">
        <v>20</v>
      </c>
      <c r="C16" s="2"/>
      <c r="D16" s="11" t="s">
        <v>35</v>
      </c>
      <c r="E16" s="12">
        <v>95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75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55</v>
      </c>
      <c r="B26" s="19" t="s">
        <v>56</v>
      </c>
      <c r="C26" s="2"/>
      <c r="D26" s="2"/>
      <c r="E26" s="2"/>
    </row>
    <row r="27" spans="1:5" x14ac:dyDescent="0.3">
      <c r="A27" s="20" t="s">
        <v>57</v>
      </c>
      <c r="B27" s="20" t="s">
        <v>58</v>
      </c>
      <c r="C27" s="2"/>
      <c r="D27" s="2"/>
      <c r="E27" s="2"/>
    </row>
    <row r="28" spans="1:5" x14ac:dyDescent="0.3">
      <c r="A28" s="21" t="s">
        <v>59</v>
      </c>
      <c r="B28" s="21" t="s">
        <v>60</v>
      </c>
      <c r="C28" s="2"/>
      <c r="D28" s="2"/>
      <c r="E28" s="2"/>
    </row>
  </sheetData>
  <mergeCells count="4">
    <mergeCell ref="D1:U1"/>
    <mergeCell ref="A13:B13"/>
    <mergeCell ref="D10:E10"/>
    <mergeCell ref="A1:B1"/>
  </mergeCells>
  <conditionalFormatting sqref="B14:B15">
    <cfRule type="expression" dxfId="189" priority="1">
      <formula>ISBLANK(B14)</formula>
    </cfRule>
    <cfRule type="expression" dxfId="188" priority="2">
      <formula>OR(B14&gt;100,B14&lt;0)</formula>
    </cfRule>
  </conditionalFormatting>
  <conditionalFormatting sqref="B17">
    <cfRule type="expression" dxfId="187" priority="5">
      <formula>ISBLANK(B17)</formula>
    </cfRule>
    <cfRule type="expression" dxfId="186" priority="6">
      <formula>OR(B17&gt;100,B17&lt;0)</formula>
    </cfRule>
  </conditionalFormatting>
  <conditionalFormatting sqref="B19">
    <cfRule type="expression" dxfId="185" priority="7">
      <formula>ISBLANK(B19)</formula>
    </cfRule>
    <cfRule type="expression" dxfId="184" priority="8">
      <formula>OR(B19&gt;100,B19&lt;0)</formula>
    </cfRule>
  </conditionalFormatting>
  <conditionalFormatting sqref="E12:E16">
    <cfRule type="expression" dxfId="183" priority="9">
      <formula>ISBLANK(E12)</formula>
    </cfRule>
    <cfRule type="expression" dxfId="182" priority="10">
      <formula>OR(E12&gt;100,E12&lt;0)</formula>
    </cfRule>
  </conditionalFormatting>
  <conditionalFormatting sqref="E3:U7">
    <cfRule type="expression" dxfId="181" priority="19">
      <formula>ISBLANK(E3)</formula>
    </cfRule>
    <cfRule type="expression" dxfId="18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251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v>4</v>
      </c>
      <c r="J3" s="25">
        <v>4</v>
      </c>
      <c r="K3" s="25">
        <v>4</v>
      </c>
      <c r="L3" s="25">
        <v>4</v>
      </c>
      <c r="M3" s="25">
        <v>4</v>
      </c>
    </row>
    <row r="4" spans="1:13" x14ac:dyDescent="0.3">
      <c r="A4" s="2"/>
      <c r="B4" s="22" t="s">
        <v>68</v>
      </c>
      <c r="C4" s="26">
        <v>2.8</v>
      </c>
      <c r="D4" s="26">
        <v>2.8</v>
      </c>
      <c r="E4" s="26">
        <v>2.8</v>
      </c>
      <c r="F4" s="26">
        <v>2.8</v>
      </c>
      <c r="G4" s="26">
        <v>2.8</v>
      </c>
      <c r="I4" s="25">
        <v>2.8</v>
      </c>
      <c r="J4" s="25">
        <v>2.8</v>
      </c>
      <c r="K4" s="25">
        <v>2.8</v>
      </c>
      <c r="L4" s="25">
        <v>2.8</v>
      </c>
      <c r="M4" s="25"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252</v>
      </c>
      <c r="B11" s="24" t="s">
        <v>253</v>
      </c>
      <c r="C11" s="24">
        <v>2.2000000000000002</v>
      </c>
      <c r="D11" s="24">
        <v>2.2000000000000002</v>
      </c>
      <c r="E11" s="24">
        <v>2.7</v>
      </c>
      <c r="F11" s="24">
        <v>2.2000000000000002</v>
      </c>
      <c r="G11" s="24">
        <v>2.2000000000000002</v>
      </c>
      <c r="I11" s="25">
        <v>2.2000000000000002</v>
      </c>
      <c r="J11" s="25">
        <v>2.2000000000000002</v>
      </c>
      <c r="K11" s="25">
        <v>2.7</v>
      </c>
      <c r="L11" s="25">
        <v>2.2000000000000002</v>
      </c>
      <c r="M11" s="25">
        <v>2.2000000000000002</v>
      </c>
    </row>
    <row r="12" spans="1:13" x14ac:dyDescent="0.3">
      <c r="A12" s="26" t="s">
        <v>254</v>
      </c>
      <c r="B12" s="26" t="s">
        <v>255</v>
      </c>
      <c r="C12" s="26">
        <v>2.8</v>
      </c>
      <c r="D12" s="26">
        <v>2.8</v>
      </c>
      <c r="E12" s="26">
        <v>3.3</v>
      </c>
      <c r="F12" s="26">
        <v>2.8</v>
      </c>
      <c r="G12" s="26">
        <v>2.8</v>
      </c>
      <c r="I12" s="25">
        <v>2.8</v>
      </c>
      <c r="J12" s="25">
        <v>2.8</v>
      </c>
      <c r="K12" s="25">
        <v>3.3</v>
      </c>
      <c r="L12" s="25">
        <v>2.8</v>
      </c>
      <c r="M12" s="25">
        <v>2.8</v>
      </c>
    </row>
    <row r="13" spans="1:13" x14ac:dyDescent="0.3">
      <c r="A13" s="24" t="s">
        <v>256</v>
      </c>
      <c r="B13" s="24" t="s">
        <v>257</v>
      </c>
      <c r="C13" s="24">
        <v>2.6</v>
      </c>
      <c r="D13" s="24">
        <v>2.6</v>
      </c>
      <c r="E13" s="24">
        <v>3.1</v>
      </c>
      <c r="F13" s="24">
        <v>2.6</v>
      </c>
      <c r="G13" s="24">
        <v>2.6</v>
      </c>
      <c r="I13" s="25">
        <v>2.6</v>
      </c>
      <c r="J13" s="25">
        <v>2.6</v>
      </c>
      <c r="K13" s="25">
        <v>3.1</v>
      </c>
      <c r="L13" s="25">
        <v>2.6</v>
      </c>
      <c r="M13" s="25">
        <v>2.6</v>
      </c>
    </row>
    <row r="14" spans="1:13" x14ac:dyDescent="0.3">
      <c r="A14" s="26" t="s">
        <v>258</v>
      </c>
      <c r="B14" s="26" t="s">
        <v>259</v>
      </c>
      <c r="C14" s="26">
        <v>1.8</v>
      </c>
      <c r="D14" s="26">
        <v>1.8</v>
      </c>
      <c r="E14" s="26">
        <v>2.2999999999999998</v>
      </c>
      <c r="F14" s="26">
        <v>1.8</v>
      </c>
      <c r="G14" s="26">
        <v>1.8</v>
      </c>
      <c r="I14" s="25">
        <v>1.8</v>
      </c>
      <c r="J14" s="25">
        <v>1.8</v>
      </c>
      <c r="K14" s="25">
        <v>2.2999999999999998</v>
      </c>
      <c r="L14" s="25">
        <v>1.8</v>
      </c>
      <c r="M14" s="25">
        <v>1.8</v>
      </c>
    </row>
    <row r="15" spans="1:13" x14ac:dyDescent="0.3">
      <c r="A15" s="24" t="s">
        <v>260</v>
      </c>
      <c r="B15" s="24" t="s">
        <v>261</v>
      </c>
      <c r="C15" s="24">
        <v>2.6</v>
      </c>
      <c r="D15" s="24">
        <v>2.6</v>
      </c>
      <c r="E15" s="24">
        <v>3.1</v>
      </c>
      <c r="F15" s="24">
        <v>2.6</v>
      </c>
      <c r="G15" s="24">
        <v>2.6</v>
      </c>
      <c r="I15" s="25">
        <v>2.6</v>
      </c>
      <c r="J15" s="25">
        <v>2.6</v>
      </c>
      <c r="K15" s="25">
        <v>3.1</v>
      </c>
      <c r="L15" s="25">
        <v>2.6</v>
      </c>
      <c r="M15" s="25">
        <v>2.6</v>
      </c>
    </row>
    <row r="16" spans="1:13" x14ac:dyDescent="0.3">
      <c r="A16" s="26" t="s">
        <v>262</v>
      </c>
      <c r="B16" s="26" t="s">
        <v>263</v>
      </c>
      <c r="C16" s="26">
        <v>2.6</v>
      </c>
      <c r="D16" s="26">
        <v>2.6</v>
      </c>
      <c r="E16" s="26">
        <v>3.1</v>
      </c>
      <c r="F16" s="26">
        <v>2.6</v>
      </c>
      <c r="G16" s="26">
        <v>2.6</v>
      </c>
      <c r="I16" s="25">
        <v>2.6</v>
      </c>
      <c r="J16" s="25">
        <v>2.6</v>
      </c>
      <c r="K16" s="25">
        <v>3.1</v>
      </c>
      <c r="L16" s="25">
        <v>2.6</v>
      </c>
      <c r="M16" s="25">
        <v>2.6</v>
      </c>
    </row>
    <row r="17" spans="1:13" x14ac:dyDescent="0.3">
      <c r="A17" s="24" t="s">
        <v>264</v>
      </c>
      <c r="B17" s="24" t="s">
        <v>265</v>
      </c>
      <c r="C17" s="24">
        <v>3</v>
      </c>
      <c r="D17" s="24">
        <v>3</v>
      </c>
      <c r="E17" s="24">
        <v>3.5</v>
      </c>
      <c r="F17" s="24">
        <v>3</v>
      </c>
      <c r="G17" s="24">
        <v>3</v>
      </c>
      <c r="I17" s="25">
        <v>3</v>
      </c>
      <c r="J17" s="25">
        <v>3</v>
      </c>
      <c r="K17" s="25">
        <v>3.5</v>
      </c>
      <c r="L17" s="25">
        <v>3</v>
      </c>
      <c r="M17" s="25">
        <v>3</v>
      </c>
    </row>
    <row r="18" spans="1:13" x14ac:dyDescent="0.3">
      <c r="A18" s="26" t="s">
        <v>266</v>
      </c>
      <c r="B18" s="26" t="s">
        <v>267</v>
      </c>
      <c r="C18" s="26">
        <v>2.2000000000000002</v>
      </c>
      <c r="D18" s="26">
        <v>2.2000000000000002</v>
      </c>
      <c r="E18" s="26">
        <v>2.7</v>
      </c>
      <c r="F18" s="26">
        <v>2.2000000000000002</v>
      </c>
      <c r="G18" s="26">
        <v>2.2000000000000002</v>
      </c>
      <c r="I18" s="25">
        <v>2.2000000000000002</v>
      </c>
      <c r="J18" s="25">
        <v>2.2000000000000002</v>
      </c>
      <c r="K18" s="25">
        <v>2.7</v>
      </c>
      <c r="L18" s="25">
        <v>2.2000000000000002</v>
      </c>
      <c r="M18" s="25">
        <v>2.2000000000000002</v>
      </c>
    </row>
    <row r="19" spans="1:13" x14ac:dyDescent="0.3">
      <c r="A19" s="24" t="s">
        <v>268</v>
      </c>
      <c r="B19" s="24" t="s">
        <v>269</v>
      </c>
      <c r="C19" s="24">
        <v>2.6</v>
      </c>
      <c r="D19" s="24">
        <v>2.6</v>
      </c>
      <c r="E19" s="24">
        <v>3.1</v>
      </c>
      <c r="F19" s="24">
        <v>2.6</v>
      </c>
      <c r="G19" s="24">
        <v>2.6</v>
      </c>
      <c r="I19" s="25">
        <v>2.6</v>
      </c>
      <c r="J19" s="25">
        <v>2.6</v>
      </c>
      <c r="K19" s="25">
        <v>3.1</v>
      </c>
      <c r="L19" s="25">
        <v>2.6</v>
      </c>
      <c r="M19" s="25">
        <v>2.6</v>
      </c>
    </row>
    <row r="20" spans="1:13" x14ac:dyDescent="0.3">
      <c r="A20" s="26" t="s">
        <v>270</v>
      </c>
      <c r="B20" s="26" t="s">
        <v>271</v>
      </c>
      <c r="C20" s="26">
        <v>1.8</v>
      </c>
      <c r="D20" s="26">
        <v>1.8</v>
      </c>
      <c r="E20" s="26">
        <v>2.2999999999999998</v>
      </c>
      <c r="F20" s="26">
        <v>1.8</v>
      </c>
      <c r="G20" s="26">
        <v>1.8</v>
      </c>
      <c r="I20" s="25">
        <v>1.8</v>
      </c>
      <c r="J20" s="25">
        <v>1.8</v>
      </c>
      <c r="K20" s="25">
        <v>2.2999999999999998</v>
      </c>
      <c r="L20" s="25">
        <v>1.8</v>
      </c>
      <c r="M20" s="25">
        <v>1.8</v>
      </c>
    </row>
    <row r="21" spans="1:13" x14ac:dyDescent="0.3">
      <c r="A21" s="24" t="s">
        <v>272</v>
      </c>
      <c r="B21" s="24" t="s">
        <v>273</v>
      </c>
      <c r="C21" s="24">
        <v>3.2</v>
      </c>
      <c r="D21" s="24">
        <v>3.2</v>
      </c>
      <c r="E21" s="24">
        <v>3.7</v>
      </c>
      <c r="F21" s="24">
        <v>3.2</v>
      </c>
      <c r="G21" s="24">
        <v>3.2</v>
      </c>
      <c r="I21" s="25">
        <v>3.2</v>
      </c>
      <c r="J21" s="25">
        <v>3.2</v>
      </c>
      <c r="K21" s="25">
        <v>3.7</v>
      </c>
      <c r="L21" s="25">
        <v>3.2</v>
      </c>
      <c r="M21" s="25">
        <v>3.2</v>
      </c>
    </row>
    <row r="22" spans="1:13" x14ac:dyDescent="0.3">
      <c r="A22" s="26" t="s">
        <v>274</v>
      </c>
      <c r="B22" s="26" t="s">
        <v>275</v>
      </c>
      <c r="C22" s="26">
        <v>2.6</v>
      </c>
      <c r="D22" s="26">
        <v>2.6</v>
      </c>
      <c r="E22" s="26">
        <v>3.1</v>
      </c>
      <c r="F22" s="26">
        <v>2.6</v>
      </c>
      <c r="G22" s="26">
        <v>2.6</v>
      </c>
      <c r="I22" s="25">
        <v>2.6</v>
      </c>
      <c r="J22" s="25">
        <v>2.6</v>
      </c>
      <c r="K22" s="25">
        <v>3.1</v>
      </c>
      <c r="L22" s="25">
        <v>2.6</v>
      </c>
      <c r="M22" s="25">
        <v>2.6</v>
      </c>
    </row>
    <row r="23" spans="1:13" x14ac:dyDescent="0.3">
      <c r="A23" s="24" t="s">
        <v>276</v>
      </c>
      <c r="B23" s="24" t="s">
        <v>277</v>
      </c>
      <c r="C23" s="24">
        <v>2.2000000000000002</v>
      </c>
      <c r="D23" s="24">
        <v>2.2000000000000002</v>
      </c>
      <c r="E23" s="24">
        <v>2.7</v>
      </c>
      <c r="F23" s="24">
        <v>2.2000000000000002</v>
      </c>
      <c r="G23" s="24">
        <v>2.2000000000000002</v>
      </c>
      <c r="I23" s="25">
        <v>2.2000000000000002</v>
      </c>
      <c r="J23" s="25">
        <v>2.2000000000000002</v>
      </c>
      <c r="K23" s="25">
        <v>2.7</v>
      </c>
      <c r="L23" s="25">
        <v>2.2000000000000002</v>
      </c>
      <c r="M23" s="25">
        <v>2.2000000000000002</v>
      </c>
    </row>
    <row r="24" spans="1:13" x14ac:dyDescent="0.3">
      <c r="A24" s="26" t="s">
        <v>278</v>
      </c>
      <c r="B24" s="26" t="s">
        <v>279</v>
      </c>
      <c r="C24" s="26">
        <v>2.2000000000000002</v>
      </c>
      <c r="D24" s="26">
        <v>2.2000000000000002</v>
      </c>
      <c r="E24" s="26">
        <v>2.7</v>
      </c>
      <c r="F24" s="26">
        <v>2.2000000000000002</v>
      </c>
      <c r="G24" s="26">
        <v>2.2000000000000002</v>
      </c>
      <c r="I24" s="25">
        <v>2.2000000000000002</v>
      </c>
      <c r="J24" s="25">
        <v>2.2000000000000002</v>
      </c>
      <c r="K24" s="25">
        <v>2.7</v>
      </c>
      <c r="L24" s="25">
        <v>2.2000000000000002</v>
      </c>
      <c r="M24" s="25">
        <v>2.2000000000000002</v>
      </c>
    </row>
    <row r="25" spans="1:13" x14ac:dyDescent="0.3">
      <c r="A25" s="24" t="s">
        <v>280</v>
      </c>
      <c r="B25" s="24" t="s">
        <v>281</v>
      </c>
      <c r="C25" s="24">
        <v>1.8</v>
      </c>
      <c r="D25" s="24">
        <v>1.8</v>
      </c>
      <c r="E25" s="24">
        <v>2.2999999999999998</v>
      </c>
      <c r="F25" s="24">
        <v>1.8</v>
      </c>
      <c r="G25" s="24">
        <v>1.8</v>
      </c>
      <c r="I25" s="25">
        <v>1.8</v>
      </c>
      <c r="J25" s="25">
        <v>1.8</v>
      </c>
      <c r="K25" s="25">
        <v>2.2999999999999998</v>
      </c>
      <c r="L25" s="25">
        <v>1.8</v>
      </c>
      <c r="M25" s="25">
        <v>1.8</v>
      </c>
    </row>
    <row r="26" spans="1:13" x14ac:dyDescent="0.3">
      <c r="A26" s="26" t="s">
        <v>282</v>
      </c>
      <c r="B26" s="26" t="s">
        <v>283</v>
      </c>
      <c r="C26" s="26">
        <v>2.4</v>
      </c>
      <c r="D26" s="26">
        <v>2.4</v>
      </c>
      <c r="E26" s="26">
        <v>2.9</v>
      </c>
      <c r="F26" s="26">
        <v>2.4</v>
      </c>
      <c r="G26" s="26">
        <v>2.4</v>
      </c>
      <c r="I26" s="25">
        <v>2.4</v>
      </c>
      <c r="J26" s="25">
        <v>2.4</v>
      </c>
      <c r="K26" s="25">
        <v>2.9</v>
      </c>
      <c r="L26" s="25">
        <v>2.4</v>
      </c>
      <c r="M26" s="25">
        <v>2.4</v>
      </c>
    </row>
    <row r="27" spans="1:13" x14ac:dyDescent="0.3">
      <c r="A27" s="24" t="s">
        <v>284</v>
      </c>
      <c r="B27" s="24" t="s">
        <v>285</v>
      </c>
      <c r="C27" s="24">
        <v>2.6</v>
      </c>
      <c r="D27" s="24">
        <v>2.6</v>
      </c>
      <c r="E27" s="24">
        <v>3.1</v>
      </c>
      <c r="F27" s="24">
        <v>2.6</v>
      </c>
      <c r="G27" s="24">
        <v>2.6</v>
      </c>
      <c r="I27" s="25">
        <v>2.6</v>
      </c>
      <c r="J27" s="25">
        <v>2.6</v>
      </c>
      <c r="K27" s="25">
        <v>3.1</v>
      </c>
      <c r="L27" s="25">
        <v>2.6</v>
      </c>
      <c r="M27" s="25">
        <v>2.6</v>
      </c>
    </row>
    <row r="28" spans="1:13" x14ac:dyDescent="0.3">
      <c r="A28" s="26" t="s">
        <v>286</v>
      </c>
      <c r="B28" s="26" t="s">
        <v>287</v>
      </c>
      <c r="C28" s="26">
        <v>2.4</v>
      </c>
      <c r="D28" s="26">
        <v>2.4</v>
      </c>
      <c r="E28" s="26">
        <v>2.9</v>
      </c>
      <c r="F28" s="26">
        <v>2.4</v>
      </c>
      <c r="G28" s="26">
        <v>2.4</v>
      </c>
      <c r="I28" s="25">
        <v>2.4</v>
      </c>
      <c r="J28" s="25">
        <v>2.4</v>
      </c>
      <c r="K28" s="25">
        <v>2.9</v>
      </c>
      <c r="L28" s="25">
        <v>2.4</v>
      </c>
      <c r="M28" s="25">
        <v>2.4</v>
      </c>
    </row>
    <row r="29" spans="1:13" x14ac:dyDescent="0.3">
      <c r="A29" s="24" t="s">
        <v>288</v>
      </c>
      <c r="B29" s="24" t="s">
        <v>289</v>
      </c>
      <c r="C29" s="24">
        <v>3.4</v>
      </c>
      <c r="D29" s="24">
        <v>3.4</v>
      </c>
      <c r="E29" s="24">
        <v>3.9</v>
      </c>
      <c r="F29" s="24">
        <v>3.4</v>
      </c>
      <c r="G29" s="24">
        <v>3.4</v>
      </c>
      <c r="I29" s="25">
        <v>3.4</v>
      </c>
      <c r="J29" s="25">
        <v>3.4</v>
      </c>
      <c r="K29" s="25">
        <v>3.9</v>
      </c>
      <c r="L29" s="25">
        <v>3.4</v>
      </c>
      <c r="M29" s="25">
        <v>3.4</v>
      </c>
    </row>
    <row r="30" spans="1:13" x14ac:dyDescent="0.3">
      <c r="A30" s="26" t="s">
        <v>290</v>
      </c>
      <c r="B30" s="26" t="s">
        <v>291</v>
      </c>
      <c r="C30" s="26">
        <v>3.4</v>
      </c>
      <c r="D30" s="26">
        <v>3.4</v>
      </c>
      <c r="E30" s="26">
        <v>3.9</v>
      </c>
      <c r="F30" s="26">
        <v>3.4</v>
      </c>
      <c r="G30" s="26">
        <v>3.4</v>
      </c>
      <c r="I30" s="25">
        <v>3.4</v>
      </c>
      <c r="J30" s="25">
        <v>3.4</v>
      </c>
      <c r="K30" s="25">
        <v>3.9</v>
      </c>
      <c r="L30" s="25">
        <v>3.4</v>
      </c>
      <c r="M30" s="25">
        <v>3.4</v>
      </c>
    </row>
    <row r="31" spans="1:13" x14ac:dyDescent="0.3">
      <c r="A31" s="24" t="s">
        <v>292</v>
      </c>
      <c r="B31" s="24" t="s">
        <v>293</v>
      </c>
      <c r="C31" s="24">
        <v>2.8</v>
      </c>
      <c r="D31" s="24">
        <v>2.8</v>
      </c>
      <c r="E31" s="24">
        <v>3.3</v>
      </c>
      <c r="F31" s="24">
        <v>2.8</v>
      </c>
      <c r="G31" s="24">
        <v>2.8</v>
      </c>
      <c r="I31" s="25">
        <v>2.8</v>
      </c>
      <c r="J31" s="25">
        <v>2.8</v>
      </c>
      <c r="K31" s="25">
        <v>3.3</v>
      </c>
      <c r="L31" s="25">
        <v>2.8</v>
      </c>
      <c r="M31" s="25">
        <v>2.8</v>
      </c>
    </row>
    <row r="32" spans="1:13" x14ac:dyDescent="0.3">
      <c r="A32" s="26" t="s">
        <v>294</v>
      </c>
      <c r="B32" s="26" t="s">
        <v>295</v>
      </c>
      <c r="C32" s="26">
        <v>2.6</v>
      </c>
      <c r="D32" s="26">
        <v>2.6</v>
      </c>
      <c r="E32" s="26">
        <v>3.1</v>
      </c>
      <c r="F32" s="26">
        <v>2.6</v>
      </c>
      <c r="G32" s="26">
        <v>2.6</v>
      </c>
      <c r="I32" s="25">
        <v>2.6</v>
      </c>
      <c r="J32" s="25">
        <v>2.6</v>
      </c>
      <c r="K32" s="25">
        <v>3.1</v>
      </c>
      <c r="L32" s="25">
        <v>2.6</v>
      </c>
      <c r="M32" s="25">
        <v>2.6</v>
      </c>
    </row>
    <row r="33" spans="1:13" x14ac:dyDescent="0.3">
      <c r="A33" s="24" t="s">
        <v>296</v>
      </c>
      <c r="B33" s="24" t="s">
        <v>297</v>
      </c>
      <c r="C33" s="24">
        <v>2.6</v>
      </c>
      <c r="D33" s="24">
        <v>2.6</v>
      </c>
      <c r="E33" s="24">
        <v>3.1</v>
      </c>
      <c r="F33" s="24">
        <v>2.6</v>
      </c>
      <c r="G33" s="24">
        <v>2.6</v>
      </c>
      <c r="I33" s="25">
        <v>2.6</v>
      </c>
      <c r="J33" s="25">
        <v>2.6</v>
      </c>
      <c r="K33" s="25">
        <v>3.1</v>
      </c>
      <c r="L33" s="25">
        <v>2.6</v>
      </c>
      <c r="M33" s="25">
        <v>2.6</v>
      </c>
    </row>
    <row r="34" spans="1:13" x14ac:dyDescent="0.3">
      <c r="A34" s="26" t="s">
        <v>298</v>
      </c>
      <c r="B34" s="26" t="s">
        <v>299</v>
      </c>
      <c r="C34" s="26">
        <v>3.2</v>
      </c>
      <c r="D34" s="26">
        <v>3.2</v>
      </c>
      <c r="E34" s="26">
        <v>3.7</v>
      </c>
      <c r="F34" s="26">
        <v>3.2</v>
      </c>
      <c r="G34" s="26">
        <v>3.2</v>
      </c>
      <c r="I34" s="25">
        <v>3.2</v>
      </c>
      <c r="J34" s="25">
        <v>3.2</v>
      </c>
      <c r="K34" s="25">
        <v>3.7</v>
      </c>
      <c r="L34" s="25">
        <v>3.2</v>
      </c>
      <c r="M34" s="25">
        <v>3.2</v>
      </c>
    </row>
    <row r="35" spans="1:13" x14ac:dyDescent="0.3">
      <c r="A35" s="24" t="s">
        <v>300</v>
      </c>
      <c r="B35" s="24" t="s">
        <v>301</v>
      </c>
      <c r="C35" s="24">
        <v>2.6</v>
      </c>
      <c r="D35" s="24">
        <v>2.6</v>
      </c>
      <c r="E35" s="24">
        <v>3.1</v>
      </c>
      <c r="F35" s="24">
        <v>2.6</v>
      </c>
      <c r="G35" s="24">
        <v>2.6</v>
      </c>
      <c r="I35" s="25">
        <v>2.6</v>
      </c>
      <c r="J35" s="25">
        <v>2.6</v>
      </c>
      <c r="K35" s="25">
        <v>3.1</v>
      </c>
      <c r="L35" s="25">
        <v>2.6</v>
      </c>
      <c r="M35" s="25">
        <v>2.6</v>
      </c>
    </row>
    <row r="36" spans="1:13" x14ac:dyDescent="0.3">
      <c r="A36" s="26" t="s">
        <v>302</v>
      </c>
      <c r="B36" s="26" t="s">
        <v>303</v>
      </c>
      <c r="C36" s="26">
        <v>3.2</v>
      </c>
      <c r="D36" s="26">
        <v>3.2</v>
      </c>
      <c r="E36" s="26">
        <v>3.7</v>
      </c>
      <c r="F36" s="26">
        <v>3.2</v>
      </c>
      <c r="G36" s="26">
        <v>3.2</v>
      </c>
      <c r="I36" s="25">
        <v>3.2</v>
      </c>
      <c r="J36" s="25">
        <v>3.2</v>
      </c>
      <c r="K36" s="25">
        <v>3.7</v>
      </c>
      <c r="L36" s="25">
        <v>3.2</v>
      </c>
      <c r="M36" s="25">
        <v>3.2</v>
      </c>
    </row>
    <row r="37" spans="1:13" x14ac:dyDescent="0.3">
      <c r="A37" s="24" t="s">
        <v>304</v>
      </c>
      <c r="B37" s="24" t="s">
        <v>305</v>
      </c>
      <c r="C37" s="24">
        <v>2.6</v>
      </c>
      <c r="D37" s="24">
        <v>2.6</v>
      </c>
      <c r="E37" s="24">
        <v>3.1</v>
      </c>
      <c r="F37" s="24">
        <v>2.6</v>
      </c>
      <c r="G37" s="24">
        <v>2.6</v>
      </c>
      <c r="I37" s="25">
        <v>2.6</v>
      </c>
      <c r="J37" s="25">
        <v>2.6</v>
      </c>
      <c r="K37" s="25">
        <v>3.1</v>
      </c>
      <c r="L37" s="25">
        <v>2.6</v>
      </c>
      <c r="M37" s="25">
        <v>2.6</v>
      </c>
    </row>
    <row r="38" spans="1:13" x14ac:dyDescent="0.3">
      <c r="A38" s="26" t="s">
        <v>306</v>
      </c>
      <c r="B38" s="26" t="s">
        <v>307</v>
      </c>
      <c r="C38" s="26">
        <v>3.2</v>
      </c>
      <c r="D38" s="26">
        <v>3.2</v>
      </c>
      <c r="E38" s="26">
        <v>3.7</v>
      </c>
      <c r="F38" s="26">
        <v>3.2</v>
      </c>
      <c r="G38" s="26">
        <v>3.2</v>
      </c>
      <c r="I38" s="25">
        <v>3.2</v>
      </c>
      <c r="J38" s="25">
        <v>3.2</v>
      </c>
      <c r="K38" s="25">
        <v>3.7</v>
      </c>
      <c r="L38" s="25">
        <v>3.2</v>
      </c>
      <c r="M38" s="25">
        <v>3.2</v>
      </c>
    </row>
    <row r="39" spans="1:13" x14ac:dyDescent="0.3">
      <c r="A39" s="24" t="s">
        <v>308</v>
      </c>
      <c r="B39" s="24" t="s">
        <v>309</v>
      </c>
      <c r="C39" s="24">
        <v>3.6</v>
      </c>
      <c r="D39" s="24">
        <v>3.6</v>
      </c>
      <c r="E39" s="24">
        <v>4</v>
      </c>
      <c r="F39" s="24">
        <v>3.6</v>
      </c>
      <c r="G39" s="24">
        <v>3.6</v>
      </c>
      <c r="I39" s="25">
        <v>3.6</v>
      </c>
      <c r="J39" s="25">
        <v>3.6</v>
      </c>
      <c r="K39" s="25">
        <v>4</v>
      </c>
      <c r="L39" s="25">
        <v>3.6</v>
      </c>
      <c r="M39" s="25">
        <v>3.6</v>
      </c>
    </row>
    <row r="40" spans="1:13" x14ac:dyDescent="0.3">
      <c r="A40" s="26" t="s">
        <v>310</v>
      </c>
      <c r="B40" s="26" t="s">
        <v>311</v>
      </c>
      <c r="C40" s="26">
        <v>2.4</v>
      </c>
      <c r="D40" s="26">
        <v>2.4</v>
      </c>
      <c r="E40" s="26">
        <v>2.9</v>
      </c>
      <c r="F40" s="26">
        <v>2.4</v>
      </c>
      <c r="G40" s="26">
        <v>2.4</v>
      </c>
      <c r="I40" s="25">
        <v>2.4</v>
      </c>
      <c r="J40" s="25">
        <v>2.4</v>
      </c>
      <c r="K40" s="25">
        <v>2.9</v>
      </c>
      <c r="L40" s="25">
        <v>2.4</v>
      </c>
      <c r="M40" s="25">
        <v>2.4</v>
      </c>
    </row>
    <row r="41" spans="1:13" x14ac:dyDescent="0.3">
      <c r="A41" s="24" t="s">
        <v>312</v>
      </c>
      <c r="B41" s="24" t="s">
        <v>313</v>
      </c>
      <c r="C41" s="24">
        <v>3.2</v>
      </c>
      <c r="D41" s="24">
        <v>3.2</v>
      </c>
      <c r="E41" s="24">
        <v>3.7</v>
      </c>
      <c r="F41" s="24">
        <v>3.2</v>
      </c>
      <c r="G41" s="24">
        <v>3.2</v>
      </c>
      <c r="I41" s="25">
        <v>3.2</v>
      </c>
      <c r="J41" s="25">
        <v>3.2</v>
      </c>
      <c r="K41" s="25">
        <v>3.7</v>
      </c>
      <c r="L41" s="25">
        <v>3.2</v>
      </c>
      <c r="M41" s="25">
        <v>3.2</v>
      </c>
    </row>
    <row r="42" spans="1:13" x14ac:dyDescent="0.3">
      <c r="A42" s="26" t="s">
        <v>314</v>
      </c>
      <c r="B42" s="26" t="s">
        <v>315</v>
      </c>
      <c r="C42" s="26">
        <v>2.6</v>
      </c>
      <c r="D42" s="26">
        <v>2.6</v>
      </c>
      <c r="E42" s="26">
        <v>3.1</v>
      </c>
      <c r="F42" s="26">
        <v>2.6</v>
      </c>
      <c r="G42" s="26">
        <v>2.6</v>
      </c>
      <c r="I42" s="25">
        <v>2.6</v>
      </c>
      <c r="J42" s="25">
        <v>2.6</v>
      </c>
      <c r="K42" s="25">
        <v>3.1</v>
      </c>
      <c r="L42" s="25">
        <v>2.6</v>
      </c>
      <c r="M42" s="25">
        <v>2.6</v>
      </c>
    </row>
    <row r="43" spans="1:13" x14ac:dyDescent="0.3">
      <c r="A43" s="24" t="s">
        <v>316</v>
      </c>
      <c r="B43" s="24" t="s">
        <v>317</v>
      </c>
      <c r="C43" s="24">
        <v>3.4</v>
      </c>
      <c r="D43" s="24">
        <v>3.4</v>
      </c>
      <c r="E43" s="24">
        <v>3.9</v>
      </c>
      <c r="F43" s="24">
        <v>3.4</v>
      </c>
      <c r="G43" s="24">
        <v>3.4</v>
      </c>
      <c r="I43" s="25">
        <v>3.4</v>
      </c>
      <c r="J43" s="25">
        <v>3.4</v>
      </c>
      <c r="K43" s="25">
        <v>3.9</v>
      </c>
      <c r="L43" s="25">
        <v>3.4</v>
      </c>
      <c r="M43" s="25">
        <v>3.4</v>
      </c>
    </row>
    <row r="44" spans="1:13" x14ac:dyDescent="0.3">
      <c r="A44" s="26" t="s">
        <v>318</v>
      </c>
      <c r="B44" s="26" t="s">
        <v>319</v>
      </c>
      <c r="C44" s="26">
        <v>2.4</v>
      </c>
      <c r="D44" s="26">
        <v>2.4</v>
      </c>
      <c r="E44" s="26">
        <v>2.9</v>
      </c>
      <c r="F44" s="26">
        <v>2.4</v>
      </c>
      <c r="G44" s="26">
        <v>2.4</v>
      </c>
      <c r="I44" s="25">
        <v>2.4</v>
      </c>
      <c r="J44" s="25">
        <v>2.4</v>
      </c>
      <c r="K44" s="25">
        <v>2.9</v>
      </c>
      <c r="L44" s="25">
        <v>2.4</v>
      </c>
      <c r="M44" s="25">
        <v>2.4</v>
      </c>
    </row>
    <row r="45" spans="1:13" x14ac:dyDescent="0.3">
      <c r="A45" s="24" t="s">
        <v>320</v>
      </c>
      <c r="B45" s="24" t="s">
        <v>321</v>
      </c>
      <c r="C45" s="24">
        <v>3.6</v>
      </c>
      <c r="D45" s="24">
        <v>3.6</v>
      </c>
      <c r="E45" s="24">
        <v>4</v>
      </c>
      <c r="F45" s="24">
        <v>3.6</v>
      </c>
      <c r="G45" s="24">
        <v>3.6</v>
      </c>
      <c r="I45" s="25">
        <v>3.6</v>
      </c>
      <c r="J45" s="25">
        <v>3.6</v>
      </c>
      <c r="K45" s="25">
        <v>4</v>
      </c>
      <c r="L45" s="25">
        <v>3.6</v>
      </c>
      <c r="M45" s="25">
        <v>3.6</v>
      </c>
    </row>
    <row r="46" spans="1:13" x14ac:dyDescent="0.3">
      <c r="A46" s="26" t="s">
        <v>322</v>
      </c>
      <c r="B46" s="26" t="s">
        <v>323</v>
      </c>
      <c r="C46" s="26">
        <v>2.8</v>
      </c>
      <c r="D46" s="26">
        <v>2.8</v>
      </c>
      <c r="E46" s="26">
        <v>3.3</v>
      </c>
      <c r="F46" s="26">
        <v>2.8</v>
      </c>
      <c r="G46" s="26">
        <v>2.8</v>
      </c>
      <c r="I46" s="25">
        <v>2.8</v>
      </c>
      <c r="J46" s="25">
        <v>2.8</v>
      </c>
      <c r="K46" s="25">
        <v>3.3</v>
      </c>
      <c r="L46" s="25">
        <v>2.8</v>
      </c>
      <c r="M46" s="25">
        <v>2.8</v>
      </c>
    </row>
    <row r="47" spans="1:13" x14ac:dyDescent="0.3">
      <c r="A47" s="24" t="s">
        <v>324</v>
      </c>
      <c r="B47" s="24" t="s">
        <v>325</v>
      </c>
      <c r="C47" s="24">
        <v>2.8</v>
      </c>
      <c r="D47" s="24">
        <v>2.8</v>
      </c>
      <c r="E47" s="24">
        <v>3.3</v>
      </c>
      <c r="F47" s="24">
        <v>2.8</v>
      </c>
      <c r="G47" s="24">
        <v>2.8</v>
      </c>
      <c r="I47" s="25">
        <v>2.8</v>
      </c>
      <c r="J47" s="25">
        <v>2.8</v>
      </c>
      <c r="K47" s="25">
        <v>3.3</v>
      </c>
      <c r="L47" s="25">
        <v>2.8</v>
      </c>
      <c r="M47" s="25">
        <v>2.8</v>
      </c>
    </row>
    <row r="48" spans="1:13" x14ac:dyDescent="0.3">
      <c r="A48" s="26" t="s">
        <v>326</v>
      </c>
      <c r="B48" s="26" t="s">
        <v>327</v>
      </c>
      <c r="C48" s="26">
        <v>3.2</v>
      </c>
      <c r="D48" s="26">
        <v>3.2</v>
      </c>
      <c r="E48" s="26">
        <v>3.7</v>
      </c>
      <c r="F48" s="26">
        <v>3.2</v>
      </c>
      <c r="G48" s="26">
        <v>3.2</v>
      </c>
      <c r="I48" s="25">
        <v>3.2</v>
      </c>
      <c r="J48" s="25">
        <v>3.2</v>
      </c>
      <c r="K48" s="25">
        <v>3.7</v>
      </c>
      <c r="L48" s="25">
        <v>3.2</v>
      </c>
      <c r="M48" s="25">
        <v>3.2</v>
      </c>
    </row>
    <row r="49" spans="1:13" x14ac:dyDescent="0.3">
      <c r="A49" s="24" t="s">
        <v>328</v>
      </c>
      <c r="B49" s="24" t="s">
        <v>329</v>
      </c>
      <c r="C49" s="24">
        <v>2.4</v>
      </c>
      <c r="D49" s="24">
        <v>2.4</v>
      </c>
      <c r="E49" s="24">
        <v>2.9</v>
      </c>
      <c r="F49" s="24">
        <v>2.4</v>
      </c>
      <c r="G49" s="24">
        <v>2.4</v>
      </c>
      <c r="I49" s="25">
        <v>2.4</v>
      </c>
      <c r="J49" s="25">
        <v>2.4</v>
      </c>
      <c r="K49" s="25">
        <v>2.9</v>
      </c>
      <c r="L49" s="25">
        <v>2.4</v>
      </c>
      <c r="M49" s="25">
        <v>2.4</v>
      </c>
    </row>
    <row r="50" spans="1:13" x14ac:dyDescent="0.3">
      <c r="A50" s="26" t="s">
        <v>330</v>
      </c>
      <c r="B50" s="26" t="s">
        <v>331</v>
      </c>
      <c r="C50" s="26">
        <v>2.4</v>
      </c>
      <c r="D50" s="26">
        <v>2.4</v>
      </c>
      <c r="E50" s="26">
        <v>2.9</v>
      </c>
      <c r="F50" s="26">
        <v>2.4</v>
      </c>
      <c r="G50" s="26">
        <v>2.4</v>
      </c>
      <c r="I50" s="25">
        <v>2.4</v>
      </c>
      <c r="J50" s="25">
        <v>2.4</v>
      </c>
      <c r="K50" s="25">
        <v>2.9</v>
      </c>
      <c r="L50" s="25">
        <v>2.4</v>
      </c>
      <c r="M50" s="25">
        <v>2.4</v>
      </c>
    </row>
    <row r="51" spans="1:13" x14ac:dyDescent="0.3">
      <c r="A51" s="24" t="s">
        <v>332</v>
      </c>
      <c r="B51" s="24" t="s">
        <v>333</v>
      </c>
      <c r="C51" s="24">
        <v>3.6</v>
      </c>
      <c r="D51" s="24">
        <v>3.6</v>
      </c>
      <c r="E51" s="24">
        <v>4</v>
      </c>
      <c r="F51" s="24">
        <v>3.6</v>
      </c>
      <c r="G51" s="24">
        <v>3.6</v>
      </c>
      <c r="I51" s="25">
        <v>3.6</v>
      </c>
      <c r="J51" s="25">
        <v>3.6</v>
      </c>
      <c r="K51" s="25">
        <v>4</v>
      </c>
      <c r="L51" s="25">
        <v>3.6</v>
      </c>
      <c r="M51" s="25">
        <v>3.6</v>
      </c>
    </row>
    <row r="52" spans="1:13" x14ac:dyDescent="0.3">
      <c r="A52" s="26" t="s">
        <v>334</v>
      </c>
      <c r="B52" s="26" t="s">
        <v>335</v>
      </c>
      <c r="C52" s="26">
        <v>3.2</v>
      </c>
      <c r="D52" s="26">
        <v>3.2</v>
      </c>
      <c r="E52" s="26">
        <v>3.7</v>
      </c>
      <c r="F52" s="26">
        <v>3.2</v>
      </c>
      <c r="G52" s="26">
        <v>3.2</v>
      </c>
      <c r="I52" s="25">
        <v>3.2</v>
      </c>
      <c r="J52" s="25">
        <v>3.2</v>
      </c>
      <c r="K52" s="25">
        <v>3.7</v>
      </c>
      <c r="L52" s="25">
        <v>3.2</v>
      </c>
      <c r="M52" s="25">
        <v>3.2</v>
      </c>
    </row>
    <row r="53" spans="1:13" x14ac:dyDescent="0.3">
      <c r="A53" s="24" t="s">
        <v>336</v>
      </c>
      <c r="B53" s="24" t="s">
        <v>337</v>
      </c>
      <c r="C53" s="24">
        <v>3</v>
      </c>
      <c r="D53" s="24">
        <v>3</v>
      </c>
      <c r="E53" s="24">
        <v>3.5</v>
      </c>
      <c r="F53" s="24">
        <v>3</v>
      </c>
      <c r="G53" s="24">
        <v>3</v>
      </c>
      <c r="I53" s="25">
        <v>3</v>
      </c>
      <c r="J53" s="25">
        <v>3</v>
      </c>
      <c r="K53" s="25">
        <v>3.5</v>
      </c>
      <c r="L53" s="25">
        <v>3</v>
      </c>
      <c r="M53" s="25">
        <v>3</v>
      </c>
    </row>
    <row r="54" spans="1:13" x14ac:dyDescent="0.3">
      <c r="A54" s="26" t="s">
        <v>338</v>
      </c>
      <c r="B54" s="26" t="s">
        <v>339</v>
      </c>
      <c r="C54" s="26">
        <v>2.6</v>
      </c>
      <c r="D54" s="26">
        <v>2.6</v>
      </c>
      <c r="E54" s="26">
        <v>3.1</v>
      </c>
      <c r="F54" s="26">
        <v>2.6</v>
      </c>
      <c r="G54" s="26">
        <v>2.6</v>
      </c>
      <c r="I54" s="25">
        <v>2.6</v>
      </c>
      <c r="J54" s="25">
        <v>2.6</v>
      </c>
      <c r="K54" s="25">
        <v>3.1</v>
      </c>
      <c r="L54" s="25">
        <v>2.6</v>
      </c>
      <c r="M54" s="25">
        <v>2.6</v>
      </c>
    </row>
    <row r="55" spans="1:13" x14ac:dyDescent="0.3">
      <c r="A55" s="24" t="s">
        <v>340</v>
      </c>
      <c r="B55" s="24" t="s">
        <v>341</v>
      </c>
      <c r="C55" s="24">
        <v>2.6</v>
      </c>
      <c r="D55" s="24">
        <v>2.6</v>
      </c>
      <c r="E55" s="24">
        <v>3.1</v>
      </c>
      <c r="F55" s="24">
        <v>2.6</v>
      </c>
      <c r="G55" s="24">
        <v>2.6</v>
      </c>
      <c r="I55" s="25">
        <v>2.6</v>
      </c>
      <c r="J55" s="25">
        <v>2.6</v>
      </c>
      <c r="K55" s="25">
        <v>3.1</v>
      </c>
      <c r="L55" s="25">
        <v>2.6</v>
      </c>
      <c r="M55" s="25">
        <v>2.6</v>
      </c>
    </row>
    <row r="56" spans="1:13" x14ac:dyDescent="0.3">
      <c r="A56" s="26" t="s">
        <v>342</v>
      </c>
      <c r="B56" s="26" t="s">
        <v>343</v>
      </c>
      <c r="C56" s="26">
        <v>2.8</v>
      </c>
      <c r="D56" s="26">
        <v>2.8</v>
      </c>
      <c r="E56" s="26">
        <v>3.3</v>
      </c>
      <c r="F56" s="26">
        <v>2.8</v>
      </c>
      <c r="G56" s="26">
        <v>2.8</v>
      </c>
      <c r="I56" s="25">
        <v>2.8</v>
      </c>
      <c r="J56" s="25">
        <v>2.8</v>
      </c>
      <c r="K56" s="25">
        <v>3.3</v>
      </c>
      <c r="L56" s="25">
        <v>2.8</v>
      </c>
      <c r="M56" s="25">
        <v>2.8</v>
      </c>
    </row>
    <row r="57" spans="1:13" x14ac:dyDescent="0.3">
      <c r="A57" s="24" t="s">
        <v>344</v>
      </c>
      <c r="B57" s="24" t="s">
        <v>345</v>
      </c>
      <c r="C57" s="24">
        <v>2.4</v>
      </c>
      <c r="D57" s="24">
        <v>2.4</v>
      </c>
      <c r="E57" s="24">
        <v>2.9</v>
      </c>
      <c r="F57" s="24">
        <v>2.4</v>
      </c>
      <c r="G57" s="24">
        <v>2.4</v>
      </c>
      <c r="I57" s="25">
        <v>2.4</v>
      </c>
      <c r="J57" s="25">
        <v>2.4</v>
      </c>
      <c r="K57" s="25">
        <v>2.9</v>
      </c>
      <c r="L57" s="25">
        <v>2.4</v>
      </c>
      <c r="M57" s="25">
        <v>2.4</v>
      </c>
    </row>
    <row r="58" spans="1:13" x14ac:dyDescent="0.3">
      <c r="A58" s="26" t="s">
        <v>346</v>
      </c>
      <c r="B58" s="26" t="s">
        <v>347</v>
      </c>
      <c r="C58" s="26">
        <v>2.4</v>
      </c>
      <c r="D58" s="26">
        <v>2.4</v>
      </c>
      <c r="E58" s="26">
        <v>2.9</v>
      </c>
      <c r="F58" s="26">
        <v>2.4</v>
      </c>
      <c r="G58" s="26">
        <v>2.4</v>
      </c>
      <c r="I58" s="25">
        <v>2.4</v>
      </c>
      <c r="J58" s="25">
        <v>2.4</v>
      </c>
      <c r="K58" s="25">
        <v>2.9</v>
      </c>
      <c r="L58" s="25">
        <v>2.4</v>
      </c>
      <c r="M58" s="25">
        <v>2.4</v>
      </c>
    </row>
    <row r="59" spans="1:13" x14ac:dyDescent="0.3">
      <c r="A59" s="24" t="s">
        <v>348</v>
      </c>
      <c r="B59" s="24" t="s">
        <v>349</v>
      </c>
      <c r="C59" s="24">
        <v>2.6</v>
      </c>
      <c r="D59" s="24">
        <v>2.6</v>
      </c>
      <c r="E59" s="24">
        <v>3.1</v>
      </c>
      <c r="F59" s="24">
        <v>2.6</v>
      </c>
      <c r="G59" s="24">
        <v>2.6</v>
      </c>
      <c r="I59" s="25">
        <v>2.6</v>
      </c>
      <c r="J59" s="25">
        <v>2.6</v>
      </c>
      <c r="K59" s="25">
        <v>3.1</v>
      </c>
      <c r="L59" s="25">
        <v>2.6</v>
      </c>
      <c r="M59" s="25">
        <v>2.6</v>
      </c>
    </row>
    <row r="60" spans="1:13" x14ac:dyDescent="0.3">
      <c r="A60" s="26" t="s">
        <v>350</v>
      </c>
      <c r="B60" s="26" t="s">
        <v>351</v>
      </c>
      <c r="C60" s="26">
        <v>2.8</v>
      </c>
      <c r="D60" s="26">
        <v>2.8</v>
      </c>
      <c r="E60" s="26">
        <v>3.3</v>
      </c>
      <c r="F60" s="26">
        <v>2.8</v>
      </c>
      <c r="G60" s="26">
        <v>2.8</v>
      </c>
      <c r="I60" s="25">
        <v>2.8</v>
      </c>
      <c r="J60" s="25">
        <v>2.8</v>
      </c>
      <c r="K60" s="25">
        <v>3.3</v>
      </c>
      <c r="L60" s="25">
        <v>2.8</v>
      </c>
      <c r="M60" s="25">
        <v>2.8</v>
      </c>
    </row>
    <row r="61" spans="1:13" x14ac:dyDescent="0.3">
      <c r="A61" s="24" t="s">
        <v>352</v>
      </c>
      <c r="B61" s="24" t="s">
        <v>353</v>
      </c>
      <c r="C61" s="24">
        <v>2.4</v>
      </c>
      <c r="D61" s="24">
        <v>2.4</v>
      </c>
      <c r="E61" s="24">
        <v>2.9</v>
      </c>
      <c r="F61" s="24">
        <v>2.4</v>
      </c>
      <c r="G61" s="24">
        <v>2.4</v>
      </c>
      <c r="I61" s="25">
        <v>2.4</v>
      </c>
      <c r="J61" s="25">
        <v>2.4</v>
      </c>
      <c r="K61" s="25">
        <v>2.9</v>
      </c>
      <c r="L61" s="25">
        <v>2.4</v>
      </c>
      <c r="M61" s="25">
        <v>2.4</v>
      </c>
    </row>
    <row r="62" spans="1:13" x14ac:dyDescent="0.3">
      <c r="A62" s="26" t="s">
        <v>354</v>
      </c>
      <c r="B62" s="26" t="s">
        <v>355</v>
      </c>
      <c r="C62" s="26">
        <v>3.2</v>
      </c>
      <c r="D62" s="26">
        <v>3.2</v>
      </c>
      <c r="E62" s="26">
        <v>3.7</v>
      </c>
      <c r="F62" s="26">
        <v>3.2</v>
      </c>
      <c r="G62" s="26">
        <v>3.2</v>
      </c>
      <c r="I62" s="25">
        <v>3.2</v>
      </c>
      <c r="J62" s="25">
        <v>3.2</v>
      </c>
      <c r="K62" s="25">
        <v>3.7</v>
      </c>
      <c r="L62" s="25">
        <v>3.2</v>
      </c>
      <c r="M62" s="25">
        <v>3.2</v>
      </c>
    </row>
    <row r="65" spans="1:3" x14ac:dyDescent="0.3">
      <c r="A65" s="27" t="s">
        <v>55</v>
      </c>
      <c r="B65" s="53" t="s">
        <v>56</v>
      </c>
      <c r="C65" s="51"/>
    </row>
    <row r="66" spans="1:3" x14ac:dyDescent="0.3">
      <c r="A66" s="28" t="s">
        <v>57</v>
      </c>
      <c r="B66" s="50" t="s">
        <v>58</v>
      </c>
      <c r="C66" s="51"/>
    </row>
    <row r="67" spans="1:3" x14ac:dyDescent="0.3">
      <c r="A67" s="29" t="s">
        <v>59</v>
      </c>
      <c r="B67" s="52" t="s">
        <v>60</v>
      </c>
      <c r="C67" s="51"/>
    </row>
    <row r="68" spans="1:3" x14ac:dyDescent="0.3">
      <c r="A68" s="30" t="s">
        <v>190</v>
      </c>
      <c r="B68" s="55" t="s">
        <v>191</v>
      </c>
      <c r="C68" s="51"/>
    </row>
    <row r="69" spans="1:3" x14ac:dyDescent="0.3">
      <c r="A69" s="31" t="s">
        <v>192</v>
      </c>
      <c r="B69" s="54" t="s">
        <v>193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09" priority="42">
      <formula>ISBLANK(A11)</formula>
    </cfRule>
  </conditionalFormatting>
  <conditionalFormatting sqref="C3">
    <cfRule type="expression" dxfId="108" priority="2">
      <formula>ISBLANK(C3)</formula>
    </cfRule>
  </conditionalFormatting>
  <conditionalFormatting sqref="C4">
    <cfRule type="expression" dxfId="107" priority="4">
      <formula>ISBLANK(C4)</formula>
    </cfRule>
  </conditionalFormatting>
  <conditionalFormatting sqref="C5">
    <cfRule type="expression" dxfId="106" priority="6">
      <formula>ISBLANK(C5)</formula>
    </cfRule>
  </conditionalFormatting>
  <conditionalFormatting sqref="C10">
    <cfRule type="expression" dxfId="105" priority="41">
      <formula>COUNTIF(C11:C62, "&gt;="&amp;$C$4)=0</formula>
    </cfRule>
  </conditionalFormatting>
  <conditionalFormatting sqref="C11:C62">
    <cfRule type="expression" dxfId="104" priority="43">
      <formula>C11&gt;$C$3</formula>
    </cfRule>
  </conditionalFormatting>
  <conditionalFormatting sqref="C3:G3">
    <cfRule type="expression" dxfId="103" priority="1">
      <formula>OR(C3&gt;100,C3&lt;0)</formula>
    </cfRule>
  </conditionalFormatting>
  <conditionalFormatting sqref="C4:G4">
    <cfRule type="expression" dxfId="102" priority="3">
      <formula>OR(C4&gt;max_marks_cell,C4&lt;0)</formula>
    </cfRule>
  </conditionalFormatting>
  <conditionalFormatting sqref="C5:G5">
    <cfRule type="expression" dxfId="101" priority="5">
      <formula>OR(C5&gt;5,C5&lt;0)</formula>
    </cfRule>
  </conditionalFormatting>
  <conditionalFormatting sqref="C7:G7">
    <cfRule type="expression" dxfId="100" priority="7">
      <formula>OR(C7&gt;100,C7&lt;0)</formula>
    </cfRule>
    <cfRule type="expression" dxfId="99" priority="8">
      <formula>ISBLANK(C7)</formula>
    </cfRule>
  </conditionalFormatting>
  <conditionalFormatting sqref="D10">
    <cfRule type="expression" dxfId="98" priority="46">
      <formula>COUNTIF(D11:D62, "&gt;="&amp;$D$4)=0</formula>
    </cfRule>
  </conditionalFormatting>
  <conditionalFormatting sqref="D11:D62">
    <cfRule type="expression" dxfId="97" priority="48">
      <formula>D11&gt;$D$3</formula>
    </cfRule>
  </conditionalFormatting>
  <conditionalFormatting sqref="D3:G5">
    <cfRule type="expression" dxfId="96" priority="10">
      <formula>ISBLANK(D3)</formula>
    </cfRule>
  </conditionalFormatting>
  <conditionalFormatting sqref="E10">
    <cfRule type="expression" dxfId="95" priority="51">
      <formula>COUNTIF(E11:E62, "&gt;="&amp;$E$4)=0</formula>
    </cfRule>
  </conditionalFormatting>
  <conditionalFormatting sqref="E11:E62">
    <cfRule type="expression" dxfId="94" priority="53">
      <formula>E11&gt;$E$3</formula>
    </cfRule>
  </conditionalFormatting>
  <conditionalFormatting sqref="F10">
    <cfRule type="expression" dxfId="93" priority="56">
      <formula>COUNTIF(F11:F62, "&gt;="&amp;$F$4)=0</formula>
    </cfRule>
  </conditionalFormatting>
  <conditionalFormatting sqref="F11:F62">
    <cfRule type="expression" dxfId="92" priority="58">
      <formula>F11&gt;$F$3</formula>
    </cfRule>
  </conditionalFormatting>
  <conditionalFormatting sqref="G10">
    <cfRule type="expression" dxfId="91" priority="61">
      <formula>COUNTIF(G11:G62, "&gt;="&amp;$G$4)=0</formula>
    </cfRule>
  </conditionalFormatting>
  <conditionalFormatting sqref="G11:G62">
    <cfRule type="expression" dxfId="90" priority="63">
      <formula>G11&gt;$G$3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3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250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16</v>
      </c>
      <c r="B3" s="18">
        <v>16</v>
      </c>
      <c r="C3" s="18">
        <v>16</v>
      </c>
      <c r="D3" s="18">
        <v>16</v>
      </c>
      <c r="E3" s="18">
        <v>16</v>
      </c>
      <c r="G3" s="32"/>
      <c r="I3" s="18">
        <v>16</v>
      </c>
      <c r="J3" s="18">
        <v>16</v>
      </c>
      <c r="K3" s="18">
        <v>16</v>
      </c>
      <c r="L3" s="18">
        <v>16</v>
      </c>
      <c r="M3" s="18">
        <v>16</v>
      </c>
    </row>
    <row r="4" spans="1:13" x14ac:dyDescent="0.3">
      <c r="A4" s="18">
        <v>11.2</v>
      </c>
      <c r="B4" s="18">
        <v>11.2</v>
      </c>
      <c r="C4" s="18">
        <v>11.2</v>
      </c>
      <c r="D4" s="18">
        <v>11.2</v>
      </c>
      <c r="E4" s="18">
        <v>11.2</v>
      </c>
      <c r="G4" s="32"/>
      <c r="I4" s="18">
        <v>11.2</v>
      </c>
      <c r="J4" s="18">
        <v>11.2</v>
      </c>
      <c r="K4" s="18">
        <v>11.2</v>
      </c>
      <c r="L4" s="18">
        <v>11.2</v>
      </c>
      <c r="M4" s="18"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10.6</v>
      </c>
      <c r="B7" s="18">
        <v>10.6</v>
      </c>
      <c r="C7" s="18">
        <v>12.6</v>
      </c>
      <c r="D7" s="18">
        <v>10.6</v>
      </c>
      <c r="E7" s="18">
        <v>10.6</v>
      </c>
      <c r="G7" s="32"/>
      <c r="I7" s="18">
        <v>10.6</v>
      </c>
      <c r="J7" s="18">
        <v>10.6</v>
      </c>
      <c r="K7" s="18">
        <v>12.6</v>
      </c>
      <c r="L7" s="18">
        <v>10.6</v>
      </c>
      <c r="M7" s="18">
        <v>10.6</v>
      </c>
    </row>
    <row r="8" spans="1:13" x14ac:dyDescent="0.3">
      <c r="A8" s="18">
        <v>11</v>
      </c>
      <c r="B8" s="18">
        <v>11</v>
      </c>
      <c r="C8" s="18">
        <v>13</v>
      </c>
      <c r="D8" s="18">
        <v>11</v>
      </c>
      <c r="E8" s="18">
        <v>11</v>
      </c>
      <c r="G8" s="32"/>
      <c r="I8" s="18">
        <v>11</v>
      </c>
      <c r="J8" s="18">
        <v>11</v>
      </c>
      <c r="K8" s="18">
        <v>13</v>
      </c>
      <c r="L8" s="18">
        <v>11</v>
      </c>
      <c r="M8" s="18">
        <v>11</v>
      </c>
    </row>
    <row r="9" spans="1:13" x14ac:dyDescent="0.3">
      <c r="A9" s="18">
        <v>11.4</v>
      </c>
      <c r="B9" s="18">
        <v>11.4</v>
      </c>
      <c r="C9" s="18">
        <v>13.4</v>
      </c>
      <c r="D9" s="18">
        <v>11.4</v>
      </c>
      <c r="E9" s="18">
        <v>11.4</v>
      </c>
      <c r="G9" s="32"/>
      <c r="I9" s="18">
        <v>11.4</v>
      </c>
      <c r="J9" s="18">
        <v>11.4</v>
      </c>
      <c r="K9" s="18">
        <v>13.4</v>
      </c>
      <c r="L9" s="18">
        <v>11.4</v>
      </c>
      <c r="M9" s="18">
        <v>11.4</v>
      </c>
    </row>
    <row r="10" spans="1:13" x14ac:dyDescent="0.3">
      <c r="A10" s="18">
        <v>10.6</v>
      </c>
      <c r="B10" s="18">
        <v>10.6</v>
      </c>
      <c r="C10" s="18">
        <v>12.6</v>
      </c>
      <c r="D10" s="18">
        <v>10.6</v>
      </c>
      <c r="E10" s="18">
        <v>10.6</v>
      </c>
      <c r="G10" s="32"/>
      <c r="I10" s="18">
        <v>10.6</v>
      </c>
      <c r="J10" s="18">
        <v>10.6</v>
      </c>
      <c r="K10" s="18">
        <v>12.6</v>
      </c>
      <c r="L10" s="18">
        <v>10.6</v>
      </c>
      <c r="M10" s="18">
        <v>10.6</v>
      </c>
    </row>
    <row r="11" spans="1:13" x14ac:dyDescent="0.3">
      <c r="A11" s="18">
        <v>10.6</v>
      </c>
      <c r="B11" s="18">
        <v>10.6</v>
      </c>
      <c r="C11" s="18">
        <v>12.6</v>
      </c>
      <c r="D11" s="18">
        <v>10.6</v>
      </c>
      <c r="E11" s="18">
        <v>10.6</v>
      </c>
      <c r="G11" s="32"/>
      <c r="I11" s="18">
        <v>10.6</v>
      </c>
      <c r="J11" s="18">
        <v>10.6</v>
      </c>
      <c r="K11" s="18">
        <v>12.6</v>
      </c>
      <c r="L11" s="18">
        <v>10.6</v>
      </c>
      <c r="M11" s="18">
        <v>10.6</v>
      </c>
    </row>
    <row r="12" spans="1:13" x14ac:dyDescent="0.3">
      <c r="A12" s="18">
        <v>13.2</v>
      </c>
      <c r="B12" s="18">
        <v>13.2</v>
      </c>
      <c r="C12" s="18">
        <v>15.2</v>
      </c>
      <c r="D12" s="18">
        <v>13.2</v>
      </c>
      <c r="E12" s="18">
        <v>13.2</v>
      </c>
      <c r="G12" s="32"/>
      <c r="I12" s="18">
        <v>13.2</v>
      </c>
      <c r="J12" s="18">
        <v>13.2</v>
      </c>
      <c r="K12" s="18">
        <v>15.2</v>
      </c>
      <c r="L12" s="18">
        <v>13.2</v>
      </c>
      <c r="M12" s="18">
        <v>13.2</v>
      </c>
    </row>
    <row r="13" spans="1:13" x14ac:dyDescent="0.3">
      <c r="A13" s="18">
        <v>13.4</v>
      </c>
      <c r="B13" s="18">
        <v>13.4</v>
      </c>
      <c r="C13" s="18">
        <v>15.4</v>
      </c>
      <c r="D13" s="18">
        <v>13.4</v>
      </c>
      <c r="E13" s="18">
        <v>13.4</v>
      </c>
      <c r="G13" s="32"/>
      <c r="I13" s="18">
        <v>13.4</v>
      </c>
      <c r="J13" s="18">
        <v>13.4</v>
      </c>
      <c r="K13" s="18">
        <v>15.4</v>
      </c>
      <c r="L13" s="18">
        <v>13.4</v>
      </c>
      <c r="M13" s="18">
        <v>13.4</v>
      </c>
    </row>
    <row r="14" spans="1:13" x14ac:dyDescent="0.3">
      <c r="A14" s="18">
        <v>11.8</v>
      </c>
      <c r="B14" s="18">
        <v>11.8</v>
      </c>
      <c r="C14" s="18">
        <v>13.8</v>
      </c>
      <c r="D14" s="18">
        <v>11.8</v>
      </c>
      <c r="E14" s="18">
        <v>11.8</v>
      </c>
      <c r="G14" s="32"/>
      <c r="I14" s="18">
        <v>11.8</v>
      </c>
      <c r="J14" s="18">
        <v>11.8</v>
      </c>
      <c r="K14" s="18">
        <v>13.8</v>
      </c>
      <c r="L14" s="18">
        <v>11.8</v>
      </c>
      <c r="M14" s="18">
        <v>11.8</v>
      </c>
    </row>
    <row r="15" spans="1:13" x14ac:dyDescent="0.3">
      <c r="A15" s="18">
        <v>12.6</v>
      </c>
      <c r="B15" s="18">
        <v>12.6</v>
      </c>
      <c r="C15" s="18">
        <v>14.6</v>
      </c>
      <c r="D15" s="18">
        <v>12.6</v>
      </c>
      <c r="E15" s="18">
        <v>12.6</v>
      </c>
      <c r="G15" s="32"/>
      <c r="I15" s="18">
        <v>12.6</v>
      </c>
      <c r="J15" s="18">
        <v>12.6</v>
      </c>
      <c r="K15" s="18">
        <v>14.6</v>
      </c>
      <c r="L15" s="18">
        <v>12.6</v>
      </c>
      <c r="M15" s="18">
        <v>12.6</v>
      </c>
    </row>
    <row r="16" spans="1:13" x14ac:dyDescent="0.3">
      <c r="A16" s="18">
        <v>9.8000000000000007</v>
      </c>
      <c r="B16" s="18">
        <v>9.8000000000000007</v>
      </c>
      <c r="C16" s="18">
        <v>11.8</v>
      </c>
      <c r="D16" s="18">
        <v>9.8000000000000007</v>
      </c>
      <c r="E16" s="18">
        <v>9.8000000000000007</v>
      </c>
      <c r="G16" s="32"/>
      <c r="I16" s="18">
        <v>9.8000000000000007</v>
      </c>
      <c r="J16" s="18">
        <v>9.8000000000000007</v>
      </c>
      <c r="K16" s="18">
        <v>11.8</v>
      </c>
      <c r="L16" s="18">
        <v>9.8000000000000007</v>
      </c>
      <c r="M16" s="18">
        <v>9.8000000000000007</v>
      </c>
    </row>
    <row r="17" spans="1:13" x14ac:dyDescent="0.3">
      <c r="A17" s="18">
        <v>15.2</v>
      </c>
      <c r="B17" s="18">
        <v>15.2</v>
      </c>
      <c r="C17" s="18">
        <v>17.2</v>
      </c>
      <c r="D17" s="18">
        <v>15.2</v>
      </c>
      <c r="E17" s="18">
        <v>15.2</v>
      </c>
      <c r="G17" s="32"/>
      <c r="I17" s="18">
        <v>15.2</v>
      </c>
      <c r="J17" s="18">
        <v>15.2</v>
      </c>
      <c r="K17" s="18">
        <v>17.2</v>
      </c>
      <c r="L17" s="18">
        <v>15.2</v>
      </c>
      <c r="M17" s="18">
        <v>15.2</v>
      </c>
    </row>
    <row r="18" spans="1:13" x14ac:dyDescent="0.3">
      <c r="A18" s="18">
        <v>11.4</v>
      </c>
      <c r="B18" s="18">
        <v>11.4</v>
      </c>
      <c r="C18" s="18">
        <v>13.4</v>
      </c>
      <c r="D18" s="18">
        <v>11.4</v>
      </c>
      <c r="E18" s="18">
        <v>11.4</v>
      </c>
      <c r="G18" s="32"/>
      <c r="I18" s="18">
        <v>11.4</v>
      </c>
      <c r="J18" s="18">
        <v>11.4</v>
      </c>
      <c r="K18" s="18">
        <v>13.4</v>
      </c>
      <c r="L18" s="18">
        <v>11.4</v>
      </c>
      <c r="M18" s="18">
        <v>11.4</v>
      </c>
    </row>
    <row r="19" spans="1:13" x14ac:dyDescent="0.3">
      <c r="A19" s="18">
        <v>11.8</v>
      </c>
      <c r="B19" s="18">
        <v>11.8</v>
      </c>
      <c r="C19" s="18">
        <v>13.8</v>
      </c>
      <c r="D19" s="18">
        <v>11.8</v>
      </c>
      <c r="E19" s="18">
        <v>11.8</v>
      </c>
      <c r="G19" s="32"/>
      <c r="I19" s="18">
        <v>11.8</v>
      </c>
      <c r="J19" s="18">
        <v>11.8</v>
      </c>
      <c r="K19" s="18">
        <v>13.8</v>
      </c>
      <c r="L19" s="18">
        <v>11.8</v>
      </c>
      <c r="M19" s="18">
        <v>11.8</v>
      </c>
    </row>
    <row r="20" spans="1:13" x14ac:dyDescent="0.3">
      <c r="A20" s="18">
        <v>12.4</v>
      </c>
      <c r="B20" s="18">
        <v>12.4</v>
      </c>
      <c r="C20" s="18">
        <v>14.4</v>
      </c>
      <c r="D20" s="18">
        <v>12.4</v>
      </c>
      <c r="E20" s="18">
        <v>12.4</v>
      </c>
      <c r="G20" s="32"/>
      <c r="I20" s="18">
        <v>12.4</v>
      </c>
      <c r="J20" s="18">
        <v>12.4</v>
      </c>
      <c r="K20" s="18">
        <v>14.4</v>
      </c>
      <c r="L20" s="18">
        <v>12.4</v>
      </c>
      <c r="M20" s="18">
        <v>12.4</v>
      </c>
    </row>
    <row r="21" spans="1:13" x14ac:dyDescent="0.3">
      <c r="A21" s="18">
        <v>11.4</v>
      </c>
      <c r="B21" s="18">
        <v>11.4</v>
      </c>
      <c r="C21" s="18">
        <v>13.4</v>
      </c>
      <c r="D21" s="18">
        <v>11.4</v>
      </c>
      <c r="E21" s="18">
        <v>11.4</v>
      </c>
      <c r="G21" s="32"/>
      <c r="I21" s="18">
        <v>11.4</v>
      </c>
      <c r="J21" s="18">
        <v>11.4</v>
      </c>
      <c r="K21" s="18">
        <v>13.4</v>
      </c>
      <c r="L21" s="18">
        <v>11.4</v>
      </c>
      <c r="M21" s="18">
        <v>11.4</v>
      </c>
    </row>
    <row r="22" spans="1:13" x14ac:dyDescent="0.3">
      <c r="A22" s="18">
        <v>13.2</v>
      </c>
      <c r="B22" s="18">
        <v>13.2</v>
      </c>
      <c r="C22" s="18">
        <v>15.2</v>
      </c>
      <c r="D22" s="18">
        <v>13.2</v>
      </c>
      <c r="E22" s="18">
        <v>13.2</v>
      </c>
      <c r="G22" s="32"/>
      <c r="I22" s="18">
        <v>13.2</v>
      </c>
      <c r="J22" s="18">
        <v>13.2</v>
      </c>
      <c r="K22" s="18">
        <v>15.2</v>
      </c>
      <c r="L22" s="18">
        <v>13.2</v>
      </c>
      <c r="M22" s="18">
        <v>13.2</v>
      </c>
    </row>
    <row r="23" spans="1:13" x14ac:dyDescent="0.3">
      <c r="A23" s="18">
        <v>11.6</v>
      </c>
      <c r="B23" s="18">
        <v>11.6</v>
      </c>
      <c r="C23" s="18">
        <v>13.6</v>
      </c>
      <c r="D23" s="18">
        <v>11.6</v>
      </c>
      <c r="E23" s="18">
        <v>11.6</v>
      </c>
      <c r="G23" s="32"/>
      <c r="I23" s="18">
        <v>11.6</v>
      </c>
      <c r="J23" s="18">
        <v>11.6</v>
      </c>
      <c r="K23" s="18">
        <v>13.6</v>
      </c>
      <c r="L23" s="18">
        <v>11.6</v>
      </c>
      <c r="M23" s="18">
        <v>11.6</v>
      </c>
    </row>
    <row r="24" spans="1:13" x14ac:dyDescent="0.3">
      <c r="A24" s="18">
        <v>11.8</v>
      </c>
      <c r="B24" s="18">
        <v>11.8</v>
      </c>
      <c r="C24" s="18">
        <v>13.8</v>
      </c>
      <c r="D24" s="18">
        <v>11.8</v>
      </c>
      <c r="E24" s="18">
        <v>11.8</v>
      </c>
      <c r="G24" s="32"/>
      <c r="I24" s="18">
        <v>11.8</v>
      </c>
      <c r="J24" s="18">
        <v>11.8</v>
      </c>
      <c r="K24" s="18">
        <v>13.8</v>
      </c>
      <c r="L24" s="18">
        <v>11.8</v>
      </c>
      <c r="M24" s="18">
        <v>11.8</v>
      </c>
    </row>
    <row r="25" spans="1:13" x14ac:dyDescent="0.3">
      <c r="A25" s="18">
        <v>13.8</v>
      </c>
      <c r="B25" s="18">
        <v>13.8</v>
      </c>
      <c r="C25" s="18">
        <v>15.8</v>
      </c>
      <c r="D25" s="18">
        <v>13.8</v>
      </c>
      <c r="E25" s="18">
        <v>13.8</v>
      </c>
      <c r="G25" s="32"/>
      <c r="I25" s="18">
        <v>13.8</v>
      </c>
      <c r="J25" s="18">
        <v>13.8</v>
      </c>
      <c r="K25" s="18">
        <v>15.8</v>
      </c>
      <c r="L25" s="18">
        <v>13.8</v>
      </c>
      <c r="M25" s="18">
        <v>13.8</v>
      </c>
    </row>
    <row r="26" spans="1:13" x14ac:dyDescent="0.3">
      <c r="A26" s="18">
        <v>14</v>
      </c>
      <c r="B26" s="18">
        <v>14</v>
      </c>
      <c r="C26" s="18">
        <v>16</v>
      </c>
      <c r="D26" s="18">
        <v>14</v>
      </c>
      <c r="E26" s="18">
        <v>14</v>
      </c>
      <c r="G26" s="32"/>
      <c r="I26" s="18">
        <v>14</v>
      </c>
      <c r="J26" s="18">
        <v>14</v>
      </c>
      <c r="K26" s="18">
        <v>16</v>
      </c>
      <c r="L26" s="18">
        <v>14</v>
      </c>
      <c r="M26" s="18">
        <v>14</v>
      </c>
    </row>
    <row r="27" spans="1:13" x14ac:dyDescent="0.3">
      <c r="A27" s="18">
        <v>11</v>
      </c>
      <c r="B27" s="18">
        <v>11</v>
      </c>
      <c r="C27" s="18">
        <v>13</v>
      </c>
      <c r="D27" s="18">
        <v>11</v>
      </c>
      <c r="E27" s="18">
        <v>11</v>
      </c>
      <c r="G27" s="32"/>
      <c r="I27" s="18">
        <v>11</v>
      </c>
      <c r="J27" s="18">
        <v>11</v>
      </c>
      <c r="K27" s="18">
        <v>13</v>
      </c>
      <c r="L27" s="18">
        <v>11</v>
      </c>
      <c r="M27" s="18">
        <v>11</v>
      </c>
    </row>
    <row r="28" spans="1:13" x14ac:dyDescent="0.3">
      <c r="A28" s="18">
        <v>10.4</v>
      </c>
      <c r="B28" s="18">
        <v>10.4</v>
      </c>
      <c r="C28" s="18">
        <v>12.4</v>
      </c>
      <c r="D28" s="18">
        <v>10.4</v>
      </c>
      <c r="E28" s="18">
        <v>10.4</v>
      </c>
      <c r="G28" s="32"/>
      <c r="I28" s="18">
        <v>10.4</v>
      </c>
      <c r="J28" s="18">
        <v>10.4</v>
      </c>
      <c r="K28" s="18">
        <v>12.4</v>
      </c>
      <c r="L28" s="18">
        <v>10.4</v>
      </c>
      <c r="M28" s="18">
        <v>10.4</v>
      </c>
    </row>
    <row r="29" spans="1:13" x14ac:dyDescent="0.3">
      <c r="A29" s="18">
        <v>10.8</v>
      </c>
      <c r="B29" s="18">
        <v>10.8</v>
      </c>
      <c r="C29" s="18">
        <v>12.8</v>
      </c>
      <c r="D29" s="18">
        <v>10.8</v>
      </c>
      <c r="E29" s="18">
        <v>10.8</v>
      </c>
      <c r="G29" s="32"/>
      <c r="I29" s="18">
        <v>10.8</v>
      </c>
      <c r="J29" s="18">
        <v>10.8</v>
      </c>
      <c r="K29" s="18">
        <v>12.8</v>
      </c>
      <c r="L29" s="18">
        <v>10.8</v>
      </c>
      <c r="M29" s="18">
        <v>10.8</v>
      </c>
    </row>
    <row r="30" spans="1:13" x14ac:dyDescent="0.3">
      <c r="A30" s="18">
        <v>13</v>
      </c>
      <c r="B30" s="18">
        <v>13</v>
      </c>
      <c r="C30" s="18">
        <v>15</v>
      </c>
      <c r="D30" s="18">
        <v>13</v>
      </c>
      <c r="E30" s="18">
        <v>13</v>
      </c>
      <c r="G30" s="32"/>
      <c r="I30" s="18">
        <v>13</v>
      </c>
      <c r="J30" s="18">
        <v>13</v>
      </c>
      <c r="K30" s="18">
        <v>15</v>
      </c>
      <c r="L30" s="18">
        <v>13</v>
      </c>
      <c r="M30" s="18">
        <v>13</v>
      </c>
    </row>
    <row r="31" spans="1:13" x14ac:dyDescent="0.3">
      <c r="A31" s="18">
        <v>10.4</v>
      </c>
      <c r="B31" s="18">
        <v>10.4</v>
      </c>
      <c r="C31" s="18">
        <v>12.4</v>
      </c>
      <c r="D31" s="18">
        <v>10.4</v>
      </c>
      <c r="E31" s="18">
        <v>10.4</v>
      </c>
      <c r="G31" s="32"/>
      <c r="I31" s="18">
        <v>10.4</v>
      </c>
      <c r="J31" s="18">
        <v>10.4</v>
      </c>
      <c r="K31" s="18">
        <v>12.4</v>
      </c>
      <c r="L31" s="18">
        <v>10.4</v>
      </c>
      <c r="M31" s="18">
        <v>10.4</v>
      </c>
    </row>
    <row r="32" spans="1:13" x14ac:dyDescent="0.3">
      <c r="A32" s="18">
        <v>12.4</v>
      </c>
      <c r="B32" s="18">
        <v>12.4</v>
      </c>
      <c r="C32" s="18">
        <v>14.4</v>
      </c>
      <c r="D32" s="18">
        <v>12.4</v>
      </c>
      <c r="E32" s="18">
        <v>12.4</v>
      </c>
      <c r="G32" s="32"/>
      <c r="I32" s="18">
        <v>12.4</v>
      </c>
      <c r="J32" s="18">
        <v>12.4</v>
      </c>
      <c r="K32" s="18">
        <v>14.4</v>
      </c>
      <c r="L32" s="18">
        <v>12.4</v>
      </c>
      <c r="M32" s="18">
        <v>12.4</v>
      </c>
    </row>
    <row r="33" spans="1:13" x14ac:dyDescent="0.3">
      <c r="A33" s="18">
        <v>10</v>
      </c>
      <c r="B33" s="18">
        <v>10</v>
      </c>
      <c r="C33" s="18">
        <v>12</v>
      </c>
      <c r="D33" s="18">
        <v>10</v>
      </c>
      <c r="E33" s="18">
        <v>10</v>
      </c>
      <c r="G33" s="32"/>
      <c r="I33" s="18">
        <v>10</v>
      </c>
      <c r="J33" s="18">
        <v>10</v>
      </c>
      <c r="K33" s="18">
        <v>12</v>
      </c>
      <c r="L33" s="18">
        <v>10</v>
      </c>
      <c r="M33" s="18">
        <v>10</v>
      </c>
    </row>
    <row r="34" spans="1:13" x14ac:dyDescent="0.3">
      <c r="A34" s="18">
        <v>12</v>
      </c>
      <c r="B34" s="18">
        <v>12</v>
      </c>
      <c r="C34" s="18">
        <v>14</v>
      </c>
      <c r="D34" s="18">
        <v>12</v>
      </c>
      <c r="E34" s="18">
        <v>12</v>
      </c>
      <c r="G34" s="32"/>
      <c r="I34" s="18">
        <v>12</v>
      </c>
      <c r="J34" s="18">
        <v>12</v>
      </c>
      <c r="K34" s="18">
        <v>14</v>
      </c>
      <c r="L34" s="18">
        <v>12</v>
      </c>
      <c r="M34" s="18">
        <v>12</v>
      </c>
    </row>
    <row r="35" spans="1:13" x14ac:dyDescent="0.3">
      <c r="A35" s="18">
        <v>13.2</v>
      </c>
      <c r="B35" s="18">
        <v>13.2</v>
      </c>
      <c r="C35" s="18">
        <v>15.2</v>
      </c>
      <c r="D35" s="18">
        <v>13.2</v>
      </c>
      <c r="E35" s="18">
        <v>13.2</v>
      </c>
      <c r="G35" s="32"/>
      <c r="I35" s="18">
        <v>13.2</v>
      </c>
      <c r="J35" s="18">
        <v>13.2</v>
      </c>
      <c r="K35" s="18">
        <v>15.2</v>
      </c>
      <c r="L35" s="18">
        <v>13.2</v>
      </c>
      <c r="M35" s="18">
        <v>13.2</v>
      </c>
    </row>
    <row r="36" spans="1:13" x14ac:dyDescent="0.3">
      <c r="A36" s="18">
        <v>9.8000000000000007</v>
      </c>
      <c r="B36" s="18">
        <v>9.8000000000000007</v>
      </c>
      <c r="C36" s="18">
        <v>11.8</v>
      </c>
      <c r="D36" s="18">
        <v>9.8000000000000007</v>
      </c>
      <c r="E36" s="18">
        <v>9.8000000000000007</v>
      </c>
      <c r="G36" s="32"/>
      <c r="I36" s="18">
        <v>9.8000000000000007</v>
      </c>
      <c r="J36" s="18">
        <v>9.8000000000000007</v>
      </c>
      <c r="K36" s="18">
        <v>11.8</v>
      </c>
      <c r="L36" s="18">
        <v>9.8000000000000007</v>
      </c>
      <c r="M36" s="18">
        <v>9.8000000000000007</v>
      </c>
    </row>
    <row r="37" spans="1:13" x14ac:dyDescent="0.3">
      <c r="A37" s="18">
        <v>11</v>
      </c>
      <c r="B37" s="18">
        <v>11</v>
      </c>
      <c r="C37" s="18">
        <v>13</v>
      </c>
      <c r="D37" s="18">
        <v>11</v>
      </c>
      <c r="E37" s="18">
        <v>11</v>
      </c>
      <c r="G37" s="32"/>
      <c r="I37" s="18">
        <v>11</v>
      </c>
      <c r="J37" s="18">
        <v>11</v>
      </c>
      <c r="K37" s="18">
        <v>13</v>
      </c>
      <c r="L37" s="18">
        <v>11</v>
      </c>
      <c r="M37" s="18">
        <v>11</v>
      </c>
    </row>
    <row r="38" spans="1:13" x14ac:dyDescent="0.3">
      <c r="A38" s="18">
        <v>9.8000000000000007</v>
      </c>
      <c r="B38" s="18">
        <v>9.8000000000000007</v>
      </c>
      <c r="C38" s="18">
        <v>11.8</v>
      </c>
      <c r="D38" s="18">
        <v>9.8000000000000007</v>
      </c>
      <c r="E38" s="18">
        <v>9.8000000000000007</v>
      </c>
      <c r="G38" s="32"/>
      <c r="I38" s="18">
        <v>9.8000000000000007</v>
      </c>
      <c r="J38" s="18">
        <v>9.8000000000000007</v>
      </c>
      <c r="K38" s="18">
        <v>11.8</v>
      </c>
      <c r="L38" s="18">
        <v>9.8000000000000007</v>
      </c>
      <c r="M38" s="18">
        <v>9.8000000000000007</v>
      </c>
    </row>
    <row r="39" spans="1:13" x14ac:dyDescent="0.3">
      <c r="A39" s="18">
        <v>12.4</v>
      </c>
      <c r="B39" s="18">
        <v>12.4</v>
      </c>
      <c r="C39" s="18">
        <v>14.4</v>
      </c>
      <c r="D39" s="18">
        <v>12.4</v>
      </c>
      <c r="E39" s="18">
        <v>12.4</v>
      </c>
      <c r="G39" s="32"/>
      <c r="I39" s="18">
        <v>12.4</v>
      </c>
      <c r="J39" s="18">
        <v>12.4</v>
      </c>
      <c r="K39" s="18">
        <v>14.4</v>
      </c>
      <c r="L39" s="18">
        <v>12.4</v>
      </c>
      <c r="M39" s="18">
        <v>12.4</v>
      </c>
    </row>
    <row r="40" spans="1:13" x14ac:dyDescent="0.3">
      <c r="A40" s="18">
        <v>11.6</v>
      </c>
      <c r="B40" s="18">
        <v>11.6</v>
      </c>
      <c r="C40" s="18">
        <v>13.6</v>
      </c>
      <c r="D40" s="18">
        <v>11.6</v>
      </c>
      <c r="E40" s="18">
        <v>11.6</v>
      </c>
      <c r="G40" s="32"/>
      <c r="I40" s="18">
        <v>11.6</v>
      </c>
      <c r="J40" s="18">
        <v>11.6</v>
      </c>
      <c r="K40" s="18">
        <v>13.6</v>
      </c>
      <c r="L40" s="18">
        <v>11.6</v>
      </c>
      <c r="M40" s="18">
        <v>11.6</v>
      </c>
    </row>
    <row r="41" spans="1:13" x14ac:dyDescent="0.3">
      <c r="A41" s="18">
        <v>12</v>
      </c>
      <c r="B41" s="18">
        <v>12</v>
      </c>
      <c r="C41" s="18">
        <v>14</v>
      </c>
      <c r="D41" s="18">
        <v>12</v>
      </c>
      <c r="E41" s="18">
        <v>12</v>
      </c>
      <c r="G41" s="32"/>
      <c r="I41" s="18">
        <v>12</v>
      </c>
      <c r="J41" s="18">
        <v>12</v>
      </c>
      <c r="K41" s="18">
        <v>14</v>
      </c>
      <c r="L41" s="18">
        <v>12</v>
      </c>
      <c r="M41" s="18">
        <v>12</v>
      </c>
    </row>
    <row r="42" spans="1:13" x14ac:dyDescent="0.3">
      <c r="A42" s="18">
        <v>12</v>
      </c>
      <c r="B42" s="18">
        <v>12</v>
      </c>
      <c r="C42" s="18">
        <v>14</v>
      </c>
      <c r="D42" s="18">
        <v>12</v>
      </c>
      <c r="E42" s="18">
        <v>12</v>
      </c>
      <c r="G42" s="32"/>
      <c r="I42" s="18">
        <v>12</v>
      </c>
      <c r="J42" s="18">
        <v>12</v>
      </c>
      <c r="K42" s="18">
        <v>14</v>
      </c>
      <c r="L42" s="18">
        <v>12</v>
      </c>
      <c r="M42" s="18">
        <v>12</v>
      </c>
    </row>
    <row r="43" spans="1:13" x14ac:dyDescent="0.3">
      <c r="A43" s="18">
        <v>11.4</v>
      </c>
      <c r="B43" s="18">
        <v>11.4</v>
      </c>
      <c r="C43" s="18">
        <v>13.4</v>
      </c>
      <c r="D43" s="18">
        <v>11.4</v>
      </c>
      <c r="E43" s="18">
        <v>11.4</v>
      </c>
      <c r="G43" s="32"/>
      <c r="I43" s="18">
        <v>11.4</v>
      </c>
      <c r="J43" s="18">
        <v>11.4</v>
      </c>
      <c r="K43" s="18">
        <v>13.4</v>
      </c>
      <c r="L43" s="18">
        <v>11.4</v>
      </c>
      <c r="M43" s="18">
        <v>11.4</v>
      </c>
    </row>
    <row r="44" spans="1:13" x14ac:dyDescent="0.3">
      <c r="A44" s="18">
        <v>11.6</v>
      </c>
      <c r="B44" s="18">
        <v>11.6</v>
      </c>
      <c r="C44" s="18">
        <v>13.6</v>
      </c>
      <c r="D44" s="18">
        <v>11.6</v>
      </c>
      <c r="E44" s="18">
        <v>11.6</v>
      </c>
      <c r="G44" s="32"/>
      <c r="I44" s="18">
        <v>11.6</v>
      </c>
      <c r="J44" s="18">
        <v>11.6</v>
      </c>
      <c r="K44" s="18">
        <v>13.6</v>
      </c>
      <c r="L44" s="18">
        <v>11.6</v>
      </c>
      <c r="M44" s="18">
        <v>11.6</v>
      </c>
    </row>
    <row r="45" spans="1:13" x14ac:dyDescent="0.3">
      <c r="A45" s="18">
        <v>11.4</v>
      </c>
      <c r="B45" s="18">
        <v>11.4</v>
      </c>
      <c r="C45" s="18">
        <v>13.4</v>
      </c>
      <c r="D45" s="18">
        <v>11.4</v>
      </c>
      <c r="E45" s="18">
        <v>11.4</v>
      </c>
      <c r="G45" s="32"/>
      <c r="I45" s="18">
        <v>11.4</v>
      </c>
      <c r="J45" s="18">
        <v>11.4</v>
      </c>
      <c r="K45" s="18">
        <v>13.4</v>
      </c>
      <c r="L45" s="18">
        <v>11.4</v>
      </c>
      <c r="M45" s="18">
        <v>11.4</v>
      </c>
    </row>
    <row r="46" spans="1:13" x14ac:dyDescent="0.3">
      <c r="A46" s="18">
        <v>10.8</v>
      </c>
      <c r="B46" s="18">
        <v>10.8</v>
      </c>
      <c r="C46" s="18">
        <v>12.8</v>
      </c>
      <c r="D46" s="18">
        <v>10.8</v>
      </c>
      <c r="E46" s="18">
        <v>10.8</v>
      </c>
      <c r="G46" s="32"/>
      <c r="I46" s="18">
        <v>10.8</v>
      </c>
      <c r="J46" s="18">
        <v>10.8</v>
      </c>
      <c r="K46" s="18">
        <v>12.8</v>
      </c>
      <c r="L46" s="18">
        <v>10.8</v>
      </c>
      <c r="M46" s="18">
        <v>10.8</v>
      </c>
    </row>
    <row r="47" spans="1:13" x14ac:dyDescent="0.3">
      <c r="A47" s="18">
        <v>14</v>
      </c>
      <c r="B47" s="18">
        <v>14</v>
      </c>
      <c r="C47" s="18">
        <v>16</v>
      </c>
      <c r="D47" s="18">
        <v>14</v>
      </c>
      <c r="E47" s="18">
        <v>14</v>
      </c>
      <c r="G47" s="32"/>
      <c r="I47" s="18">
        <v>14</v>
      </c>
      <c r="J47" s="18">
        <v>14</v>
      </c>
      <c r="K47" s="18">
        <v>16</v>
      </c>
      <c r="L47" s="18">
        <v>14</v>
      </c>
      <c r="M47" s="18">
        <v>14</v>
      </c>
    </row>
    <row r="48" spans="1:13" x14ac:dyDescent="0.3">
      <c r="A48" s="18">
        <v>13.6</v>
      </c>
      <c r="B48" s="18">
        <v>13.6</v>
      </c>
      <c r="C48" s="18">
        <v>15.6</v>
      </c>
      <c r="D48" s="18">
        <v>13.6</v>
      </c>
      <c r="E48" s="18">
        <v>13.6</v>
      </c>
      <c r="G48" s="32"/>
      <c r="I48" s="18">
        <v>13.6</v>
      </c>
      <c r="J48" s="18">
        <v>13.6</v>
      </c>
      <c r="K48" s="18">
        <v>15.6</v>
      </c>
      <c r="L48" s="18">
        <v>13.6</v>
      </c>
      <c r="M48" s="18">
        <v>13.6</v>
      </c>
    </row>
    <row r="49" spans="1:13" x14ac:dyDescent="0.3">
      <c r="A49" s="18">
        <v>11.8</v>
      </c>
      <c r="B49" s="18">
        <v>11.8</v>
      </c>
      <c r="C49" s="18">
        <v>13.8</v>
      </c>
      <c r="D49" s="18">
        <v>11.8</v>
      </c>
      <c r="E49" s="18">
        <v>11.8</v>
      </c>
      <c r="G49" s="32"/>
      <c r="I49" s="18">
        <v>11.8</v>
      </c>
      <c r="J49" s="18">
        <v>11.8</v>
      </c>
      <c r="K49" s="18">
        <v>13.8</v>
      </c>
      <c r="L49" s="18">
        <v>11.8</v>
      </c>
      <c r="M49" s="18">
        <v>11.8</v>
      </c>
    </row>
    <row r="50" spans="1:13" x14ac:dyDescent="0.3">
      <c r="A50" s="18">
        <v>11.2</v>
      </c>
      <c r="B50" s="18">
        <v>11.2</v>
      </c>
      <c r="C50" s="18">
        <v>13.2</v>
      </c>
      <c r="D50" s="18">
        <v>11.2</v>
      </c>
      <c r="E50" s="18">
        <v>11.2</v>
      </c>
      <c r="G50" s="32"/>
      <c r="I50" s="18">
        <v>11.2</v>
      </c>
      <c r="J50" s="18">
        <v>11.2</v>
      </c>
      <c r="K50" s="18">
        <v>13.2</v>
      </c>
      <c r="L50" s="18">
        <v>11.2</v>
      </c>
      <c r="M50" s="18">
        <v>11.2</v>
      </c>
    </row>
    <row r="51" spans="1:13" x14ac:dyDescent="0.3">
      <c r="A51" s="18">
        <v>11</v>
      </c>
      <c r="B51" s="18">
        <v>11</v>
      </c>
      <c r="C51" s="18">
        <v>13</v>
      </c>
      <c r="D51" s="18">
        <v>11</v>
      </c>
      <c r="E51" s="18">
        <v>11</v>
      </c>
      <c r="G51" s="32"/>
      <c r="I51" s="18">
        <v>11</v>
      </c>
      <c r="J51" s="18">
        <v>11</v>
      </c>
      <c r="K51" s="18">
        <v>13</v>
      </c>
      <c r="L51" s="18">
        <v>11</v>
      </c>
      <c r="M51" s="18">
        <v>11</v>
      </c>
    </row>
    <row r="52" spans="1:13" x14ac:dyDescent="0.3">
      <c r="A52" s="18">
        <v>11.6</v>
      </c>
      <c r="B52" s="18">
        <v>11.6</v>
      </c>
      <c r="C52" s="18">
        <v>13.6</v>
      </c>
      <c r="D52" s="18">
        <v>11.6</v>
      </c>
      <c r="E52" s="18">
        <v>11.6</v>
      </c>
      <c r="G52" s="32"/>
      <c r="I52" s="18">
        <v>11.6</v>
      </c>
      <c r="J52" s="18">
        <v>11.6</v>
      </c>
      <c r="K52" s="18">
        <v>13.6</v>
      </c>
      <c r="L52" s="18">
        <v>11.6</v>
      </c>
      <c r="M52" s="18">
        <v>11.6</v>
      </c>
    </row>
    <row r="53" spans="1:13" x14ac:dyDescent="0.3">
      <c r="A53" s="18">
        <v>10.4</v>
      </c>
      <c r="B53" s="18">
        <v>10.4</v>
      </c>
      <c r="C53" s="18">
        <v>12.4</v>
      </c>
      <c r="D53" s="18">
        <v>10.4</v>
      </c>
      <c r="E53" s="18">
        <v>10.4</v>
      </c>
      <c r="G53" s="32"/>
      <c r="I53" s="18">
        <v>10.4</v>
      </c>
      <c r="J53" s="18">
        <v>10.4</v>
      </c>
      <c r="K53" s="18">
        <v>12.4</v>
      </c>
      <c r="L53" s="18">
        <v>10.4</v>
      </c>
      <c r="M53" s="18">
        <v>10.4</v>
      </c>
    </row>
    <row r="54" spans="1:13" x14ac:dyDescent="0.3">
      <c r="A54" s="18">
        <v>11.2</v>
      </c>
      <c r="B54" s="18">
        <v>11.2</v>
      </c>
      <c r="C54" s="18">
        <v>13.2</v>
      </c>
      <c r="D54" s="18">
        <v>11.2</v>
      </c>
      <c r="E54" s="18">
        <v>11.2</v>
      </c>
      <c r="G54" s="32"/>
      <c r="I54" s="18">
        <v>11.2</v>
      </c>
      <c r="J54" s="18">
        <v>11.2</v>
      </c>
      <c r="K54" s="18">
        <v>13.2</v>
      </c>
      <c r="L54" s="18">
        <v>11.2</v>
      </c>
      <c r="M54" s="18">
        <v>11.2</v>
      </c>
    </row>
    <row r="55" spans="1:13" x14ac:dyDescent="0.3">
      <c r="A55" s="18">
        <v>11</v>
      </c>
      <c r="B55" s="18">
        <v>11</v>
      </c>
      <c r="C55" s="18">
        <v>13</v>
      </c>
      <c r="D55" s="18">
        <v>11</v>
      </c>
      <c r="E55" s="18">
        <v>11</v>
      </c>
      <c r="G55" s="32"/>
      <c r="I55" s="18">
        <v>11</v>
      </c>
      <c r="J55" s="18">
        <v>11</v>
      </c>
      <c r="K55" s="18">
        <v>13</v>
      </c>
      <c r="L55" s="18">
        <v>11</v>
      </c>
      <c r="M55" s="18">
        <v>11</v>
      </c>
    </row>
    <row r="56" spans="1:13" x14ac:dyDescent="0.3">
      <c r="A56" s="18">
        <v>10.8</v>
      </c>
      <c r="B56" s="18">
        <v>10.8</v>
      </c>
      <c r="C56" s="18">
        <v>12.8</v>
      </c>
      <c r="D56" s="18">
        <v>10.8</v>
      </c>
      <c r="E56" s="18">
        <v>10.8</v>
      </c>
      <c r="G56" s="32"/>
      <c r="I56" s="18">
        <v>10.8</v>
      </c>
      <c r="J56" s="18">
        <v>10.8</v>
      </c>
      <c r="K56" s="18">
        <v>12.8</v>
      </c>
      <c r="L56" s="18">
        <v>10.8</v>
      </c>
      <c r="M56" s="18">
        <v>10.8</v>
      </c>
    </row>
    <row r="57" spans="1:13" x14ac:dyDescent="0.3">
      <c r="A57" s="18">
        <v>10.6</v>
      </c>
      <c r="B57" s="18">
        <v>10.6</v>
      </c>
      <c r="C57" s="18">
        <v>12.6</v>
      </c>
      <c r="D57" s="18">
        <v>10.6</v>
      </c>
      <c r="E57" s="18">
        <v>10.6</v>
      </c>
      <c r="G57" s="32"/>
      <c r="I57" s="18">
        <v>10.6</v>
      </c>
      <c r="J57" s="18">
        <v>10.6</v>
      </c>
      <c r="K57" s="18">
        <v>12.6</v>
      </c>
      <c r="L57" s="18">
        <v>10.6</v>
      </c>
      <c r="M57" s="18">
        <v>10.6</v>
      </c>
    </row>
    <row r="58" spans="1:13" x14ac:dyDescent="0.3">
      <c r="A58" s="18">
        <v>12</v>
      </c>
      <c r="B58" s="18">
        <v>12</v>
      </c>
      <c r="C58" s="18">
        <v>14</v>
      </c>
      <c r="D58" s="18">
        <v>12</v>
      </c>
      <c r="E58" s="18">
        <v>12</v>
      </c>
      <c r="G58" s="32"/>
      <c r="I58" s="18">
        <v>12</v>
      </c>
      <c r="J58" s="18">
        <v>12</v>
      </c>
      <c r="K58" s="18">
        <v>14</v>
      </c>
      <c r="L58" s="18">
        <v>12</v>
      </c>
      <c r="M58" s="18">
        <v>12</v>
      </c>
    </row>
    <row r="59" spans="1:13" x14ac:dyDescent="0.3">
      <c r="G59" s="32"/>
    </row>
    <row r="60" spans="1:13" x14ac:dyDescent="0.3">
      <c r="G60" s="32"/>
      <c r="H60" s="19" t="s">
        <v>69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195</v>
      </c>
      <c r="I61" s="8">
        <v>33</v>
      </c>
      <c r="J61" s="8">
        <v>33</v>
      </c>
      <c r="K61" s="8">
        <v>52</v>
      </c>
      <c r="L61" s="8">
        <v>33</v>
      </c>
      <c r="M61" s="8">
        <v>33</v>
      </c>
    </row>
    <row r="62" spans="1:13" x14ac:dyDescent="0.3">
      <c r="G62" s="32"/>
      <c r="H62" s="19" t="s">
        <v>196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197</v>
      </c>
      <c r="I63" s="8">
        <v>63.46153846153846</v>
      </c>
      <c r="J63" s="8">
        <v>63.46153846153846</v>
      </c>
      <c r="K63" s="8">
        <v>100</v>
      </c>
      <c r="L63" s="8">
        <v>63.46153846153846</v>
      </c>
      <c r="M63" s="8">
        <v>63.46153846153846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3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251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4</v>
      </c>
      <c r="B3" s="18">
        <v>4</v>
      </c>
      <c r="C3" s="18">
        <v>4</v>
      </c>
      <c r="D3" s="18">
        <v>4</v>
      </c>
      <c r="E3" s="18">
        <v>4</v>
      </c>
      <c r="G3" s="32"/>
      <c r="I3" s="18">
        <v>4</v>
      </c>
      <c r="J3" s="18">
        <v>4</v>
      </c>
      <c r="K3" s="18">
        <v>4</v>
      </c>
      <c r="L3" s="18">
        <v>4</v>
      </c>
      <c r="M3" s="18">
        <v>4</v>
      </c>
    </row>
    <row r="4" spans="1:13" x14ac:dyDescent="0.3">
      <c r="A4" s="18">
        <v>2.8</v>
      </c>
      <c r="B4" s="18">
        <v>2.8</v>
      </c>
      <c r="C4" s="18">
        <v>2.8</v>
      </c>
      <c r="D4" s="18">
        <v>2.8</v>
      </c>
      <c r="E4" s="18">
        <v>2.8</v>
      </c>
      <c r="G4" s="32"/>
      <c r="I4" s="18">
        <v>2.8</v>
      </c>
      <c r="J4" s="18">
        <v>2.8</v>
      </c>
      <c r="K4" s="18">
        <v>2.8</v>
      </c>
      <c r="L4" s="18">
        <v>2.8</v>
      </c>
      <c r="M4" s="18"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2.2000000000000002</v>
      </c>
      <c r="B7" s="18">
        <v>2.2000000000000002</v>
      </c>
      <c r="C7" s="18">
        <v>2.7</v>
      </c>
      <c r="D7" s="18">
        <v>2.2000000000000002</v>
      </c>
      <c r="E7" s="18">
        <v>2.2000000000000002</v>
      </c>
      <c r="G7" s="32"/>
      <c r="I7" s="18">
        <v>2.2000000000000002</v>
      </c>
      <c r="J7" s="18">
        <v>2.2000000000000002</v>
      </c>
      <c r="K7" s="18">
        <v>2.7</v>
      </c>
      <c r="L7" s="18">
        <v>2.2000000000000002</v>
      </c>
      <c r="M7" s="18">
        <v>2.2000000000000002</v>
      </c>
    </row>
    <row r="8" spans="1:13" x14ac:dyDescent="0.3">
      <c r="A8" s="18">
        <v>2.8</v>
      </c>
      <c r="B8" s="18">
        <v>2.8</v>
      </c>
      <c r="C8" s="18">
        <v>3.3</v>
      </c>
      <c r="D8" s="18">
        <v>2.8</v>
      </c>
      <c r="E8" s="18">
        <v>2.8</v>
      </c>
      <c r="G8" s="32"/>
      <c r="I8" s="18">
        <v>2.8</v>
      </c>
      <c r="J8" s="18">
        <v>2.8</v>
      </c>
      <c r="K8" s="18">
        <v>3.3</v>
      </c>
      <c r="L8" s="18">
        <v>2.8</v>
      </c>
      <c r="M8" s="18">
        <v>2.8</v>
      </c>
    </row>
    <row r="9" spans="1:13" x14ac:dyDescent="0.3">
      <c r="A9" s="18">
        <v>2.6</v>
      </c>
      <c r="B9" s="18">
        <v>2.6</v>
      </c>
      <c r="C9" s="18">
        <v>3.1</v>
      </c>
      <c r="D9" s="18">
        <v>2.6</v>
      </c>
      <c r="E9" s="18">
        <v>2.6</v>
      </c>
      <c r="G9" s="32"/>
      <c r="I9" s="18">
        <v>2.6</v>
      </c>
      <c r="J9" s="18">
        <v>2.6</v>
      </c>
      <c r="K9" s="18">
        <v>3.1</v>
      </c>
      <c r="L9" s="18">
        <v>2.6</v>
      </c>
      <c r="M9" s="18">
        <v>2.6</v>
      </c>
    </row>
    <row r="10" spans="1:13" x14ac:dyDescent="0.3">
      <c r="A10" s="18">
        <v>1.8</v>
      </c>
      <c r="B10" s="18">
        <v>1.8</v>
      </c>
      <c r="C10" s="18">
        <v>2.2999999999999998</v>
      </c>
      <c r="D10" s="18">
        <v>1.8</v>
      </c>
      <c r="E10" s="18">
        <v>1.8</v>
      </c>
      <c r="G10" s="32"/>
      <c r="I10" s="18">
        <v>1.8</v>
      </c>
      <c r="J10" s="18">
        <v>1.8</v>
      </c>
      <c r="K10" s="18">
        <v>2.2999999999999998</v>
      </c>
      <c r="L10" s="18">
        <v>1.8</v>
      </c>
      <c r="M10" s="18">
        <v>1.8</v>
      </c>
    </row>
    <row r="11" spans="1:13" x14ac:dyDescent="0.3">
      <c r="A11" s="18">
        <v>2.6</v>
      </c>
      <c r="B11" s="18">
        <v>2.6</v>
      </c>
      <c r="C11" s="18">
        <v>3.1</v>
      </c>
      <c r="D11" s="18">
        <v>2.6</v>
      </c>
      <c r="E11" s="18">
        <v>2.6</v>
      </c>
      <c r="G11" s="32"/>
      <c r="I11" s="18">
        <v>2.6</v>
      </c>
      <c r="J11" s="18">
        <v>2.6</v>
      </c>
      <c r="K11" s="18">
        <v>3.1</v>
      </c>
      <c r="L11" s="18">
        <v>2.6</v>
      </c>
      <c r="M11" s="18">
        <v>2.6</v>
      </c>
    </row>
    <row r="12" spans="1:13" x14ac:dyDescent="0.3">
      <c r="A12" s="18">
        <v>2.6</v>
      </c>
      <c r="B12" s="18">
        <v>2.6</v>
      </c>
      <c r="C12" s="18">
        <v>3.1</v>
      </c>
      <c r="D12" s="18">
        <v>2.6</v>
      </c>
      <c r="E12" s="18">
        <v>2.6</v>
      </c>
      <c r="G12" s="32"/>
      <c r="I12" s="18">
        <v>2.6</v>
      </c>
      <c r="J12" s="18">
        <v>2.6</v>
      </c>
      <c r="K12" s="18">
        <v>3.1</v>
      </c>
      <c r="L12" s="18">
        <v>2.6</v>
      </c>
      <c r="M12" s="18">
        <v>2.6</v>
      </c>
    </row>
    <row r="13" spans="1:13" x14ac:dyDescent="0.3">
      <c r="A13" s="18">
        <v>3</v>
      </c>
      <c r="B13" s="18">
        <v>3</v>
      </c>
      <c r="C13" s="18">
        <v>3.5</v>
      </c>
      <c r="D13" s="18">
        <v>3</v>
      </c>
      <c r="E13" s="18">
        <v>3</v>
      </c>
      <c r="G13" s="32"/>
      <c r="I13" s="18">
        <v>3</v>
      </c>
      <c r="J13" s="18">
        <v>3</v>
      </c>
      <c r="K13" s="18">
        <v>3.5</v>
      </c>
      <c r="L13" s="18">
        <v>3</v>
      </c>
      <c r="M13" s="18">
        <v>3</v>
      </c>
    </row>
    <row r="14" spans="1:13" x14ac:dyDescent="0.3">
      <c r="A14" s="18">
        <v>2.2000000000000002</v>
      </c>
      <c r="B14" s="18">
        <v>2.2000000000000002</v>
      </c>
      <c r="C14" s="18">
        <v>2.7</v>
      </c>
      <c r="D14" s="18">
        <v>2.2000000000000002</v>
      </c>
      <c r="E14" s="18">
        <v>2.2000000000000002</v>
      </c>
      <c r="G14" s="32"/>
      <c r="I14" s="18">
        <v>2.2000000000000002</v>
      </c>
      <c r="J14" s="18">
        <v>2.2000000000000002</v>
      </c>
      <c r="K14" s="18">
        <v>2.7</v>
      </c>
      <c r="L14" s="18">
        <v>2.2000000000000002</v>
      </c>
      <c r="M14" s="18">
        <v>2.2000000000000002</v>
      </c>
    </row>
    <row r="15" spans="1:13" x14ac:dyDescent="0.3">
      <c r="A15" s="18">
        <v>2.6</v>
      </c>
      <c r="B15" s="18">
        <v>2.6</v>
      </c>
      <c r="C15" s="18">
        <v>3.1</v>
      </c>
      <c r="D15" s="18">
        <v>2.6</v>
      </c>
      <c r="E15" s="18">
        <v>2.6</v>
      </c>
      <c r="G15" s="32"/>
      <c r="I15" s="18">
        <v>2.6</v>
      </c>
      <c r="J15" s="18">
        <v>2.6</v>
      </c>
      <c r="K15" s="18">
        <v>3.1</v>
      </c>
      <c r="L15" s="18">
        <v>2.6</v>
      </c>
      <c r="M15" s="18">
        <v>2.6</v>
      </c>
    </row>
    <row r="16" spans="1:13" x14ac:dyDescent="0.3">
      <c r="A16" s="18">
        <v>1.8</v>
      </c>
      <c r="B16" s="18">
        <v>1.8</v>
      </c>
      <c r="C16" s="18">
        <v>2.2999999999999998</v>
      </c>
      <c r="D16" s="18">
        <v>1.8</v>
      </c>
      <c r="E16" s="18">
        <v>1.8</v>
      </c>
      <c r="G16" s="32"/>
      <c r="I16" s="18">
        <v>1.8</v>
      </c>
      <c r="J16" s="18">
        <v>1.8</v>
      </c>
      <c r="K16" s="18">
        <v>2.2999999999999998</v>
      </c>
      <c r="L16" s="18">
        <v>1.8</v>
      </c>
      <c r="M16" s="18">
        <v>1.8</v>
      </c>
    </row>
    <row r="17" spans="1:13" x14ac:dyDescent="0.3">
      <c r="A17" s="18">
        <v>3.2</v>
      </c>
      <c r="B17" s="18">
        <v>3.2</v>
      </c>
      <c r="C17" s="18">
        <v>3.7</v>
      </c>
      <c r="D17" s="18">
        <v>3.2</v>
      </c>
      <c r="E17" s="18">
        <v>3.2</v>
      </c>
      <c r="G17" s="32"/>
      <c r="I17" s="18">
        <v>3.2</v>
      </c>
      <c r="J17" s="18">
        <v>3.2</v>
      </c>
      <c r="K17" s="18">
        <v>3.7</v>
      </c>
      <c r="L17" s="18">
        <v>3.2</v>
      </c>
      <c r="M17" s="18">
        <v>3.2</v>
      </c>
    </row>
    <row r="18" spans="1:13" x14ac:dyDescent="0.3">
      <c r="A18" s="18">
        <v>2.6</v>
      </c>
      <c r="B18" s="18">
        <v>2.6</v>
      </c>
      <c r="C18" s="18">
        <v>3.1</v>
      </c>
      <c r="D18" s="18">
        <v>2.6</v>
      </c>
      <c r="E18" s="18">
        <v>2.6</v>
      </c>
      <c r="G18" s="32"/>
      <c r="I18" s="18">
        <v>2.6</v>
      </c>
      <c r="J18" s="18">
        <v>2.6</v>
      </c>
      <c r="K18" s="18">
        <v>3.1</v>
      </c>
      <c r="L18" s="18">
        <v>2.6</v>
      </c>
      <c r="M18" s="18">
        <v>2.6</v>
      </c>
    </row>
    <row r="19" spans="1:13" x14ac:dyDescent="0.3">
      <c r="A19" s="18">
        <v>2.2000000000000002</v>
      </c>
      <c r="B19" s="18">
        <v>2.2000000000000002</v>
      </c>
      <c r="C19" s="18">
        <v>2.7</v>
      </c>
      <c r="D19" s="18">
        <v>2.2000000000000002</v>
      </c>
      <c r="E19" s="18">
        <v>2.2000000000000002</v>
      </c>
      <c r="G19" s="32"/>
      <c r="I19" s="18">
        <v>2.2000000000000002</v>
      </c>
      <c r="J19" s="18">
        <v>2.2000000000000002</v>
      </c>
      <c r="K19" s="18">
        <v>2.7</v>
      </c>
      <c r="L19" s="18">
        <v>2.2000000000000002</v>
      </c>
      <c r="M19" s="18">
        <v>2.2000000000000002</v>
      </c>
    </row>
    <row r="20" spans="1:13" x14ac:dyDescent="0.3">
      <c r="A20" s="18">
        <v>2.2000000000000002</v>
      </c>
      <c r="B20" s="18">
        <v>2.2000000000000002</v>
      </c>
      <c r="C20" s="18">
        <v>2.7</v>
      </c>
      <c r="D20" s="18">
        <v>2.2000000000000002</v>
      </c>
      <c r="E20" s="18">
        <v>2.2000000000000002</v>
      </c>
      <c r="G20" s="32"/>
      <c r="I20" s="18">
        <v>2.2000000000000002</v>
      </c>
      <c r="J20" s="18">
        <v>2.2000000000000002</v>
      </c>
      <c r="K20" s="18">
        <v>2.7</v>
      </c>
      <c r="L20" s="18">
        <v>2.2000000000000002</v>
      </c>
      <c r="M20" s="18">
        <v>2.2000000000000002</v>
      </c>
    </row>
    <row r="21" spans="1:13" x14ac:dyDescent="0.3">
      <c r="A21" s="18">
        <v>1.8</v>
      </c>
      <c r="B21" s="18">
        <v>1.8</v>
      </c>
      <c r="C21" s="18">
        <v>2.2999999999999998</v>
      </c>
      <c r="D21" s="18">
        <v>1.8</v>
      </c>
      <c r="E21" s="18">
        <v>1.8</v>
      </c>
      <c r="G21" s="32"/>
      <c r="I21" s="18">
        <v>1.8</v>
      </c>
      <c r="J21" s="18">
        <v>1.8</v>
      </c>
      <c r="K21" s="18">
        <v>2.2999999999999998</v>
      </c>
      <c r="L21" s="18">
        <v>1.8</v>
      </c>
      <c r="M21" s="18">
        <v>1.8</v>
      </c>
    </row>
    <row r="22" spans="1:13" x14ac:dyDescent="0.3">
      <c r="A22" s="18">
        <v>2.4</v>
      </c>
      <c r="B22" s="18">
        <v>2.4</v>
      </c>
      <c r="C22" s="18">
        <v>2.9</v>
      </c>
      <c r="D22" s="18">
        <v>2.4</v>
      </c>
      <c r="E22" s="18">
        <v>2.4</v>
      </c>
      <c r="G22" s="32"/>
      <c r="I22" s="18">
        <v>2.4</v>
      </c>
      <c r="J22" s="18">
        <v>2.4</v>
      </c>
      <c r="K22" s="18">
        <v>2.9</v>
      </c>
      <c r="L22" s="18">
        <v>2.4</v>
      </c>
      <c r="M22" s="18">
        <v>2.4</v>
      </c>
    </row>
    <row r="23" spans="1:13" x14ac:dyDescent="0.3">
      <c r="A23" s="18">
        <v>2.6</v>
      </c>
      <c r="B23" s="18">
        <v>2.6</v>
      </c>
      <c r="C23" s="18">
        <v>3.1</v>
      </c>
      <c r="D23" s="18">
        <v>2.6</v>
      </c>
      <c r="E23" s="18">
        <v>2.6</v>
      </c>
      <c r="G23" s="32"/>
      <c r="I23" s="18">
        <v>2.6</v>
      </c>
      <c r="J23" s="18">
        <v>2.6</v>
      </c>
      <c r="K23" s="18">
        <v>3.1</v>
      </c>
      <c r="L23" s="18">
        <v>2.6</v>
      </c>
      <c r="M23" s="18">
        <v>2.6</v>
      </c>
    </row>
    <row r="24" spans="1:13" x14ac:dyDescent="0.3">
      <c r="A24" s="18">
        <v>2.4</v>
      </c>
      <c r="B24" s="18">
        <v>2.4</v>
      </c>
      <c r="C24" s="18">
        <v>2.9</v>
      </c>
      <c r="D24" s="18">
        <v>2.4</v>
      </c>
      <c r="E24" s="18">
        <v>2.4</v>
      </c>
      <c r="G24" s="32"/>
      <c r="I24" s="18">
        <v>2.4</v>
      </c>
      <c r="J24" s="18">
        <v>2.4</v>
      </c>
      <c r="K24" s="18">
        <v>2.9</v>
      </c>
      <c r="L24" s="18">
        <v>2.4</v>
      </c>
      <c r="M24" s="18">
        <v>2.4</v>
      </c>
    </row>
    <row r="25" spans="1:13" x14ac:dyDescent="0.3">
      <c r="A25" s="18">
        <v>3.4</v>
      </c>
      <c r="B25" s="18">
        <v>3.4</v>
      </c>
      <c r="C25" s="18">
        <v>3.9</v>
      </c>
      <c r="D25" s="18">
        <v>3.4</v>
      </c>
      <c r="E25" s="18">
        <v>3.4</v>
      </c>
      <c r="G25" s="32"/>
      <c r="I25" s="18">
        <v>3.4</v>
      </c>
      <c r="J25" s="18">
        <v>3.4</v>
      </c>
      <c r="K25" s="18">
        <v>3.9</v>
      </c>
      <c r="L25" s="18">
        <v>3.4</v>
      </c>
      <c r="M25" s="18">
        <v>3.4</v>
      </c>
    </row>
    <row r="26" spans="1:13" x14ac:dyDescent="0.3">
      <c r="A26" s="18">
        <v>3.4</v>
      </c>
      <c r="B26" s="18">
        <v>3.4</v>
      </c>
      <c r="C26" s="18">
        <v>3.9</v>
      </c>
      <c r="D26" s="18">
        <v>3.4</v>
      </c>
      <c r="E26" s="18">
        <v>3.4</v>
      </c>
      <c r="G26" s="32"/>
      <c r="I26" s="18">
        <v>3.4</v>
      </c>
      <c r="J26" s="18">
        <v>3.4</v>
      </c>
      <c r="K26" s="18">
        <v>3.9</v>
      </c>
      <c r="L26" s="18">
        <v>3.4</v>
      </c>
      <c r="M26" s="18">
        <v>3.4</v>
      </c>
    </row>
    <row r="27" spans="1:13" x14ac:dyDescent="0.3">
      <c r="A27" s="18">
        <v>2.8</v>
      </c>
      <c r="B27" s="18">
        <v>2.8</v>
      </c>
      <c r="C27" s="18">
        <v>3.3</v>
      </c>
      <c r="D27" s="18">
        <v>2.8</v>
      </c>
      <c r="E27" s="18">
        <v>2.8</v>
      </c>
      <c r="G27" s="32"/>
      <c r="I27" s="18">
        <v>2.8</v>
      </c>
      <c r="J27" s="18">
        <v>2.8</v>
      </c>
      <c r="K27" s="18">
        <v>3.3</v>
      </c>
      <c r="L27" s="18">
        <v>2.8</v>
      </c>
      <c r="M27" s="18">
        <v>2.8</v>
      </c>
    </row>
    <row r="28" spans="1:13" x14ac:dyDescent="0.3">
      <c r="A28" s="18">
        <v>2.6</v>
      </c>
      <c r="B28" s="18">
        <v>2.6</v>
      </c>
      <c r="C28" s="18">
        <v>3.1</v>
      </c>
      <c r="D28" s="18">
        <v>2.6</v>
      </c>
      <c r="E28" s="18">
        <v>2.6</v>
      </c>
      <c r="G28" s="32"/>
      <c r="I28" s="18">
        <v>2.6</v>
      </c>
      <c r="J28" s="18">
        <v>2.6</v>
      </c>
      <c r="K28" s="18">
        <v>3.1</v>
      </c>
      <c r="L28" s="18">
        <v>2.6</v>
      </c>
      <c r="M28" s="18">
        <v>2.6</v>
      </c>
    </row>
    <row r="29" spans="1:13" x14ac:dyDescent="0.3">
      <c r="A29" s="18">
        <v>2.6</v>
      </c>
      <c r="B29" s="18">
        <v>2.6</v>
      </c>
      <c r="C29" s="18">
        <v>3.1</v>
      </c>
      <c r="D29" s="18">
        <v>2.6</v>
      </c>
      <c r="E29" s="18">
        <v>2.6</v>
      </c>
      <c r="G29" s="32"/>
      <c r="I29" s="18">
        <v>2.6</v>
      </c>
      <c r="J29" s="18">
        <v>2.6</v>
      </c>
      <c r="K29" s="18">
        <v>3.1</v>
      </c>
      <c r="L29" s="18">
        <v>2.6</v>
      </c>
      <c r="M29" s="18">
        <v>2.6</v>
      </c>
    </row>
    <row r="30" spans="1:13" x14ac:dyDescent="0.3">
      <c r="A30" s="18">
        <v>3.2</v>
      </c>
      <c r="B30" s="18">
        <v>3.2</v>
      </c>
      <c r="C30" s="18">
        <v>3.7</v>
      </c>
      <c r="D30" s="18">
        <v>3.2</v>
      </c>
      <c r="E30" s="18">
        <v>3.2</v>
      </c>
      <c r="G30" s="32"/>
      <c r="I30" s="18">
        <v>3.2</v>
      </c>
      <c r="J30" s="18">
        <v>3.2</v>
      </c>
      <c r="K30" s="18">
        <v>3.7</v>
      </c>
      <c r="L30" s="18">
        <v>3.2</v>
      </c>
      <c r="M30" s="18">
        <v>3.2</v>
      </c>
    </row>
    <row r="31" spans="1:13" x14ac:dyDescent="0.3">
      <c r="A31" s="18">
        <v>2.6</v>
      </c>
      <c r="B31" s="18">
        <v>2.6</v>
      </c>
      <c r="C31" s="18">
        <v>3.1</v>
      </c>
      <c r="D31" s="18">
        <v>2.6</v>
      </c>
      <c r="E31" s="18">
        <v>2.6</v>
      </c>
      <c r="G31" s="32"/>
      <c r="I31" s="18">
        <v>2.6</v>
      </c>
      <c r="J31" s="18">
        <v>2.6</v>
      </c>
      <c r="K31" s="18">
        <v>3.1</v>
      </c>
      <c r="L31" s="18">
        <v>2.6</v>
      </c>
      <c r="M31" s="18">
        <v>2.6</v>
      </c>
    </row>
    <row r="32" spans="1:13" x14ac:dyDescent="0.3">
      <c r="A32" s="18">
        <v>3.2</v>
      </c>
      <c r="B32" s="18">
        <v>3.2</v>
      </c>
      <c r="C32" s="18">
        <v>3.7</v>
      </c>
      <c r="D32" s="18">
        <v>3.2</v>
      </c>
      <c r="E32" s="18">
        <v>3.2</v>
      </c>
      <c r="G32" s="32"/>
      <c r="I32" s="18">
        <v>3.2</v>
      </c>
      <c r="J32" s="18">
        <v>3.2</v>
      </c>
      <c r="K32" s="18">
        <v>3.7</v>
      </c>
      <c r="L32" s="18">
        <v>3.2</v>
      </c>
      <c r="M32" s="18">
        <v>3.2</v>
      </c>
    </row>
    <row r="33" spans="1:13" x14ac:dyDescent="0.3">
      <c r="A33" s="18">
        <v>2.6</v>
      </c>
      <c r="B33" s="18">
        <v>2.6</v>
      </c>
      <c r="C33" s="18">
        <v>3.1</v>
      </c>
      <c r="D33" s="18">
        <v>2.6</v>
      </c>
      <c r="E33" s="18">
        <v>2.6</v>
      </c>
      <c r="G33" s="32"/>
      <c r="I33" s="18">
        <v>2.6</v>
      </c>
      <c r="J33" s="18">
        <v>2.6</v>
      </c>
      <c r="K33" s="18">
        <v>3.1</v>
      </c>
      <c r="L33" s="18">
        <v>2.6</v>
      </c>
      <c r="M33" s="18">
        <v>2.6</v>
      </c>
    </row>
    <row r="34" spans="1:13" x14ac:dyDescent="0.3">
      <c r="A34" s="18">
        <v>3.2</v>
      </c>
      <c r="B34" s="18">
        <v>3.2</v>
      </c>
      <c r="C34" s="18">
        <v>3.7</v>
      </c>
      <c r="D34" s="18">
        <v>3.2</v>
      </c>
      <c r="E34" s="18">
        <v>3.2</v>
      </c>
      <c r="G34" s="32"/>
      <c r="I34" s="18">
        <v>3.2</v>
      </c>
      <c r="J34" s="18">
        <v>3.2</v>
      </c>
      <c r="K34" s="18">
        <v>3.7</v>
      </c>
      <c r="L34" s="18">
        <v>3.2</v>
      </c>
      <c r="M34" s="18">
        <v>3.2</v>
      </c>
    </row>
    <row r="35" spans="1:13" x14ac:dyDescent="0.3">
      <c r="A35" s="18">
        <v>3.6</v>
      </c>
      <c r="B35" s="18">
        <v>3.6</v>
      </c>
      <c r="C35" s="18">
        <v>4</v>
      </c>
      <c r="D35" s="18">
        <v>3.6</v>
      </c>
      <c r="E35" s="18">
        <v>3.6</v>
      </c>
      <c r="G35" s="32"/>
      <c r="I35" s="18">
        <v>3.6</v>
      </c>
      <c r="J35" s="18">
        <v>3.6</v>
      </c>
      <c r="K35" s="18">
        <v>4</v>
      </c>
      <c r="L35" s="18">
        <v>3.6</v>
      </c>
      <c r="M35" s="18">
        <v>3.6</v>
      </c>
    </row>
    <row r="36" spans="1:13" x14ac:dyDescent="0.3">
      <c r="A36" s="18">
        <v>2.4</v>
      </c>
      <c r="B36" s="18">
        <v>2.4</v>
      </c>
      <c r="C36" s="18">
        <v>2.9</v>
      </c>
      <c r="D36" s="18">
        <v>2.4</v>
      </c>
      <c r="E36" s="18">
        <v>2.4</v>
      </c>
      <c r="G36" s="32"/>
      <c r="I36" s="18">
        <v>2.4</v>
      </c>
      <c r="J36" s="18">
        <v>2.4</v>
      </c>
      <c r="K36" s="18">
        <v>2.9</v>
      </c>
      <c r="L36" s="18">
        <v>2.4</v>
      </c>
      <c r="M36" s="18">
        <v>2.4</v>
      </c>
    </row>
    <row r="37" spans="1:13" x14ac:dyDescent="0.3">
      <c r="A37" s="18">
        <v>3.2</v>
      </c>
      <c r="B37" s="18">
        <v>3.2</v>
      </c>
      <c r="C37" s="18">
        <v>3.7</v>
      </c>
      <c r="D37" s="18">
        <v>3.2</v>
      </c>
      <c r="E37" s="18">
        <v>3.2</v>
      </c>
      <c r="G37" s="32"/>
      <c r="I37" s="18">
        <v>3.2</v>
      </c>
      <c r="J37" s="18">
        <v>3.2</v>
      </c>
      <c r="K37" s="18">
        <v>3.7</v>
      </c>
      <c r="L37" s="18">
        <v>3.2</v>
      </c>
      <c r="M37" s="18">
        <v>3.2</v>
      </c>
    </row>
    <row r="38" spans="1:13" x14ac:dyDescent="0.3">
      <c r="A38" s="18">
        <v>2.6</v>
      </c>
      <c r="B38" s="18">
        <v>2.6</v>
      </c>
      <c r="C38" s="18">
        <v>3.1</v>
      </c>
      <c r="D38" s="18">
        <v>2.6</v>
      </c>
      <c r="E38" s="18">
        <v>2.6</v>
      </c>
      <c r="G38" s="32"/>
      <c r="I38" s="18">
        <v>2.6</v>
      </c>
      <c r="J38" s="18">
        <v>2.6</v>
      </c>
      <c r="K38" s="18">
        <v>3.1</v>
      </c>
      <c r="L38" s="18">
        <v>2.6</v>
      </c>
      <c r="M38" s="18">
        <v>2.6</v>
      </c>
    </row>
    <row r="39" spans="1:13" x14ac:dyDescent="0.3">
      <c r="A39" s="18">
        <v>3.4</v>
      </c>
      <c r="B39" s="18">
        <v>3.4</v>
      </c>
      <c r="C39" s="18">
        <v>3.9</v>
      </c>
      <c r="D39" s="18">
        <v>3.4</v>
      </c>
      <c r="E39" s="18">
        <v>3.4</v>
      </c>
      <c r="G39" s="32"/>
      <c r="I39" s="18">
        <v>3.4</v>
      </c>
      <c r="J39" s="18">
        <v>3.4</v>
      </c>
      <c r="K39" s="18">
        <v>3.9</v>
      </c>
      <c r="L39" s="18">
        <v>3.4</v>
      </c>
      <c r="M39" s="18">
        <v>3.4</v>
      </c>
    </row>
    <row r="40" spans="1:13" x14ac:dyDescent="0.3">
      <c r="A40" s="18">
        <v>2.4</v>
      </c>
      <c r="B40" s="18">
        <v>2.4</v>
      </c>
      <c r="C40" s="18">
        <v>2.9</v>
      </c>
      <c r="D40" s="18">
        <v>2.4</v>
      </c>
      <c r="E40" s="18">
        <v>2.4</v>
      </c>
      <c r="G40" s="32"/>
      <c r="I40" s="18">
        <v>2.4</v>
      </c>
      <c r="J40" s="18">
        <v>2.4</v>
      </c>
      <c r="K40" s="18">
        <v>2.9</v>
      </c>
      <c r="L40" s="18">
        <v>2.4</v>
      </c>
      <c r="M40" s="18">
        <v>2.4</v>
      </c>
    </row>
    <row r="41" spans="1:13" x14ac:dyDescent="0.3">
      <c r="A41" s="18">
        <v>3.6</v>
      </c>
      <c r="B41" s="18">
        <v>3.6</v>
      </c>
      <c r="C41" s="18">
        <v>4</v>
      </c>
      <c r="D41" s="18">
        <v>3.6</v>
      </c>
      <c r="E41" s="18">
        <v>3.6</v>
      </c>
      <c r="G41" s="32"/>
      <c r="I41" s="18">
        <v>3.6</v>
      </c>
      <c r="J41" s="18">
        <v>3.6</v>
      </c>
      <c r="K41" s="18">
        <v>4</v>
      </c>
      <c r="L41" s="18">
        <v>3.6</v>
      </c>
      <c r="M41" s="18">
        <v>3.6</v>
      </c>
    </row>
    <row r="42" spans="1:13" x14ac:dyDescent="0.3">
      <c r="A42" s="18">
        <v>2.8</v>
      </c>
      <c r="B42" s="18">
        <v>2.8</v>
      </c>
      <c r="C42" s="18">
        <v>3.3</v>
      </c>
      <c r="D42" s="18">
        <v>2.8</v>
      </c>
      <c r="E42" s="18">
        <v>2.8</v>
      </c>
      <c r="G42" s="32"/>
      <c r="I42" s="18">
        <v>2.8</v>
      </c>
      <c r="J42" s="18">
        <v>2.8</v>
      </c>
      <c r="K42" s="18">
        <v>3.3</v>
      </c>
      <c r="L42" s="18">
        <v>2.8</v>
      </c>
      <c r="M42" s="18">
        <v>2.8</v>
      </c>
    </row>
    <row r="43" spans="1:13" x14ac:dyDescent="0.3">
      <c r="A43" s="18">
        <v>2.8</v>
      </c>
      <c r="B43" s="18">
        <v>2.8</v>
      </c>
      <c r="C43" s="18">
        <v>3.3</v>
      </c>
      <c r="D43" s="18">
        <v>2.8</v>
      </c>
      <c r="E43" s="18">
        <v>2.8</v>
      </c>
      <c r="G43" s="32"/>
      <c r="I43" s="18">
        <v>2.8</v>
      </c>
      <c r="J43" s="18">
        <v>2.8</v>
      </c>
      <c r="K43" s="18">
        <v>3.3</v>
      </c>
      <c r="L43" s="18">
        <v>2.8</v>
      </c>
      <c r="M43" s="18">
        <v>2.8</v>
      </c>
    </row>
    <row r="44" spans="1:13" x14ac:dyDescent="0.3">
      <c r="A44" s="18">
        <v>3.2</v>
      </c>
      <c r="B44" s="18">
        <v>3.2</v>
      </c>
      <c r="C44" s="18">
        <v>3.7</v>
      </c>
      <c r="D44" s="18">
        <v>3.2</v>
      </c>
      <c r="E44" s="18">
        <v>3.2</v>
      </c>
      <c r="G44" s="32"/>
      <c r="I44" s="18">
        <v>3.2</v>
      </c>
      <c r="J44" s="18">
        <v>3.2</v>
      </c>
      <c r="K44" s="18">
        <v>3.7</v>
      </c>
      <c r="L44" s="18">
        <v>3.2</v>
      </c>
      <c r="M44" s="18">
        <v>3.2</v>
      </c>
    </row>
    <row r="45" spans="1:13" x14ac:dyDescent="0.3">
      <c r="A45" s="18">
        <v>2.4</v>
      </c>
      <c r="B45" s="18">
        <v>2.4</v>
      </c>
      <c r="C45" s="18">
        <v>2.9</v>
      </c>
      <c r="D45" s="18">
        <v>2.4</v>
      </c>
      <c r="E45" s="18">
        <v>2.4</v>
      </c>
      <c r="G45" s="32"/>
      <c r="I45" s="18">
        <v>2.4</v>
      </c>
      <c r="J45" s="18">
        <v>2.4</v>
      </c>
      <c r="K45" s="18">
        <v>2.9</v>
      </c>
      <c r="L45" s="18">
        <v>2.4</v>
      </c>
      <c r="M45" s="18">
        <v>2.4</v>
      </c>
    </row>
    <row r="46" spans="1:13" x14ac:dyDescent="0.3">
      <c r="A46" s="18">
        <v>2.4</v>
      </c>
      <c r="B46" s="18">
        <v>2.4</v>
      </c>
      <c r="C46" s="18">
        <v>2.9</v>
      </c>
      <c r="D46" s="18">
        <v>2.4</v>
      </c>
      <c r="E46" s="18">
        <v>2.4</v>
      </c>
      <c r="G46" s="32"/>
      <c r="I46" s="18">
        <v>2.4</v>
      </c>
      <c r="J46" s="18">
        <v>2.4</v>
      </c>
      <c r="K46" s="18">
        <v>2.9</v>
      </c>
      <c r="L46" s="18">
        <v>2.4</v>
      </c>
      <c r="M46" s="18">
        <v>2.4</v>
      </c>
    </row>
    <row r="47" spans="1:13" x14ac:dyDescent="0.3">
      <c r="A47" s="18">
        <v>3.6</v>
      </c>
      <c r="B47" s="18">
        <v>3.6</v>
      </c>
      <c r="C47" s="18">
        <v>4</v>
      </c>
      <c r="D47" s="18">
        <v>3.6</v>
      </c>
      <c r="E47" s="18">
        <v>3.6</v>
      </c>
      <c r="G47" s="32"/>
      <c r="I47" s="18">
        <v>3.6</v>
      </c>
      <c r="J47" s="18">
        <v>3.6</v>
      </c>
      <c r="K47" s="18">
        <v>4</v>
      </c>
      <c r="L47" s="18">
        <v>3.6</v>
      </c>
      <c r="M47" s="18">
        <v>3.6</v>
      </c>
    </row>
    <row r="48" spans="1:13" x14ac:dyDescent="0.3">
      <c r="A48" s="18">
        <v>3.2</v>
      </c>
      <c r="B48" s="18">
        <v>3.2</v>
      </c>
      <c r="C48" s="18">
        <v>3.7</v>
      </c>
      <c r="D48" s="18">
        <v>3.2</v>
      </c>
      <c r="E48" s="18">
        <v>3.2</v>
      </c>
      <c r="G48" s="32"/>
      <c r="I48" s="18">
        <v>3.2</v>
      </c>
      <c r="J48" s="18">
        <v>3.2</v>
      </c>
      <c r="K48" s="18">
        <v>3.7</v>
      </c>
      <c r="L48" s="18">
        <v>3.2</v>
      </c>
      <c r="M48" s="18">
        <v>3.2</v>
      </c>
    </row>
    <row r="49" spans="1:13" x14ac:dyDescent="0.3">
      <c r="A49" s="18">
        <v>3</v>
      </c>
      <c r="B49" s="18">
        <v>3</v>
      </c>
      <c r="C49" s="18">
        <v>3.5</v>
      </c>
      <c r="D49" s="18">
        <v>3</v>
      </c>
      <c r="E49" s="18">
        <v>3</v>
      </c>
      <c r="G49" s="32"/>
      <c r="I49" s="18">
        <v>3</v>
      </c>
      <c r="J49" s="18">
        <v>3</v>
      </c>
      <c r="K49" s="18">
        <v>3.5</v>
      </c>
      <c r="L49" s="18">
        <v>3</v>
      </c>
      <c r="M49" s="18">
        <v>3</v>
      </c>
    </row>
    <row r="50" spans="1:13" x14ac:dyDescent="0.3">
      <c r="A50" s="18">
        <v>2.6</v>
      </c>
      <c r="B50" s="18">
        <v>2.6</v>
      </c>
      <c r="C50" s="18">
        <v>3.1</v>
      </c>
      <c r="D50" s="18">
        <v>2.6</v>
      </c>
      <c r="E50" s="18">
        <v>2.6</v>
      </c>
      <c r="G50" s="32"/>
      <c r="I50" s="18">
        <v>2.6</v>
      </c>
      <c r="J50" s="18">
        <v>2.6</v>
      </c>
      <c r="K50" s="18">
        <v>3.1</v>
      </c>
      <c r="L50" s="18">
        <v>2.6</v>
      </c>
      <c r="M50" s="18">
        <v>2.6</v>
      </c>
    </row>
    <row r="51" spans="1:13" x14ac:dyDescent="0.3">
      <c r="A51" s="18">
        <v>2.6</v>
      </c>
      <c r="B51" s="18">
        <v>2.6</v>
      </c>
      <c r="C51" s="18">
        <v>3.1</v>
      </c>
      <c r="D51" s="18">
        <v>2.6</v>
      </c>
      <c r="E51" s="18">
        <v>2.6</v>
      </c>
      <c r="G51" s="32"/>
      <c r="I51" s="18">
        <v>2.6</v>
      </c>
      <c r="J51" s="18">
        <v>2.6</v>
      </c>
      <c r="K51" s="18">
        <v>3.1</v>
      </c>
      <c r="L51" s="18">
        <v>2.6</v>
      </c>
      <c r="M51" s="18">
        <v>2.6</v>
      </c>
    </row>
    <row r="52" spans="1:13" x14ac:dyDescent="0.3">
      <c r="A52" s="18">
        <v>2.8</v>
      </c>
      <c r="B52" s="18">
        <v>2.8</v>
      </c>
      <c r="C52" s="18">
        <v>3.3</v>
      </c>
      <c r="D52" s="18">
        <v>2.8</v>
      </c>
      <c r="E52" s="18">
        <v>2.8</v>
      </c>
      <c r="G52" s="32"/>
      <c r="I52" s="18">
        <v>2.8</v>
      </c>
      <c r="J52" s="18">
        <v>2.8</v>
      </c>
      <c r="K52" s="18">
        <v>3.3</v>
      </c>
      <c r="L52" s="18">
        <v>2.8</v>
      </c>
      <c r="M52" s="18">
        <v>2.8</v>
      </c>
    </row>
    <row r="53" spans="1:13" x14ac:dyDescent="0.3">
      <c r="A53" s="18">
        <v>2.4</v>
      </c>
      <c r="B53" s="18">
        <v>2.4</v>
      </c>
      <c r="C53" s="18">
        <v>2.9</v>
      </c>
      <c r="D53" s="18">
        <v>2.4</v>
      </c>
      <c r="E53" s="18">
        <v>2.4</v>
      </c>
      <c r="G53" s="32"/>
      <c r="I53" s="18">
        <v>2.4</v>
      </c>
      <c r="J53" s="18">
        <v>2.4</v>
      </c>
      <c r="K53" s="18">
        <v>2.9</v>
      </c>
      <c r="L53" s="18">
        <v>2.4</v>
      </c>
      <c r="M53" s="18">
        <v>2.4</v>
      </c>
    </row>
    <row r="54" spans="1:13" x14ac:dyDescent="0.3">
      <c r="A54" s="18">
        <v>2.4</v>
      </c>
      <c r="B54" s="18">
        <v>2.4</v>
      </c>
      <c r="C54" s="18">
        <v>2.9</v>
      </c>
      <c r="D54" s="18">
        <v>2.4</v>
      </c>
      <c r="E54" s="18">
        <v>2.4</v>
      </c>
      <c r="G54" s="32"/>
      <c r="I54" s="18">
        <v>2.4</v>
      </c>
      <c r="J54" s="18">
        <v>2.4</v>
      </c>
      <c r="K54" s="18">
        <v>2.9</v>
      </c>
      <c r="L54" s="18">
        <v>2.4</v>
      </c>
      <c r="M54" s="18">
        <v>2.4</v>
      </c>
    </row>
    <row r="55" spans="1:13" x14ac:dyDescent="0.3">
      <c r="A55" s="18">
        <v>2.6</v>
      </c>
      <c r="B55" s="18">
        <v>2.6</v>
      </c>
      <c r="C55" s="18">
        <v>3.1</v>
      </c>
      <c r="D55" s="18">
        <v>2.6</v>
      </c>
      <c r="E55" s="18">
        <v>2.6</v>
      </c>
      <c r="G55" s="32"/>
      <c r="I55" s="18">
        <v>2.6</v>
      </c>
      <c r="J55" s="18">
        <v>2.6</v>
      </c>
      <c r="K55" s="18">
        <v>3.1</v>
      </c>
      <c r="L55" s="18">
        <v>2.6</v>
      </c>
      <c r="M55" s="18">
        <v>2.6</v>
      </c>
    </row>
    <row r="56" spans="1:13" x14ac:dyDescent="0.3">
      <c r="A56" s="18">
        <v>2.8</v>
      </c>
      <c r="B56" s="18">
        <v>2.8</v>
      </c>
      <c r="C56" s="18">
        <v>3.3</v>
      </c>
      <c r="D56" s="18">
        <v>2.8</v>
      </c>
      <c r="E56" s="18">
        <v>2.8</v>
      </c>
      <c r="G56" s="32"/>
      <c r="I56" s="18">
        <v>2.8</v>
      </c>
      <c r="J56" s="18">
        <v>2.8</v>
      </c>
      <c r="K56" s="18">
        <v>3.3</v>
      </c>
      <c r="L56" s="18">
        <v>2.8</v>
      </c>
      <c r="M56" s="18">
        <v>2.8</v>
      </c>
    </row>
    <row r="57" spans="1:13" x14ac:dyDescent="0.3">
      <c r="A57" s="18">
        <v>2.4</v>
      </c>
      <c r="B57" s="18">
        <v>2.4</v>
      </c>
      <c r="C57" s="18">
        <v>2.9</v>
      </c>
      <c r="D57" s="18">
        <v>2.4</v>
      </c>
      <c r="E57" s="18">
        <v>2.4</v>
      </c>
      <c r="G57" s="32"/>
      <c r="I57" s="18">
        <v>2.4</v>
      </c>
      <c r="J57" s="18">
        <v>2.4</v>
      </c>
      <c r="K57" s="18">
        <v>2.9</v>
      </c>
      <c r="L57" s="18">
        <v>2.4</v>
      </c>
      <c r="M57" s="18">
        <v>2.4</v>
      </c>
    </row>
    <row r="58" spans="1:13" x14ac:dyDescent="0.3">
      <c r="A58" s="18">
        <v>3.2</v>
      </c>
      <c r="B58" s="18">
        <v>3.2</v>
      </c>
      <c r="C58" s="18">
        <v>3.7</v>
      </c>
      <c r="D58" s="18">
        <v>3.2</v>
      </c>
      <c r="E58" s="18">
        <v>3.2</v>
      </c>
      <c r="G58" s="32"/>
      <c r="I58" s="18">
        <v>3.2</v>
      </c>
      <c r="J58" s="18">
        <v>3.2</v>
      </c>
      <c r="K58" s="18">
        <v>3.7</v>
      </c>
      <c r="L58" s="18">
        <v>3.2</v>
      </c>
      <c r="M58" s="18">
        <v>3.2</v>
      </c>
    </row>
    <row r="59" spans="1:13" x14ac:dyDescent="0.3">
      <c r="G59" s="32"/>
    </row>
    <row r="60" spans="1:13" x14ac:dyDescent="0.3">
      <c r="G60" s="32"/>
      <c r="H60" s="19" t="s">
        <v>69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195</v>
      </c>
      <c r="I61" s="8">
        <v>22</v>
      </c>
      <c r="J61" s="8">
        <v>22</v>
      </c>
      <c r="K61" s="8">
        <v>45</v>
      </c>
      <c r="L61" s="8">
        <v>22</v>
      </c>
      <c r="M61" s="8">
        <v>22</v>
      </c>
    </row>
    <row r="62" spans="1:13" x14ac:dyDescent="0.3">
      <c r="G62" s="32"/>
      <c r="H62" s="19" t="s">
        <v>196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198</v>
      </c>
      <c r="I63" s="8">
        <v>42.307692307692307</v>
      </c>
      <c r="J63" s="8">
        <v>42.307692307692307</v>
      </c>
      <c r="K63" s="8">
        <v>86.538461538461547</v>
      </c>
      <c r="L63" s="8">
        <v>42.307692307692307</v>
      </c>
      <c r="M63" s="8">
        <v>42.307692307692307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248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0</v>
      </c>
      <c r="H3" s="6">
        <v>1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2</v>
      </c>
      <c r="O3" s="6">
        <v>0</v>
      </c>
      <c r="P3" s="6">
        <v>1</v>
      </c>
      <c r="Q3" s="6">
        <v>2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2</v>
      </c>
      <c r="O4" s="8">
        <v>0</v>
      </c>
      <c r="P4" s="8">
        <v>1</v>
      </c>
      <c r="Q4" s="8">
        <v>2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N5" s="6">
        <v>2</v>
      </c>
      <c r="O5" s="6">
        <v>0</v>
      </c>
      <c r="P5" s="6">
        <v>1</v>
      </c>
      <c r="Q5" s="6">
        <v>2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0</v>
      </c>
      <c r="M6" s="8">
        <v>1</v>
      </c>
      <c r="N6" s="8">
        <v>2</v>
      </c>
      <c r="O6" s="8">
        <v>0</v>
      </c>
      <c r="P6" s="8">
        <v>1</v>
      </c>
      <c r="Q6" s="8">
        <v>2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249</v>
      </c>
      <c r="D7" s="6" t="s">
        <v>35</v>
      </c>
      <c r="E7" s="6">
        <v>3</v>
      </c>
      <c r="F7" s="6">
        <v>2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N7" s="6">
        <v>2</v>
      </c>
      <c r="O7" s="6">
        <v>0</v>
      </c>
      <c r="P7" s="6">
        <v>1</v>
      </c>
      <c r="Q7" s="6">
        <v>2</v>
      </c>
      <c r="R7" s="6">
        <v>1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52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95</v>
      </c>
    </row>
    <row r="13" spans="1:21" x14ac:dyDescent="0.3">
      <c r="A13" s="48" t="s">
        <v>45</v>
      </c>
      <c r="B13" s="48"/>
      <c r="D13" s="13" t="s">
        <v>27</v>
      </c>
      <c r="E13" s="13">
        <v>95</v>
      </c>
    </row>
    <row r="14" spans="1:21" x14ac:dyDescent="0.3">
      <c r="A14" s="3" t="s">
        <v>46</v>
      </c>
      <c r="B14" s="3">
        <v>70</v>
      </c>
      <c r="D14" s="11" t="s">
        <v>30</v>
      </c>
      <c r="E14" s="11">
        <v>95</v>
      </c>
    </row>
    <row r="15" spans="1:21" x14ac:dyDescent="0.3">
      <c r="A15" s="5" t="s">
        <v>47</v>
      </c>
      <c r="B15" s="5">
        <v>80</v>
      </c>
      <c r="D15" s="13" t="s">
        <v>32</v>
      </c>
      <c r="E15" s="13">
        <v>95</v>
      </c>
    </row>
    <row r="16" spans="1:21" x14ac:dyDescent="0.3">
      <c r="A16" s="3" t="s">
        <v>48</v>
      </c>
      <c r="B16" s="3">
        <v>20</v>
      </c>
      <c r="D16" s="11" t="s">
        <v>35</v>
      </c>
      <c r="E16" s="11">
        <v>95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199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75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200</v>
      </c>
      <c r="E21" s="61" t="s">
        <v>201</v>
      </c>
      <c r="F21" s="61"/>
      <c r="G21" s="61" t="s">
        <v>202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203</v>
      </c>
      <c r="F22" s="36" t="s">
        <v>204</v>
      </c>
      <c r="G22" s="61" t="s">
        <v>205</v>
      </c>
      <c r="H22" s="61"/>
      <c r="I22" s="61"/>
      <c r="J22" s="61"/>
      <c r="K22" s="61"/>
      <c r="L22" s="61"/>
      <c r="M22" s="61" t="s">
        <v>206</v>
      </c>
      <c r="N22" s="61"/>
      <c r="O22" s="60" t="s">
        <v>207</v>
      </c>
      <c r="P22" s="61"/>
    </row>
    <row r="23" spans="1:16" ht="52.05" customHeight="1" x14ac:dyDescent="0.3">
      <c r="D23" s="61"/>
      <c r="E23" s="61"/>
      <c r="F23" s="60" t="s">
        <v>208</v>
      </c>
      <c r="G23" s="61" t="s">
        <v>209</v>
      </c>
      <c r="H23" s="61"/>
      <c r="I23" s="61" t="s">
        <v>210</v>
      </c>
      <c r="J23" s="61"/>
      <c r="K23" s="60" t="s">
        <v>211</v>
      </c>
      <c r="L23" s="61"/>
      <c r="M23" s="61" t="s">
        <v>212</v>
      </c>
      <c r="N23" s="61" t="s">
        <v>213</v>
      </c>
      <c r="O23" s="61"/>
      <c r="P23" s="61"/>
    </row>
    <row r="24" spans="1:16" ht="72" x14ac:dyDescent="0.3">
      <c r="D24" s="61"/>
      <c r="E24" s="61"/>
      <c r="F24" s="61"/>
      <c r="G24" s="36" t="s">
        <v>212</v>
      </c>
      <c r="H24" s="36" t="s">
        <v>213</v>
      </c>
      <c r="I24" s="36" t="s">
        <v>212</v>
      </c>
      <c r="J24" s="36" t="s">
        <v>213</v>
      </c>
      <c r="K24" s="37" t="s">
        <v>212</v>
      </c>
      <c r="L24" s="37" t="s">
        <v>213</v>
      </c>
      <c r="M24" s="61"/>
      <c r="N24" s="61"/>
      <c r="O24" s="37" t="s">
        <v>212</v>
      </c>
      <c r="P24" s="37" t="s">
        <v>213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42.307692307692307</v>
      </c>
      <c r="H25" s="62">
        <v>2</v>
      </c>
      <c r="I25" s="58">
        <v>63.46153846153846</v>
      </c>
      <c r="J25" s="62">
        <v>3</v>
      </c>
      <c r="K25" s="58">
        <v>59.230769230769234</v>
      </c>
      <c r="L25" s="62">
        <v>2</v>
      </c>
      <c r="M25" s="58">
        <v>95</v>
      </c>
      <c r="N25" s="62">
        <v>3</v>
      </c>
      <c r="O25" s="58">
        <v>66.384615384615387</v>
      </c>
      <c r="P25" s="62">
        <v>3</v>
      </c>
    </row>
    <row r="26" spans="1:16" x14ac:dyDescent="0.3">
      <c r="D26" s="59"/>
      <c r="E26" s="39" t="s">
        <v>6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2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1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42.307692307692307</v>
      </c>
      <c r="H42" s="62">
        <v>2</v>
      </c>
      <c r="I42" s="58">
        <v>63.46153846153846</v>
      </c>
      <c r="J42" s="62">
        <v>3</v>
      </c>
      <c r="K42" s="58">
        <v>59.230769230769234</v>
      </c>
      <c r="L42" s="62">
        <v>2</v>
      </c>
      <c r="M42" s="58">
        <v>95</v>
      </c>
      <c r="N42" s="62">
        <v>3</v>
      </c>
      <c r="O42" s="58">
        <v>66.384615384615387</v>
      </c>
      <c r="P42" s="62">
        <v>3</v>
      </c>
    </row>
    <row r="43" spans="4:16" x14ac:dyDescent="0.3">
      <c r="D43" s="59"/>
      <c r="E43" s="39" t="s">
        <v>6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1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2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1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86.538461538461547</v>
      </c>
      <c r="H59" s="62">
        <v>3</v>
      </c>
      <c r="I59" s="58">
        <v>100</v>
      </c>
      <c r="J59" s="62">
        <v>3</v>
      </c>
      <c r="K59" s="58">
        <v>97.307692307692307</v>
      </c>
      <c r="L59" s="62">
        <v>3</v>
      </c>
      <c r="M59" s="58">
        <v>95</v>
      </c>
      <c r="N59" s="62">
        <v>3</v>
      </c>
      <c r="O59" s="58">
        <v>96.846153846153854</v>
      </c>
      <c r="P59" s="62">
        <v>3</v>
      </c>
    </row>
    <row r="60" spans="4:16" x14ac:dyDescent="0.3">
      <c r="D60" s="59"/>
      <c r="E60" s="39" t="s">
        <v>6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2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1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42.307692307692307</v>
      </c>
      <c r="H76" s="62">
        <v>2</v>
      </c>
      <c r="I76" s="58">
        <v>63.46153846153846</v>
      </c>
      <c r="J76" s="62">
        <v>3</v>
      </c>
      <c r="K76" s="58">
        <v>59.230769230769234</v>
      </c>
      <c r="L76" s="62">
        <v>2</v>
      </c>
      <c r="M76" s="58">
        <v>95</v>
      </c>
      <c r="N76" s="62">
        <v>3</v>
      </c>
      <c r="O76" s="58">
        <v>66.384615384615387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0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1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1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2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2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1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42.307692307692307</v>
      </c>
      <c r="H93" s="62">
        <v>2</v>
      </c>
      <c r="I93" s="58">
        <v>63.46153846153846</v>
      </c>
      <c r="J93" s="62">
        <v>3</v>
      </c>
      <c r="K93" s="58">
        <v>59.230769230769234</v>
      </c>
      <c r="L93" s="62">
        <v>2</v>
      </c>
      <c r="M93" s="58">
        <v>95</v>
      </c>
      <c r="N93" s="62">
        <v>3</v>
      </c>
      <c r="O93" s="58">
        <v>66.384615384615387</v>
      </c>
      <c r="P93" s="62">
        <v>3</v>
      </c>
    </row>
    <row r="94" spans="4:16" x14ac:dyDescent="0.3">
      <c r="D94" s="59"/>
      <c r="E94" s="39" t="s">
        <v>6</v>
      </c>
      <c r="F94" s="39">
        <v>2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1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1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2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1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1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214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215</v>
      </c>
      <c r="F114" s="23" t="s">
        <v>216</v>
      </c>
      <c r="G114" s="23" t="s">
        <v>217</v>
      </c>
      <c r="H114" s="23" t="s">
        <v>218</v>
      </c>
      <c r="I114" s="23" t="s">
        <v>219</v>
      </c>
      <c r="J114" s="23" t="s">
        <v>220</v>
      </c>
      <c r="K114" s="23" t="s">
        <v>221</v>
      </c>
      <c r="L114" s="23" t="s">
        <v>222</v>
      </c>
      <c r="M114" s="23" t="s">
        <v>223</v>
      </c>
      <c r="N114" s="23" t="s">
        <v>224</v>
      </c>
      <c r="O114" s="23" t="s">
        <v>225</v>
      </c>
      <c r="P114" s="23" t="s">
        <v>226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6</v>
      </c>
      <c r="G115" s="25">
        <v>0</v>
      </c>
      <c r="H115" s="25">
        <v>3</v>
      </c>
      <c r="I115" s="25">
        <v>3</v>
      </c>
      <c r="J115" s="25">
        <v>0</v>
      </c>
      <c r="K115" s="25">
        <v>0</v>
      </c>
      <c r="L115" s="25">
        <v>0</v>
      </c>
      <c r="M115" s="25">
        <v>3</v>
      </c>
      <c r="N115" s="25">
        <v>6</v>
      </c>
      <c r="O115" s="25">
        <v>0</v>
      </c>
      <c r="P115" s="25">
        <v>3</v>
      </c>
      <c r="Q115" s="25">
        <v>6</v>
      </c>
      <c r="R115" s="25">
        <v>3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6</v>
      </c>
      <c r="G116" s="25">
        <v>0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3</v>
      </c>
      <c r="N116" s="25">
        <v>6</v>
      </c>
      <c r="O116" s="25">
        <v>0</v>
      </c>
      <c r="P116" s="25">
        <v>3</v>
      </c>
      <c r="Q116" s="25">
        <v>6</v>
      </c>
      <c r="R116" s="25">
        <v>3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6</v>
      </c>
      <c r="G117" s="25">
        <v>0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3</v>
      </c>
      <c r="N117" s="25">
        <v>6</v>
      </c>
      <c r="O117" s="25">
        <v>0</v>
      </c>
      <c r="P117" s="25">
        <v>3</v>
      </c>
      <c r="Q117" s="25">
        <v>6</v>
      </c>
      <c r="R117" s="25">
        <v>3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0</v>
      </c>
      <c r="H118" s="25">
        <v>3</v>
      </c>
      <c r="I118" s="25">
        <v>3</v>
      </c>
      <c r="J118" s="25">
        <v>0</v>
      </c>
      <c r="K118" s="25">
        <v>0</v>
      </c>
      <c r="L118" s="25">
        <v>0</v>
      </c>
      <c r="M118" s="25">
        <v>3</v>
      </c>
      <c r="N118" s="25">
        <v>6</v>
      </c>
      <c r="O118" s="25">
        <v>0</v>
      </c>
      <c r="P118" s="25">
        <v>3</v>
      </c>
      <c r="Q118" s="25">
        <v>6</v>
      </c>
      <c r="R118" s="25">
        <v>3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6</v>
      </c>
      <c r="G119" s="25">
        <v>0</v>
      </c>
      <c r="H119" s="25">
        <v>3</v>
      </c>
      <c r="I119" s="25">
        <v>3</v>
      </c>
      <c r="J119" s="25">
        <v>0</v>
      </c>
      <c r="K119" s="25">
        <v>0</v>
      </c>
      <c r="L119" s="25">
        <v>0</v>
      </c>
      <c r="M119" s="25">
        <v>3</v>
      </c>
      <c r="N119" s="25">
        <v>6</v>
      </c>
      <c r="O119" s="25">
        <v>0</v>
      </c>
      <c r="P119" s="25">
        <v>3</v>
      </c>
      <c r="Q119" s="25">
        <v>6</v>
      </c>
      <c r="R119" s="25">
        <v>3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227</v>
      </c>
      <c r="B120" s="1" t="s">
        <v>25</v>
      </c>
      <c r="C120" s="1" t="s">
        <v>228</v>
      </c>
      <c r="D120" s="1" t="s">
        <v>229</v>
      </c>
      <c r="E120" s="48" t="s">
        <v>230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0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3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356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248</v>
      </c>
      <c r="D2" s="64" t="s">
        <v>232</v>
      </c>
      <c r="E2" s="64" t="s">
        <v>233</v>
      </c>
      <c r="F2" s="64" t="s">
        <v>43</v>
      </c>
      <c r="G2" s="64" t="s">
        <v>234</v>
      </c>
      <c r="H2" s="64"/>
      <c r="I2" s="64" t="s">
        <v>235</v>
      </c>
      <c r="J2" s="64"/>
      <c r="K2" s="64" t="s">
        <v>205</v>
      </c>
      <c r="L2" s="64"/>
      <c r="M2" s="64" t="s">
        <v>206</v>
      </c>
      <c r="N2" s="64"/>
      <c r="O2" s="64" t="s">
        <v>236</v>
      </c>
      <c r="P2" s="64"/>
      <c r="Q2" s="40" t="s">
        <v>237</v>
      </c>
      <c r="R2" s="40" t="s">
        <v>238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239</v>
      </c>
      <c r="H3" s="64"/>
      <c r="I3" s="64" t="s">
        <v>240</v>
      </c>
      <c r="J3" s="64"/>
      <c r="K3" s="64" t="s">
        <v>241</v>
      </c>
      <c r="L3" s="64"/>
      <c r="M3" s="64"/>
      <c r="N3" s="64"/>
      <c r="O3" s="64" t="s">
        <v>242</v>
      </c>
      <c r="P3" s="64"/>
      <c r="Q3" s="40" t="s">
        <v>243</v>
      </c>
      <c r="R3" s="40" t="s">
        <v>244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212</v>
      </c>
      <c r="H4" s="41" t="s">
        <v>245</v>
      </c>
      <c r="I4" s="41" t="s">
        <v>212</v>
      </c>
      <c r="J4" s="41" t="s">
        <v>245</v>
      </c>
      <c r="K4" s="41" t="s">
        <v>212</v>
      </c>
      <c r="L4" s="41" t="s">
        <v>245</v>
      </c>
      <c r="M4" s="41" t="s">
        <v>212</v>
      </c>
      <c r="N4" s="41" t="s">
        <v>245</v>
      </c>
      <c r="O4" s="41" t="s">
        <v>212</v>
      </c>
      <c r="P4" s="41" t="s">
        <v>245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42.307692307692307</v>
      </c>
      <c r="H5" s="43">
        <v>2</v>
      </c>
      <c r="I5" s="40">
        <v>63.46153846153846</v>
      </c>
      <c r="J5" s="43">
        <v>3</v>
      </c>
      <c r="K5" s="40">
        <v>59.230769230769234</v>
      </c>
      <c r="L5" s="43">
        <v>2</v>
      </c>
      <c r="M5" s="40">
        <v>95</v>
      </c>
      <c r="N5" s="43">
        <v>3</v>
      </c>
      <c r="O5" s="40">
        <v>66.384615384615387</v>
      </c>
      <c r="P5" s="43">
        <v>3</v>
      </c>
      <c r="Q5" s="42">
        <v>75</v>
      </c>
      <c r="R5" s="40" t="s">
        <v>247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42.307692307692307</v>
      </c>
      <c r="H6" s="43">
        <v>2</v>
      </c>
      <c r="I6" s="40">
        <v>63.46153846153846</v>
      </c>
      <c r="J6" s="43">
        <v>3</v>
      </c>
      <c r="K6" s="40">
        <v>59.230769230769234</v>
      </c>
      <c r="L6" s="43">
        <v>2</v>
      </c>
      <c r="M6" s="40">
        <v>95</v>
      </c>
      <c r="N6" s="43">
        <v>3</v>
      </c>
      <c r="O6" s="40">
        <v>66.384615384615387</v>
      </c>
      <c r="P6" s="43">
        <v>3</v>
      </c>
      <c r="Q6" s="42">
        <v>75</v>
      </c>
      <c r="R6" s="40" t="s">
        <v>247</v>
      </c>
    </row>
    <row r="7" spans="1:18" x14ac:dyDescent="0.3">
      <c r="A7" s="5" t="s">
        <v>33</v>
      </c>
      <c r="B7" s="5" t="s">
        <v>249</v>
      </c>
      <c r="D7" s="64"/>
      <c r="E7" s="64"/>
      <c r="F7" s="42" t="s">
        <v>30</v>
      </c>
      <c r="G7" s="40">
        <v>86.538461538461547</v>
      </c>
      <c r="H7" s="43">
        <v>3</v>
      </c>
      <c r="I7" s="40">
        <v>100</v>
      </c>
      <c r="J7" s="43">
        <v>3</v>
      </c>
      <c r="K7" s="40">
        <v>97.307692307692307</v>
      </c>
      <c r="L7" s="43">
        <v>3</v>
      </c>
      <c r="M7" s="40">
        <v>95</v>
      </c>
      <c r="N7" s="43">
        <v>3</v>
      </c>
      <c r="O7" s="40">
        <v>96.846153846153854</v>
      </c>
      <c r="P7" s="43">
        <v>3</v>
      </c>
      <c r="Q7" s="42">
        <v>75</v>
      </c>
      <c r="R7" s="40" t="s">
        <v>246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42.307692307692307</v>
      </c>
      <c r="H8" s="43">
        <v>2</v>
      </c>
      <c r="I8" s="40">
        <v>63.46153846153846</v>
      </c>
      <c r="J8" s="43">
        <v>3</v>
      </c>
      <c r="K8" s="40">
        <v>59.230769230769234</v>
      </c>
      <c r="L8" s="43">
        <v>2</v>
      </c>
      <c r="M8" s="40">
        <v>95</v>
      </c>
      <c r="N8" s="43">
        <v>3</v>
      </c>
      <c r="O8" s="40">
        <v>66.384615384615387</v>
      </c>
      <c r="P8" s="43">
        <v>3</v>
      </c>
      <c r="Q8" s="42">
        <v>75</v>
      </c>
      <c r="R8" s="40" t="s">
        <v>247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42.307692307692307</v>
      </c>
      <c r="H9" s="43">
        <v>2</v>
      </c>
      <c r="I9" s="40">
        <v>63.46153846153846</v>
      </c>
      <c r="J9" s="43">
        <v>3</v>
      </c>
      <c r="K9" s="40">
        <v>59.230769230769234</v>
      </c>
      <c r="L9" s="43">
        <v>2</v>
      </c>
      <c r="M9" s="40">
        <v>95</v>
      </c>
      <c r="N9" s="43">
        <v>3</v>
      </c>
      <c r="O9" s="40">
        <v>66.384615384615387</v>
      </c>
      <c r="P9" s="43">
        <v>3</v>
      </c>
      <c r="Q9" s="42">
        <v>75</v>
      </c>
      <c r="R9" s="40" t="s">
        <v>247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70</v>
      </c>
    </row>
    <row r="15" spans="1:18" x14ac:dyDescent="0.3">
      <c r="A15" s="5" t="s">
        <v>47</v>
      </c>
      <c r="B15" s="5">
        <v>80</v>
      </c>
    </row>
    <row r="16" spans="1:18" x14ac:dyDescent="0.3">
      <c r="A16" s="3" t="s">
        <v>48</v>
      </c>
      <c r="B16" s="3">
        <v>20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75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357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/>
      <c r="H3" s="7">
        <v>1</v>
      </c>
      <c r="I3" s="7">
        <v>1</v>
      </c>
      <c r="J3" s="7"/>
      <c r="K3" s="7"/>
      <c r="L3" s="7"/>
      <c r="M3" s="7">
        <v>1</v>
      </c>
      <c r="N3" s="7">
        <v>2</v>
      </c>
      <c r="O3" s="7"/>
      <c r="P3" s="7">
        <v>1</v>
      </c>
      <c r="Q3" s="7">
        <v>2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/>
      <c r="H4" s="9">
        <v>1</v>
      </c>
      <c r="I4" s="9">
        <v>1</v>
      </c>
      <c r="J4" s="9"/>
      <c r="K4" s="9"/>
      <c r="L4" s="9"/>
      <c r="M4" s="9">
        <v>1</v>
      </c>
      <c r="N4" s="9">
        <v>2</v>
      </c>
      <c r="O4" s="9"/>
      <c r="P4" s="9">
        <v>1</v>
      </c>
      <c r="Q4" s="9">
        <v>2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>
        <v>1</v>
      </c>
      <c r="J5" s="7"/>
      <c r="K5" s="7"/>
      <c r="L5" s="7"/>
      <c r="M5" s="7">
        <v>1</v>
      </c>
      <c r="N5" s="7">
        <v>2</v>
      </c>
      <c r="O5" s="7"/>
      <c r="P5" s="7">
        <v>1</v>
      </c>
      <c r="Q5" s="7">
        <v>2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/>
      <c r="H6" s="9">
        <v>1</v>
      </c>
      <c r="I6" s="9">
        <v>1</v>
      </c>
      <c r="J6" s="9"/>
      <c r="K6" s="9"/>
      <c r="L6" s="9"/>
      <c r="M6" s="9">
        <v>1</v>
      </c>
      <c r="N6" s="9">
        <v>2</v>
      </c>
      <c r="O6" s="9"/>
      <c r="P6" s="9">
        <v>1</v>
      </c>
      <c r="Q6" s="9">
        <v>2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358</v>
      </c>
      <c r="C7" s="2"/>
      <c r="D7" s="6" t="s">
        <v>35</v>
      </c>
      <c r="E7" s="7">
        <v>3</v>
      </c>
      <c r="F7" s="7">
        <v>2</v>
      </c>
      <c r="G7" s="7"/>
      <c r="H7" s="7">
        <v>1</v>
      </c>
      <c r="I7" s="7">
        <v>1</v>
      </c>
      <c r="J7" s="7"/>
      <c r="K7" s="7"/>
      <c r="L7" s="7"/>
      <c r="M7" s="7">
        <v>1</v>
      </c>
      <c r="N7" s="7">
        <v>2</v>
      </c>
      <c r="O7" s="7"/>
      <c r="P7" s="7">
        <v>1</v>
      </c>
      <c r="Q7" s="7">
        <v>2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95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95</v>
      </c>
    </row>
    <row r="14" spans="1:21" x14ac:dyDescent="0.3">
      <c r="A14" s="3" t="s">
        <v>46</v>
      </c>
      <c r="B14" s="15">
        <v>70</v>
      </c>
      <c r="C14" s="2"/>
      <c r="D14" s="11" t="s">
        <v>30</v>
      </c>
      <c r="E14" s="12">
        <v>95</v>
      </c>
    </row>
    <row r="15" spans="1:21" x14ac:dyDescent="0.3">
      <c r="A15" s="5" t="s">
        <v>47</v>
      </c>
      <c r="B15" s="16">
        <v>80</v>
      </c>
      <c r="C15" s="2"/>
      <c r="D15" s="13" t="s">
        <v>32</v>
      </c>
      <c r="E15" s="14">
        <v>95</v>
      </c>
    </row>
    <row r="16" spans="1:21" x14ac:dyDescent="0.3">
      <c r="A16" s="3" t="s">
        <v>48</v>
      </c>
      <c r="B16" s="3">
        <v>20</v>
      </c>
      <c r="C16" s="2"/>
      <c r="D16" s="11" t="s">
        <v>35</v>
      </c>
      <c r="E16" s="12">
        <v>95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75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359</v>
      </c>
      <c r="B23" s="18">
        <v>5</v>
      </c>
      <c r="C23" s="2"/>
      <c r="D23" s="2"/>
      <c r="E23" s="2"/>
    </row>
    <row r="24" spans="1:5" x14ac:dyDescent="0.3">
      <c r="A24" s="18" t="s">
        <v>360</v>
      </c>
      <c r="B24" s="18">
        <v>5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55</v>
      </c>
      <c r="B26" s="19" t="s">
        <v>56</v>
      </c>
      <c r="C26" s="2"/>
      <c r="D26" s="2"/>
      <c r="E26" s="2"/>
    </row>
    <row r="27" spans="1:5" x14ac:dyDescent="0.3">
      <c r="A27" s="20" t="s">
        <v>57</v>
      </c>
      <c r="B27" s="20" t="s">
        <v>58</v>
      </c>
      <c r="C27" s="2"/>
      <c r="D27" s="2"/>
      <c r="E27" s="2"/>
    </row>
    <row r="28" spans="1:5" x14ac:dyDescent="0.3">
      <c r="A28" s="21" t="s">
        <v>59</v>
      </c>
      <c r="B28" s="21" t="s">
        <v>60</v>
      </c>
      <c r="C28" s="2"/>
      <c r="D28" s="2"/>
      <c r="E28" s="2"/>
    </row>
  </sheetData>
  <mergeCells count="4">
    <mergeCell ref="D1:U1"/>
    <mergeCell ref="A13:B13"/>
    <mergeCell ref="D10:E10"/>
    <mergeCell ref="A1:B1"/>
  </mergeCells>
  <conditionalFormatting sqref="B14:B15">
    <cfRule type="expression" dxfId="89" priority="1">
      <formula>ISBLANK(B14)</formula>
    </cfRule>
    <cfRule type="expression" dxfId="88" priority="2">
      <formula>OR(B14&gt;100,B14&lt;0)</formula>
    </cfRule>
  </conditionalFormatting>
  <conditionalFormatting sqref="B17">
    <cfRule type="expression" dxfId="87" priority="5">
      <formula>ISBLANK(B17)</formula>
    </cfRule>
    <cfRule type="expression" dxfId="86" priority="6">
      <formula>OR(B17&gt;100,B17&lt;0)</formula>
    </cfRule>
  </conditionalFormatting>
  <conditionalFormatting sqref="B19">
    <cfRule type="expression" dxfId="85" priority="7">
      <formula>ISBLANK(B19)</formula>
    </cfRule>
    <cfRule type="expression" dxfId="84" priority="8">
      <formula>OR(B19&gt;100,B19&lt;0)</formula>
    </cfRule>
  </conditionalFormatting>
  <conditionalFormatting sqref="E12:E16">
    <cfRule type="expression" dxfId="83" priority="9">
      <formula>ISBLANK(E12)</formula>
    </cfRule>
    <cfRule type="expression" dxfId="82" priority="10">
      <formula>OR(E12&gt;100,E12&lt;0)</formula>
    </cfRule>
  </conditionalFormatting>
  <conditionalFormatting sqref="E3:U7">
    <cfRule type="expression" dxfId="81" priority="19">
      <formula>ISBLANK(E3)</formula>
    </cfRule>
    <cfRule type="expression" dxfId="8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359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v>16</v>
      </c>
      <c r="J3" s="25">
        <v>16</v>
      </c>
      <c r="K3" s="25">
        <v>16</v>
      </c>
      <c r="L3" s="25">
        <v>16</v>
      </c>
      <c r="M3" s="25">
        <v>16</v>
      </c>
    </row>
    <row r="4" spans="1:13" x14ac:dyDescent="0.3">
      <c r="A4" s="2"/>
      <c r="B4" s="22" t="s">
        <v>68</v>
      </c>
      <c r="C4" s="26">
        <v>11.2</v>
      </c>
      <c r="D4" s="26">
        <v>11.2</v>
      </c>
      <c r="E4" s="26">
        <v>11.2</v>
      </c>
      <c r="F4" s="26">
        <v>11.2</v>
      </c>
      <c r="G4" s="26">
        <v>11.2</v>
      </c>
      <c r="I4" s="25">
        <v>11.2</v>
      </c>
      <c r="J4" s="25">
        <v>11.2</v>
      </c>
      <c r="K4" s="25">
        <v>11.2</v>
      </c>
      <c r="L4" s="25">
        <v>11.2</v>
      </c>
      <c r="M4" s="25"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361</v>
      </c>
      <c r="B11" s="24" t="s">
        <v>362</v>
      </c>
      <c r="C11" s="24">
        <v>11.4</v>
      </c>
      <c r="D11" s="24">
        <v>12.9</v>
      </c>
      <c r="E11" s="24">
        <v>11.4</v>
      </c>
      <c r="F11" s="24">
        <v>12.9</v>
      </c>
      <c r="G11" s="24">
        <v>12.9</v>
      </c>
      <c r="I11" s="25">
        <v>11.4</v>
      </c>
      <c r="J11" s="25">
        <v>12.9</v>
      </c>
      <c r="K11" s="25">
        <v>11.4</v>
      </c>
      <c r="L11" s="25">
        <v>12.9</v>
      </c>
      <c r="M11" s="25">
        <v>12.9</v>
      </c>
    </row>
    <row r="12" spans="1:13" x14ac:dyDescent="0.3">
      <c r="A12" s="26" t="s">
        <v>363</v>
      </c>
      <c r="B12" s="26" t="s">
        <v>364</v>
      </c>
      <c r="C12" s="26">
        <v>13.4</v>
      </c>
      <c r="D12" s="26">
        <v>14.9</v>
      </c>
      <c r="E12" s="26">
        <v>13.4</v>
      </c>
      <c r="F12" s="26">
        <v>14.9</v>
      </c>
      <c r="G12" s="26">
        <v>14.9</v>
      </c>
      <c r="I12" s="25">
        <v>13.4</v>
      </c>
      <c r="J12" s="25">
        <v>14.9</v>
      </c>
      <c r="K12" s="25">
        <v>13.4</v>
      </c>
      <c r="L12" s="25">
        <v>14.9</v>
      </c>
      <c r="M12" s="25">
        <v>14.9</v>
      </c>
    </row>
    <row r="13" spans="1:13" x14ac:dyDescent="0.3">
      <c r="A13" s="24" t="s">
        <v>365</v>
      </c>
      <c r="B13" s="24" t="s">
        <v>366</v>
      </c>
      <c r="C13" s="24">
        <v>12.6</v>
      </c>
      <c r="D13" s="24">
        <v>14.1</v>
      </c>
      <c r="E13" s="24">
        <v>12.6</v>
      </c>
      <c r="F13" s="24">
        <v>14.1</v>
      </c>
      <c r="G13" s="24">
        <v>14.1</v>
      </c>
      <c r="I13" s="25">
        <v>12.6</v>
      </c>
      <c r="J13" s="25">
        <v>14.1</v>
      </c>
      <c r="K13" s="25">
        <v>12.6</v>
      </c>
      <c r="L13" s="25">
        <v>14.1</v>
      </c>
      <c r="M13" s="25">
        <v>14.1</v>
      </c>
    </row>
    <row r="14" spans="1:13" x14ac:dyDescent="0.3">
      <c r="A14" s="26" t="s">
        <v>367</v>
      </c>
      <c r="B14" s="26" t="s">
        <v>368</v>
      </c>
      <c r="C14" s="26">
        <v>9.8000000000000007</v>
      </c>
      <c r="D14" s="26">
        <v>11.3</v>
      </c>
      <c r="E14" s="26">
        <v>9.8000000000000007</v>
      </c>
      <c r="F14" s="26">
        <v>11.3</v>
      </c>
      <c r="G14" s="26">
        <v>11.3</v>
      </c>
      <c r="I14" s="25">
        <v>9.8000000000000007</v>
      </c>
      <c r="J14" s="25">
        <v>11.3</v>
      </c>
      <c r="K14" s="25">
        <v>9.8000000000000007</v>
      </c>
      <c r="L14" s="25">
        <v>11.3</v>
      </c>
      <c r="M14" s="25">
        <v>11.3</v>
      </c>
    </row>
    <row r="15" spans="1:13" x14ac:dyDescent="0.3">
      <c r="A15" s="24" t="s">
        <v>369</v>
      </c>
      <c r="B15" s="24" t="s">
        <v>370</v>
      </c>
      <c r="C15" s="24">
        <v>11.2</v>
      </c>
      <c r="D15" s="24">
        <v>12.7</v>
      </c>
      <c r="E15" s="24">
        <v>11.2</v>
      </c>
      <c r="F15" s="24">
        <v>12.7</v>
      </c>
      <c r="G15" s="24">
        <v>12.7</v>
      </c>
      <c r="I15" s="25">
        <v>11.2</v>
      </c>
      <c r="J15" s="25">
        <v>12.7</v>
      </c>
      <c r="K15" s="25">
        <v>11.2</v>
      </c>
      <c r="L15" s="25">
        <v>12.7</v>
      </c>
      <c r="M15" s="25">
        <v>12.7</v>
      </c>
    </row>
    <row r="16" spans="1:13" x14ac:dyDescent="0.3">
      <c r="A16" s="26" t="s">
        <v>371</v>
      </c>
      <c r="B16" s="26" t="s">
        <v>372</v>
      </c>
      <c r="C16" s="26">
        <v>13</v>
      </c>
      <c r="D16" s="26">
        <v>14.5</v>
      </c>
      <c r="E16" s="26">
        <v>13</v>
      </c>
      <c r="F16" s="26">
        <v>14.5</v>
      </c>
      <c r="G16" s="26">
        <v>14.5</v>
      </c>
      <c r="I16" s="25">
        <v>13</v>
      </c>
      <c r="J16" s="25">
        <v>14.5</v>
      </c>
      <c r="K16" s="25">
        <v>13</v>
      </c>
      <c r="L16" s="25">
        <v>14.5</v>
      </c>
      <c r="M16" s="25">
        <v>14.5</v>
      </c>
    </row>
    <row r="17" spans="1:13" x14ac:dyDescent="0.3">
      <c r="A17" s="24" t="s">
        <v>373</v>
      </c>
      <c r="B17" s="24" t="s">
        <v>374</v>
      </c>
      <c r="C17" s="24">
        <v>12.4</v>
      </c>
      <c r="D17" s="24">
        <v>13.9</v>
      </c>
      <c r="E17" s="24">
        <v>12.4</v>
      </c>
      <c r="F17" s="24">
        <v>13.9</v>
      </c>
      <c r="G17" s="24">
        <v>13.9</v>
      </c>
      <c r="I17" s="25">
        <v>12.4</v>
      </c>
      <c r="J17" s="25">
        <v>13.9</v>
      </c>
      <c r="K17" s="25">
        <v>12.4</v>
      </c>
      <c r="L17" s="25">
        <v>13.9</v>
      </c>
      <c r="M17" s="25">
        <v>13.9</v>
      </c>
    </row>
    <row r="18" spans="1:13" x14ac:dyDescent="0.3">
      <c r="A18" s="26" t="s">
        <v>375</v>
      </c>
      <c r="B18" s="26" t="s">
        <v>376</v>
      </c>
      <c r="C18" s="26">
        <v>11.6</v>
      </c>
      <c r="D18" s="26">
        <v>13.1</v>
      </c>
      <c r="E18" s="26">
        <v>11.6</v>
      </c>
      <c r="F18" s="26">
        <v>13.1</v>
      </c>
      <c r="G18" s="26">
        <v>13.1</v>
      </c>
      <c r="I18" s="25">
        <v>11.6</v>
      </c>
      <c r="J18" s="25">
        <v>13.1</v>
      </c>
      <c r="K18" s="25">
        <v>11.6</v>
      </c>
      <c r="L18" s="25">
        <v>13.1</v>
      </c>
      <c r="M18" s="25">
        <v>13.1</v>
      </c>
    </row>
    <row r="19" spans="1:13" x14ac:dyDescent="0.3">
      <c r="A19" s="24" t="s">
        <v>377</v>
      </c>
      <c r="B19" s="24" t="s">
        <v>378</v>
      </c>
      <c r="C19" s="24">
        <v>10.6</v>
      </c>
      <c r="D19" s="24">
        <v>12.1</v>
      </c>
      <c r="E19" s="24">
        <v>10.6</v>
      </c>
      <c r="F19" s="24">
        <v>12.1</v>
      </c>
      <c r="G19" s="24">
        <v>12.1</v>
      </c>
      <c r="I19" s="25">
        <v>10.6</v>
      </c>
      <c r="J19" s="25">
        <v>12.1</v>
      </c>
      <c r="K19" s="25">
        <v>10.6</v>
      </c>
      <c r="L19" s="25">
        <v>12.1</v>
      </c>
      <c r="M19" s="25">
        <v>12.1</v>
      </c>
    </row>
    <row r="20" spans="1:13" x14ac:dyDescent="0.3">
      <c r="A20" s="26" t="s">
        <v>379</v>
      </c>
      <c r="B20" s="26" t="s">
        <v>380</v>
      </c>
      <c r="C20" s="26">
        <v>10.8</v>
      </c>
      <c r="D20" s="26">
        <v>12.3</v>
      </c>
      <c r="E20" s="26">
        <v>10.8</v>
      </c>
      <c r="F20" s="26">
        <v>12.3</v>
      </c>
      <c r="G20" s="26">
        <v>12.3</v>
      </c>
      <c r="I20" s="25">
        <v>10.8</v>
      </c>
      <c r="J20" s="25">
        <v>12.3</v>
      </c>
      <c r="K20" s="25">
        <v>10.8</v>
      </c>
      <c r="L20" s="25">
        <v>12.3</v>
      </c>
      <c r="M20" s="25">
        <v>12.3</v>
      </c>
    </row>
    <row r="21" spans="1:13" x14ac:dyDescent="0.3">
      <c r="A21" s="24" t="s">
        <v>381</v>
      </c>
      <c r="B21" s="24" t="s">
        <v>382</v>
      </c>
      <c r="C21" s="24">
        <v>11.8</v>
      </c>
      <c r="D21" s="24">
        <v>13.3</v>
      </c>
      <c r="E21" s="24">
        <v>11.8</v>
      </c>
      <c r="F21" s="24">
        <v>13.3</v>
      </c>
      <c r="G21" s="24">
        <v>13.3</v>
      </c>
      <c r="I21" s="25">
        <v>11.8</v>
      </c>
      <c r="J21" s="25">
        <v>13.3</v>
      </c>
      <c r="K21" s="25">
        <v>11.8</v>
      </c>
      <c r="L21" s="25">
        <v>13.3</v>
      </c>
      <c r="M21" s="25">
        <v>13.3</v>
      </c>
    </row>
    <row r="22" spans="1:13" x14ac:dyDescent="0.3">
      <c r="A22" s="26" t="s">
        <v>383</v>
      </c>
      <c r="B22" s="26" t="s">
        <v>384</v>
      </c>
      <c r="C22" s="26">
        <v>10.8</v>
      </c>
      <c r="D22" s="26">
        <v>12.3</v>
      </c>
      <c r="E22" s="26">
        <v>10.8</v>
      </c>
      <c r="F22" s="26">
        <v>12.3</v>
      </c>
      <c r="G22" s="26">
        <v>12.3</v>
      </c>
      <c r="I22" s="25">
        <v>10.8</v>
      </c>
      <c r="J22" s="25">
        <v>12.3</v>
      </c>
      <c r="K22" s="25">
        <v>10.8</v>
      </c>
      <c r="L22" s="25">
        <v>12.3</v>
      </c>
      <c r="M22" s="25">
        <v>12.3</v>
      </c>
    </row>
    <row r="23" spans="1:13" x14ac:dyDescent="0.3">
      <c r="A23" s="24" t="s">
        <v>385</v>
      </c>
      <c r="B23" s="24" t="s">
        <v>386</v>
      </c>
      <c r="C23" s="24">
        <v>12.4</v>
      </c>
      <c r="D23" s="24">
        <v>13.9</v>
      </c>
      <c r="E23" s="24">
        <v>12.4</v>
      </c>
      <c r="F23" s="24">
        <v>13.9</v>
      </c>
      <c r="G23" s="24">
        <v>13.9</v>
      </c>
      <c r="I23" s="25">
        <v>12.4</v>
      </c>
      <c r="J23" s="25">
        <v>13.9</v>
      </c>
      <c r="K23" s="25">
        <v>12.4</v>
      </c>
      <c r="L23" s="25">
        <v>13.9</v>
      </c>
      <c r="M23" s="25">
        <v>13.9</v>
      </c>
    </row>
    <row r="24" spans="1:13" x14ac:dyDescent="0.3">
      <c r="A24" s="26" t="s">
        <v>387</v>
      </c>
      <c r="B24" s="26" t="s">
        <v>388</v>
      </c>
      <c r="C24" s="26">
        <v>11.8</v>
      </c>
      <c r="D24" s="26">
        <v>13.3</v>
      </c>
      <c r="E24" s="26">
        <v>11.8</v>
      </c>
      <c r="F24" s="26">
        <v>13.3</v>
      </c>
      <c r="G24" s="26">
        <v>13.3</v>
      </c>
      <c r="I24" s="25">
        <v>11.8</v>
      </c>
      <c r="J24" s="25">
        <v>13.3</v>
      </c>
      <c r="K24" s="25">
        <v>11.8</v>
      </c>
      <c r="L24" s="25">
        <v>13.3</v>
      </c>
      <c r="M24" s="25">
        <v>13.3</v>
      </c>
    </row>
    <row r="25" spans="1:13" x14ac:dyDescent="0.3">
      <c r="A25" s="24" t="s">
        <v>389</v>
      </c>
      <c r="B25" s="24" t="s">
        <v>390</v>
      </c>
      <c r="C25" s="24">
        <v>10.199999999999999</v>
      </c>
      <c r="D25" s="24">
        <v>11.7</v>
      </c>
      <c r="E25" s="24">
        <v>10.199999999999999</v>
      </c>
      <c r="F25" s="24">
        <v>11.7</v>
      </c>
      <c r="G25" s="24">
        <v>11.7</v>
      </c>
      <c r="I25" s="25">
        <v>10.199999999999999</v>
      </c>
      <c r="J25" s="25">
        <v>11.7</v>
      </c>
      <c r="K25" s="25">
        <v>10.199999999999999</v>
      </c>
      <c r="L25" s="25">
        <v>11.7</v>
      </c>
      <c r="M25" s="25">
        <v>11.7</v>
      </c>
    </row>
    <row r="26" spans="1:13" x14ac:dyDescent="0.3">
      <c r="A26" s="26" t="s">
        <v>391</v>
      </c>
      <c r="B26" s="26" t="s">
        <v>392</v>
      </c>
      <c r="C26" s="26">
        <v>11.4</v>
      </c>
      <c r="D26" s="26">
        <v>12.9</v>
      </c>
      <c r="E26" s="26">
        <v>11.4</v>
      </c>
      <c r="F26" s="26">
        <v>12.9</v>
      </c>
      <c r="G26" s="26">
        <v>12.9</v>
      </c>
      <c r="I26" s="25">
        <v>11.4</v>
      </c>
      <c r="J26" s="25">
        <v>12.9</v>
      </c>
      <c r="K26" s="25">
        <v>11.4</v>
      </c>
      <c r="L26" s="25">
        <v>12.9</v>
      </c>
      <c r="M26" s="25">
        <v>12.9</v>
      </c>
    </row>
    <row r="27" spans="1:13" x14ac:dyDescent="0.3">
      <c r="A27" s="24" t="s">
        <v>393</v>
      </c>
      <c r="B27" s="24" t="s">
        <v>394</v>
      </c>
      <c r="C27" s="24">
        <v>13.2</v>
      </c>
      <c r="D27" s="24">
        <v>14.7</v>
      </c>
      <c r="E27" s="24">
        <v>13.2</v>
      </c>
      <c r="F27" s="24">
        <v>14.7</v>
      </c>
      <c r="G27" s="24">
        <v>14.7</v>
      </c>
      <c r="I27" s="25">
        <v>13.2</v>
      </c>
      <c r="J27" s="25">
        <v>14.7</v>
      </c>
      <c r="K27" s="25">
        <v>13.2</v>
      </c>
      <c r="L27" s="25">
        <v>14.7</v>
      </c>
      <c r="M27" s="25">
        <v>14.7</v>
      </c>
    </row>
    <row r="28" spans="1:13" x14ac:dyDescent="0.3">
      <c r="A28" s="26" t="s">
        <v>395</v>
      </c>
      <c r="B28" s="26" t="s">
        <v>396</v>
      </c>
      <c r="C28" s="26">
        <v>9.8000000000000007</v>
      </c>
      <c r="D28" s="26">
        <v>11.3</v>
      </c>
      <c r="E28" s="26">
        <v>9.8000000000000007</v>
      </c>
      <c r="F28" s="26">
        <v>11.3</v>
      </c>
      <c r="G28" s="26">
        <v>11.3</v>
      </c>
      <c r="I28" s="25">
        <v>9.8000000000000007</v>
      </c>
      <c r="J28" s="25">
        <v>11.3</v>
      </c>
      <c r="K28" s="25">
        <v>9.8000000000000007</v>
      </c>
      <c r="L28" s="25">
        <v>11.3</v>
      </c>
      <c r="M28" s="25">
        <v>11.3</v>
      </c>
    </row>
    <row r="29" spans="1:13" x14ac:dyDescent="0.3">
      <c r="A29" s="24" t="s">
        <v>397</v>
      </c>
      <c r="B29" s="24" t="s">
        <v>398</v>
      </c>
      <c r="C29" s="24">
        <v>8.8000000000000007</v>
      </c>
      <c r="D29" s="24">
        <v>10.3</v>
      </c>
      <c r="E29" s="24">
        <v>8.8000000000000007</v>
      </c>
      <c r="F29" s="24">
        <v>10.3</v>
      </c>
      <c r="G29" s="24">
        <v>10.3</v>
      </c>
      <c r="I29" s="25">
        <v>8.8000000000000007</v>
      </c>
      <c r="J29" s="25">
        <v>10.3</v>
      </c>
      <c r="K29" s="25">
        <v>8.8000000000000007</v>
      </c>
      <c r="L29" s="25">
        <v>10.3</v>
      </c>
      <c r="M29" s="25">
        <v>10.3</v>
      </c>
    </row>
    <row r="30" spans="1:13" x14ac:dyDescent="0.3">
      <c r="A30" s="26" t="s">
        <v>399</v>
      </c>
      <c r="B30" s="26" t="s">
        <v>400</v>
      </c>
      <c r="C30" s="26">
        <v>11.4</v>
      </c>
      <c r="D30" s="26">
        <v>12.9</v>
      </c>
      <c r="E30" s="26">
        <v>11.4</v>
      </c>
      <c r="F30" s="26">
        <v>12.9</v>
      </c>
      <c r="G30" s="26">
        <v>12.9</v>
      </c>
      <c r="I30" s="25">
        <v>11.4</v>
      </c>
      <c r="J30" s="25">
        <v>12.9</v>
      </c>
      <c r="K30" s="25">
        <v>11.4</v>
      </c>
      <c r="L30" s="25">
        <v>12.9</v>
      </c>
      <c r="M30" s="25">
        <v>12.9</v>
      </c>
    </row>
    <row r="31" spans="1:13" x14ac:dyDescent="0.3">
      <c r="A31" s="24" t="s">
        <v>401</v>
      </c>
      <c r="B31" s="24" t="s">
        <v>402</v>
      </c>
      <c r="C31" s="24">
        <v>13</v>
      </c>
      <c r="D31" s="24">
        <v>14.5</v>
      </c>
      <c r="E31" s="24">
        <v>13</v>
      </c>
      <c r="F31" s="24">
        <v>14.5</v>
      </c>
      <c r="G31" s="24">
        <v>14.5</v>
      </c>
      <c r="I31" s="25">
        <v>13</v>
      </c>
      <c r="J31" s="25">
        <v>14.5</v>
      </c>
      <c r="K31" s="25">
        <v>13</v>
      </c>
      <c r="L31" s="25">
        <v>14.5</v>
      </c>
      <c r="M31" s="25">
        <v>14.5</v>
      </c>
    </row>
    <row r="32" spans="1:13" x14ac:dyDescent="0.3">
      <c r="A32" s="26" t="s">
        <v>403</v>
      </c>
      <c r="B32" s="26" t="s">
        <v>404</v>
      </c>
      <c r="C32" s="26">
        <v>9.8000000000000007</v>
      </c>
      <c r="D32" s="26">
        <v>11.3</v>
      </c>
      <c r="E32" s="26">
        <v>9.8000000000000007</v>
      </c>
      <c r="F32" s="26">
        <v>11.3</v>
      </c>
      <c r="G32" s="26">
        <v>11.3</v>
      </c>
      <c r="I32" s="25">
        <v>9.8000000000000007</v>
      </c>
      <c r="J32" s="25">
        <v>11.3</v>
      </c>
      <c r="K32" s="25">
        <v>9.8000000000000007</v>
      </c>
      <c r="L32" s="25">
        <v>11.3</v>
      </c>
      <c r="M32" s="25">
        <v>11.3</v>
      </c>
    </row>
    <row r="33" spans="1:13" x14ac:dyDescent="0.3">
      <c r="A33" s="24" t="s">
        <v>405</v>
      </c>
      <c r="B33" s="24" t="s">
        <v>406</v>
      </c>
      <c r="C33" s="24">
        <v>11.6</v>
      </c>
      <c r="D33" s="24">
        <v>13.1</v>
      </c>
      <c r="E33" s="24">
        <v>11.6</v>
      </c>
      <c r="F33" s="24">
        <v>13.1</v>
      </c>
      <c r="G33" s="24">
        <v>13.1</v>
      </c>
      <c r="I33" s="25">
        <v>11.6</v>
      </c>
      <c r="J33" s="25">
        <v>13.1</v>
      </c>
      <c r="K33" s="25">
        <v>11.6</v>
      </c>
      <c r="L33" s="25">
        <v>13.1</v>
      </c>
      <c r="M33" s="25">
        <v>13.1</v>
      </c>
    </row>
    <row r="34" spans="1:13" x14ac:dyDescent="0.3">
      <c r="A34" s="26" t="s">
        <v>407</v>
      </c>
      <c r="B34" s="26" t="s">
        <v>408</v>
      </c>
      <c r="C34" s="26">
        <v>11.2</v>
      </c>
      <c r="D34" s="26">
        <v>12.7</v>
      </c>
      <c r="E34" s="26">
        <v>11.2</v>
      </c>
      <c r="F34" s="26">
        <v>12.7</v>
      </c>
      <c r="G34" s="26">
        <v>12.7</v>
      </c>
      <c r="I34" s="25">
        <v>11.2</v>
      </c>
      <c r="J34" s="25">
        <v>12.7</v>
      </c>
      <c r="K34" s="25">
        <v>11.2</v>
      </c>
      <c r="L34" s="25">
        <v>12.7</v>
      </c>
      <c r="M34" s="25">
        <v>12.7</v>
      </c>
    </row>
    <row r="35" spans="1:13" x14ac:dyDescent="0.3">
      <c r="A35" s="24" t="s">
        <v>409</v>
      </c>
      <c r="B35" s="24" t="s">
        <v>410</v>
      </c>
      <c r="C35" s="24">
        <v>12.8</v>
      </c>
      <c r="D35" s="24">
        <v>14.3</v>
      </c>
      <c r="E35" s="24">
        <v>12.8</v>
      </c>
      <c r="F35" s="24">
        <v>14.3</v>
      </c>
      <c r="G35" s="24">
        <v>14.3</v>
      </c>
      <c r="I35" s="25">
        <v>12.8</v>
      </c>
      <c r="J35" s="25">
        <v>14.3</v>
      </c>
      <c r="K35" s="25">
        <v>12.8</v>
      </c>
      <c r="L35" s="25">
        <v>14.3</v>
      </c>
      <c r="M35" s="25">
        <v>14.3</v>
      </c>
    </row>
    <row r="36" spans="1:13" x14ac:dyDescent="0.3">
      <c r="A36" s="26" t="s">
        <v>411</v>
      </c>
      <c r="B36" s="26" t="s">
        <v>412</v>
      </c>
      <c r="C36" s="26">
        <v>10.6</v>
      </c>
      <c r="D36" s="26">
        <v>12.1</v>
      </c>
      <c r="E36" s="26">
        <v>10.6</v>
      </c>
      <c r="F36" s="26">
        <v>12.1</v>
      </c>
      <c r="G36" s="26">
        <v>12.1</v>
      </c>
      <c r="I36" s="25">
        <v>10.6</v>
      </c>
      <c r="J36" s="25">
        <v>12.1</v>
      </c>
      <c r="K36" s="25">
        <v>10.6</v>
      </c>
      <c r="L36" s="25">
        <v>12.1</v>
      </c>
      <c r="M36" s="25">
        <v>12.1</v>
      </c>
    </row>
    <row r="37" spans="1:13" x14ac:dyDescent="0.3">
      <c r="A37" s="24" t="s">
        <v>413</v>
      </c>
      <c r="B37" s="24" t="s">
        <v>414</v>
      </c>
      <c r="C37" s="24">
        <v>13.4</v>
      </c>
      <c r="D37" s="24">
        <v>14.9</v>
      </c>
      <c r="E37" s="24">
        <v>13.4</v>
      </c>
      <c r="F37" s="24">
        <v>14.9</v>
      </c>
      <c r="G37" s="24">
        <v>14.9</v>
      </c>
      <c r="I37" s="25">
        <v>13.4</v>
      </c>
      <c r="J37" s="25">
        <v>14.9</v>
      </c>
      <c r="K37" s="25">
        <v>13.4</v>
      </c>
      <c r="L37" s="25">
        <v>14.9</v>
      </c>
      <c r="M37" s="25">
        <v>14.9</v>
      </c>
    </row>
    <row r="38" spans="1:13" x14ac:dyDescent="0.3">
      <c r="A38" s="26" t="s">
        <v>415</v>
      </c>
      <c r="B38" s="26" t="s">
        <v>416</v>
      </c>
      <c r="C38" s="26">
        <v>12.4</v>
      </c>
      <c r="D38" s="26">
        <v>13.9</v>
      </c>
      <c r="E38" s="26">
        <v>12.4</v>
      </c>
      <c r="F38" s="26">
        <v>13.9</v>
      </c>
      <c r="G38" s="26">
        <v>13.9</v>
      </c>
      <c r="I38" s="25">
        <v>12.4</v>
      </c>
      <c r="J38" s="25">
        <v>13.9</v>
      </c>
      <c r="K38" s="25">
        <v>12.4</v>
      </c>
      <c r="L38" s="25">
        <v>13.9</v>
      </c>
      <c r="M38" s="25">
        <v>13.9</v>
      </c>
    </row>
    <row r="39" spans="1:13" x14ac:dyDescent="0.3">
      <c r="A39" s="24" t="s">
        <v>417</v>
      </c>
      <c r="B39" s="24" t="s">
        <v>418</v>
      </c>
      <c r="C39" s="24">
        <v>12.2</v>
      </c>
      <c r="D39" s="24">
        <v>13.7</v>
      </c>
      <c r="E39" s="24">
        <v>12.2</v>
      </c>
      <c r="F39" s="24">
        <v>13.7</v>
      </c>
      <c r="G39" s="24">
        <v>13.7</v>
      </c>
      <c r="I39" s="25">
        <v>12.2</v>
      </c>
      <c r="J39" s="25">
        <v>13.7</v>
      </c>
      <c r="K39" s="25">
        <v>12.2</v>
      </c>
      <c r="L39" s="25">
        <v>13.7</v>
      </c>
      <c r="M39" s="25">
        <v>13.7</v>
      </c>
    </row>
    <row r="40" spans="1:13" x14ac:dyDescent="0.3">
      <c r="A40" s="26" t="s">
        <v>419</v>
      </c>
      <c r="B40" s="26" t="s">
        <v>420</v>
      </c>
      <c r="C40" s="26">
        <v>8</v>
      </c>
      <c r="D40" s="26">
        <v>9.5</v>
      </c>
      <c r="E40" s="26">
        <v>8</v>
      </c>
      <c r="F40" s="26">
        <v>9.5</v>
      </c>
      <c r="G40" s="26">
        <v>9.5</v>
      </c>
      <c r="I40" s="25">
        <v>8</v>
      </c>
      <c r="J40" s="25">
        <v>9.5</v>
      </c>
      <c r="K40" s="25">
        <v>8</v>
      </c>
      <c r="L40" s="25">
        <v>9.5</v>
      </c>
      <c r="M40" s="25">
        <v>9.5</v>
      </c>
    </row>
    <row r="41" spans="1:13" x14ac:dyDescent="0.3">
      <c r="A41" s="24" t="s">
        <v>421</v>
      </c>
      <c r="B41" s="24" t="s">
        <v>422</v>
      </c>
      <c r="C41" s="24">
        <v>13.8</v>
      </c>
      <c r="D41" s="24">
        <v>15.3</v>
      </c>
      <c r="E41" s="24">
        <v>13.8</v>
      </c>
      <c r="F41" s="24">
        <v>15.3</v>
      </c>
      <c r="G41" s="24">
        <v>15.3</v>
      </c>
      <c r="I41" s="25">
        <v>13.8</v>
      </c>
      <c r="J41" s="25">
        <v>15.3</v>
      </c>
      <c r="K41" s="25">
        <v>13.8</v>
      </c>
      <c r="L41" s="25">
        <v>15.3</v>
      </c>
      <c r="M41" s="25">
        <v>15.3</v>
      </c>
    </row>
    <row r="42" spans="1:13" x14ac:dyDescent="0.3">
      <c r="A42" s="26" t="s">
        <v>423</v>
      </c>
      <c r="B42" s="26" t="s">
        <v>424</v>
      </c>
      <c r="C42" s="26">
        <v>10.4</v>
      </c>
      <c r="D42" s="26">
        <v>11.9</v>
      </c>
      <c r="E42" s="26">
        <v>10.4</v>
      </c>
      <c r="F42" s="26">
        <v>11.9</v>
      </c>
      <c r="G42" s="26">
        <v>11.9</v>
      </c>
      <c r="I42" s="25">
        <v>10.4</v>
      </c>
      <c r="J42" s="25">
        <v>11.9</v>
      </c>
      <c r="K42" s="25">
        <v>10.4</v>
      </c>
      <c r="L42" s="25">
        <v>11.9</v>
      </c>
      <c r="M42" s="25">
        <v>11.9</v>
      </c>
    </row>
    <row r="43" spans="1:13" x14ac:dyDescent="0.3">
      <c r="A43" s="24" t="s">
        <v>425</v>
      </c>
      <c r="B43" s="24" t="s">
        <v>426</v>
      </c>
      <c r="C43" s="24">
        <v>12.4</v>
      </c>
      <c r="D43" s="24">
        <v>13.9</v>
      </c>
      <c r="E43" s="24">
        <v>12.4</v>
      </c>
      <c r="F43" s="24">
        <v>13.9</v>
      </c>
      <c r="G43" s="24">
        <v>13.9</v>
      </c>
      <c r="I43" s="25">
        <v>12.4</v>
      </c>
      <c r="J43" s="25">
        <v>13.9</v>
      </c>
      <c r="K43" s="25">
        <v>12.4</v>
      </c>
      <c r="L43" s="25">
        <v>13.9</v>
      </c>
      <c r="M43" s="25">
        <v>13.9</v>
      </c>
    </row>
    <row r="44" spans="1:13" x14ac:dyDescent="0.3">
      <c r="A44" s="26" t="s">
        <v>427</v>
      </c>
      <c r="B44" s="26" t="s">
        <v>428</v>
      </c>
      <c r="C44" s="26">
        <v>11.8</v>
      </c>
      <c r="D44" s="26">
        <v>13.3</v>
      </c>
      <c r="E44" s="26">
        <v>11.8</v>
      </c>
      <c r="F44" s="26">
        <v>13.3</v>
      </c>
      <c r="G44" s="26">
        <v>13.3</v>
      </c>
      <c r="I44" s="25">
        <v>11.8</v>
      </c>
      <c r="J44" s="25">
        <v>13.3</v>
      </c>
      <c r="K44" s="25">
        <v>11.8</v>
      </c>
      <c r="L44" s="25">
        <v>13.3</v>
      </c>
      <c r="M44" s="25">
        <v>13.3</v>
      </c>
    </row>
    <row r="45" spans="1:13" x14ac:dyDescent="0.3">
      <c r="A45" s="24" t="s">
        <v>429</v>
      </c>
      <c r="B45" s="24" t="s">
        <v>430</v>
      </c>
      <c r="C45" s="24">
        <v>13.4</v>
      </c>
      <c r="D45" s="24">
        <v>14.9</v>
      </c>
      <c r="E45" s="24">
        <v>13.4</v>
      </c>
      <c r="F45" s="24">
        <v>14.9</v>
      </c>
      <c r="G45" s="24">
        <v>14.9</v>
      </c>
      <c r="I45" s="25">
        <v>13.4</v>
      </c>
      <c r="J45" s="25">
        <v>14.9</v>
      </c>
      <c r="K45" s="25">
        <v>13.4</v>
      </c>
      <c r="L45" s="25">
        <v>14.9</v>
      </c>
      <c r="M45" s="25">
        <v>14.9</v>
      </c>
    </row>
    <row r="46" spans="1:13" x14ac:dyDescent="0.3">
      <c r="A46" s="26" t="s">
        <v>431</v>
      </c>
      <c r="B46" s="26" t="s">
        <v>432</v>
      </c>
      <c r="C46" s="26">
        <v>12</v>
      </c>
      <c r="D46" s="26">
        <v>13.5</v>
      </c>
      <c r="E46" s="26">
        <v>12</v>
      </c>
      <c r="F46" s="26">
        <v>13.5</v>
      </c>
      <c r="G46" s="26">
        <v>13.5</v>
      </c>
      <c r="I46" s="25">
        <v>12</v>
      </c>
      <c r="J46" s="25">
        <v>13.5</v>
      </c>
      <c r="K46" s="25">
        <v>12</v>
      </c>
      <c r="L46" s="25">
        <v>13.5</v>
      </c>
      <c r="M46" s="25">
        <v>13.5</v>
      </c>
    </row>
    <row r="47" spans="1:13" x14ac:dyDescent="0.3">
      <c r="A47" s="24" t="s">
        <v>433</v>
      </c>
      <c r="B47" s="24" t="s">
        <v>434</v>
      </c>
      <c r="C47" s="24">
        <v>13.4</v>
      </c>
      <c r="D47" s="24">
        <v>14.9</v>
      </c>
      <c r="E47" s="24">
        <v>13.4</v>
      </c>
      <c r="F47" s="24">
        <v>14.9</v>
      </c>
      <c r="G47" s="24">
        <v>14.9</v>
      </c>
      <c r="I47" s="25">
        <v>13.4</v>
      </c>
      <c r="J47" s="25">
        <v>14.9</v>
      </c>
      <c r="K47" s="25">
        <v>13.4</v>
      </c>
      <c r="L47" s="25">
        <v>14.9</v>
      </c>
      <c r="M47" s="25">
        <v>14.9</v>
      </c>
    </row>
    <row r="48" spans="1:13" x14ac:dyDescent="0.3">
      <c r="A48" s="26" t="s">
        <v>435</v>
      </c>
      <c r="B48" s="26" t="s">
        <v>436</v>
      </c>
      <c r="C48" s="26">
        <v>8.8000000000000007</v>
      </c>
      <c r="D48" s="26">
        <v>10.3</v>
      </c>
      <c r="E48" s="26">
        <v>8.8000000000000007</v>
      </c>
      <c r="F48" s="26">
        <v>10.3</v>
      </c>
      <c r="G48" s="26">
        <v>10.3</v>
      </c>
      <c r="I48" s="25">
        <v>8.8000000000000007</v>
      </c>
      <c r="J48" s="25">
        <v>10.3</v>
      </c>
      <c r="K48" s="25">
        <v>8.8000000000000007</v>
      </c>
      <c r="L48" s="25">
        <v>10.3</v>
      </c>
      <c r="M48" s="25">
        <v>10.3</v>
      </c>
    </row>
    <row r="49" spans="1:13" x14ac:dyDescent="0.3">
      <c r="A49" s="24" t="s">
        <v>437</v>
      </c>
      <c r="B49" s="24" t="s">
        <v>438</v>
      </c>
      <c r="C49" s="24">
        <v>12.2</v>
      </c>
      <c r="D49" s="24">
        <v>13.7</v>
      </c>
      <c r="E49" s="24">
        <v>12.2</v>
      </c>
      <c r="F49" s="24">
        <v>13.7</v>
      </c>
      <c r="G49" s="24">
        <v>13.7</v>
      </c>
      <c r="I49" s="25">
        <v>12.2</v>
      </c>
      <c r="J49" s="25">
        <v>13.7</v>
      </c>
      <c r="K49" s="25">
        <v>12.2</v>
      </c>
      <c r="L49" s="25">
        <v>13.7</v>
      </c>
      <c r="M49" s="25">
        <v>13.7</v>
      </c>
    </row>
    <row r="50" spans="1:13" x14ac:dyDescent="0.3">
      <c r="A50" s="26" t="s">
        <v>439</v>
      </c>
      <c r="B50" s="26" t="s">
        <v>440</v>
      </c>
      <c r="C50" s="26">
        <v>12</v>
      </c>
      <c r="D50" s="26">
        <v>13.5</v>
      </c>
      <c r="E50" s="26">
        <v>12</v>
      </c>
      <c r="F50" s="26">
        <v>13.5</v>
      </c>
      <c r="G50" s="26">
        <v>13.5</v>
      </c>
      <c r="I50" s="25">
        <v>12</v>
      </c>
      <c r="J50" s="25">
        <v>13.5</v>
      </c>
      <c r="K50" s="25">
        <v>12</v>
      </c>
      <c r="L50" s="25">
        <v>13.5</v>
      </c>
      <c r="M50" s="25">
        <v>13.5</v>
      </c>
    </row>
    <row r="51" spans="1:13" x14ac:dyDescent="0.3">
      <c r="A51" s="24" t="s">
        <v>441</v>
      </c>
      <c r="B51" s="24" t="s">
        <v>442</v>
      </c>
      <c r="C51" s="24">
        <v>12.2</v>
      </c>
      <c r="D51" s="24">
        <v>13.7</v>
      </c>
      <c r="E51" s="24">
        <v>12.2</v>
      </c>
      <c r="F51" s="24">
        <v>13.7</v>
      </c>
      <c r="G51" s="24">
        <v>13.7</v>
      </c>
      <c r="I51" s="25">
        <v>12.2</v>
      </c>
      <c r="J51" s="25">
        <v>13.7</v>
      </c>
      <c r="K51" s="25">
        <v>12.2</v>
      </c>
      <c r="L51" s="25">
        <v>13.7</v>
      </c>
      <c r="M51" s="25">
        <v>13.7</v>
      </c>
    </row>
    <row r="52" spans="1:13" x14ac:dyDescent="0.3">
      <c r="A52" s="26" t="s">
        <v>443</v>
      </c>
      <c r="B52" s="26" t="s">
        <v>444</v>
      </c>
      <c r="C52" s="26">
        <v>12</v>
      </c>
      <c r="D52" s="26">
        <v>13.5</v>
      </c>
      <c r="E52" s="26">
        <v>12</v>
      </c>
      <c r="F52" s="26">
        <v>13.5</v>
      </c>
      <c r="G52" s="26">
        <v>13.5</v>
      </c>
      <c r="I52" s="25">
        <v>12</v>
      </c>
      <c r="J52" s="25">
        <v>13.5</v>
      </c>
      <c r="K52" s="25">
        <v>12</v>
      </c>
      <c r="L52" s="25">
        <v>13.5</v>
      </c>
      <c r="M52" s="25">
        <v>13.5</v>
      </c>
    </row>
    <row r="53" spans="1:13" x14ac:dyDescent="0.3">
      <c r="A53" s="24" t="s">
        <v>445</v>
      </c>
      <c r="B53" s="24" t="s">
        <v>446</v>
      </c>
      <c r="C53" s="24">
        <v>9.1999999999999993</v>
      </c>
      <c r="D53" s="24">
        <v>10.7</v>
      </c>
      <c r="E53" s="24">
        <v>9.1999999999999993</v>
      </c>
      <c r="F53" s="24">
        <v>10.7</v>
      </c>
      <c r="G53" s="24">
        <v>10.7</v>
      </c>
      <c r="I53" s="25">
        <v>9.1999999999999993</v>
      </c>
      <c r="J53" s="25">
        <v>10.7</v>
      </c>
      <c r="K53" s="25">
        <v>9.1999999999999993</v>
      </c>
      <c r="L53" s="25">
        <v>10.7</v>
      </c>
      <c r="M53" s="25">
        <v>10.7</v>
      </c>
    </row>
    <row r="54" spans="1:13" x14ac:dyDescent="0.3">
      <c r="A54" s="26" t="s">
        <v>447</v>
      </c>
      <c r="B54" s="26" t="s">
        <v>448</v>
      </c>
      <c r="C54" s="26">
        <v>12.6</v>
      </c>
      <c r="D54" s="26">
        <v>14.1</v>
      </c>
      <c r="E54" s="26">
        <v>12.6</v>
      </c>
      <c r="F54" s="26">
        <v>14.1</v>
      </c>
      <c r="G54" s="26">
        <v>14.1</v>
      </c>
      <c r="I54" s="25">
        <v>12.6</v>
      </c>
      <c r="J54" s="25">
        <v>14.1</v>
      </c>
      <c r="K54" s="25">
        <v>12.6</v>
      </c>
      <c r="L54" s="25">
        <v>14.1</v>
      </c>
      <c r="M54" s="25">
        <v>14.1</v>
      </c>
    </row>
    <row r="55" spans="1:13" x14ac:dyDescent="0.3">
      <c r="A55" s="24" t="s">
        <v>449</v>
      </c>
      <c r="B55" s="24" t="s">
        <v>450</v>
      </c>
      <c r="C55" s="24">
        <v>11.8</v>
      </c>
      <c r="D55" s="24">
        <v>13.3</v>
      </c>
      <c r="E55" s="24">
        <v>11.8</v>
      </c>
      <c r="F55" s="24">
        <v>13.3</v>
      </c>
      <c r="G55" s="24">
        <v>13.3</v>
      </c>
      <c r="I55" s="25">
        <v>11.8</v>
      </c>
      <c r="J55" s="25">
        <v>13.3</v>
      </c>
      <c r="K55" s="25">
        <v>11.8</v>
      </c>
      <c r="L55" s="25">
        <v>13.3</v>
      </c>
      <c r="M55" s="25">
        <v>13.3</v>
      </c>
    </row>
    <row r="56" spans="1:13" x14ac:dyDescent="0.3">
      <c r="A56" s="26" t="s">
        <v>451</v>
      </c>
      <c r="B56" s="26" t="s">
        <v>452</v>
      </c>
      <c r="C56" s="26">
        <v>13</v>
      </c>
      <c r="D56" s="26">
        <v>14.5</v>
      </c>
      <c r="E56" s="26">
        <v>13</v>
      </c>
      <c r="F56" s="26">
        <v>14.5</v>
      </c>
      <c r="G56" s="26">
        <v>14.5</v>
      </c>
      <c r="I56" s="25">
        <v>13</v>
      </c>
      <c r="J56" s="25">
        <v>14.5</v>
      </c>
      <c r="K56" s="25">
        <v>13</v>
      </c>
      <c r="L56" s="25">
        <v>14.5</v>
      </c>
      <c r="M56" s="25">
        <v>14.5</v>
      </c>
    </row>
    <row r="57" spans="1:13" x14ac:dyDescent="0.3">
      <c r="A57" s="24" t="s">
        <v>453</v>
      </c>
      <c r="B57" s="24" t="s">
        <v>454</v>
      </c>
      <c r="C57" s="24">
        <v>12.8</v>
      </c>
      <c r="D57" s="24">
        <v>14.3</v>
      </c>
      <c r="E57" s="24">
        <v>12.8</v>
      </c>
      <c r="F57" s="24">
        <v>14.3</v>
      </c>
      <c r="G57" s="24">
        <v>14.3</v>
      </c>
      <c r="I57" s="25">
        <v>12.8</v>
      </c>
      <c r="J57" s="25">
        <v>14.3</v>
      </c>
      <c r="K57" s="25">
        <v>12.8</v>
      </c>
      <c r="L57" s="25">
        <v>14.3</v>
      </c>
      <c r="M57" s="25">
        <v>14.3</v>
      </c>
    </row>
    <row r="58" spans="1:13" x14ac:dyDescent="0.3">
      <c r="A58" s="26" t="s">
        <v>455</v>
      </c>
      <c r="B58" s="26" t="s">
        <v>456</v>
      </c>
      <c r="C58" s="26">
        <v>10.199999999999999</v>
      </c>
      <c r="D58" s="26">
        <v>11.7</v>
      </c>
      <c r="E58" s="26">
        <v>10.199999999999999</v>
      </c>
      <c r="F58" s="26">
        <v>11.7</v>
      </c>
      <c r="G58" s="26">
        <v>11.7</v>
      </c>
      <c r="I58" s="25">
        <v>10.199999999999999</v>
      </c>
      <c r="J58" s="25">
        <v>11.7</v>
      </c>
      <c r="K58" s="25">
        <v>10.199999999999999</v>
      </c>
      <c r="L58" s="25">
        <v>11.7</v>
      </c>
      <c r="M58" s="25">
        <v>11.7</v>
      </c>
    </row>
    <row r="59" spans="1:13" x14ac:dyDescent="0.3">
      <c r="A59" s="24" t="s">
        <v>457</v>
      </c>
      <c r="B59" s="24" t="s">
        <v>458</v>
      </c>
      <c r="C59" s="24">
        <v>10.6</v>
      </c>
      <c r="D59" s="24">
        <v>12.1</v>
      </c>
      <c r="E59" s="24">
        <v>10.6</v>
      </c>
      <c r="F59" s="24">
        <v>12.1</v>
      </c>
      <c r="G59" s="24">
        <v>12.1</v>
      </c>
      <c r="I59" s="25">
        <v>10.6</v>
      </c>
      <c r="J59" s="25">
        <v>12.1</v>
      </c>
      <c r="K59" s="25">
        <v>10.6</v>
      </c>
      <c r="L59" s="25">
        <v>12.1</v>
      </c>
      <c r="M59" s="25">
        <v>12.1</v>
      </c>
    </row>
    <row r="60" spans="1:13" x14ac:dyDescent="0.3">
      <c r="A60" s="26" t="s">
        <v>459</v>
      </c>
      <c r="B60" s="26" t="s">
        <v>460</v>
      </c>
      <c r="C60" s="26">
        <v>10.4</v>
      </c>
      <c r="D60" s="26">
        <v>11.9</v>
      </c>
      <c r="E60" s="26">
        <v>10.4</v>
      </c>
      <c r="F60" s="26">
        <v>11.9</v>
      </c>
      <c r="G60" s="26">
        <v>11.9</v>
      </c>
      <c r="I60" s="25">
        <v>10.4</v>
      </c>
      <c r="J60" s="25">
        <v>11.9</v>
      </c>
      <c r="K60" s="25">
        <v>10.4</v>
      </c>
      <c r="L60" s="25">
        <v>11.9</v>
      </c>
      <c r="M60" s="25">
        <v>11.9</v>
      </c>
    </row>
    <row r="63" spans="1:13" x14ac:dyDescent="0.3">
      <c r="A63" s="27" t="s">
        <v>55</v>
      </c>
      <c r="B63" s="53" t="s">
        <v>56</v>
      </c>
      <c r="C63" s="51"/>
    </row>
    <row r="64" spans="1:13" x14ac:dyDescent="0.3">
      <c r="A64" s="28" t="s">
        <v>57</v>
      </c>
      <c r="B64" s="50" t="s">
        <v>58</v>
      </c>
      <c r="C64" s="51"/>
    </row>
    <row r="65" spans="1:3" x14ac:dyDescent="0.3">
      <c r="A65" s="29" t="s">
        <v>59</v>
      </c>
      <c r="B65" s="52" t="s">
        <v>60</v>
      </c>
      <c r="C65" s="51"/>
    </row>
    <row r="66" spans="1:3" x14ac:dyDescent="0.3">
      <c r="A66" s="30" t="s">
        <v>190</v>
      </c>
      <c r="B66" s="55" t="s">
        <v>191</v>
      </c>
      <c r="C66" s="51"/>
    </row>
    <row r="67" spans="1:3" x14ac:dyDescent="0.3">
      <c r="A67" s="31" t="s">
        <v>192</v>
      </c>
      <c r="B67" s="54" t="s">
        <v>193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79" priority="42">
      <formula>ISBLANK(A11)</formula>
    </cfRule>
  </conditionalFormatting>
  <conditionalFormatting sqref="C3">
    <cfRule type="expression" dxfId="78" priority="2">
      <formula>ISBLANK(C3)</formula>
    </cfRule>
  </conditionalFormatting>
  <conditionalFormatting sqref="C4">
    <cfRule type="expression" dxfId="77" priority="4">
      <formula>ISBLANK(C4)</formula>
    </cfRule>
  </conditionalFormatting>
  <conditionalFormatting sqref="C5">
    <cfRule type="expression" dxfId="76" priority="6">
      <formula>ISBLANK(C5)</formula>
    </cfRule>
  </conditionalFormatting>
  <conditionalFormatting sqref="C10">
    <cfRule type="expression" dxfId="75" priority="41">
      <formula>COUNTIF(C11:C60, "&gt;="&amp;$C$4)=0</formula>
    </cfRule>
  </conditionalFormatting>
  <conditionalFormatting sqref="C11:C60">
    <cfRule type="expression" dxfId="74" priority="43">
      <formula>C11&gt;$C$3</formula>
    </cfRule>
  </conditionalFormatting>
  <conditionalFormatting sqref="C3:G3">
    <cfRule type="expression" dxfId="73" priority="1">
      <formula>OR(C3&gt;100,C3&lt;0)</formula>
    </cfRule>
  </conditionalFormatting>
  <conditionalFormatting sqref="C4:G4">
    <cfRule type="expression" dxfId="72" priority="3">
      <formula>OR(C4&gt;max_marks_cell,C4&lt;0)</formula>
    </cfRule>
  </conditionalFormatting>
  <conditionalFormatting sqref="C5:G5">
    <cfRule type="expression" dxfId="71" priority="5">
      <formula>OR(C5&gt;5,C5&lt;0)</formula>
    </cfRule>
  </conditionalFormatting>
  <conditionalFormatting sqref="C7:G7">
    <cfRule type="expression" dxfId="70" priority="7">
      <formula>OR(C7&gt;100,C7&lt;0)</formula>
    </cfRule>
    <cfRule type="expression" dxfId="69" priority="8">
      <formula>ISBLANK(C7)</formula>
    </cfRule>
  </conditionalFormatting>
  <conditionalFormatting sqref="D10">
    <cfRule type="expression" dxfId="68" priority="46">
      <formula>COUNTIF(D11:D60, "&gt;="&amp;$D$4)=0</formula>
    </cfRule>
  </conditionalFormatting>
  <conditionalFormatting sqref="D11:D60">
    <cfRule type="expression" dxfId="67" priority="48">
      <formula>D11&gt;$D$3</formula>
    </cfRule>
  </conditionalFormatting>
  <conditionalFormatting sqref="D3:G5">
    <cfRule type="expression" dxfId="66" priority="10">
      <formula>ISBLANK(D3)</formula>
    </cfRule>
  </conditionalFormatting>
  <conditionalFormatting sqref="E10">
    <cfRule type="expression" dxfId="65" priority="51">
      <formula>COUNTIF(E11:E60, "&gt;="&amp;$E$4)=0</formula>
    </cfRule>
  </conditionalFormatting>
  <conditionalFormatting sqref="E11:E60">
    <cfRule type="expression" dxfId="64" priority="53">
      <formula>E11&gt;$E$3</formula>
    </cfRule>
  </conditionalFormatting>
  <conditionalFormatting sqref="F10">
    <cfRule type="expression" dxfId="63" priority="56">
      <formula>COUNTIF(F11:F60, "&gt;="&amp;$F$4)=0</formula>
    </cfRule>
  </conditionalFormatting>
  <conditionalFormatting sqref="F11:F60">
    <cfRule type="expression" dxfId="62" priority="58">
      <formula>F11&gt;$F$3</formula>
    </cfRule>
  </conditionalFormatting>
  <conditionalFormatting sqref="G10">
    <cfRule type="expression" dxfId="61" priority="61">
      <formula>COUNTIF(G11:G60, "&gt;="&amp;$G$4)=0</formula>
    </cfRule>
  </conditionalFormatting>
  <conditionalFormatting sqref="G11:G60">
    <cfRule type="expression" dxfId="60" priority="63">
      <formula>G11&gt;$G$3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360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v>4</v>
      </c>
      <c r="J3" s="25">
        <v>4</v>
      </c>
      <c r="K3" s="25">
        <v>4</v>
      </c>
      <c r="L3" s="25">
        <v>4</v>
      </c>
      <c r="M3" s="25">
        <v>4</v>
      </c>
    </row>
    <row r="4" spans="1:13" x14ac:dyDescent="0.3">
      <c r="A4" s="2"/>
      <c r="B4" s="22" t="s">
        <v>68</v>
      </c>
      <c r="C4" s="26">
        <v>2.8</v>
      </c>
      <c r="D4" s="26">
        <v>2.8</v>
      </c>
      <c r="E4" s="26">
        <v>2.8</v>
      </c>
      <c r="F4" s="26">
        <v>2.8</v>
      </c>
      <c r="G4" s="26">
        <v>2.8</v>
      </c>
      <c r="I4" s="25">
        <v>2.8</v>
      </c>
      <c r="J4" s="25">
        <v>2.8</v>
      </c>
      <c r="K4" s="25">
        <v>2.8</v>
      </c>
      <c r="L4" s="25">
        <v>2.8</v>
      </c>
      <c r="M4" s="25"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361</v>
      </c>
      <c r="B11" s="24" t="s">
        <v>362</v>
      </c>
      <c r="C11" s="24">
        <v>2.8</v>
      </c>
      <c r="D11" s="24">
        <v>2.8</v>
      </c>
      <c r="E11" s="24">
        <v>3.3</v>
      </c>
      <c r="F11" s="24">
        <v>2.8</v>
      </c>
      <c r="G11" s="24">
        <v>2.8</v>
      </c>
      <c r="I11" s="25">
        <v>2.8</v>
      </c>
      <c r="J11" s="25">
        <v>2.8</v>
      </c>
      <c r="K11" s="25">
        <v>3.3</v>
      </c>
      <c r="L11" s="25">
        <v>2.8</v>
      </c>
      <c r="M11" s="25">
        <v>2.8</v>
      </c>
    </row>
    <row r="12" spans="1:13" x14ac:dyDescent="0.3">
      <c r="A12" s="26" t="s">
        <v>363</v>
      </c>
      <c r="B12" s="26" t="s">
        <v>364</v>
      </c>
      <c r="C12" s="26">
        <v>3.6</v>
      </c>
      <c r="D12" s="26">
        <v>3.6</v>
      </c>
      <c r="E12" s="26">
        <v>4</v>
      </c>
      <c r="F12" s="26">
        <v>3.6</v>
      </c>
      <c r="G12" s="26">
        <v>3.6</v>
      </c>
      <c r="I12" s="25">
        <v>3.6</v>
      </c>
      <c r="J12" s="25">
        <v>3.6</v>
      </c>
      <c r="K12" s="25">
        <v>4</v>
      </c>
      <c r="L12" s="25">
        <v>3.6</v>
      </c>
      <c r="M12" s="25">
        <v>3.6</v>
      </c>
    </row>
    <row r="13" spans="1:13" x14ac:dyDescent="0.3">
      <c r="A13" s="24" t="s">
        <v>365</v>
      </c>
      <c r="B13" s="24" t="s">
        <v>366</v>
      </c>
      <c r="C13" s="24">
        <v>2.6</v>
      </c>
      <c r="D13" s="24">
        <v>2.6</v>
      </c>
      <c r="E13" s="24">
        <v>3.1</v>
      </c>
      <c r="F13" s="24">
        <v>2.6</v>
      </c>
      <c r="G13" s="24">
        <v>2.6</v>
      </c>
      <c r="I13" s="25">
        <v>2.6</v>
      </c>
      <c r="J13" s="25">
        <v>2.6</v>
      </c>
      <c r="K13" s="25">
        <v>3.1</v>
      </c>
      <c r="L13" s="25">
        <v>2.6</v>
      </c>
      <c r="M13" s="25">
        <v>2.6</v>
      </c>
    </row>
    <row r="14" spans="1:13" x14ac:dyDescent="0.3">
      <c r="A14" s="26" t="s">
        <v>367</v>
      </c>
      <c r="B14" s="26" t="s">
        <v>368</v>
      </c>
      <c r="C14" s="26">
        <v>2.2000000000000002</v>
      </c>
      <c r="D14" s="26">
        <v>2.2000000000000002</v>
      </c>
      <c r="E14" s="26">
        <v>2.7</v>
      </c>
      <c r="F14" s="26">
        <v>2.2000000000000002</v>
      </c>
      <c r="G14" s="26">
        <v>2.2000000000000002</v>
      </c>
      <c r="I14" s="25">
        <v>2.2000000000000002</v>
      </c>
      <c r="J14" s="25">
        <v>2.2000000000000002</v>
      </c>
      <c r="K14" s="25">
        <v>2.7</v>
      </c>
      <c r="L14" s="25">
        <v>2.2000000000000002</v>
      </c>
      <c r="M14" s="25">
        <v>2.2000000000000002</v>
      </c>
    </row>
    <row r="15" spans="1:13" x14ac:dyDescent="0.3">
      <c r="A15" s="24" t="s">
        <v>369</v>
      </c>
      <c r="B15" s="24" t="s">
        <v>370</v>
      </c>
      <c r="C15" s="24">
        <v>2.8</v>
      </c>
      <c r="D15" s="24">
        <v>2.8</v>
      </c>
      <c r="E15" s="24">
        <v>3.3</v>
      </c>
      <c r="F15" s="24">
        <v>2.8</v>
      </c>
      <c r="G15" s="24">
        <v>2.8</v>
      </c>
      <c r="I15" s="25">
        <v>2.8</v>
      </c>
      <c r="J15" s="25">
        <v>2.8</v>
      </c>
      <c r="K15" s="25">
        <v>3.3</v>
      </c>
      <c r="L15" s="25">
        <v>2.8</v>
      </c>
      <c r="M15" s="25">
        <v>2.8</v>
      </c>
    </row>
    <row r="16" spans="1:13" x14ac:dyDescent="0.3">
      <c r="A16" s="26" t="s">
        <v>371</v>
      </c>
      <c r="B16" s="26" t="s">
        <v>372</v>
      </c>
      <c r="C16" s="26">
        <v>3.4</v>
      </c>
      <c r="D16" s="26">
        <v>3.4</v>
      </c>
      <c r="E16" s="26">
        <v>3.9</v>
      </c>
      <c r="F16" s="26">
        <v>3.4</v>
      </c>
      <c r="G16" s="26">
        <v>3.4</v>
      </c>
      <c r="I16" s="25">
        <v>3.4</v>
      </c>
      <c r="J16" s="25">
        <v>3.4</v>
      </c>
      <c r="K16" s="25">
        <v>3.9</v>
      </c>
      <c r="L16" s="25">
        <v>3.4</v>
      </c>
      <c r="M16" s="25">
        <v>3.4</v>
      </c>
    </row>
    <row r="17" spans="1:13" x14ac:dyDescent="0.3">
      <c r="A17" s="24" t="s">
        <v>373</v>
      </c>
      <c r="B17" s="24" t="s">
        <v>374</v>
      </c>
      <c r="C17" s="24">
        <v>2.6</v>
      </c>
      <c r="D17" s="24">
        <v>2.6</v>
      </c>
      <c r="E17" s="24">
        <v>3.1</v>
      </c>
      <c r="F17" s="24">
        <v>2.6</v>
      </c>
      <c r="G17" s="24">
        <v>2.6</v>
      </c>
      <c r="I17" s="25">
        <v>2.6</v>
      </c>
      <c r="J17" s="25">
        <v>2.6</v>
      </c>
      <c r="K17" s="25">
        <v>3.1</v>
      </c>
      <c r="L17" s="25">
        <v>2.6</v>
      </c>
      <c r="M17" s="25">
        <v>2.6</v>
      </c>
    </row>
    <row r="18" spans="1:13" x14ac:dyDescent="0.3">
      <c r="A18" s="26" t="s">
        <v>375</v>
      </c>
      <c r="B18" s="26" t="s">
        <v>376</v>
      </c>
      <c r="C18" s="26">
        <v>3</v>
      </c>
      <c r="D18" s="26">
        <v>3</v>
      </c>
      <c r="E18" s="26">
        <v>3.5</v>
      </c>
      <c r="F18" s="26">
        <v>3</v>
      </c>
      <c r="G18" s="26">
        <v>3</v>
      </c>
      <c r="I18" s="25">
        <v>3</v>
      </c>
      <c r="J18" s="25">
        <v>3</v>
      </c>
      <c r="K18" s="25">
        <v>3.5</v>
      </c>
      <c r="L18" s="25">
        <v>3</v>
      </c>
      <c r="M18" s="25">
        <v>3</v>
      </c>
    </row>
    <row r="19" spans="1:13" x14ac:dyDescent="0.3">
      <c r="A19" s="24" t="s">
        <v>377</v>
      </c>
      <c r="B19" s="24" t="s">
        <v>378</v>
      </c>
      <c r="C19" s="24">
        <v>2.4</v>
      </c>
      <c r="D19" s="24">
        <v>2.4</v>
      </c>
      <c r="E19" s="24">
        <v>2.9</v>
      </c>
      <c r="F19" s="24">
        <v>2.4</v>
      </c>
      <c r="G19" s="24">
        <v>2.4</v>
      </c>
      <c r="I19" s="25">
        <v>2.4</v>
      </c>
      <c r="J19" s="25">
        <v>2.4</v>
      </c>
      <c r="K19" s="25">
        <v>2.9</v>
      </c>
      <c r="L19" s="25">
        <v>2.4</v>
      </c>
      <c r="M19" s="25">
        <v>2.4</v>
      </c>
    </row>
    <row r="20" spans="1:13" x14ac:dyDescent="0.3">
      <c r="A20" s="26" t="s">
        <v>379</v>
      </c>
      <c r="B20" s="26" t="s">
        <v>380</v>
      </c>
      <c r="C20" s="26">
        <v>2.6</v>
      </c>
      <c r="D20" s="26">
        <v>2.6</v>
      </c>
      <c r="E20" s="26">
        <v>3.1</v>
      </c>
      <c r="F20" s="26">
        <v>2.6</v>
      </c>
      <c r="G20" s="26">
        <v>2.6</v>
      </c>
      <c r="I20" s="25">
        <v>2.6</v>
      </c>
      <c r="J20" s="25">
        <v>2.6</v>
      </c>
      <c r="K20" s="25">
        <v>3.1</v>
      </c>
      <c r="L20" s="25">
        <v>2.6</v>
      </c>
      <c r="M20" s="25">
        <v>2.6</v>
      </c>
    </row>
    <row r="21" spans="1:13" x14ac:dyDescent="0.3">
      <c r="A21" s="24" t="s">
        <v>381</v>
      </c>
      <c r="B21" s="24" t="s">
        <v>382</v>
      </c>
      <c r="C21" s="24">
        <v>3</v>
      </c>
      <c r="D21" s="24">
        <v>3</v>
      </c>
      <c r="E21" s="24">
        <v>3.5</v>
      </c>
      <c r="F21" s="24">
        <v>3</v>
      </c>
      <c r="G21" s="24">
        <v>3</v>
      </c>
      <c r="I21" s="25">
        <v>3</v>
      </c>
      <c r="J21" s="25">
        <v>3</v>
      </c>
      <c r="K21" s="25">
        <v>3.5</v>
      </c>
      <c r="L21" s="25">
        <v>3</v>
      </c>
      <c r="M21" s="25">
        <v>3</v>
      </c>
    </row>
    <row r="22" spans="1:13" x14ac:dyDescent="0.3">
      <c r="A22" s="26" t="s">
        <v>383</v>
      </c>
      <c r="B22" s="26" t="s">
        <v>384</v>
      </c>
      <c r="C22" s="26">
        <v>2.8</v>
      </c>
      <c r="D22" s="26">
        <v>2.8</v>
      </c>
      <c r="E22" s="26">
        <v>3.3</v>
      </c>
      <c r="F22" s="26">
        <v>2.8</v>
      </c>
      <c r="G22" s="26">
        <v>2.8</v>
      </c>
      <c r="I22" s="25">
        <v>2.8</v>
      </c>
      <c r="J22" s="25">
        <v>2.8</v>
      </c>
      <c r="K22" s="25">
        <v>3.3</v>
      </c>
      <c r="L22" s="25">
        <v>2.8</v>
      </c>
      <c r="M22" s="25">
        <v>2.8</v>
      </c>
    </row>
    <row r="23" spans="1:13" x14ac:dyDescent="0.3">
      <c r="A23" s="24" t="s">
        <v>385</v>
      </c>
      <c r="B23" s="24" t="s">
        <v>386</v>
      </c>
      <c r="C23" s="24">
        <v>3.2</v>
      </c>
      <c r="D23" s="24">
        <v>3.2</v>
      </c>
      <c r="E23" s="24">
        <v>3.7</v>
      </c>
      <c r="F23" s="24">
        <v>3.2</v>
      </c>
      <c r="G23" s="24">
        <v>3.2</v>
      </c>
      <c r="I23" s="25">
        <v>3.2</v>
      </c>
      <c r="J23" s="25">
        <v>3.2</v>
      </c>
      <c r="K23" s="25">
        <v>3.7</v>
      </c>
      <c r="L23" s="25">
        <v>3.2</v>
      </c>
      <c r="M23" s="25">
        <v>3.2</v>
      </c>
    </row>
    <row r="24" spans="1:13" x14ac:dyDescent="0.3">
      <c r="A24" s="26" t="s">
        <v>387</v>
      </c>
      <c r="B24" s="26" t="s">
        <v>388</v>
      </c>
      <c r="C24" s="26">
        <v>3</v>
      </c>
      <c r="D24" s="26">
        <v>3</v>
      </c>
      <c r="E24" s="26">
        <v>3.5</v>
      </c>
      <c r="F24" s="26">
        <v>3</v>
      </c>
      <c r="G24" s="26">
        <v>3</v>
      </c>
      <c r="I24" s="25">
        <v>3</v>
      </c>
      <c r="J24" s="25">
        <v>3</v>
      </c>
      <c r="K24" s="25">
        <v>3.5</v>
      </c>
      <c r="L24" s="25">
        <v>3</v>
      </c>
      <c r="M24" s="25">
        <v>3</v>
      </c>
    </row>
    <row r="25" spans="1:13" x14ac:dyDescent="0.3">
      <c r="A25" s="24" t="s">
        <v>389</v>
      </c>
      <c r="B25" s="24" t="s">
        <v>390</v>
      </c>
      <c r="C25" s="24">
        <v>2.4</v>
      </c>
      <c r="D25" s="24">
        <v>2.4</v>
      </c>
      <c r="E25" s="24">
        <v>2.9</v>
      </c>
      <c r="F25" s="24">
        <v>2.4</v>
      </c>
      <c r="G25" s="24">
        <v>2.4</v>
      </c>
      <c r="I25" s="25">
        <v>2.4</v>
      </c>
      <c r="J25" s="25">
        <v>2.4</v>
      </c>
      <c r="K25" s="25">
        <v>2.9</v>
      </c>
      <c r="L25" s="25">
        <v>2.4</v>
      </c>
      <c r="M25" s="25">
        <v>2.4</v>
      </c>
    </row>
    <row r="26" spans="1:13" x14ac:dyDescent="0.3">
      <c r="A26" s="26" t="s">
        <v>391</v>
      </c>
      <c r="B26" s="26" t="s">
        <v>392</v>
      </c>
      <c r="C26" s="26">
        <v>3.2</v>
      </c>
      <c r="D26" s="26">
        <v>3.2</v>
      </c>
      <c r="E26" s="26">
        <v>3.7</v>
      </c>
      <c r="F26" s="26">
        <v>3.2</v>
      </c>
      <c r="G26" s="26">
        <v>3.2</v>
      </c>
      <c r="I26" s="25">
        <v>3.2</v>
      </c>
      <c r="J26" s="25">
        <v>3.2</v>
      </c>
      <c r="K26" s="25">
        <v>3.7</v>
      </c>
      <c r="L26" s="25">
        <v>3.2</v>
      </c>
      <c r="M26" s="25">
        <v>3.2</v>
      </c>
    </row>
    <row r="27" spans="1:13" x14ac:dyDescent="0.3">
      <c r="A27" s="24" t="s">
        <v>393</v>
      </c>
      <c r="B27" s="24" t="s">
        <v>394</v>
      </c>
      <c r="C27" s="24">
        <v>3.4</v>
      </c>
      <c r="D27" s="24">
        <v>3.4</v>
      </c>
      <c r="E27" s="24">
        <v>3.9</v>
      </c>
      <c r="F27" s="24">
        <v>3.4</v>
      </c>
      <c r="G27" s="24">
        <v>3.4</v>
      </c>
      <c r="I27" s="25">
        <v>3.4</v>
      </c>
      <c r="J27" s="25">
        <v>3.4</v>
      </c>
      <c r="K27" s="25">
        <v>3.9</v>
      </c>
      <c r="L27" s="25">
        <v>3.4</v>
      </c>
      <c r="M27" s="25">
        <v>3.4</v>
      </c>
    </row>
    <row r="28" spans="1:13" x14ac:dyDescent="0.3">
      <c r="A28" s="26" t="s">
        <v>395</v>
      </c>
      <c r="B28" s="26" t="s">
        <v>396</v>
      </c>
      <c r="C28" s="26">
        <v>2.6</v>
      </c>
      <c r="D28" s="26">
        <v>2.6</v>
      </c>
      <c r="E28" s="26">
        <v>3.1</v>
      </c>
      <c r="F28" s="26">
        <v>2.6</v>
      </c>
      <c r="G28" s="26">
        <v>2.6</v>
      </c>
      <c r="I28" s="25">
        <v>2.6</v>
      </c>
      <c r="J28" s="25">
        <v>2.6</v>
      </c>
      <c r="K28" s="25">
        <v>3.1</v>
      </c>
      <c r="L28" s="25">
        <v>2.6</v>
      </c>
      <c r="M28" s="25">
        <v>2.6</v>
      </c>
    </row>
    <row r="29" spans="1:13" x14ac:dyDescent="0.3">
      <c r="A29" s="24" t="s">
        <v>397</v>
      </c>
      <c r="B29" s="24" t="s">
        <v>398</v>
      </c>
      <c r="C29" s="24">
        <v>3.2</v>
      </c>
      <c r="D29" s="24">
        <v>3.2</v>
      </c>
      <c r="E29" s="24">
        <v>3.7</v>
      </c>
      <c r="F29" s="24">
        <v>3.2</v>
      </c>
      <c r="G29" s="24">
        <v>3.2</v>
      </c>
      <c r="I29" s="25">
        <v>3.2</v>
      </c>
      <c r="J29" s="25">
        <v>3.2</v>
      </c>
      <c r="K29" s="25">
        <v>3.7</v>
      </c>
      <c r="L29" s="25">
        <v>3.2</v>
      </c>
      <c r="M29" s="25">
        <v>3.2</v>
      </c>
    </row>
    <row r="30" spans="1:13" x14ac:dyDescent="0.3">
      <c r="A30" s="26" t="s">
        <v>399</v>
      </c>
      <c r="B30" s="26" t="s">
        <v>400</v>
      </c>
      <c r="C30" s="26">
        <v>3</v>
      </c>
      <c r="D30" s="26">
        <v>3</v>
      </c>
      <c r="E30" s="26">
        <v>3.5</v>
      </c>
      <c r="F30" s="26">
        <v>3</v>
      </c>
      <c r="G30" s="26">
        <v>3</v>
      </c>
      <c r="I30" s="25">
        <v>3</v>
      </c>
      <c r="J30" s="25">
        <v>3</v>
      </c>
      <c r="K30" s="25">
        <v>3.5</v>
      </c>
      <c r="L30" s="25">
        <v>3</v>
      </c>
      <c r="M30" s="25">
        <v>3</v>
      </c>
    </row>
    <row r="31" spans="1:13" x14ac:dyDescent="0.3">
      <c r="A31" s="24" t="s">
        <v>401</v>
      </c>
      <c r="B31" s="24" t="s">
        <v>402</v>
      </c>
      <c r="C31" s="24">
        <v>2.8</v>
      </c>
      <c r="D31" s="24">
        <v>2.8</v>
      </c>
      <c r="E31" s="24">
        <v>3.3</v>
      </c>
      <c r="F31" s="24">
        <v>2.8</v>
      </c>
      <c r="G31" s="24">
        <v>2.8</v>
      </c>
      <c r="I31" s="25">
        <v>2.8</v>
      </c>
      <c r="J31" s="25">
        <v>2.8</v>
      </c>
      <c r="K31" s="25">
        <v>3.3</v>
      </c>
      <c r="L31" s="25">
        <v>2.8</v>
      </c>
      <c r="M31" s="25">
        <v>2.8</v>
      </c>
    </row>
    <row r="32" spans="1:13" x14ac:dyDescent="0.3">
      <c r="A32" s="26" t="s">
        <v>403</v>
      </c>
      <c r="B32" s="26" t="s">
        <v>404</v>
      </c>
      <c r="C32" s="26">
        <v>2.7</v>
      </c>
      <c r="D32" s="26">
        <v>2.7</v>
      </c>
      <c r="E32" s="26">
        <v>3.2</v>
      </c>
      <c r="F32" s="26">
        <v>2.7</v>
      </c>
      <c r="G32" s="26">
        <v>2.7</v>
      </c>
      <c r="I32" s="25">
        <v>2.7</v>
      </c>
      <c r="J32" s="25">
        <v>2.7</v>
      </c>
      <c r="K32" s="25">
        <v>3.2</v>
      </c>
      <c r="L32" s="25">
        <v>2.7</v>
      </c>
      <c r="M32" s="25">
        <v>2.7</v>
      </c>
    </row>
    <row r="33" spans="1:13" x14ac:dyDescent="0.3">
      <c r="A33" s="24" t="s">
        <v>405</v>
      </c>
      <c r="B33" s="24" t="s">
        <v>406</v>
      </c>
      <c r="C33" s="24">
        <v>3</v>
      </c>
      <c r="D33" s="24">
        <v>3</v>
      </c>
      <c r="E33" s="24">
        <v>3.5</v>
      </c>
      <c r="F33" s="24">
        <v>3</v>
      </c>
      <c r="G33" s="24">
        <v>3</v>
      </c>
      <c r="I33" s="25">
        <v>3</v>
      </c>
      <c r="J33" s="25">
        <v>3</v>
      </c>
      <c r="K33" s="25">
        <v>3.5</v>
      </c>
      <c r="L33" s="25">
        <v>3</v>
      </c>
      <c r="M33" s="25">
        <v>3</v>
      </c>
    </row>
    <row r="34" spans="1:13" x14ac:dyDescent="0.3">
      <c r="A34" s="26" t="s">
        <v>407</v>
      </c>
      <c r="B34" s="26" t="s">
        <v>408</v>
      </c>
      <c r="C34" s="26">
        <v>3.3</v>
      </c>
      <c r="D34" s="26">
        <v>3.3</v>
      </c>
      <c r="E34" s="26">
        <v>3.8</v>
      </c>
      <c r="F34" s="26">
        <v>3.3</v>
      </c>
      <c r="G34" s="26">
        <v>3.3</v>
      </c>
      <c r="I34" s="25">
        <v>3.3</v>
      </c>
      <c r="J34" s="25">
        <v>3.3</v>
      </c>
      <c r="K34" s="25">
        <v>3.8</v>
      </c>
      <c r="L34" s="25">
        <v>3.3</v>
      </c>
      <c r="M34" s="25">
        <v>3.3</v>
      </c>
    </row>
    <row r="35" spans="1:13" x14ac:dyDescent="0.3">
      <c r="A35" s="24" t="s">
        <v>409</v>
      </c>
      <c r="B35" s="24" t="s">
        <v>410</v>
      </c>
      <c r="C35" s="24">
        <v>2.8</v>
      </c>
      <c r="D35" s="24">
        <v>2.8</v>
      </c>
      <c r="E35" s="24">
        <v>3.3</v>
      </c>
      <c r="F35" s="24">
        <v>2.8</v>
      </c>
      <c r="G35" s="24">
        <v>2.8</v>
      </c>
      <c r="I35" s="25">
        <v>2.8</v>
      </c>
      <c r="J35" s="25">
        <v>2.8</v>
      </c>
      <c r="K35" s="25">
        <v>3.3</v>
      </c>
      <c r="L35" s="25">
        <v>2.8</v>
      </c>
      <c r="M35" s="25">
        <v>2.8</v>
      </c>
    </row>
    <row r="36" spans="1:13" x14ac:dyDescent="0.3">
      <c r="A36" s="26" t="s">
        <v>411</v>
      </c>
      <c r="B36" s="26" t="s">
        <v>412</v>
      </c>
      <c r="C36" s="26">
        <v>3.3</v>
      </c>
      <c r="D36" s="26">
        <v>3.3</v>
      </c>
      <c r="E36" s="26">
        <v>3.8</v>
      </c>
      <c r="F36" s="26">
        <v>3.3</v>
      </c>
      <c r="G36" s="26">
        <v>3.3</v>
      </c>
      <c r="I36" s="25">
        <v>3.3</v>
      </c>
      <c r="J36" s="25">
        <v>3.3</v>
      </c>
      <c r="K36" s="25">
        <v>3.8</v>
      </c>
      <c r="L36" s="25">
        <v>3.3</v>
      </c>
      <c r="M36" s="25">
        <v>3.3</v>
      </c>
    </row>
    <row r="37" spans="1:13" x14ac:dyDescent="0.3">
      <c r="A37" s="24" t="s">
        <v>413</v>
      </c>
      <c r="B37" s="24" t="s">
        <v>414</v>
      </c>
      <c r="C37" s="24">
        <v>3.4</v>
      </c>
      <c r="D37" s="24">
        <v>3.4</v>
      </c>
      <c r="E37" s="24">
        <v>3.9</v>
      </c>
      <c r="F37" s="24">
        <v>3.4</v>
      </c>
      <c r="G37" s="24">
        <v>3.4</v>
      </c>
      <c r="I37" s="25">
        <v>3.4</v>
      </c>
      <c r="J37" s="25">
        <v>3.4</v>
      </c>
      <c r="K37" s="25">
        <v>3.9</v>
      </c>
      <c r="L37" s="25">
        <v>3.4</v>
      </c>
      <c r="M37" s="25">
        <v>3.4</v>
      </c>
    </row>
    <row r="38" spans="1:13" x14ac:dyDescent="0.3">
      <c r="A38" s="26" t="s">
        <v>415</v>
      </c>
      <c r="B38" s="26" t="s">
        <v>416</v>
      </c>
      <c r="C38" s="26">
        <v>3.5</v>
      </c>
      <c r="D38" s="26">
        <v>3.5</v>
      </c>
      <c r="E38" s="26">
        <v>4</v>
      </c>
      <c r="F38" s="26">
        <v>3.5</v>
      </c>
      <c r="G38" s="26">
        <v>3.5</v>
      </c>
      <c r="I38" s="25">
        <v>3.5</v>
      </c>
      <c r="J38" s="25">
        <v>3.5</v>
      </c>
      <c r="K38" s="25">
        <v>4</v>
      </c>
      <c r="L38" s="25">
        <v>3.5</v>
      </c>
      <c r="M38" s="25">
        <v>3.5</v>
      </c>
    </row>
    <row r="39" spans="1:13" x14ac:dyDescent="0.3">
      <c r="A39" s="24" t="s">
        <v>417</v>
      </c>
      <c r="B39" s="24" t="s">
        <v>418</v>
      </c>
      <c r="C39" s="24">
        <v>2</v>
      </c>
      <c r="D39" s="24">
        <v>2</v>
      </c>
      <c r="E39" s="24">
        <v>2.5</v>
      </c>
      <c r="F39" s="24">
        <v>2</v>
      </c>
      <c r="G39" s="24">
        <v>2</v>
      </c>
      <c r="I39" s="25">
        <v>2</v>
      </c>
      <c r="J39" s="25">
        <v>2</v>
      </c>
      <c r="K39" s="25">
        <v>2.5</v>
      </c>
      <c r="L39" s="25">
        <v>2</v>
      </c>
      <c r="M39" s="25">
        <v>2</v>
      </c>
    </row>
    <row r="40" spans="1:13" x14ac:dyDescent="0.3">
      <c r="A40" s="26" t="s">
        <v>419</v>
      </c>
      <c r="B40" s="26" t="s">
        <v>420</v>
      </c>
      <c r="C40" s="26">
        <v>2</v>
      </c>
      <c r="D40" s="26">
        <v>2</v>
      </c>
      <c r="E40" s="26">
        <v>2.5</v>
      </c>
      <c r="F40" s="26">
        <v>2</v>
      </c>
      <c r="G40" s="26">
        <v>2</v>
      </c>
      <c r="I40" s="25">
        <v>2</v>
      </c>
      <c r="J40" s="25">
        <v>2</v>
      </c>
      <c r="K40" s="25">
        <v>2.5</v>
      </c>
      <c r="L40" s="25">
        <v>2</v>
      </c>
      <c r="M40" s="25">
        <v>2</v>
      </c>
    </row>
    <row r="41" spans="1:13" x14ac:dyDescent="0.3">
      <c r="A41" s="24" t="s">
        <v>421</v>
      </c>
      <c r="B41" s="24" t="s">
        <v>422</v>
      </c>
      <c r="C41" s="24">
        <v>3.3</v>
      </c>
      <c r="D41" s="24">
        <v>3.3</v>
      </c>
      <c r="E41" s="24">
        <v>3.8</v>
      </c>
      <c r="F41" s="24">
        <v>3.3</v>
      </c>
      <c r="G41" s="24">
        <v>3.3</v>
      </c>
      <c r="I41" s="25">
        <v>3.3</v>
      </c>
      <c r="J41" s="25">
        <v>3.3</v>
      </c>
      <c r="K41" s="25">
        <v>3.8</v>
      </c>
      <c r="L41" s="25">
        <v>3.3</v>
      </c>
      <c r="M41" s="25">
        <v>3.3</v>
      </c>
    </row>
    <row r="42" spans="1:13" x14ac:dyDescent="0.3">
      <c r="A42" s="26" t="s">
        <v>423</v>
      </c>
      <c r="B42" s="26" t="s">
        <v>424</v>
      </c>
      <c r="C42" s="26">
        <v>3</v>
      </c>
      <c r="D42" s="26">
        <v>3</v>
      </c>
      <c r="E42" s="26">
        <v>3.5</v>
      </c>
      <c r="F42" s="26">
        <v>3</v>
      </c>
      <c r="G42" s="26">
        <v>3</v>
      </c>
      <c r="I42" s="25">
        <v>3</v>
      </c>
      <c r="J42" s="25">
        <v>3</v>
      </c>
      <c r="K42" s="25">
        <v>3.5</v>
      </c>
      <c r="L42" s="25">
        <v>3</v>
      </c>
      <c r="M42" s="25">
        <v>3</v>
      </c>
    </row>
    <row r="43" spans="1:13" x14ac:dyDescent="0.3">
      <c r="A43" s="24" t="s">
        <v>425</v>
      </c>
      <c r="B43" s="24" t="s">
        <v>426</v>
      </c>
      <c r="C43" s="24">
        <v>2.9</v>
      </c>
      <c r="D43" s="24">
        <v>2.9</v>
      </c>
      <c r="E43" s="24">
        <v>3.4</v>
      </c>
      <c r="F43" s="24">
        <v>2.9</v>
      </c>
      <c r="G43" s="24">
        <v>2.9</v>
      </c>
      <c r="I43" s="25">
        <v>2.9</v>
      </c>
      <c r="J43" s="25">
        <v>2.9</v>
      </c>
      <c r="K43" s="25">
        <v>3.4</v>
      </c>
      <c r="L43" s="25">
        <v>2.9</v>
      </c>
      <c r="M43" s="25">
        <v>2.9</v>
      </c>
    </row>
    <row r="44" spans="1:13" x14ac:dyDescent="0.3">
      <c r="A44" s="26" t="s">
        <v>427</v>
      </c>
      <c r="B44" s="26" t="s">
        <v>428</v>
      </c>
      <c r="C44" s="26">
        <v>2.8</v>
      </c>
      <c r="D44" s="26">
        <v>2.8</v>
      </c>
      <c r="E44" s="26">
        <v>3.3</v>
      </c>
      <c r="F44" s="26">
        <v>2.8</v>
      </c>
      <c r="G44" s="26">
        <v>2.8</v>
      </c>
      <c r="I44" s="25">
        <v>2.8</v>
      </c>
      <c r="J44" s="25">
        <v>2.8</v>
      </c>
      <c r="K44" s="25">
        <v>3.3</v>
      </c>
      <c r="L44" s="25">
        <v>2.8</v>
      </c>
      <c r="M44" s="25">
        <v>2.8</v>
      </c>
    </row>
    <row r="45" spans="1:13" x14ac:dyDescent="0.3">
      <c r="A45" s="24" t="s">
        <v>429</v>
      </c>
      <c r="B45" s="24" t="s">
        <v>430</v>
      </c>
      <c r="C45" s="24">
        <v>3.2</v>
      </c>
      <c r="D45" s="24">
        <v>3.2</v>
      </c>
      <c r="E45" s="24">
        <v>3.7</v>
      </c>
      <c r="F45" s="24">
        <v>3.2</v>
      </c>
      <c r="G45" s="24">
        <v>3.2</v>
      </c>
      <c r="I45" s="25">
        <v>3.2</v>
      </c>
      <c r="J45" s="25">
        <v>3.2</v>
      </c>
      <c r="K45" s="25">
        <v>3.7</v>
      </c>
      <c r="L45" s="25">
        <v>3.2</v>
      </c>
      <c r="M45" s="25">
        <v>3.2</v>
      </c>
    </row>
    <row r="46" spans="1:13" x14ac:dyDescent="0.3">
      <c r="A46" s="26" t="s">
        <v>431</v>
      </c>
      <c r="B46" s="26" t="s">
        <v>432</v>
      </c>
      <c r="C46" s="26">
        <v>2.6</v>
      </c>
      <c r="D46" s="26">
        <v>2.6</v>
      </c>
      <c r="E46" s="26">
        <v>3.1</v>
      </c>
      <c r="F46" s="26">
        <v>2.6</v>
      </c>
      <c r="G46" s="26">
        <v>2.6</v>
      </c>
      <c r="I46" s="25">
        <v>2.6</v>
      </c>
      <c r="J46" s="25">
        <v>2.6</v>
      </c>
      <c r="K46" s="25">
        <v>3.1</v>
      </c>
      <c r="L46" s="25">
        <v>2.6</v>
      </c>
      <c r="M46" s="25">
        <v>2.6</v>
      </c>
    </row>
    <row r="47" spans="1:13" x14ac:dyDescent="0.3">
      <c r="A47" s="24" t="s">
        <v>433</v>
      </c>
      <c r="B47" s="24" t="s">
        <v>434</v>
      </c>
      <c r="C47" s="24">
        <v>3.4</v>
      </c>
      <c r="D47" s="24">
        <v>3.4</v>
      </c>
      <c r="E47" s="24">
        <v>3.9</v>
      </c>
      <c r="F47" s="24">
        <v>3.4</v>
      </c>
      <c r="G47" s="24">
        <v>3.4</v>
      </c>
      <c r="I47" s="25">
        <v>3.4</v>
      </c>
      <c r="J47" s="25">
        <v>3.4</v>
      </c>
      <c r="K47" s="25">
        <v>3.9</v>
      </c>
      <c r="L47" s="25">
        <v>3.4</v>
      </c>
      <c r="M47" s="25">
        <v>3.4</v>
      </c>
    </row>
    <row r="48" spans="1:13" x14ac:dyDescent="0.3">
      <c r="A48" s="26" t="s">
        <v>435</v>
      </c>
      <c r="B48" s="26" t="s">
        <v>436</v>
      </c>
      <c r="C48" s="26">
        <v>2</v>
      </c>
      <c r="D48" s="26">
        <v>2</v>
      </c>
      <c r="E48" s="26">
        <v>2.5</v>
      </c>
      <c r="F48" s="26">
        <v>2</v>
      </c>
      <c r="G48" s="26">
        <v>2</v>
      </c>
      <c r="I48" s="25">
        <v>2</v>
      </c>
      <c r="J48" s="25">
        <v>2</v>
      </c>
      <c r="K48" s="25">
        <v>2.5</v>
      </c>
      <c r="L48" s="25">
        <v>2</v>
      </c>
      <c r="M48" s="25">
        <v>2</v>
      </c>
    </row>
    <row r="49" spans="1:13" x14ac:dyDescent="0.3">
      <c r="A49" s="24" t="s">
        <v>437</v>
      </c>
      <c r="B49" s="24" t="s">
        <v>438</v>
      </c>
      <c r="C49" s="24">
        <v>3</v>
      </c>
      <c r="D49" s="24">
        <v>3</v>
      </c>
      <c r="E49" s="24">
        <v>3.5</v>
      </c>
      <c r="F49" s="24">
        <v>3</v>
      </c>
      <c r="G49" s="24">
        <v>3</v>
      </c>
      <c r="I49" s="25">
        <v>3</v>
      </c>
      <c r="J49" s="25">
        <v>3</v>
      </c>
      <c r="K49" s="25">
        <v>3.5</v>
      </c>
      <c r="L49" s="25">
        <v>3</v>
      </c>
      <c r="M49" s="25">
        <v>3</v>
      </c>
    </row>
    <row r="50" spans="1:13" x14ac:dyDescent="0.3">
      <c r="A50" s="26" t="s">
        <v>439</v>
      </c>
      <c r="B50" s="26" t="s">
        <v>440</v>
      </c>
      <c r="C50" s="26">
        <v>2.8</v>
      </c>
      <c r="D50" s="26">
        <v>2.8</v>
      </c>
      <c r="E50" s="26">
        <v>3.3</v>
      </c>
      <c r="F50" s="26">
        <v>2.8</v>
      </c>
      <c r="G50" s="26">
        <v>2.8</v>
      </c>
      <c r="I50" s="25">
        <v>2.8</v>
      </c>
      <c r="J50" s="25">
        <v>2.8</v>
      </c>
      <c r="K50" s="25">
        <v>3.3</v>
      </c>
      <c r="L50" s="25">
        <v>2.8</v>
      </c>
      <c r="M50" s="25">
        <v>2.8</v>
      </c>
    </row>
    <row r="51" spans="1:13" x14ac:dyDescent="0.3">
      <c r="A51" s="24" t="s">
        <v>441</v>
      </c>
      <c r="B51" s="24" t="s">
        <v>442</v>
      </c>
      <c r="C51" s="24">
        <v>3</v>
      </c>
      <c r="D51" s="24">
        <v>3</v>
      </c>
      <c r="E51" s="24">
        <v>3.5</v>
      </c>
      <c r="F51" s="24">
        <v>3</v>
      </c>
      <c r="G51" s="24">
        <v>3</v>
      </c>
      <c r="I51" s="25">
        <v>3</v>
      </c>
      <c r="J51" s="25">
        <v>3</v>
      </c>
      <c r="K51" s="25">
        <v>3.5</v>
      </c>
      <c r="L51" s="25">
        <v>3</v>
      </c>
      <c r="M51" s="25">
        <v>3</v>
      </c>
    </row>
    <row r="52" spans="1:13" x14ac:dyDescent="0.3">
      <c r="A52" s="26" t="s">
        <v>443</v>
      </c>
      <c r="B52" s="26" t="s">
        <v>444</v>
      </c>
      <c r="C52" s="26">
        <v>2.8</v>
      </c>
      <c r="D52" s="26">
        <v>2.8</v>
      </c>
      <c r="E52" s="26">
        <v>3.3</v>
      </c>
      <c r="F52" s="26">
        <v>2.8</v>
      </c>
      <c r="G52" s="26">
        <v>2.8</v>
      </c>
      <c r="I52" s="25">
        <v>2.8</v>
      </c>
      <c r="J52" s="25">
        <v>2.8</v>
      </c>
      <c r="K52" s="25">
        <v>3.3</v>
      </c>
      <c r="L52" s="25">
        <v>2.8</v>
      </c>
      <c r="M52" s="25">
        <v>2.8</v>
      </c>
    </row>
    <row r="53" spans="1:13" x14ac:dyDescent="0.3">
      <c r="A53" s="24" t="s">
        <v>445</v>
      </c>
      <c r="B53" s="24" t="s">
        <v>446</v>
      </c>
      <c r="C53" s="24">
        <v>2.8</v>
      </c>
      <c r="D53" s="24">
        <v>2.8</v>
      </c>
      <c r="E53" s="24">
        <v>3.3</v>
      </c>
      <c r="F53" s="24">
        <v>2.8</v>
      </c>
      <c r="G53" s="24">
        <v>2.8</v>
      </c>
      <c r="I53" s="25">
        <v>2.8</v>
      </c>
      <c r="J53" s="25">
        <v>2.8</v>
      </c>
      <c r="K53" s="25">
        <v>3.3</v>
      </c>
      <c r="L53" s="25">
        <v>2.8</v>
      </c>
      <c r="M53" s="25">
        <v>2.8</v>
      </c>
    </row>
    <row r="54" spans="1:13" x14ac:dyDescent="0.3">
      <c r="A54" s="26" t="s">
        <v>447</v>
      </c>
      <c r="B54" s="26" t="s">
        <v>448</v>
      </c>
      <c r="C54" s="26">
        <v>3.2</v>
      </c>
      <c r="D54" s="26">
        <v>3.2</v>
      </c>
      <c r="E54" s="26">
        <v>3.7</v>
      </c>
      <c r="F54" s="26">
        <v>3.2</v>
      </c>
      <c r="G54" s="26">
        <v>3.2</v>
      </c>
      <c r="I54" s="25">
        <v>3.2</v>
      </c>
      <c r="J54" s="25">
        <v>3.2</v>
      </c>
      <c r="K54" s="25">
        <v>3.7</v>
      </c>
      <c r="L54" s="25">
        <v>3.2</v>
      </c>
      <c r="M54" s="25">
        <v>3.2</v>
      </c>
    </row>
    <row r="55" spans="1:13" x14ac:dyDescent="0.3">
      <c r="A55" s="24" t="s">
        <v>449</v>
      </c>
      <c r="B55" s="24" t="s">
        <v>450</v>
      </c>
      <c r="C55" s="24">
        <v>2.2000000000000002</v>
      </c>
      <c r="D55" s="24">
        <v>2.2000000000000002</v>
      </c>
      <c r="E55" s="24">
        <v>2.7</v>
      </c>
      <c r="F55" s="24">
        <v>2.2000000000000002</v>
      </c>
      <c r="G55" s="24">
        <v>2.2000000000000002</v>
      </c>
      <c r="I55" s="25">
        <v>2.2000000000000002</v>
      </c>
      <c r="J55" s="25">
        <v>2.2000000000000002</v>
      </c>
      <c r="K55" s="25">
        <v>2.7</v>
      </c>
      <c r="L55" s="25">
        <v>2.2000000000000002</v>
      </c>
      <c r="M55" s="25">
        <v>2.2000000000000002</v>
      </c>
    </row>
    <row r="56" spans="1:13" x14ac:dyDescent="0.3">
      <c r="A56" s="26" t="s">
        <v>451</v>
      </c>
      <c r="B56" s="26" t="s">
        <v>452</v>
      </c>
      <c r="C56" s="26">
        <v>2.6</v>
      </c>
      <c r="D56" s="26">
        <v>2.6</v>
      </c>
      <c r="E56" s="26">
        <v>3.1</v>
      </c>
      <c r="F56" s="26">
        <v>2.6</v>
      </c>
      <c r="G56" s="26">
        <v>2.6</v>
      </c>
      <c r="I56" s="25">
        <v>2.6</v>
      </c>
      <c r="J56" s="25">
        <v>2.6</v>
      </c>
      <c r="K56" s="25">
        <v>3.1</v>
      </c>
      <c r="L56" s="25">
        <v>2.6</v>
      </c>
      <c r="M56" s="25">
        <v>2.6</v>
      </c>
    </row>
    <row r="57" spans="1:13" x14ac:dyDescent="0.3">
      <c r="A57" s="24" t="s">
        <v>453</v>
      </c>
      <c r="B57" s="24" t="s">
        <v>454</v>
      </c>
      <c r="C57" s="24">
        <v>3.2</v>
      </c>
      <c r="D57" s="24">
        <v>3.2</v>
      </c>
      <c r="E57" s="24">
        <v>3.7</v>
      </c>
      <c r="F57" s="24">
        <v>3.2</v>
      </c>
      <c r="G57" s="24">
        <v>3.2</v>
      </c>
      <c r="I57" s="25">
        <v>3.2</v>
      </c>
      <c r="J57" s="25">
        <v>3.2</v>
      </c>
      <c r="K57" s="25">
        <v>3.7</v>
      </c>
      <c r="L57" s="25">
        <v>3.2</v>
      </c>
      <c r="M57" s="25">
        <v>3.2</v>
      </c>
    </row>
    <row r="58" spans="1:13" x14ac:dyDescent="0.3">
      <c r="A58" s="26" t="s">
        <v>455</v>
      </c>
      <c r="B58" s="26" t="s">
        <v>456</v>
      </c>
      <c r="C58" s="26">
        <v>2.2000000000000002</v>
      </c>
      <c r="D58" s="26">
        <v>2.2000000000000002</v>
      </c>
      <c r="E58" s="26">
        <v>2.7</v>
      </c>
      <c r="F58" s="26">
        <v>2.2000000000000002</v>
      </c>
      <c r="G58" s="26">
        <v>2.2000000000000002</v>
      </c>
      <c r="I58" s="25">
        <v>2.2000000000000002</v>
      </c>
      <c r="J58" s="25">
        <v>2.2000000000000002</v>
      </c>
      <c r="K58" s="25">
        <v>2.7</v>
      </c>
      <c r="L58" s="25">
        <v>2.2000000000000002</v>
      </c>
      <c r="M58" s="25">
        <v>2.2000000000000002</v>
      </c>
    </row>
    <row r="59" spans="1:13" x14ac:dyDescent="0.3">
      <c r="A59" s="24" t="s">
        <v>457</v>
      </c>
      <c r="B59" s="24" t="s">
        <v>458</v>
      </c>
      <c r="C59" s="24">
        <v>2.4</v>
      </c>
      <c r="D59" s="24">
        <v>2.4</v>
      </c>
      <c r="E59" s="24">
        <v>2.9</v>
      </c>
      <c r="F59" s="24">
        <v>2.4</v>
      </c>
      <c r="G59" s="24">
        <v>2.4</v>
      </c>
      <c r="I59" s="25">
        <v>2.4</v>
      </c>
      <c r="J59" s="25">
        <v>2.4</v>
      </c>
      <c r="K59" s="25">
        <v>2.9</v>
      </c>
      <c r="L59" s="25">
        <v>2.4</v>
      </c>
      <c r="M59" s="25">
        <v>2.4</v>
      </c>
    </row>
    <row r="60" spans="1:13" x14ac:dyDescent="0.3">
      <c r="A60" s="26" t="s">
        <v>459</v>
      </c>
      <c r="B60" s="26" t="s">
        <v>460</v>
      </c>
      <c r="C60" s="26">
        <v>2.6</v>
      </c>
      <c r="D60" s="26">
        <v>2.6</v>
      </c>
      <c r="E60" s="26">
        <v>3.1</v>
      </c>
      <c r="F60" s="26">
        <v>2.6</v>
      </c>
      <c r="G60" s="26">
        <v>2.6</v>
      </c>
      <c r="I60" s="25">
        <v>2.6</v>
      </c>
      <c r="J60" s="25">
        <v>2.6</v>
      </c>
      <c r="K60" s="25">
        <v>3.1</v>
      </c>
      <c r="L60" s="25">
        <v>2.6</v>
      </c>
      <c r="M60" s="25">
        <v>2.6</v>
      </c>
    </row>
    <row r="63" spans="1:13" x14ac:dyDescent="0.3">
      <c r="A63" s="27" t="s">
        <v>55</v>
      </c>
      <c r="B63" s="53" t="s">
        <v>56</v>
      </c>
      <c r="C63" s="51"/>
    </row>
    <row r="64" spans="1:13" x14ac:dyDescent="0.3">
      <c r="A64" s="28" t="s">
        <v>57</v>
      </c>
      <c r="B64" s="50" t="s">
        <v>58</v>
      </c>
      <c r="C64" s="51"/>
    </row>
    <row r="65" spans="1:3" x14ac:dyDescent="0.3">
      <c r="A65" s="29" t="s">
        <v>59</v>
      </c>
      <c r="B65" s="52" t="s">
        <v>60</v>
      </c>
      <c r="C65" s="51"/>
    </row>
    <row r="66" spans="1:3" x14ac:dyDescent="0.3">
      <c r="A66" s="30" t="s">
        <v>190</v>
      </c>
      <c r="B66" s="55" t="s">
        <v>191</v>
      </c>
      <c r="C66" s="51"/>
    </row>
    <row r="67" spans="1:3" x14ac:dyDescent="0.3">
      <c r="A67" s="31" t="s">
        <v>192</v>
      </c>
      <c r="B67" s="54" t="s">
        <v>193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59" priority="42">
      <formula>ISBLANK(A11)</formula>
    </cfRule>
  </conditionalFormatting>
  <conditionalFormatting sqref="C3">
    <cfRule type="expression" dxfId="58" priority="2">
      <formula>ISBLANK(C3)</formula>
    </cfRule>
  </conditionalFormatting>
  <conditionalFormatting sqref="C4">
    <cfRule type="expression" dxfId="57" priority="4">
      <formula>ISBLANK(C4)</formula>
    </cfRule>
  </conditionalFormatting>
  <conditionalFormatting sqref="C5">
    <cfRule type="expression" dxfId="56" priority="6">
      <formula>ISBLANK(C5)</formula>
    </cfRule>
  </conditionalFormatting>
  <conditionalFormatting sqref="C10">
    <cfRule type="expression" dxfId="55" priority="41">
      <formula>COUNTIF(C11:C60, "&gt;="&amp;$C$4)=0</formula>
    </cfRule>
  </conditionalFormatting>
  <conditionalFormatting sqref="C11:C60">
    <cfRule type="expression" dxfId="54" priority="43">
      <formula>C11&gt;$C$3</formula>
    </cfRule>
  </conditionalFormatting>
  <conditionalFormatting sqref="C3:G3">
    <cfRule type="expression" dxfId="53" priority="1">
      <formula>OR(C3&gt;100,C3&lt;0)</formula>
    </cfRule>
  </conditionalFormatting>
  <conditionalFormatting sqref="C4:G4">
    <cfRule type="expression" dxfId="52" priority="3">
      <formula>OR(C4&gt;max_marks_cell,C4&lt;0)</formula>
    </cfRule>
  </conditionalFormatting>
  <conditionalFormatting sqref="C5:G5">
    <cfRule type="expression" dxfId="51" priority="5">
      <formula>OR(C5&gt;5,C5&lt;0)</formula>
    </cfRule>
  </conditionalFormatting>
  <conditionalFormatting sqref="C7:G7">
    <cfRule type="expression" dxfId="50" priority="7">
      <formula>OR(C7&gt;100,C7&lt;0)</formula>
    </cfRule>
    <cfRule type="expression" dxfId="49" priority="8">
      <formula>ISBLANK(C7)</formula>
    </cfRule>
  </conditionalFormatting>
  <conditionalFormatting sqref="D10">
    <cfRule type="expression" dxfId="48" priority="46">
      <formula>COUNTIF(D11:D60, "&gt;="&amp;$D$4)=0</formula>
    </cfRule>
  </conditionalFormatting>
  <conditionalFormatting sqref="D11:D60">
    <cfRule type="expression" dxfId="47" priority="48">
      <formula>D11&gt;$D$3</formula>
    </cfRule>
  </conditionalFormatting>
  <conditionalFormatting sqref="D3:G5">
    <cfRule type="expression" dxfId="46" priority="10">
      <formula>ISBLANK(D3)</formula>
    </cfRule>
  </conditionalFormatting>
  <conditionalFormatting sqref="E10">
    <cfRule type="expression" dxfId="45" priority="51">
      <formula>COUNTIF(E11:E60, "&gt;="&amp;$E$4)=0</formula>
    </cfRule>
  </conditionalFormatting>
  <conditionalFormatting sqref="E11:E60">
    <cfRule type="expression" dxfId="44" priority="53">
      <formula>E11&gt;$E$3</formula>
    </cfRule>
  </conditionalFormatting>
  <conditionalFormatting sqref="F10">
    <cfRule type="expression" dxfId="43" priority="56">
      <formula>COUNTIF(F11:F60, "&gt;="&amp;$F$4)=0</formula>
    </cfRule>
  </conditionalFormatting>
  <conditionalFormatting sqref="F11:F60">
    <cfRule type="expression" dxfId="42" priority="58">
      <formula>F11&gt;$F$3</formula>
    </cfRule>
  </conditionalFormatting>
  <conditionalFormatting sqref="G10">
    <cfRule type="expression" dxfId="41" priority="61">
      <formula>COUNTIF(G11:G60, "&gt;="&amp;$G$4)=0</formula>
    </cfRule>
  </conditionalFormatting>
  <conditionalFormatting sqref="G11:G60">
    <cfRule type="expression" dxfId="40" priority="63">
      <formula>G11&gt;$G$3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1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359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16</v>
      </c>
      <c r="B3" s="18">
        <v>16</v>
      </c>
      <c r="C3" s="18">
        <v>16</v>
      </c>
      <c r="D3" s="18">
        <v>16</v>
      </c>
      <c r="E3" s="18">
        <v>16</v>
      </c>
      <c r="G3" s="32"/>
      <c r="I3" s="18">
        <v>16</v>
      </c>
      <c r="J3" s="18">
        <v>16</v>
      </c>
      <c r="K3" s="18">
        <v>16</v>
      </c>
      <c r="L3" s="18">
        <v>16</v>
      </c>
      <c r="M3" s="18">
        <v>16</v>
      </c>
    </row>
    <row r="4" spans="1:13" x14ac:dyDescent="0.3">
      <c r="A4" s="18">
        <v>11.2</v>
      </c>
      <c r="B4" s="18">
        <v>11.2</v>
      </c>
      <c r="C4" s="18">
        <v>11.2</v>
      </c>
      <c r="D4" s="18">
        <v>11.2</v>
      </c>
      <c r="E4" s="18">
        <v>11.2</v>
      </c>
      <c r="G4" s="32"/>
      <c r="I4" s="18">
        <v>11.2</v>
      </c>
      <c r="J4" s="18">
        <v>11.2</v>
      </c>
      <c r="K4" s="18">
        <v>11.2</v>
      </c>
      <c r="L4" s="18">
        <v>11.2</v>
      </c>
      <c r="M4" s="18"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11.4</v>
      </c>
      <c r="B7" s="18">
        <v>12.9</v>
      </c>
      <c r="C7" s="18">
        <v>11.4</v>
      </c>
      <c r="D7" s="18">
        <v>12.9</v>
      </c>
      <c r="E7" s="18">
        <v>12.9</v>
      </c>
      <c r="G7" s="32"/>
      <c r="I7" s="18">
        <v>11.4</v>
      </c>
      <c r="J7" s="18">
        <v>12.9</v>
      </c>
      <c r="K7" s="18">
        <v>11.4</v>
      </c>
      <c r="L7" s="18">
        <v>12.9</v>
      </c>
      <c r="M7" s="18">
        <v>12.9</v>
      </c>
    </row>
    <row r="8" spans="1:13" x14ac:dyDescent="0.3">
      <c r="A8" s="18">
        <v>13.4</v>
      </c>
      <c r="B8" s="18">
        <v>14.9</v>
      </c>
      <c r="C8" s="18">
        <v>13.4</v>
      </c>
      <c r="D8" s="18">
        <v>14.9</v>
      </c>
      <c r="E8" s="18">
        <v>14.9</v>
      </c>
      <c r="G8" s="32"/>
      <c r="I8" s="18">
        <v>13.4</v>
      </c>
      <c r="J8" s="18">
        <v>14.9</v>
      </c>
      <c r="K8" s="18">
        <v>13.4</v>
      </c>
      <c r="L8" s="18">
        <v>14.9</v>
      </c>
      <c r="M8" s="18">
        <v>14.9</v>
      </c>
    </row>
    <row r="9" spans="1:13" x14ac:dyDescent="0.3">
      <c r="A9" s="18">
        <v>12.6</v>
      </c>
      <c r="B9" s="18">
        <v>14.1</v>
      </c>
      <c r="C9" s="18">
        <v>12.6</v>
      </c>
      <c r="D9" s="18">
        <v>14.1</v>
      </c>
      <c r="E9" s="18">
        <v>14.1</v>
      </c>
      <c r="G9" s="32"/>
      <c r="I9" s="18">
        <v>12.6</v>
      </c>
      <c r="J9" s="18">
        <v>14.1</v>
      </c>
      <c r="K9" s="18">
        <v>12.6</v>
      </c>
      <c r="L9" s="18">
        <v>14.1</v>
      </c>
      <c r="M9" s="18">
        <v>14.1</v>
      </c>
    </row>
    <row r="10" spans="1:13" x14ac:dyDescent="0.3">
      <c r="A10" s="18">
        <v>9.8000000000000007</v>
      </c>
      <c r="B10" s="18">
        <v>11.3</v>
      </c>
      <c r="C10" s="18">
        <v>9.8000000000000007</v>
      </c>
      <c r="D10" s="18">
        <v>11.3</v>
      </c>
      <c r="E10" s="18">
        <v>11.3</v>
      </c>
      <c r="G10" s="32"/>
      <c r="I10" s="18">
        <v>9.8000000000000007</v>
      </c>
      <c r="J10" s="18">
        <v>11.3</v>
      </c>
      <c r="K10" s="18">
        <v>9.8000000000000007</v>
      </c>
      <c r="L10" s="18">
        <v>11.3</v>
      </c>
      <c r="M10" s="18">
        <v>11.3</v>
      </c>
    </row>
    <row r="11" spans="1:13" x14ac:dyDescent="0.3">
      <c r="A11" s="18">
        <v>11.2</v>
      </c>
      <c r="B11" s="18">
        <v>12.7</v>
      </c>
      <c r="C11" s="18">
        <v>11.2</v>
      </c>
      <c r="D11" s="18">
        <v>12.7</v>
      </c>
      <c r="E11" s="18">
        <v>12.7</v>
      </c>
      <c r="G11" s="32"/>
      <c r="I11" s="18">
        <v>11.2</v>
      </c>
      <c r="J11" s="18">
        <v>12.7</v>
      </c>
      <c r="K11" s="18">
        <v>11.2</v>
      </c>
      <c r="L11" s="18">
        <v>12.7</v>
      </c>
      <c r="M11" s="18">
        <v>12.7</v>
      </c>
    </row>
    <row r="12" spans="1:13" x14ac:dyDescent="0.3">
      <c r="A12" s="18">
        <v>13</v>
      </c>
      <c r="B12" s="18">
        <v>14.5</v>
      </c>
      <c r="C12" s="18">
        <v>13</v>
      </c>
      <c r="D12" s="18">
        <v>14.5</v>
      </c>
      <c r="E12" s="18">
        <v>14.5</v>
      </c>
      <c r="G12" s="32"/>
      <c r="I12" s="18">
        <v>13</v>
      </c>
      <c r="J12" s="18">
        <v>14.5</v>
      </c>
      <c r="K12" s="18">
        <v>13</v>
      </c>
      <c r="L12" s="18">
        <v>14.5</v>
      </c>
      <c r="M12" s="18">
        <v>14.5</v>
      </c>
    </row>
    <row r="13" spans="1:13" x14ac:dyDescent="0.3">
      <c r="A13" s="18">
        <v>12.4</v>
      </c>
      <c r="B13" s="18">
        <v>13.9</v>
      </c>
      <c r="C13" s="18">
        <v>12.4</v>
      </c>
      <c r="D13" s="18">
        <v>13.9</v>
      </c>
      <c r="E13" s="18">
        <v>13.9</v>
      </c>
      <c r="G13" s="32"/>
      <c r="I13" s="18">
        <v>12.4</v>
      </c>
      <c r="J13" s="18">
        <v>13.9</v>
      </c>
      <c r="K13" s="18">
        <v>12.4</v>
      </c>
      <c r="L13" s="18">
        <v>13.9</v>
      </c>
      <c r="M13" s="18">
        <v>13.9</v>
      </c>
    </row>
    <row r="14" spans="1:13" x14ac:dyDescent="0.3">
      <c r="A14" s="18">
        <v>11.6</v>
      </c>
      <c r="B14" s="18">
        <v>13.1</v>
      </c>
      <c r="C14" s="18">
        <v>11.6</v>
      </c>
      <c r="D14" s="18">
        <v>13.1</v>
      </c>
      <c r="E14" s="18">
        <v>13.1</v>
      </c>
      <c r="G14" s="32"/>
      <c r="I14" s="18">
        <v>11.6</v>
      </c>
      <c r="J14" s="18">
        <v>13.1</v>
      </c>
      <c r="K14" s="18">
        <v>11.6</v>
      </c>
      <c r="L14" s="18">
        <v>13.1</v>
      </c>
      <c r="M14" s="18">
        <v>13.1</v>
      </c>
    </row>
    <row r="15" spans="1:13" x14ac:dyDescent="0.3">
      <c r="A15" s="18">
        <v>10.6</v>
      </c>
      <c r="B15" s="18">
        <v>12.1</v>
      </c>
      <c r="C15" s="18">
        <v>10.6</v>
      </c>
      <c r="D15" s="18">
        <v>12.1</v>
      </c>
      <c r="E15" s="18">
        <v>12.1</v>
      </c>
      <c r="G15" s="32"/>
      <c r="I15" s="18">
        <v>10.6</v>
      </c>
      <c r="J15" s="18">
        <v>12.1</v>
      </c>
      <c r="K15" s="18">
        <v>10.6</v>
      </c>
      <c r="L15" s="18">
        <v>12.1</v>
      </c>
      <c r="M15" s="18">
        <v>12.1</v>
      </c>
    </row>
    <row r="16" spans="1:13" x14ac:dyDescent="0.3">
      <c r="A16" s="18">
        <v>10.8</v>
      </c>
      <c r="B16" s="18">
        <v>12.3</v>
      </c>
      <c r="C16" s="18">
        <v>10.8</v>
      </c>
      <c r="D16" s="18">
        <v>12.3</v>
      </c>
      <c r="E16" s="18">
        <v>12.3</v>
      </c>
      <c r="G16" s="32"/>
      <c r="I16" s="18">
        <v>10.8</v>
      </c>
      <c r="J16" s="18">
        <v>12.3</v>
      </c>
      <c r="K16" s="18">
        <v>10.8</v>
      </c>
      <c r="L16" s="18">
        <v>12.3</v>
      </c>
      <c r="M16" s="18">
        <v>12.3</v>
      </c>
    </row>
    <row r="17" spans="1:13" x14ac:dyDescent="0.3">
      <c r="A17" s="18">
        <v>11.8</v>
      </c>
      <c r="B17" s="18">
        <v>13.3</v>
      </c>
      <c r="C17" s="18">
        <v>11.8</v>
      </c>
      <c r="D17" s="18">
        <v>13.3</v>
      </c>
      <c r="E17" s="18">
        <v>13.3</v>
      </c>
      <c r="G17" s="32"/>
      <c r="I17" s="18">
        <v>11.8</v>
      </c>
      <c r="J17" s="18">
        <v>13.3</v>
      </c>
      <c r="K17" s="18">
        <v>11.8</v>
      </c>
      <c r="L17" s="18">
        <v>13.3</v>
      </c>
      <c r="M17" s="18">
        <v>13.3</v>
      </c>
    </row>
    <row r="18" spans="1:13" x14ac:dyDescent="0.3">
      <c r="A18" s="18">
        <v>10.8</v>
      </c>
      <c r="B18" s="18">
        <v>12.3</v>
      </c>
      <c r="C18" s="18">
        <v>10.8</v>
      </c>
      <c r="D18" s="18">
        <v>12.3</v>
      </c>
      <c r="E18" s="18">
        <v>12.3</v>
      </c>
      <c r="G18" s="32"/>
      <c r="I18" s="18">
        <v>10.8</v>
      </c>
      <c r="J18" s="18">
        <v>12.3</v>
      </c>
      <c r="K18" s="18">
        <v>10.8</v>
      </c>
      <c r="L18" s="18">
        <v>12.3</v>
      </c>
      <c r="M18" s="18">
        <v>12.3</v>
      </c>
    </row>
    <row r="19" spans="1:13" x14ac:dyDescent="0.3">
      <c r="A19" s="18">
        <v>12.4</v>
      </c>
      <c r="B19" s="18">
        <v>13.9</v>
      </c>
      <c r="C19" s="18">
        <v>12.4</v>
      </c>
      <c r="D19" s="18">
        <v>13.9</v>
      </c>
      <c r="E19" s="18">
        <v>13.9</v>
      </c>
      <c r="G19" s="32"/>
      <c r="I19" s="18">
        <v>12.4</v>
      </c>
      <c r="J19" s="18">
        <v>13.9</v>
      </c>
      <c r="K19" s="18">
        <v>12.4</v>
      </c>
      <c r="L19" s="18">
        <v>13.9</v>
      </c>
      <c r="M19" s="18">
        <v>13.9</v>
      </c>
    </row>
    <row r="20" spans="1:13" x14ac:dyDescent="0.3">
      <c r="A20" s="18">
        <v>11.8</v>
      </c>
      <c r="B20" s="18">
        <v>13.3</v>
      </c>
      <c r="C20" s="18">
        <v>11.8</v>
      </c>
      <c r="D20" s="18">
        <v>13.3</v>
      </c>
      <c r="E20" s="18">
        <v>13.3</v>
      </c>
      <c r="G20" s="32"/>
      <c r="I20" s="18">
        <v>11.8</v>
      </c>
      <c r="J20" s="18">
        <v>13.3</v>
      </c>
      <c r="K20" s="18">
        <v>11.8</v>
      </c>
      <c r="L20" s="18">
        <v>13.3</v>
      </c>
      <c r="M20" s="18">
        <v>13.3</v>
      </c>
    </row>
    <row r="21" spans="1:13" x14ac:dyDescent="0.3">
      <c r="A21" s="18">
        <v>10.199999999999999</v>
      </c>
      <c r="B21" s="18">
        <v>11.7</v>
      </c>
      <c r="C21" s="18">
        <v>10.199999999999999</v>
      </c>
      <c r="D21" s="18">
        <v>11.7</v>
      </c>
      <c r="E21" s="18">
        <v>11.7</v>
      </c>
      <c r="G21" s="32"/>
      <c r="I21" s="18">
        <v>10.199999999999999</v>
      </c>
      <c r="J21" s="18">
        <v>11.7</v>
      </c>
      <c r="K21" s="18">
        <v>10.199999999999999</v>
      </c>
      <c r="L21" s="18">
        <v>11.7</v>
      </c>
      <c r="M21" s="18">
        <v>11.7</v>
      </c>
    </row>
    <row r="22" spans="1:13" x14ac:dyDescent="0.3">
      <c r="A22" s="18">
        <v>11.4</v>
      </c>
      <c r="B22" s="18">
        <v>12.9</v>
      </c>
      <c r="C22" s="18">
        <v>11.4</v>
      </c>
      <c r="D22" s="18">
        <v>12.9</v>
      </c>
      <c r="E22" s="18">
        <v>12.9</v>
      </c>
      <c r="G22" s="32"/>
      <c r="I22" s="18">
        <v>11.4</v>
      </c>
      <c r="J22" s="18">
        <v>12.9</v>
      </c>
      <c r="K22" s="18">
        <v>11.4</v>
      </c>
      <c r="L22" s="18">
        <v>12.9</v>
      </c>
      <c r="M22" s="18">
        <v>12.9</v>
      </c>
    </row>
    <row r="23" spans="1:13" x14ac:dyDescent="0.3">
      <c r="A23" s="18">
        <v>13.2</v>
      </c>
      <c r="B23" s="18">
        <v>14.7</v>
      </c>
      <c r="C23" s="18">
        <v>13.2</v>
      </c>
      <c r="D23" s="18">
        <v>14.7</v>
      </c>
      <c r="E23" s="18">
        <v>14.7</v>
      </c>
      <c r="G23" s="32"/>
      <c r="I23" s="18">
        <v>13.2</v>
      </c>
      <c r="J23" s="18">
        <v>14.7</v>
      </c>
      <c r="K23" s="18">
        <v>13.2</v>
      </c>
      <c r="L23" s="18">
        <v>14.7</v>
      </c>
      <c r="M23" s="18">
        <v>14.7</v>
      </c>
    </row>
    <row r="24" spans="1:13" x14ac:dyDescent="0.3">
      <c r="A24" s="18">
        <v>9.8000000000000007</v>
      </c>
      <c r="B24" s="18">
        <v>11.3</v>
      </c>
      <c r="C24" s="18">
        <v>9.8000000000000007</v>
      </c>
      <c r="D24" s="18">
        <v>11.3</v>
      </c>
      <c r="E24" s="18">
        <v>11.3</v>
      </c>
      <c r="G24" s="32"/>
      <c r="I24" s="18">
        <v>9.8000000000000007</v>
      </c>
      <c r="J24" s="18">
        <v>11.3</v>
      </c>
      <c r="K24" s="18">
        <v>9.8000000000000007</v>
      </c>
      <c r="L24" s="18">
        <v>11.3</v>
      </c>
      <c r="M24" s="18">
        <v>11.3</v>
      </c>
    </row>
    <row r="25" spans="1:13" x14ac:dyDescent="0.3">
      <c r="A25" s="18">
        <v>8.8000000000000007</v>
      </c>
      <c r="B25" s="18">
        <v>10.3</v>
      </c>
      <c r="C25" s="18">
        <v>8.8000000000000007</v>
      </c>
      <c r="D25" s="18">
        <v>10.3</v>
      </c>
      <c r="E25" s="18">
        <v>10.3</v>
      </c>
      <c r="G25" s="32"/>
      <c r="I25" s="18">
        <v>8.8000000000000007</v>
      </c>
      <c r="J25" s="18">
        <v>10.3</v>
      </c>
      <c r="K25" s="18">
        <v>8.8000000000000007</v>
      </c>
      <c r="L25" s="18">
        <v>10.3</v>
      </c>
      <c r="M25" s="18">
        <v>10.3</v>
      </c>
    </row>
    <row r="26" spans="1:13" x14ac:dyDescent="0.3">
      <c r="A26" s="18">
        <v>11.4</v>
      </c>
      <c r="B26" s="18">
        <v>12.9</v>
      </c>
      <c r="C26" s="18">
        <v>11.4</v>
      </c>
      <c r="D26" s="18">
        <v>12.9</v>
      </c>
      <c r="E26" s="18">
        <v>12.9</v>
      </c>
      <c r="G26" s="32"/>
      <c r="I26" s="18">
        <v>11.4</v>
      </c>
      <c r="J26" s="18">
        <v>12.9</v>
      </c>
      <c r="K26" s="18">
        <v>11.4</v>
      </c>
      <c r="L26" s="18">
        <v>12.9</v>
      </c>
      <c r="M26" s="18">
        <v>12.9</v>
      </c>
    </row>
    <row r="27" spans="1:13" x14ac:dyDescent="0.3">
      <c r="A27" s="18">
        <v>13</v>
      </c>
      <c r="B27" s="18">
        <v>14.5</v>
      </c>
      <c r="C27" s="18">
        <v>13</v>
      </c>
      <c r="D27" s="18">
        <v>14.5</v>
      </c>
      <c r="E27" s="18">
        <v>14.5</v>
      </c>
      <c r="G27" s="32"/>
      <c r="I27" s="18">
        <v>13</v>
      </c>
      <c r="J27" s="18">
        <v>14.5</v>
      </c>
      <c r="K27" s="18">
        <v>13</v>
      </c>
      <c r="L27" s="18">
        <v>14.5</v>
      </c>
      <c r="M27" s="18">
        <v>14.5</v>
      </c>
    </row>
    <row r="28" spans="1:13" x14ac:dyDescent="0.3">
      <c r="A28" s="18">
        <v>9.8000000000000007</v>
      </c>
      <c r="B28" s="18">
        <v>11.3</v>
      </c>
      <c r="C28" s="18">
        <v>9.8000000000000007</v>
      </c>
      <c r="D28" s="18">
        <v>11.3</v>
      </c>
      <c r="E28" s="18">
        <v>11.3</v>
      </c>
      <c r="G28" s="32"/>
      <c r="I28" s="18">
        <v>9.8000000000000007</v>
      </c>
      <c r="J28" s="18">
        <v>11.3</v>
      </c>
      <c r="K28" s="18">
        <v>9.8000000000000007</v>
      </c>
      <c r="L28" s="18">
        <v>11.3</v>
      </c>
      <c r="M28" s="18">
        <v>11.3</v>
      </c>
    </row>
    <row r="29" spans="1:13" x14ac:dyDescent="0.3">
      <c r="A29" s="18">
        <v>11.6</v>
      </c>
      <c r="B29" s="18">
        <v>13.1</v>
      </c>
      <c r="C29" s="18">
        <v>11.6</v>
      </c>
      <c r="D29" s="18">
        <v>13.1</v>
      </c>
      <c r="E29" s="18">
        <v>13.1</v>
      </c>
      <c r="G29" s="32"/>
      <c r="I29" s="18">
        <v>11.6</v>
      </c>
      <c r="J29" s="18">
        <v>13.1</v>
      </c>
      <c r="K29" s="18">
        <v>11.6</v>
      </c>
      <c r="L29" s="18">
        <v>13.1</v>
      </c>
      <c r="M29" s="18">
        <v>13.1</v>
      </c>
    </row>
    <row r="30" spans="1:13" x14ac:dyDescent="0.3">
      <c r="A30" s="18">
        <v>11.2</v>
      </c>
      <c r="B30" s="18">
        <v>12.7</v>
      </c>
      <c r="C30" s="18">
        <v>11.2</v>
      </c>
      <c r="D30" s="18">
        <v>12.7</v>
      </c>
      <c r="E30" s="18">
        <v>12.7</v>
      </c>
      <c r="G30" s="32"/>
      <c r="I30" s="18">
        <v>11.2</v>
      </c>
      <c r="J30" s="18">
        <v>12.7</v>
      </c>
      <c r="K30" s="18">
        <v>11.2</v>
      </c>
      <c r="L30" s="18">
        <v>12.7</v>
      </c>
      <c r="M30" s="18">
        <v>12.7</v>
      </c>
    </row>
    <row r="31" spans="1:13" x14ac:dyDescent="0.3">
      <c r="A31" s="18">
        <v>12.8</v>
      </c>
      <c r="B31" s="18">
        <v>14.3</v>
      </c>
      <c r="C31" s="18">
        <v>12.8</v>
      </c>
      <c r="D31" s="18">
        <v>14.3</v>
      </c>
      <c r="E31" s="18">
        <v>14.3</v>
      </c>
      <c r="G31" s="32"/>
      <c r="I31" s="18">
        <v>12.8</v>
      </c>
      <c r="J31" s="18">
        <v>14.3</v>
      </c>
      <c r="K31" s="18">
        <v>12.8</v>
      </c>
      <c r="L31" s="18">
        <v>14.3</v>
      </c>
      <c r="M31" s="18">
        <v>14.3</v>
      </c>
    </row>
    <row r="32" spans="1:13" x14ac:dyDescent="0.3">
      <c r="A32" s="18">
        <v>10.6</v>
      </c>
      <c r="B32" s="18">
        <v>12.1</v>
      </c>
      <c r="C32" s="18">
        <v>10.6</v>
      </c>
      <c r="D32" s="18">
        <v>12.1</v>
      </c>
      <c r="E32" s="18">
        <v>12.1</v>
      </c>
      <c r="G32" s="32"/>
      <c r="I32" s="18">
        <v>10.6</v>
      </c>
      <c r="J32" s="18">
        <v>12.1</v>
      </c>
      <c r="K32" s="18">
        <v>10.6</v>
      </c>
      <c r="L32" s="18">
        <v>12.1</v>
      </c>
      <c r="M32" s="18">
        <v>12.1</v>
      </c>
    </row>
    <row r="33" spans="1:13" x14ac:dyDescent="0.3">
      <c r="A33" s="18">
        <v>13.4</v>
      </c>
      <c r="B33" s="18">
        <v>14.9</v>
      </c>
      <c r="C33" s="18">
        <v>13.4</v>
      </c>
      <c r="D33" s="18">
        <v>14.9</v>
      </c>
      <c r="E33" s="18">
        <v>14.9</v>
      </c>
      <c r="G33" s="32"/>
      <c r="I33" s="18">
        <v>13.4</v>
      </c>
      <c r="J33" s="18">
        <v>14.9</v>
      </c>
      <c r="K33" s="18">
        <v>13.4</v>
      </c>
      <c r="L33" s="18">
        <v>14.9</v>
      </c>
      <c r="M33" s="18">
        <v>14.9</v>
      </c>
    </row>
    <row r="34" spans="1:13" x14ac:dyDescent="0.3">
      <c r="A34" s="18">
        <v>12.4</v>
      </c>
      <c r="B34" s="18">
        <v>13.9</v>
      </c>
      <c r="C34" s="18">
        <v>12.4</v>
      </c>
      <c r="D34" s="18">
        <v>13.9</v>
      </c>
      <c r="E34" s="18">
        <v>13.9</v>
      </c>
      <c r="G34" s="32"/>
      <c r="I34" s="18">
        <v>12.4</v>
      </c>
      <c r="J34" s="18">
        <v>13.9</v>
      </c>
      <c r="K34" s="18">
        <v>12.4</v>
      </c>
      <c r="L34" s="18">
        <v>13.9</v>
      </c>
      <c r="M34" s="18">
        <v>13.9</v>
      </c>
    </row>
    <row r="35" spans="1:13" x14ac:dyDescent="0.3">
      <c r="A35" s="18">
        <v>12.2</v>
      </c>
      <c r="B35" s="18">
        <v>13.7</v>
      </c>
      <c r="C35" s="18">
        <v>12.2</v>
      </c>
      <c r="D35" s="18">
        <v>13.7</v>
      </c>
      <c r="E35" s="18">
        <v>13.7</v>
      </c>
      <c r="G35" s="32"/>
      <c r="I35" s="18">
        <v>12.2</v>
      </c>
      <c r="J35" s="18">
        <v>13.7</v>
      </c>
      <c r="K35" s="18">
        <v>12.2</v>
      </c>
      <c r="L35" s="18">
        <v>13.7</v>
      </c>
      <c r="M35" s="18">
        <v>13.7</v>
      </c>
    </row>
    <row r="36" spans="1:13" x14ac:dyDescent="0.3">
      <c r="A36" s="18">
        <v>8</v>
      </c>
      <c r="B36" s="18">
        <v>9.5</v>
      </c>
      <c r="C36" s="18">
        <v>8</v>
      </c>
      <c r="D36" s="18">
        <v>9.5</v>
      </c>
      <c r="E36" s="18">
        <v>9.5</v>
      </c>
      <c r="G36" s="32"/>
      <c r="I36" s="18">
        <v>8</v>
      </c>
      <c r="J36" s="18">
        <v>9.5</v>
      </c>
      <c r="K36" s="18">
        <v>8</v>
      </c>
      <c r="L36" s="18">
        <v>9.5</v>
      </c>
      <c r="M36" s="18">
        <v>9.5</v>
      </c>
    </row>
    <row r="37" spans="1:13" x14ac:dyDescent="0.3">
      <c r="A37" s="18">
        <v>13.8</v>
      </c>
      <c r="B37" s="18">
        <v>15.3</v>
      </c>
      <c r="C37" s="18">
        <v>13.8</v>
      </c>
      <c r="D37" s="18">
        <v>15.3</v>
      </c>
      <c r="E37" s="18">
        <v>15.3</v>
      </c>
      <c r="G37" s="32"/>
      <c r="I37" s="18">
        <v>13.8</v>
      </c>
      <c r="J37" s="18">
        <v>15.3</v>
      </c>
      <c r="K37" s="18">
        <v>13.8</v>
      </c>
      <c r="L37" s="18">
        <v>15.3</v>
      </c>
      <c r="M37" s="18">
        <v>15.3</v>
      </c>
    </row>
    <row r="38" spans="1:13" x14ac:dyDescent="0.3">
      <c r="A38" s="18">
        <v>10.4</v>
      </c>
      <c r="B38" s="18">
        <v>11.9</v>
      </c>
      <c r="C38" s="18">
        <v>10.4</v>
      </c>
      <c r="D38" s="18">
        <v>11.9</v>
      </c>
      <c r="E38" s="18">
        <v>11.9</v>
      </c>
      <c r="G38" s="32"/>
      <c r="I38" s="18">
        <v>10.4</v>
      </c>
      <c r="J38" s="18">
        <v>11.9</v>
      </c>
      <c r="K38" s="18">
        <v>10.4</v>
      </c>
      <c r="L38" s="18">
        <v>11.9</v>
      </c>
      <c r="M38" s="18">
        <v>11.9</v>
      </c>
    </row>
    <row r="39" spans="1:13" x14ac:dyDescent="0.3">
      <c r="A39" s="18">
        <v>12.4</v>
      </c>
      <c r="B39" s="18">
        <v>13.9</v>
      </c>
      <c r="C39" s="18">
        <v>12.4</v>
      </c>
      <c r="D39" s="18">
        <v>13.9</v>
      </c>
      <c r="E39" s="18">
        <v>13.9</v>
      </c>
      <c r="G39" s="32"/>
      <c r="I39" s="18">
        <v>12.4</v>
      </c>
      <c r="J39" s="18">
        <v>13.9</v>
      </c>
      <c r="K39" s="18">
        <v>12.4</v>
      </c>
      <c r="L39" s="18">
        <v>13.9</v>
      </c>
      <c r="M39" s="18">
        <v>13.9</v>
      </c>
    </row>
    <row r="40" spans="1:13" x14ac:dyDescent="0.3">
      <c r="A40" s="18">
        <v>11.8</v>
      </c>
      <c r="B40" s="18">
        <v>13.3</v>
      </c>
      <c r="C40" s="18">
        <v>11.8</v>
      </c>
      <c r="D40" s="18">
        <v>13.3</v>
      </c>
      <c r="E40" s="18">
        <v>13.3</v>
      </c>
      <c r="G40" s="32"/>
      <c r="I40" s="18">
        <v>11.8</v>
      </c>
      <c r="J40" s="18">
        <v>13.3</v>
      </c>
      <c r="K40" s="18">
        <v>11.8</v>
      </c>
      <c r="L40" s="18">
        <v>13.3</v>
      </c>
      <c r="M40" s="18">
        <v>13.3</v>
      </c>
    </row>
    <row r="41" spans="1:13" x14ac:dyDescent="0.3">
      <c r="A41" s="18">
        <v>13.4</v>
      </c>
      <c r="B41" s="18">
        <v>14.9</v>
      </c>
      <c r="C41" s="18">
        <v>13.4</v>
      </c>
      <c r="D41" s="18">
        <v>14.9</v>
      </c>
      <c r="E41" s="18">
        <v>14.9</v>
      </c>
      <c r="G41" s="32"/>
      <c r="I41" s="18">
        <v>13.4</v>
      </c>
      <c r="J41" s="18">
        <v>14.9</v>
      </c>
      <c r="K41" s="18">
        <v>13.4</v>
      </c>
      <c r="L41" s="18">
        <v>14.9</v>
      </c>
      <c r="M41" s="18">
        <v>14.9</v>
      </c>
    </row>
    <row r="42" spans="1:13" x14ac:dyDescent="0.3">
      <c r="A42" s="18">
        <v>12</v>
      </c>
      <c r="B42" s="18">
        <v>13.5</v>
      </c>
      <c r="C42" s="18">
        <v>12</v>
      </c>
      <c r="D42" s="18">
        <v>13.5</v>
      </c>
      <c r="E42" s="18">
        <v>13.5</v>
      </c>
      <c r="G42" s="32"/>
      <c r="I42" s="18">
        <v>12</v>
      </c>
      <c r="J42" s="18">
        <v>13.5</v>
      </c>
      <c r="K42" s="18">
        <v>12</v>
      </c>
      <c r="L42" s="18">
        <v>13.5</v>
      </c>
      <c r="M42" s="18">
        <v>13.5</v>
      </c>
    </row>
    <row r="43" spans="1:13" x14ac:dyDescent="0.3">
      <c r="A43" s="18">
        <v>13.4</v>
      </c>
      <c r="B43" s="18">
        <v>14.9</v>
      </c>
      <c r="C43" s="18">
        <v>13.4</v>
      </c>
      <c r="D43" s="18">
        <v>14.9</v>
      </c>
      <c r="E43" s="18">
        <v>14.9</v>
      </c>
      <c r="G43" s="32"/>
      <c r="I43" s="18">
        <v>13.4</v>
      </c>
      <c r="J43" s="18">
        <v>14.9</v>
      </c>
      <c r="K43" s="18">
        <v>13.4</v>
      </c>
      <c r="L43" s="18">
        <v>14.9</v>
      </c>
      <c r="M43" s="18">
        <v>14.9</v>
      </c>
    </row>
    <row r="44" spans="1:13" x14ac:dyDescent="0.3">
      <c r="A44" s="18">
        <v>8.8000000000000007</v>
      </c>
      <c r="B44" s="18">
        <v>10.3</v>
      </c>
      <c r="C44" s="18">
        <v>8.8000000000000007</v>
      </c>
      <c r="D44" s="18">
        <v>10.3</v>
      </c>
      <c r="E44" s="18">
        <v>10.3</v>
      </c>
      <c r="G44" s="32"/>
      <c r="I44" s="18">
        <v>8.8000000000000007</v>
      </c>
      <c r="J44" s="18">
        <v>10.3</v>
      </c>
      <c r="K44" s="18">
        <v>8.8000000000000007</v>
      </c>
      <c r="L44" s="18">
        <v>10.3</v>
      </c>
      <c r="M44" s="18">
        <v>10.3</v>
      </c>
    </row>
    <row r="45" spans="1:13" x14ac:dyDescent="0.3">
      <c r="A45" s="18">
        <v>12.2</v>
      </c>
      <c r="B45" s="18">
        <v>13.7</v>
      </c>
      <c r="C45" s="18">
        <v>12.2</v>
      </c>
      <c r="D45" s="18">
        <v>13.7</v>
      </c>
      <c r="E45" s="18">
        <v>13.7</v>
      </c>
      <c r="G45" s="32"/>
      <c r="I45" s="18">
        <v>12.2</v>
      </c>
      <c r="J45" s="18">
        <v>13.7</v>
      </c>
      <c r="K45" s="18">
        <v>12.2</v>
      </c>
      <c r="L45" s="18">
        <v>13.7</v>
      </c>
      <c r="M45" s="18">
        <v>13.7</v>
      </c>
    </row>
    <row r="46" spans="1:13" x14ac:dyDescent="0.3">
      <c r="A46" s="18">
        <v>12</v>
      </c>
      <c r="B46" s="18">
        <v>13.5</v>
      </c>
      <c r="C46" s="18">
        <v>12</v>
      </c>
      <c r="D46" s="18">
        <v>13.5</v>
      </c>
      <c r="E46" s="18">
        <v>13.5</v>
      </c>
      <c r="G46" s="32"/>
      <c r="I46" s="18">
        <v>12</v>
      </c>
      <c r="J46" s="18">
        <v>13.5</v>
      </c>
      <c r="K46" s="18">
        <v>12</v>
      </c>
      <c r="L46" s="18">
        <v>13.5</v>
      </c>
      <c r="M46" s="18">
        <v>13.5</v>
      </c>
    </row>
    <row r="47" spans="1:13" x14ac:dyDescent="0.3">
      <c r="A47" s="18">
        <v>12.2</v>
      </c>
      <c r="B47" s="18">
        <v>13.7</v>
      </c>
      <c r="C47" s="18">
        <v>12.2</v>
      </c>
      <c r="D47" s="18">
        <v>13.7</v>
      </c>
      <c r="E47" s="18">
        <v>13.7</v>
      </c>
      <c r="G47" s="32"/>
      <c r="I47" s="18">
        <v>12.2</v>
      </c>
      <c r="J47" s="18">
        <v>13.7</v>
      </c>
      <c r="K47" s="18">
        <v>12.2</v>
      </c>
      <c r="L47" s="18">
        <v>13.7</v>
      </c>
      <c r="M47" s="18">
        <v>13.7</v>
      </c>
    </row>
    <row r="48" spans="1:13" x14ac:dyDescent="0.3">
      <c r="A48" s="18">
        <v>12</v>
      </c>
      <c r="B48" s="18">
        <v>13.5</v>
      </c>
      <c r="C48" s="18">
        <v>12</v>
      </c>
      <c r="D48" s="18">
        <v>13.5</v>
      </c>
      <c r="E48" s="18">
        <v>13.5</v>
      </c>
      <c r="G48" s="32"/>
      <c r="I48" s="18">
        <v>12</v>
      </c>
      <c r="J48" s="18">
        <v>13.5</v>
      </c>
      <c r="K48" s="18">
        <v>12</v>
      </c>
      <c r="L48" s="18">
        <v>13.5</v>
      </c>
      <c r="M48" s="18">
        <v>13.5</v>
      </c>
    </row>
    <row r="49" spans="1:13" x14ac:dyDescent="0.3">
      <c r="A49" s="18">
        <v>9.1999999999999993</v>
      </c>
      <c r="B49" s="18">
        <v>10.7</v>
      </c>
      <c r="C49" s="18">
        <v>9.1999999999999993</v>
      </c>
      <c r="D49" s="18">
        <v>10.7</v>
      </c>
      <c r="E49" s="18">
        <v>10.7</v>
      </c>
      <c r="G49" s="32"/>
      <c r="I49" s="18">
        <v>9.1999999999999993</v>
      </c>
      <c r="J49" s="18">
        <v>10.7</v>
      </c>
      <c r="K49" s="18">
        <v>9.1999999999999993</v>
      </c>
      <c r="L49" s="18">
        <v>10.7</v>
      </c>
      <c r="M49" s="18">
        <v>10.7</v>
      </c>
    </row>
    <row r="50" spans="1:13" x14ac:dyDescent="0.3">
      <c r="A50" s="18">
        <v>12.6</v>
      </c>
      <c r="B50" s="18">
        <v>14.1</v>
      </c>
      <c r="C50" s="18">
        <v>12.6</v>
      </c>
      <c r="D50" s="18">
        <v>14.1</v>
      </c>
      <c r="E50" s="18">
        <v>14.1</v>
      </c>
      <c r="G50" s="32"/>
      <c r="I50" s="18">
        <v>12.6</v>
      </c>
      <c r="J50" s="18">
        <v>14.1</v>
      </c>
      <c r="K50" s="18">
        <v>12.6</v>
      </c>
      <c r="L50" s="18">
        <v>14.1</v>
      </c>
      <c r="M50" s="18">
        <v>14.1</v>
      </c>
    </row>
    <row r="51" spans="1:13" x14ac:dyDescent="0.3">
      <c r="A51" s="18">
        <v>11.8</v>
      </c>
      <c r="B51" s="18">
        <v>13.3</v>
      </c>
      <c r="C51" s="18">
        <v>11.8</v>
      </c>
      <c r="D51" s="18">
        <v>13.3</v>
      </c>
      <c r="E51" s="18">
        <v>13.3</v>
      </c>
      <c r="G51" s="32"/>
      <c r="I51" s="18">
        <v>11.8</v>
      </c>
      <c r="J51" s="18">
        <v>13.3</v>
      </c>
      <c r="K51" s="18">
        <v>11.8</v>
      </c>
      <c r="L51" s="18">
        <v>13.3</v>
      </c>
      <c r="M51" s="18">
        <v>13.3</v>
      </c>
    </row>
    <row r="52" spans="1:13" x14ac:dyDescent="0.3">
      <c r="A52" s="18">
        <v>13</v>
      </c>
      <c r="B52" s="18">
        <v>14.5</v>
      </c>
      <c r="C52" s="18">
        <v>13</v>
      </c>
      <c r="D52" s="18">
        <v>14.5</v>
      </c>
      <c r="E52" s="18">
        <v>14.5</v>
      </c>
      <c r="G52" s="32"/>
      <c r="I52" s="18">
        <v>13</v>
      </c>
      <c r="J52" s="18">
        <v>14.5</v>
      </c>
      <c r="K52" s="18">
        <v>13</v>
      </c>
      <c r="L52" s="18">
        <v>14.5</v>
      </c>
      <c r="M52" s="18">
        <v>14.5</v>
      </c>
    </row>
    <row r="53" spans="1:13" x14ac:dyDescent="0.3">
      <c r="A53" s="18">
        <v>12.8</v>
      </c>
      <c r="B53" s="18">
        <v>14.3</v>
      </c>
      <c r="C53" s="18">
        <v>12.8</v>
      </c>
      <c r="D53" s="18">
        <v>14.3</v>
      </c>
      <c r="E53" s="18">
        <v>14.3</v>
      </c>
      <c r="G53" s="32"/>
      <c r="I53" s="18">
        <v>12.8</v>
      </c>
      <c r="J53" s="18">
        <v>14.3</v>
      </c>
      <c r="K53" s="18">
        <v>12.8</v>
      </c>
      <c r="L53" s="18">
        <v>14.3</v>
      </c>
      <c r="M53" s="18">
        <v>14.3</v>
      </c>
    </row>
    <row r="54" spans="1:13" x14ac:dyDescent="0.3">
      <c r="A54" s="18">
        <v>10.199999999999999</v>
      </c>
      <c r="B54" s="18">
        <v>11.7</v>
      </c>
      <c r="C54" s="18">
        <v>10.199999999999999</v>
      </c>
      <c r="D54" s="18">
        <v>11.7</v>
      </c>
      <c r="E54" s="18">
        <v>11.7</v>
      </c>
      <c r="G54" s="32"/>
      <c r="I54" s="18">
        <v>10.199999999999999</v>
      </c>
      <c r="J54" s="18">
        <v>11.7</v>
      </c>
      <c r="K54" s="18">
        <v>10.199999999999999</v>
      </c>
      <c r="L54" s="18">
        <v>11.7</v>
      </c>
      <c r="M54" s="18">
        <v>11.7</v>
      </c>
    </row>
    <row r="55" spans="1:13" x14ac:dyDescent="0.3">
      <c r="A55" s="18">
        <v>10.6</v>
      </c>
      <c r="B55" s="18">
        <v>12.1</v>
      </c>
      <c r="C55" s="18">
        <v>10.6</v>
      </c>
      <c r="D55" s="18">
        <v>12.1</v>
      </c>
      <c r="E55" s="18">
        <v>12.1</v>
      </c>
      <c r="G55" s="32"/>
      <c r="I55" s="18">
        <v>10.6</v>
      </c>
      <c r="J55" s="18">
        <v>12.1</v>
      </c>
      <c r="K55" s="18">
        <v>10.6</v>
      </c>
      <c r="L55" s="18">
        <v>12.1</v>
      </c>
      <c r="M55" s="18">
        <v>12.1</v>
      </c>
    </row>
    <row r="56" spans="1:13" x14ac:dyDescent="0.3">
      <c r="A56" s="18">
        <v>10.4</v>
      </c>
      <c r="B56" s="18">
        <v>11.9</v>
      </c>
      <c r="C56" s="18">
        <v>10.4</v>
      </c>
      <c r="D56" s="18">
        <v>11.9</v>
      </c>
      <c r="E56" s="18">
        <v>11.9</v>
      </c>
      <c r="G56" s="32"/>
      <c r="I56" s="18">
        <v>10.4</v>
      </c>
      <c r="J56" s="18">
        <v>11.9</v>
      </c>
      <c r="K56" s="18">
        <v>10.4</v>
      </c>
      <c r="L56" s="18">
        <v>11.9</v>
      </c>
      <c r="M56" s="18">
        <v>11.9</v>
      </c>
    </row>
    <row r="57" spans="1:13" x14ac:dyDescent="0.3">
      <c r="G57" s="32"/>
    </row>
    <row r="58" spans="1:13" x14ac:dyDescent="0.3">
      <c r="G58" s="32"/>
      <c r="H58" s="19" t="s">
        <v>69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195</v>
      </c>
      <c r="I59" s="8">
        <v>34</v>
      </c>
      <c r="J59" s="8">
        <v>46</v>
      </c>
      <c r="K59" s="8">
        <v>34</v>
      </c>
      <c r="L59" s="8">
        <v>46</v>
      </c>
      <c r="M59" s="8">
        <v>46</v>
      </c>
    </row>
    <row r="60" spans="1:13" x14ac:dyDescent="0.3">
      <c r="G60" s="32"/>
      <c r="H60" s="19" t="s">
        <v>196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197</v>
      </c>
      <c r="I61" s="8">
        <v>68</v>
      </c>
      <c r="J61" s="8">
        <v>92</v>
      </c>
      <c r="K61" s="8">
        <v>68</v>
      </c>
      <c r="L61" s="8">
        <v>92</v>
      </c>
      <c r="M61" s="8">
        <v>92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1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360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4</v>
      </c>
      <c r="B3" s="18">
        <v>4</v>
      </c>
      <c r="C3" s="18">
        <v>4</v>
      </c>
      <c r="D3" s="18">
        <v>4</v>
      </c>
      <c r="E3" s="18">
        <v>4</v>
      </c>
      <c r="G3" s="32"/>
      <c r="I3" s="18">
        <v>4</v>
      </c>
      <c r="J3" s="18">
        <v>4</v>
      </c>
      <c r="K3" s="18">
        <v>4</v>
      </c>
      <c r="L3" s="18">
        <v>4</v>
      </c>
      <c r="M3" s="18">
        <v>4</v>
      </c>
    </row>
    <row r="4" spans="1:13" x14ac:dyDescent="0.3">
      <c r="A4" s="18">
        <v>2.8</v>
      </c>
      <c r="B4" s="18">
        <v>2.8</v>
      </c>
      <c r="C4" s="18">
        <v>2.8</v>
      </c>
      <c r="D4" s="18">
        <v>2.8</v>
      </c>
      <c r="E4" s="18">
        <v>2.8</v>
      </c>
      <c r="G4" s="32"/>
      <c r="I4" s="18">
        <v>2.8</v>
      </c>
      <c r="J4" s="18">
        <v>2.8</v>
      </c>
      <c r="K4" s="18">
        <v>2.8</v>
      </c>
      <c r="L4" s="18">
        <v>2.8</v>
      </c>
      <c r="M4" s="18"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2.8</v>
      </c>
      <c r="B7" s="18">
        <v>2.8</v>
      </c>
      <c r="C7" s="18">
        <v>3.3</v>
      </c>
      <c r="D7" s="18">
        <v>2.8</v>
      </c>
      <c r="E7" s="18">
        <v>2.8</v>
      </c>
      <c r="G7" s="32"/>
      <c r="I7" s="18">
        <v>2.8</v>
      </c>
      <c r="J7" s="18">
        <v>2.8</v>
      </c>
      <c r="K7" s="18">
        <v>3.3</v>
      </c>
      <c r="L7" s="18">
        <v>2.8</v>
      </c>
      <c r="M7" s="18">
        <v>2.8</v>
      </c>
    </row>
    <row r="8" spans="1:13" x14ac:dyDescent="0.3">
      <c r="A8" s="18">
        <v>3.6</v>
      </c>
      <c r="B8" s="18">
        <v>3.6</v>
      </c>
      <c r="C8" s="18">
        <v>4</v>
      </c>
      <c r="D8" s="18">
        <v>3.6</v>
      </c>
      <c r="E8" s="18">
        <v>3.6</v>
      </c>
      <c r="G8" s="32"/>
      <c r="I8" s="18">
        <v>3.6</v>
      </c>
      <c r="J8" s="18">
        <v>3.6</v>
      </c>
      <c r="K8" s="18">
        <v>4</v>
      </c>
      <c r="L8" s="18">
        <v>3.6</v>
      </c>
      <c r="M8" s="18">
        <v>3.6</v>
      </c>
    </row>
    <row r="9" spans="1:13" x14ac:dyDescent="0.3">
      <c r="A9" s="18">
        <v>2.6</v>
      </c>
      <c r="B9" s="18">
        <v>2.6</v>
      </c>
      <c r="C9" s="18">
        <v>3.1</v>
      </c>
      <c r="D9" s="18">
        <v>2.6</v>
      </c>
      <c r="E9" s="18">
        <v>2.6</v>
      </c>
      <c r="G9" s="32"/>
      <c r="I9" s="18">
        <v>2.6</v>
      </c>
      <c r="J9" s="18">
        <v>2.6</v>
      </c>
      <c r="K9" s="18">
        <v>3.1</v>
      </c>
      <c r="L9" s="18">
        <v>2.6</v>
      </c>
      <c r="M9" s="18">
        <v>2.6</v>
      </c>
    </row>
    <row r="10" spans="1:13" x14ac:dyDescent="0.3">
      <c r="A10" s="18">
        <v>2.2000000000000002</v>
      </c>
      <c r="B10" s="18">
        <v>2.2000000000000002</v>
      </c>
      <c r="C10" s="18">
        <v>2.7</v>
      </c>
      <c r="D10" s="18">
        <v>2.2000000000000002</v>
      </c>
      <c r="E10" s="18">
        <v>2.2000000000000002</v>
      </c>
      <c r="G10" s="32"/>
      <c r="I10" s="18">
        <v>2.2000000000000002</v>
      </c>
      <c r="J10" s="18">
        <v>2.2000000000000002</v>
      </c>
      <c r="K10" s="18">
        <v>2.7</v>
      </c>
      <c r="L10" s="18">
        <v>2.2000000000000002</v>
      </c>
      <c r="M10" s="18">
        <v>2.2000000000000002</v>
      </c>
    </row>
    <row r="11" spans="1:13" x14ac:dyDescent="0.3">
      <c r="A11" s="18">
        <v>2.8</v>
      </c>
      <c r="B11" s="18">
        <v>2.8</v>
      </c>
      <c r="C11" s="18">
        <v>3.3</v>
      </c>
      <c r="D11" s="18">
        <v>2.8</v>
      </c>
      <c r="E11" s="18">
        <v>2.8</v>
      </c>
      <c r="G11" s="32"/>
      <c r="I11" s="18">
        <v>2.8</v>
      </c>
      <c r="J11" s="18">
        <v>2.8</v>
      </c>
      <c r="K11" s="18">
        <v>3.3</v>
      </c>
      <c r="L11" s="18">
        <v>2.8</v>
      </c>
      <c r="M11" s="18">
        <v>2.8</v>
      </c>
    </row>
    <row r="12" spans="1:13" x14ac:dyDescent="0.3">
      <c r="A12" s="18">
        <v>3.4</v>
      </c>
      <c r="B12" s="18">
        <v>3.4</v>
      </c>
      <c r="C12" s="18">
        <v>3.9</v>
      </c>
      <c r="D12" s="18">
        <v>3.4</v>
      </c>
      <c r="E12" s="18">
        <v>3.4</v>
      </c>
      <c r="G12" s="32"/>
      <c r="I12" s="18">
        <v>3.4</v>
      </c>
      <c r="J12" s="18">
        <v>3.4</v>
      </c>
      <c r="K12" s="18">
        <v>3.9</v>
      </c>
      <c r="L12" s="18">
        <v>3.4</v>
      </c>
      <c r="M12" s="18">
        <v>3.4</v>
      </c>
    </row>
    <row r="13" spans="1:13" x14ac:dyDescent="0.3">
      <c r="A13" s="18">
        <v>2.6</v>
      </c>
      <c r="B13" s="18">
        <v>2.6</v>
      </c>
      <c r="C13" s="18">
        <v>3.1</v>
      </c>
      <c r="D13" s="18">
        <v>2.6</v>
      </c>
      <c r="E13" s="18">
        <v>2.6</v>
      </c>
      <c r="G13" s="32"/>
      <c r="I13" s="18">
        <v>2.6</v>
      </c>
      <c r="J13" s="18">
        <v>2.6</v>
      </c>
      <c r="K13" s="18">
        <v>3.1</v>
      </c>
      <c r="L13" s="18">
        <v>2.6</v>
      </c>
      <c r="M13" s="18">
        <v>2.6</v>
      </c>
    </row>
    <row r="14" spans="1:13" x14ac:dyDescent="0.3">
      <c r="A14" s="18">
        <v>3</v>
      </c>
      <c r="B14" s="18">
        <v>3</v>
      </c>
      <c r="C14" s="18">
        <v>3.5</v>
      </c>
      <c r="D14" s="18">
        <v>3</v>
      </c>
      <c r="E14" s="18">
        <v>3</v>
      </c>
      <c r="G14" s="32"/>
      <c r="I14" s="18">
        <v>3</v>
      </c>
      <c r="J14" s="18">
        <v>3</v>
      </c>
      <c r="K14" s="18">
        <v>3.5</v>
      </c>
      <c r="L14" s="18">
        <v>3</v>
      </c>
      <c r="M14" s="18">
        <v>3</v>
      </c>
    </row>
    <row r="15" spans="1:13" x14ac:dyDescent="0.3">
      <c r="A15" s="18">
        <v>2.4</v>
      </c>
      <c r="B15" s="18">
        <v>2.4</v>
      </c>
      <c r="C15" s="18">
        <v>2.9</v>
      </c>
      <c r="D15" s="18">
        <v>2.4</v>
      </c>
      <c r="E15" s="18">
        <v>2.4</v>
      </c>
      <c r="G15" s="32"/>
      <c r="I15" s="18">
        <v>2.4</v>
      </c>
      <c r="J15" s="18">
        <v>2.4</v>
      </c>
      <c r="K15" s="18">
        <v>2.9</v>
      </c>
      <c r="L15" s="18">
        <v>2.4</v>
      </c>
      <c r="M15" s="18">
        <v>2.4</v>
      </c>
    </row>
    <row r="16" spans="1:13" x14ac:dyDescent="0.3">
      <c r="A16" s="18">
        <v>2.6</v>
      </c>
      <c r="B16" s="18">
        <v>2.6</v>
      </c>
      <c r="C16" s="18">
        <v>3.1</v>
      </c>
      <c r="D16" s="18">
        <v>2.6</v>
      </c>
      <c r="E16" s="18">
        <v>2.6</v>
      </c>
      <c r="G16" s="32"/>
      <c r="I16" s="18">
        <v>2.6</v>
      </c>
      <c r="J16" s="18">
        <v>2.6</v>
      </c>
      <c r="K16" s="18">
        <v>3.1</v>
      </c>
      <c r="L16" s="18">
        <v>2.6</v>
      </c>
      <c r="M16" s="18">
        <v>2.6</v>
      </c>
    </row>
    <row r="17" spans="1:13" x14ac:dyDescent="0.3">
      <c r="A17" s="18">
        <v>3</v>
      </c>
      <c r="B17" s="18">
        <v>3</v>
      </c>
      <c r="C17" s="18">
        <v>3.5</v>
      </c>
      <c r="D17" s="18">
        <v>3</v>
      </c>
      <c r="E17" s="18">
        <v>3</v>
      </c>
      <c r="G17" s="32"/>
      <c r="I17" s="18">
        <v>3</v>
      </c>
      <c r="J17" s="18">
        <v>3</v>
      </c>
      <c r="K17" s="18">
        <v>3.5</v>
      </c>
      <c r="L17" s="18">
        <v>3</v>
      </c>
      <c r="M17" s="18">
        <v>3</v>
      </c>
    </row>
    <row r="18" spans="1:13" x14ac:dyDescent="0.3">
      <c r="A18" s="18">
        <v>2.8</v>
      </c>
      <c r="B18" s="18">
        <v>2.8</v>
      </c>
      <c r="C18" s="18">
        <v>3.3</v>
      </c>
      <c r="D18" s="18">
        <v>2.8</v>
      </c>
      <c r="E18" s="18">
        <v>2.8</v>
      </c>
      <c r="G18" s="32"/>
      <c r="I18" s="18">
        <v>2.8</v>
      </c>
      <c r="J18" s="18">
        <v>2.8</v>
      </c>
      <c r="K18" s="18">
        <v>3.3</v>
      </c>
      <c r="L18" s="18">
        <v>2.8</v>
      </c>
      <c r="M18" s="18">
        <v>2.8</v>
      </c>
    </row>
    <row r="19" spans="1:13" x14ac:dyDescent="0.3">
      <c r="A19" s="18">
        <v>3.2</v>
      </c>
      <c r="B19" s="18">
        <v>3.2</v>
      </c>
      <c r="C19" s="18">
        <v>3.7</v>
      </c>
      <c r="D19" s="18">
        <v>3.2</v>
      </c>
      <c r="E19" s="18">
        <v>3.2</v>
      </c>
      <c r="G19" s="32"/>
      <c r="I19" s="18">
        <v>3.2</v>
      </c>
      <c r="J19" s="18">
        <v>3.2</v>
      </c>
      <c r="K19" s="18">
        <v>3.7</v>
      </c>
      <c r="L19" s="18">
        <v>3.2</v>
      </c>
      <c r="M19" s="18">
        <v>3.2</v>
      </c>
    </row>
    <row r="20" spans="1:13" x14ac:dyDescent="0.3">
      <c r="A20" s="18">
        <v>3</v>
      </c>
      <c r="B20" s="18">
        <v>3</v>
      </c>
      <c r="C20" s="18">
        <v>3.5</v>
      </c>
      <c r="D20" s="18">
        <v>3</v>
      </c>
      <c r="E20" s="18">
        <v>3</v>
      </c>
      <c r="G20" s="32"/>
      <c r="I20" s="18">
        <v>3</v>
      </c>
      <c r="J20" s="18">
        <v>3</v>
      </c>
      <c r="K20" s="18">
        <v>3.5</v>
      </c>
      <c r="L20" s="18">
        <v>3</v>
      </c>
      <c r="M20" s="18">
        <v>3</v>
      </c>
    </row>
    <row r="21" spans="1:13" x14ac:dyDescent="0.3">
      <c r="A21" s="18">
        <v>2.4</v>
      </c>
      <c r="B21" s="18">
        <v>2.4</v>
      </c>
      <c r="C21" s="18">
        <v>2.9</v>
      </c>
      <c r="D21" s="18">
        <v>2.4</v>
      </c>
      <c r="E21" s="18">
        <v>2.4</v>
      </c>
      <c r="G21" s="32"/>
      <c r="I21" s="18">
        <v>2.4</v>
      </c>
      <c r="J21" s="18">
        <v>2.4</v>
      </c>
      <c r="K21" s="18">
        <v>2.9</v>
      </c>
      <c r="L21" s="18">
        <v>2.4</v>
      </c>
      <c r="M21" s="18">
        <v>2.4</v>
      </c>
    </row>
    <row r="22" spans="1:13" x14ac:dyDescent="0.3">
      <c r="A22" s="18">
        <v>3.2</v>
      </c>
      <c r="B22" s="18">
        <v>3.2</v>
      </c>
      <c r="C22" s="18">
        <v>3.7</v>
      </c>
      <c r="D22" s="18">
        <v>3.2</v>
      </c>
      <c r="E22" s="18">
        <v>3.2</v>
      </c>
      <c r="G22" s="32"/>
      <c r="I22" s="18">
        <v>3.2</v>
      </c>
      <c r="J22" s="18">
        <v>3.2</v>
      </c>
      <c r="K22" s="18">
        <v>3.7</v>
      </c>
      <c r="L22" s="18">
        <v>3.2</v>
      </c>
      <c r="M22" s="18">
        <v>3.2</v>
      </c>
    </row>
    <row r="23" spans="1:13" x14ac:dyDescent="0.3">
      <c r="A23" s="18">
        <v>3.4</v>
      </c>
      <c r="B23" s="18">
        <v>3.4</v>
      </c>
      <c r="C23" s="18">
        <v>3.9</v>
      </c>
      <c r="D23" s="18">
        <v>3.4</v>
      </c>
      <c r="E23" s="18">
        <v>3.4</v>
      </c>
      <c r="G23" s="32"/>
      <c r="I23" s="18">
        <v>3.4</v>
      </c>
      <c r="J23" s="18">
        <v>3.4</v>
      </c>
      <c r="K23" s="18">
        <v>3.9</v>
      </c>
      <c r="L23" s="18">
        <v>3.4</v>
      </c>
      <c r="M23" s="18">
        <v>3.4</v>
      </c>
    </row>
    <row r="24" spans="1:13" x14ac:dyDescent="0.3">
      <c r="A24" s="18">
        <v>2.6</v>
      </c>
      <c r="B24" s="18">
        <v>2.6</v>
      </c>
      <c r="C24" s="18">
        <v>3.1</v>
      </c>
      <c r="D24" s="18">
        <v>2.6</v>
      </c>
      <c r="E24" s="18">
        <v>2.6</v>
      </c>
      <c r="G24" s="32"/>
      <c r="I24" s="18">
        <v>2.6</v>
      </c>
      <c r="J24" s="18">
        <v>2.6</v>
      </c>
      <c r="K24" s="18">
        <v>3.1</v>
      </c>
      <c r="L24" s="18">
        <v>2.6</v>
      </c>
      <c r="M24" s="18">
        <v>2.6</v>
      </c>
    </row>
    <row r="25" spans="1:13" x14ac:dyDescent="0.3">
      <c r="A25" s="18">
        <v>3.2</v>
      </c>
      <c r="B25" s="18">
        <v>3.2</v>
      </c>
      <c r="C25" s="18">
        <v>3.7</v>
      </c>
      <c r="D25" s="18">
        <v>3.2</v>
      </c>
      <c r="E25" s="18">
        <v>3.2</v>
      </c>
      <c r="G25" s="32"/>
      <c r="I25" s="18">
        <v>3.2</v>
      </c>
      <c r="J25" s="18">
        <v>3.2</v>
      </c>
      <c r="K25" s="18">
        <v>3.7</v>
      </c>
      <c r="L25" s="18">
        <v>3.2</v>
      </c>
      <c r="M25" s="18">
        <v>3.2</v>
      </c>
    </row>
    <row r="26" spans="1:13" x14ac:dyDescent="0.3">
      <c r="A26" s="18">
        <v>3</v>
      </c>
      <c r="B26" s="18">
        <v>3</v>
      </c>
      <c r="C26" s="18">
        <v>3.5</v>
      </c>
      <c r="D26" s="18">
        <v>3</v>
      </c>
      <c r="E26" s="18">
        <v>3</v>
      </c>
      <c r="G26" s="32"/>
      <c r="I26" s="18">
        <v>3</v>
      </c>
      <c r="J26" s="18">
        <v>3</v>
      </c>
      <c r="K26" s="18">
        <v>3.5</v>
      </c>
      <c r="L26" s="18">
        <v>3</v>
      </c>
      <c r="M26" s="18">
        <v>3</v>
      </c>
    </row>
    <row r="27" spans="1:13" x14ac:dyDescent="0.3">
      <c r="A27" s="18">
        <v>2.8</v>
      </c>
      <c r="B27" s="18">
        <v>2.8</v>
      </c>
      <c r="C27" s="18">
        <v>3.3</v>
      </c>
      <c r="D27" s="18">
        <v>2.8</v>
      </c>
      <c r="E27" s="18">
        <v>2.8</v>
      </c>
      <c r="G27" s="32"/>
      <c r="I27" s="18">
        <v>2.8</v>
      </c>
      <c r="J27" s="18">
        <v>2.8</v>
      </c>
      <c r="K27" s="18">
        <v>3.3</v>
      </c>
      <c r="L27" s="18">
        <v>2.8</v>
      </c>
      <c r="M27" s="18">
        <v>2.8</v>
      </c>
    </row>
    <row r="28" spans="1:13" x14ac:dyDescent="0.3">
      <c r="A28" s="18">
        <v>2.7</v>
      </c>
      <c r="B28" s="18">
        <v>2.7</v>
      </c>
      <c r="C28" s="18">
        <v>3.2</v>
      </c>
      <c r="D28" s="18">
        <v>2.7</v>
      </c>
      <c r="E28" s="18">
        <v>2.7</v>
      </c>
      <c r="G28" s="32"/>
      <c r="I28" s="18">
        <v>2.7</v>
      </c>
      <c r="J28" s="18">
        <v>2.7</v>
      </c>
      <c r="K28" s="18">
        <v>3.2</v>
      </c>
      <c r="L28" s="18">
        <v>2.7</v>
      </c>
      <c r="M28" s="18">
        <v>2.7</v>
      </c>
    </row>
    <row r="29" spans="1:13" x14ac:dyDescent="0.3">
      <c r="A29" s="18">
        <v>3</v>
      </c>
      <c r="B29" s="18">
        <v>3</v>
      </c>
      <c r="C29" s="18">
        <v>3.5</v>
      </c>
      <c r="D29" s="18">
        <v>3</v>
      </c>
      <c r="E29" s="18">
        <v>3</v>
      </c>
      <c r="G29" s="32"/>
      <c r="I29" s="18">
        <v>3</v>
      </c>
      <c r="J29" s="18">
        <v>3</v>
      </c>
      <c r="K29" s="18">
        <v>3.5</v>
      </c>
      <c r="L29" s="18">
        <v>3</v>
      </c>
      <c r="M29" s="18">
        <v>3</v>
      </c>
    </row>
    <row r="30" spans="1:13" x14ac:dyDescent="0.3">
      <c r="A30" s="18">
        <v>3.3</v>
      </c>
      <c r="B30" s="18">
        <v>3.3</v>
      </c>
      <c r="C30" s="18">
        <v>3.8</v>
      </c>
      <c r="D30" s="18">
        <v>3.3</v>
      </c>
      <c r="E30" s="18">
        <v>3.3</v>
      </c>
      <c r="G30" s="32"/>
      <c r="I30" s="18">
        <v>3.3</v>
      </c>
      <c r="J30" s="18">
        <v>3.3</v>
      </c>
      <c r="K30" s="18">
        <v>3.8</v>
      </c>
      <c r="L30" s="18">
        <v>3.3</v>
      </c>
      <c r="M30" s="18">
        <v>3.3</v>
      </c>
    </row>
    <row r="31" spans="1:13" x14ac:dyDescent="0.3">
      <c r="A31" s="18">
        <v>2.8</v>
      </c>
      <c r="B31" s="18">
        <v>2.8</v>
      </c>
      <c r="C31" s="18">
        <v>3.3</v>
      </c>
      <c r="D31" s="18">
        <v>2.8</v>
      </c>
      <c r="E31" s="18">
        <v>2.8</v>
      </c>
      <c r="G31" s="32"/>
      <c r="I31" s="18">
        <v>2.8</v>
      </c>
      <c r="J31" s="18">
        <v>2.8</v>
      </c>
      <c r="K31" s="18">
        <v>3.3</v>
      </c>
      <c r="L31" s="18">
        <v>2.8</v>
      </c>
      <c r="M31" s="18">
        <v>2.8</v>
      </c>
    </row>
    <row r="32" spans="1:13" x14ac:dyDescent="0.3">
      <c r="A32" s="18">
        <v>3.3</v>
      </c>
      <c r="B32" s="18">
        <v>3.3</v>
      </c>
      <c r="C32" s="18">
        <v>3.8</v>
      </c>
      <c r="D32" s="18">
        <v>3.3</v>
      </c>
      <c r="E32" s="18">
        <v>3.3</v>
      </c>
      <c r="G32" s="32"/>
      <c r="I32" s="18">
        <v>3.3</v>
      </c>
      <c r="J32" s="18">
        <v>3.3</v>
      </c>
      <c r="K32" s="18">
        <v>3.8</v>
      </c>
      <c r="L32" s="18">
        <v>3.3</v>
      </c>
      <c r="M32" s="18">
        <v>3.3</v>
      </c>
    </row>
    <row r="33" spans="1:13" x14ac:dyDescent="0.3">
      <c r="A33" s="18">
        <v>3.4</v>
      </c>
      <c r="B33" s="18">
        <v>3.4</v>
      </c>
      <c r="C33" s="18">
        <v>3.9</v>
      </c>
      <c r="D33" s="18">
        <v>3.4</v>
      </c>
      <c r="E33" s="18">
        <v>3.4</v>
      </c>
      <c r="G33" s="32"/>
      <c r="I33" s="18">
        <v>3.4</v>
      </c>
      <c r="J33" s="18">
        <v>3.4</v>
      </c>
      <c r="K33" s="18">
        <v>3.9</v>
      </c>
      <c r="L33" s="18">
        <v>3.4</v>
      </c>
      <c r="M33" s="18">
        <v>3.4</v>
      </c>
    </row>
    <row r="34" spans="1:13" x14ac:dyDescent="0.3">
      <c r="A34" s="18">
        <v>3.5</v>
      </c>
      <c r="B34" s="18">
        <v>3.5</v>
      </c>
      <c r="C34" s="18">
        <v>4</v>
      </c>
      <c r="D34" s="18">
        <v>3.5</v>
      </c>
      <c r="E34" s="18">
        <v>3.5</v>
      </c>
      <c r="G34" s="32"/>
      <c r="I34" s="18">
        <v>3.5</v>
      </c>
      <c r="J34" s="18">
        <v>3.5</v>
      </c>
      <c r="K34" s="18">
        <v>4</v>
      </c>
      <c r="L34" s="18">
        <v>3.5</v>
      </c>
      <c r="M34" s="18">
        <v>3.5</v>
      </c>
    </row>
    <row r="35" spans="1:13" x14ac:dyDescent="0.3">
      <c r="A35" s="18">
        <v>2</v>
      </c>
      <c r="B35" s="18">
        <v>2</v>
      </c>
      <c r="C35" s="18">
        <v>2.5</v>
      </c>
      <c r="D35" s="18">
        <v>2</v>
      </c>
      <c r="E35" s="18">
        <v>2</v>
      </c>
      <c r="G35" s="32"/>
      <c r="I35" s="18">
        <v>2</v>
      </c>
      <c r="J35" s="18">
        <v>2</v>
      </c>
      <c r="K35" s="18">
        <v>2.5</v>
      </c>
      <c r="L35" s="18">
        <v>2</v>
      </c>
      <c r="M35" s="18">
        <v>2</v>
      </c>
    </row>
    <row r="36" spans="1:13" x14ac:dyDescent="0.3">
      <c r="A36" s="18">
        <v>2</v>
      </c>
      <c r="B36" s="18">
        <v>2</v>
      </c>
      <c r="C36" s="18">
        <v>2.5</v>
      </c>
      <c r="D36" s="18">
        <v>2</v>
      </c>
      <c r="E36" s="18">
        <v>2</v>
      </c>
      <c r="G36" s="32"/>
      <c r="I36" s="18">
        <v>2</v>
      </c>
      <c r="J36" s="18">
        <v>2</v>
      </c>
      <c r="K36" s="18">
        <v>2.5</v>
      </c>
      <c r="L36" s="18">
        <v>2</v>
      </c>
      <c r="M36" s="18">
        <v>2</v>
      </c>
    </row>
    <row r="37" spans="1:13" x14ac:dyDescent="0.3">
      <c r="A37" s="18">
        <v>3.3</v>
      </c>
      <c r="B37" s="18">
        <v>3.3</v>
      </c>
      <c r="C37" s="18">
        <v>3.8</v>
      </c>
      <c r="D37" s="18">
        <v>3.3</v>
      </c>
      <c r="E37" s="18">
        <v>3.3</v>
      </c>
      <c r="G37" s="32"/>
      <c r="I37" s="18">
        <v>3.3</v>
      </c>
      <c r="J37" s="18">
        <v>3.3</v>
      </c>
      <c r="K37" s="18">
        <v>3.8</v>
      </c>
      <c r="L37" s="18">
        <v>3.3</v>
      </c>
      <c r="M37" s="18">
        <v>3.3</v>
      </c>
    </row>
    <row r="38" spans="1:13" x14ac:dyDescent="0.3">
      <c r="A38" s="18">
        <v>3</v>
      </c>
      <c r="B38" s="18">
        <v>3</v>
      </c>
      <c r="C38" s="18">
        <v>3.5</v>
      </c>
      <c r="D38" s="18">
        <v>3</v>
      </c>
      <c r="E38" s="18">
        <v>3</v>
      </c>
      <c r="G38" s="32"/>
      <c r="I38" s="18">
        <v>3</v>
      </c>
      <c r="J38" s="18">
        <v>3</v>
      </c>
      <c r="K38" s="18">
        <v>3.5</v>
      </c>
      <c r="L38" s="18">
        <v>3</v>
      </c>
      <c r="M38" s="18">
        <v>3</v>
      </c>
    </row>
    <row r="39" spans="1:13" x14ac:dyDescent="0.3">
      <c r="A39" s="18">
        <v>2.9</v>
      </c>
      <c r="B39" s="18">
        <v>2.9</v>
      </c>
      <c r="C39" s="18">
        <v>3.4</v>
      </c>
      <c r="D39" s="18">
        <v>2.9</v>
      </c>
      <c r="E39" s="18">
        <v>2.9</v>
      </c>
      <c r="G39" s="32"/>
      <c r="I39" s="18">
        <v>2.9</v>
      </c>
      <c r="J39" s="18">
        <v>2.9</v>
      </c>
      <c r="K39" s="18">
        <v>3.4</v>
      </c>
      <c r="L39" s="18">
        <v>2.9</v>
      </c>
      <c r="M39" s="18">
        <v>2.9</v>
      </c>
    </row>
    <row r="40" spans="1:13" x14ac:dyDescent="0.3">
      <c r="A40" s="18">
        <v>2.8</v>
      </c>
      <c r="B40" s="18">
        <v>2.8</v>
      </c>
      <c r="C40" s="18">
        <v>3.3</v>
      </c>
      <c r="D40" s="18">
        <v>2.8</v>
      </c>
      <c r="E40" s="18">
        <v>2.8</v>
      </c>
      <c r="G40" s="32"/>
      <c r="I40" s="18">
        <v>2.8</v>
      </c>
      <c r="J40" s="18">
        <v>2.8</v>
      </c>
      <c r="K40" s="18">
        <v>3.3</v>
      </c>
      <c r="L40" s="18">
        <v>2.8</v>
      </c>
      <c r="M40" s="18">
        <v>2.8</v>
      </c>
    </row>
    <row r="41" spans="1:13" x14ac:dyDescent="0.3">
      <c r="A41" s="18">
        <v>3.2</v>
      </c>
      <c r="B41" s="18">
        <v>3.2</v>
      </c>
      <c r="C41" s="18">
        <v>3.7</v>
      </c>
      <c r="D41" s="18">
        <v>3.2</v>
      </c>
      <c r="E41" s="18">
        <v>3.2</v>
      </c>
      <c r="G41" s="32"/>
      <c r="I41" s="18">
        <v>3.2</v>
      </c>
      <c r="J41" s="18">
        <v>3.2</v>
      </c>
      <c r="K41" s="18">
        <v>3.7</v>
      </c>
      <c r="L41" s="18">
        <v>3.2</v>
      </c>
      <c r="M41" s="18">
        <v>3.2</v>
      </c>
    </row>
    <row r="42" spans="1:13" x14ac:dyDescent="0.3">
      <c r="A42" s="18">
        <v>2.6</v>
      </c>
      <c r="B42" s="18">
        <v>2.6</v>
      </c>
      <c r="C42" s="18">
        <v>3.1</v>
      </c>
      <c r="D42" s="18">
        <v>2.6</v>
      </c>
      <c r="E42" s="18">
        <v>2.6</v>
      </c>
      <c r="G42" s="32"/>
      <c r="I42" s="18">
        <v>2.6</v>
      </c>
      <c r="J42" s="18">
        <v>2.6</v>
      </c>
      <c r="K42" s="18">
        <v>3.1</v>
      </c>
      <c r="L42" s="18">
        <v>2.6</v>
      </c>
      <c r="M42" s="18">
        <v>2.6</v>
      </c>
    </row>
    <row r="43" spans="1:13" x14ac:dyDescent="0.3">
      <c r="A43" s="18">
        <v>3.4</v>
      </c>
      <c r="B43" s="18">
        <v>3.4</v>
      </c>
      <c r="C43" s="18">
        <v>3.9</v>
      </c>
      <c r="D43" s="18">
        <v>3.4</v>
      </c>
      <c r="E43" s="18">
        <v>3.4</v>
      </c>
      <c r="G43" s="32"/>
      <c r="I43" s="18">
        <v>3.4</v>
      </c>
      <c r="J43" s="18">
        <v>3.4</v>
      </c>
      <c r="K43" s="18">
        <v>3.9</v>
      </c>
      <c r="L43" s="18">
        <v>3.4</v>
      </c>
      <c r="M43" s="18">
        <v>3.4</v>
      </c>
    </row>
    <row r="44" spans="1:13" x14ac:dyDescent="0.3">
      <c r="A44" s="18">
        <v>2</v>
      </c>
      <c r="B44" s="18">
        <v>2</v>
      </c>
      <c r="C44" s="18">
        <v>2.5</v>
      </c>
      <c r="D44" s="18">
        <v>2</v>
      </c>
      <c r="E44" s="18">
        <v>2</v>
      </c>
      <c r="G44" s="32"/>
      <c r="I44" s="18">
        <v>2</v>
      </c>
      <c r="J44" s="18">
        <v>2</v>
      </c>
      <c r="K44" s="18">
        <v>2.5</v>
      </c>
      <c r="L44" s="18">
        <v>2</v>
      </c>
      <c r="M44" s="18">
        <v>2</v>
      </c>
    </row>
    <row r="45" spans="1:13" x14ac:dyDescent="0.3">
      <c r="A45" s="18">
        <v>3</v>
      </c>
      <c r="B45" s="18">
        <v>3</v>
      </c>
      <c r="C45" s="18">
        <v>3.5</v>
      </c>
      <c r="D45" s="18">
        <v>3</v>
      </c>
      <c r="E45" s="18">
        <v>3</v>
      </c>
      <c r="G45" s="32"/>
      <c r="I45" s="18">
        <v>3</v>
      </c>
      <c r="J45" s="18">
        <v>3</v>
      </c>
      <c r="K45" s="18">
        <v>3.5</v>
      </c>
      <c r="L45" s="18">
        <v>3</v>
      </c>
      <c r="M45" s="18">
        <v>3</v>
      </c>
    </row>
    <row r="46" spans="1:13" x14ac:dyDescent="0.3">
      <c r="A46" s="18">
        <v>2.8</v>
      </c>
      <c r="B46" s="18">
        <v>2.8</v>
      </c>
      <c r="C46" s="18">
        <v>3.3</v>
      </c>
      <c r="D46" s="18">
        <v>2.8</v>
      </c>
      <c r="E46" s="18">
        <v>2.8</v>
      </c>
      <c r="G46" s="32"/>
      <c r="I46" s="18">
        <v>2.8</v>
      </c>
      <c r="J46" s="18">
        <v>2.8</v>
      </c>
      <c r="K46" s="18">
        <v>3.3</v>
      </c>
      <c r="L46" s="18">
        <v>2.8</v>
      </c>
      <c r="M46" s="18">
        <v>2.8</v>
      </c>
    </row>
    <row r="47" spans="1:13" x14ac:dyDescent="0.3">
      <c r="A47" s="18">
        <v>3</v>
      </c>
      <c r="B47" s="18">
        <v>3</v>
      </c>
      <c r="C47" s="18">
        <v>3.5</v>
      </c>
      <c r="D47" s="18">
        <v>3</v>
      </c>
      <c r="E47" s="18">
        <v>3</v>
      </c>
      <c r="G47" s="32"/>
      <c r="I47" s="18">
        <v>3</v>
      </c>
      <c r="J47" s="18">
        <v>3</v>
      </c>
      <c r="K47" s="18">
        <v>3.5</v>
      </c>
      <c r="L47" s="18">
        <v>3</v>
      </c>
      <c r="M47" s="18">
        <v>3</v>
      </c>
    </row>
    <row r="48" spans="1:13" x14ac:dyDescent="0.3">
      <c r="A48" s="18">
        <v>2.8</v>
      </c>
      <c r="B48" s="18">
        <v>2.8</v>
      </c>
      <c r="C48" s="18">
        <v>3.3</v>
      </c>
      <c r="D48" s="18">
        <v>2.8</v>
      </c>
      <c r="E48" s="18">
        <v>2.8</v>
      </c>
      <c r="G48" s="32"/>
      <c r="I48" s="18">
        <v>2.8</v>
      </c>
      <c r="J48" s="18">
        <v>2.8</v>
      </c>
      <c r="K48" s="18">
        <v>3.3</v>
      </c>
      <c r="L48" s="18">
        <v>2.8</v>
      </c>
      <c r="M48" s="18">
        <v>2.8</v>
      </c>
    </row>
    <row r="49" spans="1:13" x14ac:dyDescent="0.3">
      <c r="A49" s="18">
        <v>2.8</v>
      </c>
      <c r="B49" s="18">
        <v>2.8</v>
      </c>
      <c r="C49" s="18">
        <v>3.3</v>
      </c>
      <c r="D49" s="18">
        <v>2.8</v>
      </c>
      <c r="E49" s="18">
        <v>2.8</v>
      </c>
      <c r="G49" s="32"/>
      <c r="I49" s="18">
        <v>2.8</v>
      </c>
      <c r="J49" s="18">
        <v>2.8</v>
      </c>
      <c r="K49" s="18">
        <v>3.3</v>
      </c>
      <c r="L49" s="18">
        <v>2.8</v>
      </c>
      <c r="M49" s="18">
        <v>2.8</v>
      </c>
    </row>
    <row r="50" spans="1:13" x14ac:dyDescent="0.3">
      <c r="A50" s="18">
        <v>3.2</v>
      </c>
      <c r="B50" s="18">
        <v>3.2</v>
      </c>
      <c r="C50" s="18">
        <v>3.7</v>
      </c>
      <c r="D50" s="18">
        <v>3.2</v>
      </c>
      <c r="E50" s="18">
        <v>3.2</v>
      </c>
      <c r="G50" s="32"/>
      <c r="I50" s="18">
        <v>3.2</v>
      </c>
      <c r="J50" s="18">
        <v>3.2</v>
      </c>
      <c r="K50" s="18">
        <v>3.7</v>
      </c>
      <c r="L50" s="18">
        <v>3.2</v>
      </c>
      <c r="M50" s="18">
        <v>3.2</v>
      </c>
    </row>
    <row r="51" spans="1:13" x14ac:dyDescent="0.3">
      <c r="A51" s="18">
        <v>2.2000000000000002</v>
      </c>
      <c r="B51" s="18">
        <v>2.2000000000000002</v>
      </c>
      <c r="C51" s="18">
        <v>2.7</v>
      </c>
      <c r="D51" s="18">
        <v>2.2000000000000002</v>
      </c>
      <c r="E51" s="18">
        <v>2.2000000000000002</v>
      </c>
      <c r="G51" s="32"/>
      <c r="I51" s="18">
        <v>2.2000000000000002</v>
      </c>
      <c r="J51" s="18">
        <v>2.2000000000000002</v>
      </c>
      <c r="K51" s="18">
        <v>2.7</v>
      </c>
      <c r="L51" s="18">
        <v>2.2000000000000002</v>
      </c>
      <c r="M51" s="18">
        <v>2.2000000000000002</v>
      </c>
    </row>
    <row r="52" spans="1:13" x14ac:dyDescent="0.3">
      <c r="A52" s="18">
        <v>2.6</v>
      </c>
      <c r="B52" s="18">
        <v>2.6</v>
      </c>
      <c r="C52" s="18">
        <v>3.1</v>
      </c>
      <c r="D52" s="18">
        <v>2.6</v>
      </c>
      <c r="E52" s="18">
        <v>2.6</v>
      </c>
      <c r="G52" s="32"/>
      <c r="I52" s="18">
        <v>2.6</v>
      </c>
      <c r="J52" s="18">
        <v>2.6</v>
      </c>
      <c r="K52" s="18">
        <v>3.1</v>
      </c>
      <c r="L52" s="18">
        <v>2.6</v>
      </c>
      <c r="M52" s="18">
        <v>2.6</v>
      </c>
    </row>
    <row r="53" spans="1:13" x14ac:dyDescent="0.3">
      <c r="A53" s="18">
        <v>3.2</v>
      </c>
      <c r="B53" s="18">
        <v>3.2</v>
      </c>
      <c r="C53" s="18">
        <v>3.7</v>
      </c>
      <c r="D53" s="18">
        <v>3.2</v>
      </c>
      <c r="E53" s="18">
        <v>3.2</v>
      </c>
      <c r="G53" s="32"/>
      <c r="I53" s="18">
        <v>3.2</v>
      </c>
      <c r="J53" s="18">
        <v>3.2</v>
      </c>
      <c r="K53" s="18">
        <v>3.7</v>
      </c>
      <c r="L53" s="18">
        <v>3.2</v>
      </c>
      <c r="M53" s="18">
        <v>3.2</v>
      </c>
    </row>
    <row r="54" spans="1:13" x14ac:dyDescent="0.3">
      <c r="A54" s="18">
        <v>2.2000000000000002</v>
      </c>
      <c r="B54" s="18">
        <v>2.2000000000000002</v>
      </c>
      <c r="C54" s="18">
        <v>2.7</v>
      </c>
      <c r="D54" s="18">
        <v>2.2000000000000002</v>
      </c>
      <c r="E54" s="18">
        <v>2.2000000000000002</v>
      </c>
      <c r="G54" s="32"/>
      <c r="I54" s="18">
        <v>2.2000000000000002</v>
      </c>
      <c r="J54" s="18">
        <v>2.2000000000000002</v>
      </c>
      <c r="K54" s="18">
        <v>2.7</v>
      </c>
      <c r="L54" s="18">
        <v>2.2000000000000002</v>
      </c>
      <c r="M54" s="18">
        <v>2.2000000000000002</v>
      </c>
    </row>
    <row r="55" spans="1:13" x14ac:dyDescent="0.3">
      <c r="A55" s="18">
        <v>2.4</v>
      </c>
      <c r="B55" s="18">
        <v>2.4</v>
      </c>
      <c r="C55" s="18">
        <v>2.9</v>
      </c>
      <c r="D55" s="18">
        <v>2.4</v>
      </c>
      <c r="E55" s="18">
        <v>2.4</v>
      </c>
      <c r="G55" s="32"/>
      <c r="I55" s="18">
        <v>2.4</v>
      </c>
      <c r="J55" s="18">
        <v>2.4</v>
      </c>
      <c r="K55" s="18">
        <v>2.9</v>
      </c>
      <c r="L55" s="18">
        <v>2.4</v>
      </c>
      <c r="M55" s="18">
        <v>2.4</v>
      </c>
    </row>
    <row r="56" spans="1:13" x14ac:dyDescent="0.3">
      <c r="A56" s="18">
        <v>2.6</v>
      </c>
      <c r="B56" s="18">
        <v>2.6</v>
      </c>
      <c r="C56" s="18">
        <v>3.1</v>
      </c>
      <c r="D56" s="18">
        <v>2.6</v>
      </c>
      <c r="E56" s="18">
        <v>2.6</v>
      </c>
      <c r="G56" s="32"/>
      <c r="I56" s="18">
        <v>2.6</v>
      </c>
      <c r="J56" s="18">
        <v>2.6</v>
      </c>
      <c r="K56" s="18">
        <v>3.1</v>
      </c>
      <c r="L56" s="18">
        <v>2.6</v>
      </c>
      <c r="M56" s="18">
        <v>2.6</v>
      </c>
    </row>
    <row r="57" spans="1:13" x14ac:dyDescent="0.3">
      <c r="G57" s="32"/>
    </row>
    <row r="58" spans="1:13" x14ac:dyDescent="0.3">
      <c r="G58" s="32"/>
      <c r="H58" s="19" t="s">
        <v>69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195</v>
      </c>
      <c r="I59" s="8">
        <v>33</v>
      </c>
      <c r="J59" s="8">
        <v>33</v>
      </c>
      <c r="K59" s="8">
        <v>44</v>
      </c>
      <c r="L59" s="8">
        <v>33</v>
      </c>
      <c r="M59" s="8">
        <v>33</v>
      </c>
    </row>
    <row r="60" spans="1:13" x14ac:dyDescent="0.3">
      <c r="G60" s="32"/>
      <c r="H60" s="19" t="s">
        <v>196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198</v>
      </c>
      <c r="I61" s="8">
        <v>66</v>
      </c>
      <c r="J61" s="8">
        <v>66</v>
      </c>
      <c r="K61" s="8">
        <v>88</v>
      </c>
      <c r="L61" s="8">
        <v>66</v>
      </c>
      <c r="M61" s="8">
        <v>66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53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v>16</v>
      </c>
      <c r="J3" s="25">
        <v>16</v>
      </c>
      <c r="K3" s="25">
        <v>16</v>
      </c>
      <c r="L3" s="25">
        <v>16</v>
      </c>
      <c r="M3" s="25">
        <v>16</v>
      </c>
    </row>
    <row r="4" spans="1:13" x14ac:dyDescent="0.3">
      <c r="A4" s="2"/>
      <c r="B4" s="22" t="s">
        <v>68</v>
      </c>
      <c r="C4" s="26">
        <v>11.2</v>
      </c>
      <c r="D4" s="26">
        <v>11.2</v>
      </c>
      <c r="E4" s="26">
        <v>11.2</v>
      </c>
      <c r="F4" s="26">
        <v>11.2</v>
      </c>
      <c r="G4" s="26">
        <v>11.2</v>
      </c>
      <c r="I4" s="25">
        <v>11.2</v>
      </c>
      <c r="J4" s="25">
        <v>11.2</v>
      </c>
      <c r="K4" s="25">
        <v>11.2</v>
      </c>
      <c r="L4" s="25">
        <v>11.2</v>
      </c>
      <c r="M4" s="25"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12.8</v>
      </c>
      <c r="D11" s="24">
        <v>12.3</v>
      </c>
      <c r="E11" s="24">
        <v>10.8</v>
      </c>
      <c r="F11" s="24">
        <v>12.3</v>
      </c>
      <c r="G11" s="24">
        <v>12.3</v>
      </c>
      <c r="I11" s="25">
        <v>12.8</v>
      </c>
      <c r="J11" s="25">
        <v>12.3</v>
      </c>
      <c r="K11" s="25">
        <v>10.8</v>
      </c>
      <c r="L11" s="25">
        <v>12.3</v>
      </c>
      <c r="M11" s="25">
        <v>12.3</v>
      </c>
    </row>
    <row r="12" spans="1:13" x14ac:dyDescent="0.3">
      <c r="A12" s="26" t="s">
        <v>82</v>
      </c>
      <c r="B12" s="26" t="s">
        <v>83</v>
      </c>
      <c r="C12" s="26">
        <v>12.4</v>
      </c>
      <c r="D12" s="26">
        <v>11.9</v>
      </c>
      <c r="E12" s="26">
        <v>10.4</v>
      </c>
      <c r="F12" s="26">
        <v>11.9</v>
      </c>
      <c r="G12" s="26">
        <v>11.9</v>
      </c>
      <c r="I12" s="25">
        <v>12.4</v>
      </c>
      <c r="J12" s="25">
        <v>11.9</v>
      </c>
      <c r="K12" s="25">
        <v>10.4</v>
      </c>
      <c r="L12" s="25">
        <v>11.9</v>
      </c>
      <c r="M12" s="25">
        <v>11.9</v>
      </c>
    </row>
    <row r="13" spans="1:13" x14ac:dyDescent="0.3">
      <c r="A13" s="24" t="s">
        <v>84</v>
      </c>
      <c r="B13" s="24" t="s">
        <v>85</v>
      </c>
      <c r="C13" s="24">
        <v>16.399999999999999</v>
      </c>
      <c r="D13" s="24">
        <v>15.9</v>
      </c>
      <c r="E13" s="24">
        <v>14.4</v>
      </c>
      <c r="F13" s="24">
        <v>15.9</v>
      </c>
      <c r="G13" s="24">
        <v>15.9</v>
      </c>
      <c r="I13" s="25">
        <v>16.399999999999999</v>
      </c>
      <c r="J13" s="25">
        <v>15.9</v>
      </c>
      <c r="K13" s="25">
        <v>14.4</v>
      </c>
      <c r="L13" s="25">
        <v>15.9</v>
      </c>
      <c r="M13" s="25">
        <v>15.9</v>
      </c>
    </row>
    <row r="14" spans="1:13" x14ac:dyDescent="0.3">
      <c r="A14" s="26" t="s">
        <v>86</v>
      </c>
      <c r="B14" s="26" t="s">
        <v>87</v>
      </c>
      <c r="C14" s="26">
        <v>15.2</v>
      </c>
      <c r="D14" s="26">
        <v>14.7</v>
      </c>
      <c r="E14" s="26">
        <v>13.2</v>
      </c>
      <c r="F14" s="26">
        <v>14.7</v>
      </c>
      <c r="G14" s="26">
        <v>14.7</v>
      </c>
      <c r="I14" s="25">
        <v>15.2</v>
      </c>
      <c r="J14" s="25">
        <v>14.7</v>
      </c>
      <c r="K14" s="25">
        <v>13.2</v>
      </c>
      <c r="L14" s="25">
        <v>14.7</v>
      </c>
      <c r="M14" s="25">
        <v>14.7</v>
      </c>
    </row>
    <row r="15" spans="1:13" x14ac:dyDescent="0.3">
      <c r="A15" s="24" t="s">
        <v>88</v>
      </c>
      <c r="B15" s="24" t="s">
        <v>89</v>
      </c>
      <c r="C15" s="24">
        <v>10</v>
      </c>
      <c r="D15" s="24">
        <v>9.5</v>
      </c>
      <c r="E15" s="24">
        <v>8</v>
      </c>
      <c r="F15" s="24">
        <v>9.5</v>
      </c>
      <c r="G15" s="24">
        <v>9.5</v>
      </c>
      <c r="I15" s="25">
        <v>10</v>
      </c>
      <c r="J15" s="25">
        <v>9.5</v>
      </c>
      <c r="K15" s="25">
        <v>8</v>
      </c>
      <c r="L15" s="25">
        <v>9.5</v>
      </c>
      <c r="M15" s="25">
        <v>9.5</v>
      </c>
    </row>
    <row r="16" spans="1:13" x14ac:dyDescent="0.3">
      <c r="A16" s="26" t="s">
        <v>90</v>
      </c>
      <c r="B16" s="26" t="s">
        <v>91</v>
      </c>
      <c r="C16" s="26">
        <v>13</v>
      </c>
      <c r="D16" s="26">
        <v>12.5</v>
      </c>
      <c r="E16" s="26">
        <v>11</v>
      </c>
      <c r="F16" s="26">
        <v>12.5</v>
      </c>
      <c r="G16" s="26">
        <v>12.5</v>
      </c>
      <c r="I16" s="25">
        <v>13</v>
      </c>
      <c r="J16" s="25">
        <v>12.5</v>
      </c>
      <c r="K16" s="25">
        <v>11</v>
      </c>
      <c r="L16" s="25">
        <v>12.5</v>
      </c>
      <c r="M16" s="25">
        <v>12.5</v>
      </c>
    </row>
    <row r="17" spans="1:13" x14ac:dyDescent="0.3">
      <c r="A17" s="24" t="s">
        <v>92</v>
      </c>
      <c r="B17" s="24" t="s">
        <v>93</v>
      </c>
      <c r="C17" s="24">
        <v>12.4</v>
      </c>
      <c r="D17" s="24">
        <v>11.9</v>
      </c>
      <c r="E17" s="24">
        <v>10.4</v>
      </c>
      <c r="F17" s="24">
        <v>11.9</v>
      </c>
      <c r="G17" s="24">
        <v>11.9</v>
      </c>
      <c r="I17" s="25">
        <v>12.4</v>
      </c>
      <c r="J17" s="25">
        <v>11.9</v>
      </c>
      <c r="K17" s="25">
        <v>10.4</v>
      </c>
      <c r="L17" s="25">
        <v>11.9</v>
      </c>
      <c r="M17" s="25">
        <v>11.9</v>
      </c>
    </row>
    <row r="18" spans="1:13" x14ac:dyDescent="0.3">
      <c r="A18" s="26" t="s">
        <v>94</v>
      </c>
      <c r="B18" s="26" t="s">
        <v>95</v>
      </c>
      <c r="C18" s="26">
        <v>15</v>
      </c>
      <c r="D18" s="26">
        <v>14.5</v>
      </c>
      <c r="E18" s="26">
        <v>13</v>
      </c>
      <c r="F18" s="26">
        <v>14.5</v>
      </c>
      <c r="G18" s="26">
        <v>14.5</v>
      </c>
      <c r="I18" s="25">
        <v>15</v>
      </c>
      <c r="J18" s="25">
        <v>14.5</v>
      </c>
      <c r="K18" s="25">
        <v>13</v>
      </c>
      <c r="L18" s="25">
        <v>14.5</v>
      </c>
      <c r="M18" s="25">
        <v>14.5</v>
      </c>
    </row>
    <row r="19" spans="1:13" x14ac:dyDescent="0.3">
      <c r="A19" s="24" t="s">
        <v>96</v>
      </c>
      <c r="B19" s="24" t="s">
        <v>97</v>
      </c>
      <c r="C19" s="24">
        <v>10</v>
      </c>
      <c r="D19" s="24">
        <v>9.5</v>
      </c>
      <c r="E19" s="24">
        <v>8</v>
      </c>
      <c r="F19" s="24">
        <v>9.5</v>
      </c>
      <c r="G19" s="24">
        <v>9.5</v>
      </c>
      <c r="I19" s="25">
        <v>10</v>
      </c>
      <c r="J19" s="25">
        <v>9.5</v>
      </c>
      <c r="K19" s="25">
        <v>8</v>
      </c>
      <c r="L19" s="25">
        <v>9.5</v>
      </c>
      <c r="M19" s="25">
        <v>9.5</v>
      </c>
    </row>
    <row r="20" spans="1:13" x14ac:dyDescent="0.3">
      <c r="A20" s="26" t="s">
        <v>98</v>
      </c>
      <c r="B20" s="26" t="s">
        <v>99</v>
      </c>
      <c r="C20" s="26">
        <v>14.4</v>
      </c>
      <c r="D20" s="26">
        <v>13.9</v>
      </c>
      <c r="E20" s="26">
        <v>12.4</v>
      </c>
      <c r="F20" s="26">
        <v>13.9</v>
      </c>
      <c r="G20" s="26">
        <v>13.9</v>
      </c>
      <c r="I20" s="25">
        <v>14.4</v>
      </c>
      <c r="J20" s="25">
        <v>13.9</v>
      </c>
      <c r="K20" s="25">
        <v>12.4</v>
      </c>
      <c r="L20" s="25">
        <v>13.9</v>
      </c>
      <c r="M20" s="25">
        <v>13.9</v>
      </c>
    </row>
    <row r="21" spans="1:13" x14ac:dyDescent="0.3">
      <c r="A21" s="24" t="s">
        <v>100</v>
      </c>
      <c r="B21" s="24" t="s">
        <v>101</v>
      </c>
      <c r="C21" s="24">
        <v>12.4</v>
      </c>
      <c r="D21" s="24">
        <v>11.9</v>
      </c>
      <c r="E21" s="24">
        <v>10.4</v>
      </c>
      <c r="F21" s="24">
        <v>11.9</v>
      </c>
      <c r="G21" s="24">
        <v>11.9</v>
      </c>
      <c r="I21" s="25">
        <v>12.4</v>
      </c>
      <c r="J21" s="25">
        <v>11.9</v>
      </c>
      <c r="K21" s="25">
        <v>10.4</v>
      </c>
      <c r="L21" s="25">
        <v>11.9</v>
      </c>
      <c r="M21" s="25">
        <v>11.9</v>
      </c>
    </row>
    <row r="22" spans="1:13" x14ac:dyDescent="0.3">
      <c r="A22" s="26" t="s">
        <v>102</v>
      </c>
      <c r="B22" s="26" t="s">
        <v>103</v>
      </c>
      <c r="C22" s="26">
        <v>12.6</v>
      </c>
      <c r="D22" s="26">
        <v>12.1</v>
      </c>
      <c r="E22" s="26">
        <v>10.6</v>
      </c>
      <c r="F22" s="26">
        <v>12.1</v>
      </c>
      <c r="G22" s="26">
        <v>12.1</v>
      </c>
      <c r="I22" s="25">
        <v>12.6</v>
      </c>
      <c r="J22" s="25">
        <v>12.1</v>
      </c>
      <c r="K22" s="25">
        <v>10.6</v>
      </c>
      <c r="L22" s="25">
        <v>12.1</v>
      </c>
      <c r="M22" s="25">
        <v>12.1</v>
      </c>
    </row>
    <row r="23" spans="1:13" x14ac:dyDescent="0.3">
      <c r="A23" s="24" t="s">
        <v>104</v>
      </c>
      <c r="B23" s="24" t="s">
        <v>105</v>
      </c>
      <c r="C23" s="24">
        <v>12.2</v>
      </c>
      <c r="D23" s="24">
        <v>11.7</v>
      </c>
      <c r="E23" s="24">
        <v>10.199999999999999</v>
      </c>
      <c r="F23" s="24">
        <v>11.7</v>
      </c>
      <c r="G23" s="24">
        <v>11.7</v>
      </c>
      <c r="I23" s="25">
        <v>12.2</v>
      </c>
      <c r="J23" s="25">
        <v>11.7</v>
      </c>
      <c r="K23" s="25">
        <v>10.199999999999999</v>
      </c>
      <c r="L23" s="25">
        <v>11.7</v>
      </c>
      <c r="M23" s="25">
        <v>11.7</v>
      </c>
    </row>
    <row r="24" spans="1:13" x14ac:dyDescent="0.3">
      <c r="A24" s="26" t="s">
        <v>106</v>
      </c>
      <c r="B24" s="26" t="s">
        <v>107</v>
      </c>
      <c r="C24" s="26">
        <v>13.8</v>
      </c>
      <c r="D24" s="26">
        <v>13.3</v>
      </c>
      <c r="E24" s="26">
        <v>11.8</v>
      </c>
      <c r="F24" s="26">
        <v>13.3</v>
      </c>
      <c r="G24" s="26">
        <v>13.3</v>
      </c>
      <c r="I24" s="25">
        <v>13.8</v>
      </c>
      <c r="J24" s="25">
        <v>13.3</v>
      </c>
      <c r="K24" s="25">
        <v>11.8</v>
      </c>
      <c r="L24" s="25">
        <v>13.3</v>
      </c>
      <c r="M24" s="25">
        <v>13.3</v>
      </c>
    </row>
    <row r="25" spans="1:13" x14ac:dyDescent="0.3">
      <c r="A25" s="24" t="s">
        <v>108</v>
      </c>
      <c r="B25" s="24" t="s">
        <v>109</v>
      </c>
      <c r="C25" s="24">
        <v>16.399999999999999</v>
      </c>
      <c r="D25" s="24">
        <v>15.9</v>
      </c>
      <c r="E25" s="24">
        <v>14.4</v>
      </c>
      <c r="F25" s="24">
        <v>15.9</v>
      </c>
      <c r="G25" s="24">
        <v>15.9</v>
      </c>
      <c r="I25" s="25">
        <v>16.399999999999999</v>
      </c>
      <c r="J25" s="25">
        <v>15.9</v>
      </c>
      <c r="K25" s="25">
        <v>14.4</v>
      </c>
      <c r="L25" s="25">
        <v>15.9</v>
      </c>
      <c r="M25" s="25">
        <v>15.9</v>
      </c>
    </row>
    <row r="26" spans="1:13" x14ac:dyDescent="0.3">
      <c r="A26" s="26" t="s">
        <v>110</v>
      </c>
      <c r="B26" s="26" t="s">
        <v>111</v>
      </c>
      <c r="C26" s="26">
        <v>15</v>
      </c>
      <c r="D26" s="26">
        <v>14.5</v>
      </c>
      <c r="E26" s="26">
        <v>13</v>
      </c>
      <c r="F26" s="26">
        <v>14.5</v>
      </c>
      <c r="G26" s="26">
        <v>14.5</v>
      </c>
      <c r="I26" s="25">
        <v>15</v>
      </c>
      <c r="J26" s="25">
        <v>14.5</v>
      </c>
      <c r="K26" s="25">
        <v>13</v>
      </c>
      <c r="L26" s="25">
        <v>14.5</v>
      </c>
      <c r="M26" s="25">
        <v>14.5</v>
      </c>
    </row>
    <row r="27" spans="1:13" x14ac:dyDescent="0.3">
      <c r="A27" s="24" t="s">
        <v>112</v>
      </c>
      <c r="B27" s="24" t="s">
        <v>113</v>
      </c>
      <c r="C27" s="24">
        <v>16.2</v>
      </c>
      <c r="D27" s="24">
        <v>15.7</v>
      </c>
      <c r="E27" s="24">
        <v>14.2</v>
      </c>
      <c r="F27" s="24">
        <v>15.7</v>
      </c>
      <c r="G27" s="24">
        <v>15.7</v>
      </c>
      <c r="I27" s="25">
        <v>16.2</v>
      </c>
      <c r="J27" s="25">
        <v>15.7</v>
      </c>
      <c r="K27" s="25">
        <v>14.2</v>
      </c>
      <c r="L27" s="25">
        <v>15.7</v>
      </c>
      <c r="M27" s="25">
        <v>15.7</v>
      </c>
    </row>
    <row r="28" spans="1:13" x14ac:dyDescent="0.3">
      <c r="A28" s="26" t="s">
        <v>114</v>
      </c>
      <c r="B28" s="26" t="s">
        <v>115</v>
      </c>
      <c r="C28" s="26">
        <v>12.8</v>
      </c>
      <c r="D28" s="26">
        <v>12.3</v>
      </c>
      <c r="E28" s="26">
        <v>10.8</v>
      </c>
      <c r="F28" s="26">
        <v>12.3</v>
      </c>
      <c r="G28" s="26">
        <v>12.3</v>
      </c>
      <c r="I28" s="25">
        <v>12.8</v>
      </c>
      <c r="J28" s="25">
        <v>12.3</v>
      </c>
      <c r="K28" s="25">
        <v>10.8</v>
      </c>
      <c r="L28" s="25">
        <v>12.3</v>
      </c>
      <c r="M28" s="25">
        <v>12.3</v>
      </c>
    </row>
    <row r="29" spans="1:13" x14ac:dyDescent="0.3">
      <c r="A29" s="24" t="s">
        <v>116</v>
      </c>
      <c r="B29" s="24" t="s">
        <v>117</v>
      </c>
      <c r="C29" s="24">
        <v>14</v>
      </c>
      <c r="D29" s="24">
        <v>13.5</v>
      </c>
      <c r="E29" s="24">
        <v>12</v>
      </c>
      <c r="F29" s="24">
        <v>13.5</v>
      </c>
      <c r="G29" s="24">
        <v>13.5</v>
      </c>
      <c r="I29" s="25">
        <v>14</v>
      </c>
      <c r="J29" s="25">
        <v>13.5</v>
      </c>
      <c r="K29" s="25">
        <v>12</v>
      </c>
      <c r="L29" s="25">
        <v>13.5</v>
      </c>
      <c r="M29" s="25">
        <v>13.5</v>
      </c>
    </row>
    <row r="30" spans="1:13" x14ac:dyDescent="0.3">
      <c r="A30" s="26" t="s">
        <v>118</v>
      </c>
      <c r="B30" s="26" t="s">
        <v>119</v>
      </c>
      <c r="C30" s="26">
        <v>16.600000000000001</v>
      </c>
      <c r="D30" s="26">
        <v>16.100000000000001</v>
      </c>
      <c r="E30" s="26">
        <v>14.6</v>
      </c>
      <c r="F30" s="26">
        <v>16.100000000000001</v>
      </c>
      <c r="G30" s="26">
        <v>16.100000000000001</v>
      </c>
      <c r="I30" s="25">
        <v>16.600000000000001</v>
      </c>
      <c r="J30" s="25">
        <v>16.100000000000001</v>
      </c>
      <c r="K30" s="25">
        <v>14.6</v>
      </c>
      <c r="L30" s="25">
        <v>16.100000000000001</v>
      </c>
      <c r="M30" s="25">
        <v>16.100000000000001</v>
      </c>
    </row>
    <row r="31" spans="1:13" x14ac:dyDescent="0.3">
      <c r="A31" s="24" t="s">
        <v>120</v>
      </c>
      <c r="B31" s="24" t="s">
        <v>121</v>
      </c>
      <c r="C31" s="24">
        <v>15.4</v>
      </c>
      <c r="D31" s="24">
        <v>14.9</v>
      </c>
      <c r="E31" s="24">
        <v>13.4</v>
      </c>
      <c r="F31" s="24">
        <v>14.9</v>
      </c>
      <c r="G31" s="24">
        <v>14.9</v>
      </c>
      <c r="I31" s="25">
        <v>15.4</v>
      </c>
      <c r="J31" s="25">
        <v>14.9</v>
      </c>
      <c r="K31" s="25">
        <v>13.4</v>
      </c>
      <c r="L31" s="25">
        <v>14.9</v>
      </c>
      <c r="M31" s="25">
        <v>14.9</v>
      </c>
    </row>
    <row r="32" spans="1:13" x14ac:dyDescent="0.3">
      <c r="A32" s="26" t="s">
        <v>122</v>
      </c>
      <c r="B32" s="26" t="s">
        <v>123</v>
      </c>
      <c r="C32" s="26">
        <v>16</v>
      </c>
      <c r="D32" s="26">
        <v>15.5</v>
      </c>
      <c r="E32" s="26">
        <v>14</v>
      </c>
      <c r="F32" s="26">
        <v>15.5</v>
      </c>
      <c r="G32" s="26">
        <v>15.5</v>
      </c>
      <c r="I32" s="25">
        <v>16</v>
      </c>
      <c r="J32" s="25">
        <v>15.5</v>
      </c>
      <c r="K32" s="25">
        <v>14</v>
      </c>
      <c r="L32" s="25">
        <v>15.5</v>
      </c>
      <c r="M32" s="25">
        <v>15.5</v>
      </c>
    </row>
    <row r="33" spans="1:13" x14ac:dyDescent="0.3">
      <c r="A33" s="24" t="s">
        <v>124</v>
      </c>
      <c r="B33" s="24" t="s">
        <v>125</v>
      </c>
      <c r="C33" s="24">
        <v>14.4</v>
      </c>
      <c r="D33" s="24">
        <v>13.9</v>
      </c>
      <c r="E33" s="24">
        <v>12.4</v>
      </c>
      <c r="F33" s="24">
        <v>13.9</v>
      </c>
      <c r="G33" s="24">
        <v>13.9</v>
      </c>
      <c r="I33" s="25">
        <v>14.4</v>
      </c>
      <c r="J33" s="25">
        <v>13.9</v>
      </c>
      <c r="K33" s="25">
        <v>12.4</v>
      </c>
      <c r="L33" s="25">
        <v>13.9</v>
      </c>
      <c r="M33" s="25">
        <v>13.9</v>
      </c>
    </row>
    <row r="34" spans="1:13" x14ac:dyDescent="0.3">
      <c r="A34" s="26" t="s">
        <v>126</v>
      </c>
      <c r="B34" s="26" t="s">
        <v>127</v>
      </c>
      <c r="C34" s="26">
        <v>11</v>
      </c>
      <c r="D34" s="26">
        <v>10.5</v>
      </c>
      <c r="E34" s="26">
        <v>9</v>
      </c>
      <c r="F34" s="26">
        <v>10.5</v>
      </c>
      <c r="G34" s="26">
        <v>10.5</v>
      </c>
      <c r="I34" s="25">
        <v>11</v>
      </c>
      <c r="J34" s="25">
        <v>10.5</v>
      </c>
      <c r="K34" s="25">
        <v>9</v>
      </c>
      <c r="L34" s="25">
        <v>10.5</v>
      </c>
      <c r="M34" s="25">
        <v>10.5</v>
      </c>
    </row>
    <row r="35" spans="1:13" x14ac:dyDescent="0.3">
      <c r="A35" s="24" t="s">
        <v>128</v>
      </c>
      <c r="B35" s="24" t="s">
        <v>129</v>
      </c>
      <c r="C35" s="24">
        <v>11.4</v>
      </c>
      <c r="D35" s="24">
        <v>10.9</v>
      </c>
      <c r="E35" s="24">
        <v>9.4</v>
      </c>
      <c r="F35" s="24">
        <v>10.9</v>
      </c>
      <c r="G35" s="24">
        <v>10.9</v>
      </c>
      <c r="I35" s="25">
        <v>11.4</v>
      </c>
      <c r="J35" s="25">
        <v>10.9</v>
      </c>
      <c r="K35" s="25">
        <v>9.4</v>
      </c>
      <c r="L35" s="25">
        <v>10.9</v>
      </c>
      <c r="M35" s="25">
        <v>10.9</v>
      </c>
    </row>
    <row r="36" spans="1:13" x14ac:dyDescent="0.3">
      <c r="A36" s="26" t="s">
        <v>130</v>
      </c>
      <c r="B36" s="26" t="s">
        <v>131</v>
      </c>
      <c r="C36" s="26">
        <v>14.6</v>
      </c>
      <c r="D36" s="26">
        <v>14.1</v>
      </c>
      <c r="E36" s="26">
        <v>12.6</v>
      </c>
      <c r="F36" s="26">
        <v>14.1</v>
      </c>
      <c r="G36" s="26">
        <v>14.1</v>
      </c>
      <c r="I36" s="25">
        <v>14.6</v>
      </c>
      <c r="J36" s="25">
        <v>14.1</v>
      </c>
      <c r="K36" s="25">
        <v>12.6</v>
      </c>
      <c r="L36" s="25">
        <v>14.1</v>
      </c>
      <c r="M36" s="25">
        <v>14.1</v>
      </c>
    </row>
    <row r="37" spans="1:13" x14ac:dyDescent="0.3">
      <c r="A37" s="24" t="s">
        <v>132</v>
      </c>
      <c r="B37" s="24" t="s">
        <v>133</v>
      </c>
      <c r="C37" s="24">
        <v>15.6</v>
      </c>
      <c r="D37" s="24">
        <v>15.1</v>
      </c>
      <c r="E37" s="24">
        <v>13.6</v>
      </c>
      <c r="F37" s="24">
        <v>15.1</v>
      </c>
      <c r="G37" s="24">
        <v>15.1</v>
      </c>
      <c r="I37" s="25">
        <v>15.6</v>
      </c>
      <c r="J37" s="25">
        <v>15.1</v>
      </c>
      <c r="K37" s="25">
        <v>13.6</v>
      </c>
      <c r="L37" s="25">
        <v>15.1</v>
      </c>
      <c r="M37" s="25">
        <v>15.1</v>
      </c>
    </row>
    <row r="38" spans="1:13" x14ac:dyDescent="0.3">
      <c r="A38" s="26" t="s">
        <v>134</v>
      </c>
      <c r="B38" s="26" t="s">
        <v>135</v>
      </c>
      <c r="C38" s="26">
        <v>12.6</v>
      </c>
      <c r="D38" s="26">
        <v>12.1</v>
      </c>
      <c r="E38" s="26">
        <v>10.6</v>
      </c>
      <c r="F38" s="26">
        <v>12.1</v>
      </c>
      <c r="G38" s="26">
        <v>12.1</v>
      </c>
      <c r="I38" s="25">
        <v>12.6</v>
      </c>
      <c r="J38" s="25">
        <v>12.1</v>
      </c>
      <c r="K38" s="25">
        <v>10.6</v>
      </c>
      <c r="L38" s="25">
        <v>12.1</v>
      </c>
      <c r="M38" s="25">
        <v>12.1</v>
      </c>
    </row>
    <row r="39" spans="1:13" x14ac:dyDescent="0.3">
      <c r="A39" s="24" t="s">
        <v>136</v>
      </c>
      <c r="B39" s="24" t="s">
        <v>137</v>
      </c>
      <c r="C39" s="24">
        <v>13</v>
      </c>
      <c r="D39" s="24">
        <v>12.5</v>
      </c>
      <c r="E39" s="24">
        <v>11</v>
      </c>
      <c r="F39" s="24">
        <v>12.5</v>
      </c>
      <c r="G39" s="24">
        <v>12.5</v>
      </c>
      <c r="I39" s="25">
        <v>13</v>
      </c>
      <c r="J39" s="25">
        <v>12.5</v>
      </c>
      <c r="K39" s="25">
        <v>11</v>
      </c>
      <c r="L39" s="25">
        <v>12.5</v>
      </c>
      <c r="M39" s="25">
        <v>12.5</v>
      </c>
    </row>
    <row r="40" spans="1:13" x14ac:dyDescent="0.3">
      <c r="A40" s="26" t="s">
        <v>138</v>
      </c>
      <c r="B40" s="26" t="s">
        <v>139</v>
      </c>
      <c r="C40" s="26">
        <v>12.2</v>
      </c>
      <c r="D40" s="26">
        <v>11.7</v>
      </c>
      <c r="E40" s="26">
        <v>10.199999999999999</v>
      </c>
      <c r="F40" s="26">
        <v>11.7</v>
      </c>
      <c r="G40" s="26">
        <v>11.7</v>
      </c>
      <c r="I40" s="25">
        <v>12.2</v>
      </c>
      <c r="J40" s="25">
        <v>11.7</v>
      </c>
      <c r="K40" s="25">
        <v>10.199999999999999</v>
      </c>
      <c r="L40" s="25">
        <v>11.7</v>
      </c>
      <c r="M40" s="25">
        <v>11.7</v>
      </c>
    </row>
    <row r="41" spans="1:13" x14ac:dyDescent="0.3">
      <c r="A41" s="24" t="s">
        <v>140</v>
      </c>
      <c r="B41" s="24" t="s">
        <v>141</v>
      </c>
      <c r="C41" s="24">
        <v>11</v>
      </c>
      <c r="D41" s="24">
        <v>10.5</v>
      </c>
      <c r="E41" s="24">
        <v>9</v>
      </c>
      <c r="F41" s="24">
        <v>10.5</v>
      </c>
      <c r="G41" s="24">
        <v>10.5</v>
      </c>
      <c r="I41" s="25">
        <v>11</v>
      </c>
      <c r="J41" s="25">
        <v>10.5</v>
      </c>
      <c r="K41" s="25">
        <v>9</v>
      </c>
      <c r="L41" s="25">
        <v>10.5</v>
      </c>
      <c r="M41" s="25">
        <v>10.5</v>
      </c>
    </row>
    <row r="42" spans="1:13" x14ac:dyDescent="0.3">
      <c r="A42" s="26" t="s">
        <v>142</v>
      </c>
      <c r="B42" s="26" t="s">
        <v>143</v>
      </c>
      <c r="C42" s="26">
        <v>15.8</v>
      </c>
      <c r="D42" s="26">
        <v>15.3</v>
      </c>
      <c r="E42" s="26">
        <v>13.8</v>
      </c>
      <c r="F42" s="26">
        <v>15.3</v>
      </c>
      <c r="G42" s="26">
        <v>15.3</v>
      </c>
      <c r="I42" s="25">
        <v>15.8</v>
      </c>
      <c r="J42" s="25">
        <v>15.3</v>
      </c>
      <c r="K42" s="25">
        <v>13.8</v>
      </c>
      <c r="L42" s="25">
        <v>15.3</v>
      </c>
      <c r="M42" s="25">
        <v>15.3</v>
      </c>
    </row>
    <row r="43" spans="1:13" x14ac:dyDescent="0.3">
      <c r="A43" s="24" t="s">
        <v>144</v>
      </c>
      <c r="B43" s="24" t="s">
        <v>145</v>
      </c>
      <c r="C43" s="24">
        <v>13.8</v>
      </c>
      <c r="D43" s="24">
        <v>13.3</v>
      </c>
      <c r="E43" s="24">
        <v>11.8</v>
      </c>
      <c r="F43" s="24">
        <v>13.3</v>
      </c>
      <c r="G43" s="24">
        <v>13.3</v>
      </c>
      <c r="I43" s="25">
        <v>13.8</v>
      </c>
      <c r="J43" s="25">
        <v>13.3</v>
      </c>
      <c r="K43" s="25">
        <v>11.8</v>
      </c>
      <c r="L43" s="25">
        <v>13.3</v>
      </c>
      <c r="M43" s="25">
        <v>13.3</v>
      </c>
    </row>
    <row r="44" spans="1:13" x14ac:dyDescent="0.3">
      <c r="A44" s="26" t="s">
        <v>146</v>
      </c>
      <c r="B44" s="26" t="s">
        <v>147</v>
      </c>
      <c r="C44" s="26">
        <v>12.6</v>
      </c>
      <c r="D44" s="26">
        <v>12.1</v>
      </c>
      <c r="E44" s="26">
        <v>10.6</v>
      </c>
      <c r="F44" s="26">
        <v>12.1</v>
      </c>
      <c r="G44" s="26">
        <v>12.1</v>
      </c>
      <c r="I44" s="25">
        <v>12.6</v>
      </c>
      <c r="J44" s="25">
        <v>12.1</v>
      </c>
      <c r="K44" s="25">
        <v>10.6</v>
      </c>
      <c r="L44" s="25">
        <v>12.1</v>
      </c>
      <c r="M44" s="25">
        <v>12.1</v>
      </c>
    </row>
    <row r="45" spans="1:13" x14ac:dyDescent="0.3">
      <c r="A45" s="24" t="s">
        <v>148</v>
      </c>
      <c r="B45" s="24" t="s">
        <v>149</v>
      </c>
      <c r="C45" s="24">
        <v>12.6</v>
      </c>
      <c r="D45" s="24">
        <v>12.1</v>
      </c>
      <c r="E45" s="24">
        <v>10.6</v>
      </c>
      <c r="F45" s="24">
        <v>12.1</v>
      </c>
      <c r="G45" s="24">
        <v>12.1</v>
      </c>
      <c r="I45" s="25">
        <v>12.6</v>
      </c>
      <c r="J45" s="25">
        <v>12.1</v>
      </c>
      <c r="K45" s="25">
        <v>10.6</v>
      </c>
      <c r="L45" s="25">
        <v>12.1</v>
      </c>
      <c r="M45" s="25">
        <v>12.1</v>
      </c>
    </row>
    <row r="46" spans="1:13" x14ac:dyDescent="0.3">
      <c r="A46" s="26" t="s">
        <v>150</v>
      </c>
      <c r="B46" s="26" t="s">
        <v>151</v>
      </c>
      <c r="C46" s="26">
        <v>14.2</v>
      </c>
      <c r="D46" s="26">
        <v>13.7</v>
      </c>
      <c r="E46" s="26">
        <v>12.2</v>
      </c>
      <c r="F46" s="26">
        <v>13.7</v>
      </c>
      <c r="G46" s="26">
        <v>13.7</v>
      </c>
      <c r="I46" s="25">
        <v>14.2</v>
      </c>
      <c r="J46" s="25">
        <v>13.7</v>
      </c>
      <c r="K46" s="25">
        <v>12.2</v>
      </c>
      <c r="L46" s="25">
        <v>13.7</v>
      </c>
      <c r="M46" s="25">
        <v>13.7</v>
      </c>
    </row>
    <row r="47" spans="1:13" x14ac:dyDescent="0.3">
      <c r="A47" s="24" t="s">
        <v>152</v>
      </c>
      <c r="B47" s="24" t="s">
        <v>153</v>
      </c>
      <c r="C47" s="24">
        <v>12.6</v>
      </c>
      <c r="D47" s="24">
        <v>12.1</v>
      </c>
      <c r="E47" s="24">
        <v>10.6</v>
      </c>
      <c r="F47" s="24">
        <v>12.1</v>
      </c>
      <c r="G47" s="24">
        <v>12.1</v>
      </c>
      <c r="I47" s="25">
        <v>12.6</v>
      </c>
      <c r="J47" s="25">
        <v>12.1</v>
      </c>
      <c r="K47" s="25">
        <v>10.6</v>
      </c>
      <c r="L47" s="25">
        <v>12.1</v>
      </c>
      <c r="M47" s="25">
        <v>12.1</v>
      </c>
    </row>
    <row r="48" spans="1:13" x14ac:dyDescent="0.3">
      <c r="A48" s="26" t="s">
        <v>154</v>
      </c>
      <c r="B48" s="26" t="s">
        <v>155</v>
      </c>
      <c r="C48" s="26">
        <v>14.6</v>
      </c>
      <c r="D48" s="26">
        <v>14.1</v>
      </c>
      <c r="E48" s="26">
        <v>12.6</v>
      </c>
      <c r="F48" s="26">
        <v>14.1</v>
      </c>
      <c r="G48" s="26">
        <v>14.1</v>
      </c>
      <c r="I48" s="25">
        <v>14.6</v>
      </c>
      <c r="J48" s="25">
        <v>14.1</v>
      </c>
      <c r="K48" s="25">
        <v>12.6</v>
      </c>
      <c r="L48" s="25">
        <v>14.1</v>
      </c>
      <c r="M48" s="25">
        <v>14.1</v>
      </c>
    </row>
    <row r="49" spans="1:13" x14ac:dyDescent="0.3">
      <c r="A49" s="24" t="s">
        <v>156</v>
      </c>
      <c r="B49" s="24" t="s">
        <v>157</v>
      </c>
      <c r="C49" s="24">
        <v>14</v>
      </c>
      <c r="D49" s="24">
        <v>13.5</v>
      </c>
      <c r="E49" s="24">
        <v>12</v>
      </c>
      <c r="F49" s="24">
        <v>13.5</v>
      </c>
      <c r="G49" s="24">
        <v>13.5</v>
      </c>
      <c r="I49" s="25">
        <v>14</v>
      </c>
      <c r="J49" s="25">
        <v>13.5</v>
      </c>
      <c r="K49" s="25">
        <v>12</v>
      </c>
      <c r="L49" s="25">
        <v>13.5</v>
      </c>
      <c r="M49" s="25">
        <v>13.5</v>
      </c>
    </row>
    <row r="50" spans="1:13" x14ac:dyDescent="0.3">
      <c r="A50" s="26" t="s">
        <v>158</v>
      </c>
      <c r="B50" s="26" t="s">
        <v>159</v>
      </c>
      <c r="C50" s="26">
        <v>13.4</v>
      </c>
      <c r="D50" s="26">
        <v>12.9</v>
      </c>
      <c r="E50" s="26">
        <v>11.4</v>
      </c>
      <c r="F50" s="26">
        <v>12.9</v>
      </c>
      <c r="G50" s="26">
        <v>12.9</v>
      </c>
      <c r="I50" s="25">
        <v>13.4</v>
      </c>
      <c r="J50" s="25">
        <v>12.9</v>
      </c>
      <c r="K50" s="25">
        <v>11.4</v>
      </c>
      <c r="L50" s="25">
        <v>12.9</v>
      </c>
      <c r="M50" s="25">
        <v>12.9</v>
      </c>
    </row>
    <row r="51" spans="1:13" x14ac:dyDescent="0.3">
      <c r="A51" s="24" t="s">
        <v>160</v>
      </c>
      <c r="B51" s="24" t="s">
        <v>161</v>
      </c>
      <c r="C51" s="24">
        <v>13.2</v>
      </c>
      <c r="D51" s="24">
        <v>12.7</v>
      </c>
      <c r="E51" s="24">
        <v>11.2</v>
      </c>
      <c r="F51" s="24">
        <v>12.7</v>
      </c>
      <c r="G51" s="24">
        <v>12.7</v>
      </c>
      <c r="I51" s="25">
        <v>13.2</v>
      </c>
      <c r="J51" s="25">
        <v>12.7</v>
      </c>
      <c r="K51" s="25">
        <v>11.2</v>
      </c>
      <c r="L51" s="25">
        <v>12.7</v>
      </c>
      <c r="M51" s="25">
        <v>12.7</v>
      </c>
    </row>
    <row r="52" spans="1:13" x14ac:dyDescent="0.3">
      <c r="A52" s="26" t="s">
        <v>162</v>
      </c>
      <c r="B52" s="26" t="s">
        <v>163</v>
      </c>
      <c r="C52" s="26">
        <v>12.2</v>
      </c>
      <c r="D52" s="26">
        <v>11.7</v>
      </c>
      <c r="E52" s="26">
        <v>10.199999999999999</v>
      </c>
      <c r="F52" s="26">
        <v>11.7</v>
      </c>
      <c r="G52" s="26">
        <v>11.7</v>
      </c>
      <c r="I52" s="25">
        <v>12.2</v>
      </c>
      <c r="J52" s="25">
        <v>11.7</v>
      </c>
      <c r="K52" s="25">
        <v>10.199999999999999</v>
      </c>
      <c r="L52" s="25">
        <v>11.7</v>
      </c>
      <c r="M52" s="25">
        <v>11.7</v>
      </c>
    </row>
    <row r="53" spans="1:13" x14ac:dyDescent="0.3">
      <c r="A53" s="24" t="s">
        <v>164</v>
      </c>
      <c r="B53" s="24" t="s">
        <v>165</v>
      </c>
      <c r="C53" s="24">
        <v>12.8</v>
      </c>
      <c r="D53" s="24">
        <v>12.3</v>
      </c>
      <c r="E53" s="24">
        <v>10.8</v>
      </c>
      <c r="F53" s="24">
        <v>12.3</v>
      </c>
      <c r="G53" s="24">
        <v>12.3</v>
      </c>
      <c r="I53" s="25">
        <v>12.8</v>
      </c>
      <c r="J53" s="25">
        <v>12.3</v>
      </c>
      <c r="K53" s="25">
        <v>10.8</v>
      </c>
      <c r="L53" s="25">
        <v>12.3</v>
      </c>
      <c r="M53" s="25">
        <v>12.3</v>
      </c>
    </row>
    <row r="54" spans="1:13" x14ac:dyDescent="0.3">
      <c r="A54" s="26" t="s">
        <v>166</v>
      </c>
      <c r="B54" s="26" t="s">
        <v>167</v>
      </c>
      <c r="C54" s="26">
        <v>14.6</v>
      </c>
      <c r="D54" s="26">
        <v>14.1</v>
      </c>
      <c r="E54" s="26">
        <v>12.6</v>
      </c>
      <c r="F54" s="26">
        <v>14.1</v>
      </c>
      <c r="G54" s="26">
        <v>14.1</v>
      </c>
      <c r="I54" s="25">
        <v>14.6</v>
      </c>
      <c r="J54" s="25">
        <v>14.1</v>
      </c>
      <c r="K54" s="25">
        <v>12.6</v>
      </c>
      <c r="L54" s="25">
        <v>14.1</v>
      </c>
      <c r="M54" s="25">
        <v>14.1</v>
      </c>
    </row>
    <row r="55" spans="1:13" x14ac:dyDescent="0.3">
      <c r="A55" s="24" t="s">
        <v>168</v>
      </c>
      <c r="B55" s="24" t="s">
        <v>169</v>
      </c>
      <c r="C55" s="24">
        <v>13.2</v>
      </c>
      <c r="D55" s="24">
        <v>12.7</v>
      </c>
      <c r="E55" s="24">
        <v>11.2</v>
      </c>
      <c r="F55" s="24">
        <v>12.7</v>
      </c>
      <c r="G55" s="24">
        <v>12.7</v>
      </c>
      <c r="I55" s="25">
        <v>13.2</v>
      </c>
      <c r="J55" s="25">
        <v>12.7</v>
      </c>
      <c r="K55" s="25">
        <v>11.2</v>
      </c>
      <c r="L55" s="25">
        <v>12.7</v>
      </c>
      <c r="M55" s="25">
        <v>12.7</v>
      </c>
    </row>
    <row r="56" spans="1:13" x14ac:dyDescent="0.3">
      <c r="A56" s="26" t="s">
        <v>170</v>
      </c>
      <c r="B56" s="26" t="s">
        <v>171</v>
      </c>
      <c r="C56" s="26">
        <v>12.6</v>
      </c>
      <c r="D56" s="26">
        <v>12.1</v>
      </c>
      <c r="E56" s="26">
        <v>10.6</v>
      </c>
      <c r="F56" s="26">
        <v>12.1</v>
      </c>
      <c r="G56" s="26">
        <v>12.1</v>
      </c>
      <c r="I56" s="25">
        <v>12.6</v>
      </c>
      <c r="J56" s="25">
        <v>12.1</v>
      </c>
      <c r="K56" s="25">
        <v>10.6</v>
      </c>
      <c r="L56" s="25">
        <v>12.1</v>
      </c>
      <c r="M56" s="25">
        <v>12.1</v>
      </c>
    </row>
    <row r="57" spans="1:13" x14ac:dyDescent="0.3">
      <c r="A57" s="24" t="s">
        <v>172</v>
      </c>
      <c r="B57" s="24" t="s">
        <v>173</v>
      </c>
      <c r="C57" s="24">
        <v>12.8</v>
      </c>
      <c r="D57" s="24">
        <v>12.3</v>
      </c>
      <c r="E57" s="24">
        <v>10.8</v>
      </c>
      <c r="F57" s="24">
        <v>12.3</v>
      </c>
      <c r="G57" s="24">
        <v>12.3</v>
      </c>
      <c r="I57" s="25">
        <v>12.8</v>
      </c>
      <c r="J57" s="25">
        <v>12.3</v>
      </c>
      <c r="K57" s="25">
        <v>10.8</v>
      </c>
      <c r="L57" s="25">
        <v>12.3</v>
      </c>
      <c r="M57" s="25">
        <v>12.3</v>
      </c>
    </row>
    <row r="58" spans="1:13" x14ac:dyDescent="0.3">
      <c r="A58" s="26" t="s">
        <v>174</v>
      </c>
      <c r="B58" s="26" t="s">
        <v>175</v>
      </c>
      <c r="C58" s="26">
        <v>15</v>
      </c>
      <c r="D58" s="26">
        <v>14.5</v>
      </c>
      <c r="E58" s="26">
        <v>13</v>
      </c>
      <c r="F58" s="26">
        <v>14.5</v>
      </c>
      <c r="G58" s="26">
        <v>14.5</v>
      </c>
      <c r="I58" s="25">
        <v>15</v>
      </c>
      <c r="J58" s="25">
        <v>14.5</v>
      </c>
      <c r="K58" s="25">
        <v>13</v>
      </c>
      <c r="L58" s="25">
        <v>14.5</v>
      </c>
      <c r="M58" s="25">
        <v>14.5</v>
      </c>
    </row>
    <row r="59" spans="1:13" x14ac:dyDescent="0.3">
      <c r="A59" s="24" t="s">
        <v>176</v>
      </c>
      <c r="B59" s="24" t="s">
        <v>177</v>
      </c>
      <c r="C59" s="24">
        <v>14.4</v>
      </c>
      <c r="D59" s="24">
        <v>13.9</v>
      </c>
      <c r="E59" s="24">
        <v>12.4</v>
      </c>
      <c r="F59" s="24">
        <v>13.9</v>
      </c>
      <c r="G59" s="24">
        <v>13.9</v>
      </c>
      <c r="I59" s="25">
        <v>14.4</v>
      </c>
      <c r="J59" s="25">
        <v>13.9</v>
      </c>
      <c r="K59" s="25">
        <v>12.4</v>
      </c>
      <c r="L59" s="25">
        <v>13.9</v>
      </c>
      <c r="M59" s="25">
        <v>13.9</v>
      </c>
    </row>
    <row r="60" spans="1:13" x14ac:dyDescent="0.3">
      <c r="A60" s="26" t="s">
        <v>178</v>
      </c>
      <c r="B60" s="26" t="s">
        <v>179</v>
      </c>
      <c r="C60" s="26">
        <v>13.2</v>
      </c>
      <c r="D60" s="26">
        <v>12.7</v>
      </c>
      <c r="E60" s="26">
        <v>11.2</v>
      </c>
      <c r="F60" s="26">
        <v>12.7</v>
      </c>
      <c r="G60" s="26">
        <v>12.7</v>
      </c>
      <c r="I60" s="25">
        <v>13.2</v>
      </c>
      <c r="J60" s="25">
        <v>12.7</v>
      </c>
      <c r="K60" s="25">
        <v>11.2</v>
      </c>
      <c r="L60" s="25">
        <v>12.7</v>
      </c>
      <c r="M60" s="25">
        <v>12.7</v>
      </c>
    </row>
    <row r="61" spans="1:13" x14ac:dyDescent="0.3">
      <c r="A61" s="24" t="s">
        <v>180</v>
      </c>
      <c r="B61" s="24" t="s">
        <v>181</v>
      </c>
      <c r="C61" s="24">
        <v>15.2</v>
      </c>
      <c r="D61" s="24">
        <v>14.7</v>
      </c>
      <c r="E61" s="24">
        <v>13.2</v>
      </c>
      <c r="F61" s="24">
        <v>14.7</v>
      </c>
      <c r="G61" s="24">
        <v>14.7</v>
      </c>
      <c r="I61" s="25">
        <v>15.2</v>
      </c>
      <c r="J61" s="25">
        <v>14.7</v>
      </c>
      <c r="K61" s="25">
        <v>13.2</v>
      </c>
      <c r="L61" s="25">
        <v>14.7</v>
      </c>
      <c r="M61" s="25">
        <v>14.7</v>
      </c>
    </row>
    <row r="62" spans="1:13" x14ac:dyDescent="0.3">
      <c r="A62" s="26" t="s">
        <v>182</v>
      </c>
      <c r="B62" s="26" t="s">
        <v>183</v>
      </c>
      <c r="C62" s="26">
        <v>15.2</v>
      </c>
      <c r="D62" s="26">
        <v>14.7</v>
      </c>
      <c r="E62" s="26">
        <v>13.2</v>
      </c>
      <c r="F62" s="26">
        <v>14.7</v>
      </c>
      <c r="G62" s="26">
        <v>14.7</v>
      </c>
      <c r="I62" s="25">
        <v>15.2</v>
      </c>
      <c r="J62" s="25">
        <v>14.7</v>
      </c>
      <c r="K62" s="25">
        <v>13.2</v>
      </c>
      <c r="L62" s="25">
        <v>14.7</v>
      </c>
      <c r="M62" s="25">
        <v>14.7</v>
      </c>
    </row>
    <row r="63" spans="1:13" x14ac:dyDescent="0.3">
      <c r="A63" s="24" t="s">
        <v>184</v>
      </c>
      <c r="B63" s="24" t="s">
        <v>185</v>
      </c>
      <c r="C63" s="24">
        <v>11.4</v>
      </c>
      <c r="D63" s="24">
        <v>10.9</v>
      </c>
      <c r="E63" s="24">
        <v>9.4</v>
      </c>
      <c r="F63" s="24">
        <v>10.9</v>
      </c>
      <c r="G63" s="24">
        <v>10.9</v>
      </c>
      <c r="I63" s="25">
        <v>11.4</v>
      </c>
      <c r="J63" s="25">
        <v>10.9</v>
      </c>
      <c r="K63" s="25">
        <v>9.4</v>
      </c>
      <c r="L63" s="25">
        <v>10.9</v>
      </c>
      <c r="M63" s="25">
        <v>10.9</v>
      </c>
    </row>
    <row r="64" spans="1:13" x14ac:dyDescent="0.3">
      <c r="A64" s="26" t="s">
        <v>186</v>
      </c>
      <c r="B64" s="26" t="s">
        <v>187</v>
      </c>
      <c r="C64" s="26">
        <v>13.4</v>
      </c>
      <c r="D64" s="26">
        <v>12.9</v>
      </c>
      <c r="E64" s="26">
        <v>11.4</v>
      </c>
      <c r="F64" s="26">
        <v>12.9</v>
      </c>
      <c r="G64" s="26">
        <v>12.9</v>
      </c>
      <c r="I64" s="25">
        <v>13.4</v>
      </c>
      <c r="J64" s="25">
        <v>12.9</v>
      </c>
      <c r="K64" s="25">
        <v>11.4</v>
      </c>
      <c r="L64" s="25">
        <v>12.9</v>
      </c>
      <c r="M64" s="25">
        <v>12.9</v>
      </c>
    </row>
    <row r="65" spans="1:13" x14ac:dyDescent="0.3">
      <c r="A65" s="24" t="s">
        <v>188</v>
      </c>
      <c r="B65" s="24" t="s">
        <v>189</v>
      </c>
      <c r="C65" s="24">
        <v>13.2</v>
      </c>
      <c r="D65" s="24">
        <v>12.7</v>
      </c>
      <c r="E65" s="24">
        <v>11.2</v>
      </c>
      <c r="F65" s="24">
        <v>12.7</v>
      </c>
      <c r="G65" s="24">
        <v>12.7</v>
      </c>
      <c r="I65" s="25">
        <v>13.2</v>
      </c>
      <c r="J65" s="25">
        <v>12.7</v>
      </c>
      <c r="K65" s="25">
        <v>11.2</v>
      </c>
      <c r="L65" s="25">
        <v>12.7</v>
      </c>
      <c r="M65" s="25">
        <v>12.7</v>
      </c>
    </row>
    <row r="68" spans="1:13" x14ac:dyDescent="0.3">
      <c r="A68" s="27" t="s">
        <v>55</v>
      </c>
      <c r="B68" s="53" t="s">
        <v>56</v>
      </c>
      <c r="C68" s="51"/>
    </row>
    <row r="69" spans="1:13" x14ac:dyDescent="0.3">
      <c r="A69" s="28" t="s">
        <v>57</v>
      </c>
      <c r="B69" s="50" t="s">
        <v>58</v>
      </c>
      <c r="C69" s="51"/>
    </row>
    <row r="70" spans="1:13" x14ac:dyDescent="0.3">
      <c r="A70" s="29" t="s">
        <v>59</v>
      </c>
      <c r="B70" s="52" t="s">
        <v>60</v>
      </c>
      <c r="C70" s="51"/>
    </row>
    <row r="71" spans="1:13" x14ac:dyDescent="0.3">
      <c r="A71" s="30" t="s">
        <v>190</v>
      </c>
      <c r="B71" s="55" t="s">
        <v>191</v>
      </c>
      <c r="C71" s="51"/>
    </row>
    <row r="72" spans="1:13" x14ac:dyDescent="0.3">
      <c r="A72" s="31" t="s">
        <v>192</v>
      </c>
      <c r="B72" s="54" t="s">
        <v>193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179" priority="42">
      <formula>ISBLANK(A11)</formula>
    </cfRule>
  </conditionalFormatting>
  <conditionalFormatting sqref="C3">
    <cfRule type="expression" dxfId="178" priority="2">
      <formula>ISBLANK(C3)</formula>
    </cfRule>
  </conditionalFormatting>
  <conditionalFormatting sqref="C4">
    <cfRule type="expression" dxfId="177" priority="4">
      <formula>ISBLANK(C4)</formula>
    </cfRule>
  </conditionalFormatting>
  <conditionalFormatting sqref="C5">
    <cfRule type="expression" dxfId="176" priority="6">
      <formula>ISBLANK(C5)</formula>
    </cfRule>
  </conditionalFormatting>
  <conditionalFormatting sqref="C10">
    <cfRule type="expression" dxfId="175" priority="41">
      <formula>COUNTIF(C11:C65, "&gt;="&amp;$C$4)=0</formula>
    </cfRule>
  </conditionalFormatting>
  <conditionalFormatting sqref="C11:C65">
    <cfRule type="expression" dxfId="174" priority="43">
      <formula>C11&gt;$C$3</formula>
    </cfRule>
  </conditionalFormatting>
  <conditionalFormatting sqref="C3:G3">
    <cfRule type="expression" dxfId="173" priority="1">
      <formula>OR(C3&gt;100,C3&lt;0)</formula>
    </cfRule>
  </conditionalFormatting>
  <conditionalFormatting sqref="C4:G4">
    <cfRule type="expression" dxfId="172" priority="3">
      <formula>OR(C4&gt;max_marks_cell,C4&lt;0)</formula>
    </cfRule>
  </conditionalFormatting>
  <conditionalFormatting sqref="C5:G5">
    <cfRule type="expression" dxfId="171" priority="5">
      <formula>OR(C5&gt;5,C5&lt;0)</formula>
    </cfRule>
  </conditionalFormatting>
  <conditionalFormatting sqref="C7:G7">
    <cfRule type="expression" dxfId="170" priority="7">
      <formula>OR(C7&gt;100,C7&lt;0)</formula>
    </cfRule>
    <cfRule type="expression" dxfId="169" priority="8">
      <formula>ISBLANK(C7)</formula>
    </cfRule>
  </conditionalFormatting>
  <conditionalFormatting sqref="D10">
    <cfRule type="expression" dxfId="168" priority="46">
      <formula>COUNTIF(D11:D65, "&gt;="&amp;$D$4)=0</formula>
    </cfRule>
  </conditionalFormatting>
  <conditionalFormatting sqref="D11:D65">
    <cfRule type="expression" dxfId="167" priority="48">
      <formula>D11&gt;$D$3</formula>
    </cfRule>
  </conditionalFormatting>
  <conditionalFormatting sqref="D3:G5">
    <cfRule type="expression" dxfId="166" priority="10">
      <formula>ISBLANK(D3)</formula>
    </cfRule>
  </conditionalFormatting>
  <conditionalFormatting sqref="E10">
    <cfRule type="expression" dxfId="165" priority="51">
      <formula>COUNTIF(E11:E65, "&gt;="&amp;$E$4)=0</formula>
    </cfRule>
  </conditionalFormatting>
  <conditionalFormatting sqref="E11:E65">
    <cfRule type="expression" dxfId="164" priority="53">
      <formula>E11&gt;$E$3</formula>
    </cfRule>
  </conditionalFormatting>
  <conditionalFormatting sqref="F10">
    <cfRule type="expression" dxfId="163" priority="56">
      <formula>COUNTIF(F11:F65, "&gt;="&amp;$F$4)=0</formula>
    </cfRule>
  </conditionalFormatting>
  <conditionalFormatting sqref="F11:F65">
    <cfRule type="expression" dxfId="162" priority="58">
      <formula>F11&gt;$F$3</formula>
    </cfRule>
  </conditionalFormatting>
  <conditionalFormatting sqref="G10">
    <cfRule type="expression" dxfId="161" priority="61">
      <formula>COUNTIF(G11:G65, "&gt;="&amp;$G$4)=0</formula>
    </cfRule>
  </conditionalFormatting>
  <conditionalFormatting sqref="G11:G65">
    <cfRule type="expression" dxfId="160" priority="63">
      <formula>G11&gt;$G$3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357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0</v>
      </c>
      <c r="H3" s="6">
        <v>1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2</v>
      </c>
      <c r="O3" s="6">
        <v>0</v>
      </c>
      <c r="P3" s="6">
        <v>1</v>
      </c>
      <c r="Q3" s="6">
        <v>2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2</v>
      </c>
      <c r="O4" s="8">
        <v>0</v>
      </c>
      <c r="P4" s="8">
        <v>1</v>
      </c>
      <c r="Q4" s="8">
        <v>2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N5" s="6">
        <v>2</v>
      </c>
      <c r="O5" s="6">
        <v>0</v>
      </c>
      <c r="P5" s="6">
        <v>1</v>
      </c>
      <c r="Q5" s="6">
        <v>2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0</v>
      </c>
      <c r="M6" s="8">
        <v>1</v>
      </c>
      <c r="N6" s="8">
        <v>2</v>
      </c>
      <c r="O6" s="8">
        <v>0</v>
      </c>
      <c r="P6" s="8">
        <v>1</v>
      </c>
      <c r="Q6" s="8">
        <v>2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358</v>
      </c>
      <c r="D7" s="6" t="s">
        <v>35</v>
      </c>
      <c r="E7" s="6">
        <v>3</v>
      </c>
      <c r="F7" s="6">
        <v>2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N7" s="6">
        <v>2</v>
      </c>
      <c r="O7" s="6">
        <v>0</v>
      </c>
      <c r="P7" s="6">
        <v>1</v>
      </c>
      <c r="Q7" s="6">
        <v>2</v>
      </c>
      <c r="R7" s="6">
        <v>1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50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95</v>
      </c>
    </row>
    <row r="13" spans="1:21" x14ac:dyDescent="0.3">
      <c r="A13" s="48" t="s">
        <v>45</v>
      </c>
      <c r="B13" s="48"/>
      <c r="D13" s="13" t="s">
        <v>27</v>
      </c>
      <c r="E13" s="13">
        <v>95</v>
      </c>
    </row>
    <row r="14" spans="1:21" x14ac:dyDescent="0.3">
      <c r="A14" s="3" t="s">
        <v>46</v>
      </c>
      <c r="B14" s="3">
        <v>70</v>
      </c>
      <c r="D14" s="11" t="s">
        <v>30</v>
      </c>
      <c r="E14" s="11">
        <v>95</v>
      </c>
    </row>
    <row r="15" spans="1:21" x14ac:dyDescent="0.3">
      <c r="A15" s="5" t="s">
        <v>47</v>
      </c>
      <c r="B15" s="5">
        <v>80</v>
      </c>
      <c r="D15" s="13" t="s">
        <v>32</v>
      </c>
      <c r="E15" s="13">
        <v>95</v>
      </c>
    </row>
    <row r="16" spans="1:21" x14ac:dyDescent="0.3">
      <c r="A16" s="3" t="s">
        <v>48</v>
      </c>
      <c r="B16" s="3">
        <v>20</v>
      </c>
      <c r="D16" s="11" t="s">
        <v>35</v>
      </c>
      <c r="E16" s="11">
        <v>95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199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75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200</v>
      </c>
      <c r="E21" s="61" t="s">
        <v>201</v>
      </c>
      <c r="F21" s="61"/>
      <c r="G21" s="61" t="s">
        <v>202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203</v>
      </c>
      <c r="F22" s="36" t="s">
        <v>204</v>
      </c>
      <c r="G22" s="61" t="s">
        <v>205</v>
      </c>
      <c r="H22" s="61"/>
      <c r="I22" s="61"/>
      <c r="J22" s="61"/>
      <c r="K22" s="61"/>
      <c r="L22" s="61"/>
      <c r="M22" s="61" t="s">
        <v>206</v>
      </c>
      <c r="N22" s="61"/>
      <c r="O22" s="60" t="s">
        <v>207</v>
      </c>
      <c r="P22" s="61"/>
    </row>
    <row r="23" spans="1:16" ht="52.05" customHeight="1" x14ac:dyDescent="0.3">
      <c r="D23" s="61"/>
      <c r="E23" s="61"/>
      <c r="F23" s="60" t="s">
        <v>208</v>
      </c>
      <c r="G23" s="61" t="s">
        <v>209</v>
      </c>
      <c r="H23" s="61"/>
      <c r="I23" s="61" t="s">
        <v>210</v>
      </c>
      <c r="J23" s="61"/>
      <c r="K23" s="60" t="s">
        <v>211</v>
      </c>
      <c r="L23" s="61"/>
      <c r="M23" s="61" t="s">
        <v>212</v>
      </c>
      <c r="N23" s="61" t="s">
        <v>213</v>
      </c>
      <c r="O23" s="61"/>
      <c r="P23" s="61"/>
    </row>
    <row r="24" spans="1:16" ht="72" x14ac:dyDescent="0.3">
      <c r="D24" s="61"/>
      <c r="E24" s="61"/>
      <c r="F24" s="61"/>
      <c r="G24" s="36" t="s">
        <v>212</v>
      </c>
      <c r="H24" s="36" t="s">
        <v>213</v>
      </c>
      <c r="I24" s="36" t="s">
        <v>212</v>
      </c>
      <c r="J24" s="36" t="s">
        <v>213</v>
      </c>
      <c r="K24" s="37" t="s">
        <v>212</v>
      </c>
      <c r="L24" s="37" t="s">
        <v>213</v>
      </c>
      <c r="M24" s="61"/>
      <c r="N24" s="61"/>
      <c r="O24" s="37" t="s">
        <v>212</v>
      </c>
      <c r="P24" s="37" t="s">
        <v>213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66</v>
      </c>
      <c r="H25" s="62">
        <v>3</v>
      </c>
      <c r="I25" s="58">
        <v>68</v>
      </c>
      <c r="J25" s="62">
        <v>3</v>
      </c>
      <c r="K25" s="58">
        <v>67.600000000000009</v>
      </c>
      <c r="L25" s="62">
        <v>3</v>
      </c>
      <c r="M25" s="58">
        <v>95</v>
      </c>
      <c r="N25" s="62">
        <v>3</v>
      </c>
      <c r="O25" s="58">
        <v>73.080000000000013</v>
      </c>
      <c r="P25" s="62">
        <v>3</v>
      </c>
    </row>
    <row r="26" spans="1:16" x14ac:dyDescent="0.3">
      <c r="D26" s="59"/>
      <c r="E26" s="39" t="s">
        <v>6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2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1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66</v>
      </c>
      <c r="H42" s="62">
        <v>3</v>
      </c>
      <c r="I42" s="58">
        <v>92</v>
      </c>
      <c r="J42" s="62">
        <v>3</v>
      </c>
      <c r="K42" s="58">
        <v>86.800000000000011</v>
      </c>
      <c r="L42" s="62">
        <v>3</v>
      </c>
      <c r="M42" s="58">
        <v>95</v>
      </c>
      <c r="N42" s="62">
        <v>3</v>
      </c>
      <c r="O42" s="58">
        <v>88.440000000000012</v>
      </c>
      <c r="P42" s="62">
        <v>3</v>
      </c>
    </row>
    <row r="43" spans="4:16" x14ac:dyDescent="0.3">
      <c r="D43" s="59"/>
      <c r="E43" s="39" t="s">
        <v>6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1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2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1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88</v>
      </c>
      <c r="H59" s="62">
        <v>3</v>
      </c>
      <c r="I59" s="58">
        <v>68</v>
      </c>
      <c r="J59" s="62">
        <v>3</v>
      </c>
      <c r="K59" s="58">
        <v>72</v>
      </c>
      <c r="L59" s="62">
        <v>3</v>
      </c>
      <c r="M59" s="58">
        <v>95</v>
      </c>
      <c r="N59" s="62">
        <v>3</v>
      </c>
      <c r="O59" s="58">
        <v>76.599999999999994</v>
      </c>
      <c r="P59" s="62">
        <v>3</v>
      </c>
    </row>
    <row r="60" spans="4:16" x14ac:dyDescent="0.3">
      <c r="D60" s="59"/>
      <c r="E60" s="39" t="s">
        <v>6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2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1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66</v>
      </c>
      <c r="H76" s="62">
        <v>3</v>
      </c>
      <c r="I76" s="58">
        <v>92</v>
      </c>
      <c r="J76" s="62">
        <v>3</v>
      </c>
      <c r="K76" s="58">
        <v>86.800000000000011</v>
      </c>
      <c r="L76" s="62">
        <v>3</v>
      </c>
      <c r="M76" s="58">
        <v>95</v>
      </c>
      <c r="N76" s="62">
        <v>3</v>
      </c>
      <c r="O76" s="58">
        <v>88.440000000000012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0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1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1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2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2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1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66</v>
      </c>
      <c r="H93" s="62">
        <v>3</v>
      </c>
      <c r="I93" s="58">
        <v>92</v>
      </c>
      <c r="J93" s="62">
        <v>3</v>
      </c>
      <c r="K93" s="58">
        <v>86.800000000000011</v>
      </c>
      <c r="L93" s="62">
        <v>3</v>
      </c>
      <c r="M93" s="58">
        <v>95</v>
      </c>
      <c r="N93" s="62">
        <v>3</v>
      </c>
      <c r="O93" s="58">
        <v>88.440000000000012</v>
      </c>
      <c r="P93" s="62">
        <v>3</v>
      </c>
    </row>
    <row r="94" spans="4:16" x14ac:dyDescent="0.3">
      <c r="D94" s="59"/>
      <c r="E94" s="39" t="s">
        <v>6</v>
      </c>
      <c r="F94" s="39">
        <v>2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1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1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2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1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1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214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215</v>
      </c>
      <c r="F114" s="23" t="s">
        <v>216</v>
      </c>
      <c r="G114" s="23" t="s">
        <v>217</v>
      </c>
      <c r="H114" s="23" t="s">
        <v>218</v>
      </c>
      <c r="I114" s="23" t="s">
        <v>219</v>
      </c>
      <c r="J114" s="23" t="s">
        <v>220</v>
      </c>
      <c r="K114" s="23" t="s">
        <v>221</v>
      </c>
      <c r="L114" s="23" t="s">
        <v>222</v>
      </c>
      <c r="M114" s="23" t="s">
        <v>223</v>
      </c>
      <c r="N114" s="23" t="s">
        <v>224</v>
      </c>
      <c r="O114" s="23" t="s">
        <v>225</v>
      </c>
      <c r="P114" s="23" t="s">
        <v>226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6</v>
      </c>
      <c r="G115" s="25">
        <v>0</v>
      </c>
      <c r="H115" s="25">
        <v>3</v>
      </c>
      <c r="I115" s="25">
        <v>3</v>
      </c>
      <c r="J115" s="25">
        <v>0</v>
      </c>
      <c r="K115" s="25">
        <v>0</v>
      </c>
      <c r="L115" s="25">
        <v>0</v>
      </c>
      <c r="M115" s="25">
        <v>3</v>
      </c>
      <c r="N115" s="25">
        <v>6</v>
      </c>
      <c r="O115" s="25">
        <v>0</v>
      </c>
      <c r="P115" s="25">
        <v>3</v>
      </c>
      <c r="Q115" s="25">
        <v>6</v>
      </c>
      <c r="R115" s="25">
        <v>3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6</v>
      </c>
      <c r="G116" s="25">
        <v>0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3</v>
      </c>
      <c r="N116" s="25">
        <v>6</v>
      </c>
      <c r="O116" s="25">
        <v>0</v>
      </c>
      <c r="P116" s="25">
        <v>3</v>
      </c>
      <c r="Q116" s="25">
        <v>6</v>
      </c>
      <c r="R116" s="25">
        <v>3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6</v>
      </c>
      <c r="G117" s="25">
        <v>0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3</v>
      </c>
      <c r="N117" s="25">
        <v>6</v>
      </c>
      <c r="O117" s="25">
        <v>0</v>
      </c>
      <c r="P117" s="25">
        <v>3</v>
      </c>
      <c r="Q117" s="25">
        <v>6</v>
      </c>
      <c r="R117" s="25">
        <v>3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0</v>
      </c>
      <c r="H118" s="25">
        <v>3</v>
      </c>
      <c r="I118" s="25">
        <v>3</v>
      </c>
      <c r="J118" s="25">
        <v>0</v>
      </c>
      <c r="K118" s="25">
        <v>0</v>
      </c>
      <c r="L118" s="25">
        <v>0</v>
      </c>
      <c r="M118" s="25">
        <v>3</v>
      </c>
      <c r="N118" s="25">
        <v>6</v>
      </c>
      <c r="O118" s="25">
        <v>0</v>
      </c>
      <c r="P118" s="25">
        <v>3</v>
      </c>
      <c r="Q118" s="25">
        <v>6</v>
      </c>
      <c r="R118" s="25">
        <v>3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6</v>
      </c>
      <c r="G119" s="25">
        <v>0</v>
      </c>
      <c r="H119" s="25">
        <v>3</v>
      </c>
      <c r="I119" s="25">
        <v>3</v>
      </c>
      <c r="J119" s="25">
        <v>0</v>
      </c>
      <c r="K119" s="25">
        <v>0</v>
      </c>
      <c r="L119" s="25">
        <v>0</v>
      </c>
      <c r="M119" s="25">
        <v>3</v>
      </c>
      <c r="N119" s="25">
        <v>6</v>
      </c>
      <c r="O119" s="25">
        <v>0</v>
      </c>
      <c r="P119" s="25">
        <v>3</v>
      </c>
      <c r="Q119" s="25">
        <v>6</v>
      </c>
      <c r="R119" s="25">
        <v>3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227</v>
      </c>
      <c r="B120" s="1" t="s">
        <v>25</v>
      </c>
      <c r="C120" s="1" t="s">
        <v>228</v>
      </c>
      <c r="D120" s="1" t="s">
        <v>229</v>
      </c>
      <c r="E120" s="48" t="s">
        <v>230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0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3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461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357</v>
      </c>
      <c r="D2" s="64" t="s">
        <v>232</v>
      </c>
      <c r="E2" s="64" t="s">
        <v>233</v>
      </c>
      <c r="F2" s="64" t="s">
        <v>43</v>
      </c>
      <c r="G2" s="64" t="s">
        <v>234</v>
      </c>
      <c r="H2" s="64"/>
      <c r="I2" s="64" t="s">
        <v>235</v>
      </c>
      <c r="J2" s="64"/>
      <c r="K2" s="64" t="s">
        <v>205</v>
      </c>
      <c r="L2" s="64"/>
      <c r="M2" s="64" t="s">
        <v>206</v>
      </c>
      <c r="N2" s="64"/>
      <c r="O2" s="64" t="s">
        <v>236</v>
      </c>
      <c r="P2" s="64"/>
      <c r="Q2" s="40" t="s">
        <v>237</v>
      </c>
      <c r="R2" s="40" t="s">
        <v>238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239</v>
      </c>
      <c r="H3" s="64"/>
      <c r="I3" s="64" t="s">
        <v>240</v>
      </c>
      <c r="J3" s="64"/>
      <c r="K3" s="64" t="s">
        <v>241</v>
      </c>
      <c r="L3" s="64"/>
      <c r="M3" s="64"/>
      <c r="N3" s="64"/>
      <c r="O3" s="64" t="s">
        <v>242</v>
      </c>
      <c r="P3" s="64"/>
      <c r="Q3" s="40" t="s">
        <v>243</v>
      </c>
      <c r="R3" s="40" t="s">
        <v>244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212</v>
      </c>
      <c r="H4" s="41" t="s">
        <v>245</v>
      </c>
      <c r="I4" s="41" t="s">
        <v>212</v>
      </c>
      <c r="J4" s="41" t="s">
        <v>245</v>
      </c>
      <c r="K4" s="41" t="s">
        <v>212</v>
      </c>
      <c r="L4" s="41" t="s">
        <v>245</v>
      </c>
      <c r="M4" s="41" t="s">
        <v>212</v>
      </c>
      <c r="N4" s="41" t="s">
        <v>245</v>
      </c>
      <c r="O4" s="41" t="s">
        <v>212</v>
      </c>
      <c r="P4" s="41" t="s">
        <v>245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66</v>
      </c>
      <c r="H5" s="43">
        <v>3</v>
      </c>
      <c r="I5" s="40">
        <v>68</v>
      </c>
      <c r="J5" s="43">
        <v>3</v>
      </c>
      <c r="K5" s="40">
        <v>67.600000000000009</v>
      </c>
      <c r="L5" s="43">
        <v>3</v>
      </c>
      <c r="M5" s="40">
        <v>95</v>
      </c>
      <c r="N5" s="43">
        <v>3</v>
      </c>
      <c r="O5" s="40">
        <v>73.080000000000013</v>
      </c>
      <c r="P5" s="43">
        <v>3</v>
      </c>
      <c r="Q5" s="42">
        <v>75</v>
      </c>
      <c r="R5" s="40" t="s">
        <v>247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66</v>
      </c>
      <c r="H6" s="43">
        <v>3</v>
      </c>
      <c r="I6" s="40">
        <v>92</v>
      </c>
      <c r="J6" s="43">
        <v>3</v>
      </c>
      <c r="K6" s="40">
        <v>86.800000000000011</v>
      </c>
      <c r="L6" s="43">
        <v>3</v>
      </c>
      <c r="M6" s="40">
        <v>95</v>
      </c>
      <c r="N6" s="43">
        <v>3</v>
      </c>
      <c r="O6" s="40">
        <v>88.440000000000012</v>
      </c>
      <c r="P6" s="43">
        <v>3</v>
      </c>
      <c r="Q6" s="42">
        <v>75</v>
      </c>
      <c r="R6" s="40" t="s">
        <v>246</v>
      </c>
    </row>
    <row r="7" spans="1:18" x14ac:dyDescent="0.3">
      <c r="A7" s="5" t="s">
        <v>33</v>
      </c>
      <c r="B7" s="5" t="s">
        <v>358</v>
      </c>
      <c r="D7" s="64"/>
      <c r="E7" s="64"/>
      <c r="F7" s="42" t="s">
        <v>30</v>
      </c>
      <c r="G7" s="40">
        <v>88</v>
      </c>
      <c r="H7" s="43">
        <v>3</v>
      </c>
      <c r="I7" s="40">
        <v>68</v>
      </c>
      <c r="J7" s="43">
        <v>3</v>
      </c>
      <c r="K7" s="40">
        <v>72</v>
      </c>
      <c r="L7" s="43">
        <v>3</v>
      </c>
      <c r="M7" s="40">
        <v>95</v>
      </c>
      <c r="N7" s="43">
        <v>3</v>
      </c>
      <c r="O7" s="40">
        <v>76.599999999999994</v>
      </c>
      <c r="P7" s="43">
        <v>3</v>
      </c>
      <c r="Q7" s="42">
        <v>75</v>
      </c>
      <c r="R7" s="40" t="s">
        <v>246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66</v>
      </c>
      <c r="H8" s="43">
        <v>3</v>
      </c>
      <c r="I8" s="40">
        <v>92</v>
      </c>
      <c r="J8" s="43">
        <v>3</v>
      </c>
      <c r="K8" s="40">
        <v>86.800000000000011</v>
      </c>
      <c r="L8" s="43">
        <v>3</v>
      </c>
      <c r="M8" s="40">
        <v>95</v>
      </c>
      <c r="N8" s="43">
        <v>3</v>
      </c>
      <c r="O8" s="40">
        <v>88.440000000000012</v>
      </c>
      <c r="P8" s="43">
        <v>3</v>
      </c>
      <c r="Q8" s="42">
        <v>75</v>
      </c>
      <c r="R8" s="40" t="s">
        <v>246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66</v>
      </c>
      <c r="H9" s="43">
        <v>3</v>
      </c>
      <c r="I9" s="40">
        <v>92</v>
      </c>
      <c r="J9" s="43">
        <v>3</v>
      </c>
      <c r="K9" s="40">
        <v>86.800000000000011</v>
      </c>
      <c r="L9" s="43">
        <v>3</v>
      </c>
      <c r="M9" s="40">
        <v>95</v>
      </c>
      <c r="N9" s="43">
        <v>3</v>
      </c>
      <c r="O9" s="40">
        <v>88.440000000000012</v>
      </c>
      <c r="P9" s="43">
        <v>3</v>
      </c>
      <c r="Q9" s="42">
        <v>75</v>
      </c>
      <c r="R9" s="40" t="s">
        <v>246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70</v>
      </c>
    </row>
    <row r="15" spans="1:18" x14ac:dyDescent="0.3">
      <c r="A15" s="5" t="s">
        <v>47</v>
      </c>
      <c r="B15" s="5">
        <v>80</v>
      </c>
    </row>
    <row r="16" spans="1:18" x14ac:dyDescent="0.3">
      <c r="A16" s="3" t="s">
        <v>48</v>
      </c>
      <c r="B16" s="3">
        <v>20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75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9"/>
  <sheetViews>
    <sheetView workbookViewId="0"/>
  </sheetViews>
  <sheetFormatPr defaultRowHeight="14.4" x14ac:dyDescent="0.3"/>
  <cols>
    <col min="1" max="1" width="24" customWidth="1"/>
    <col min="2" max="2" width="22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357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3</v>
      </c>
      <c r="F3" s="44">
        <v>2</v>
      </c>
      <c r="G3" s="44"/>
      <c r="H3" s="44">
        <v>1</v>
      </c>
      <c r="I3" s="44">
        <v>1</v>
      </c>
      <c r="J3" s="44"/>
      <c r="K3" s="44"/>
      <c r="L3" s="44"/>
      <c r="M3" s="44">
        <v>1</v>
      </c>
      <c r="N3" s="44">
        <v>2</v>
      </c>
      <c r="O3" s="44"/>
      <c r="P3" s="44">
        <v>1</v>
      </c>
      <c r="Q3" s="44">
        <v>2</v>
      </c>
      <c r="R3" s="44">
        <v>1</v>
      </c>
      <c r="S3" s="44"/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3</v>
      </c>
      <c r="F4" s="45">
        <v>2</v>
      </c>
      <c r="G4" s="45"/>
      <c r="H4" s="45">
        <v>1</v>
      </c>
      <c r="I4" s="45">
        <v>1</v>
      </c>
      <c r="J4" s="45"/>
      <c r="K4" s="45"/>
      <c r="L4" s="45"/>
      <c r="M4" s="45">
        <v>1</v>
      </c>
      <c r="N4" s="45">
        <v>2</v>
      </c>
      <c r="O4" s="45"/>
      <c r="P4" s="45">
        <v>1</v>
      </c>
      <c r="Q4" s="45">
        <v>2</v>
      </c>
      <c r="R4" s="45">
        <v>1</v>
      </c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3</v>
      </c>
      <c r="F5" s="44">
        <v>2</v>
      </c>
      <c r="G5" s="44"/>
      <c r="H5" s="44">
        <v>1</v>
      </c>
      <c r="I5" s="44">
        <v>1</v>
      </c>
      <c r="J5" s="44"/>
      <c r="K5" s="44"/>
      <c r="L5" s="44"/>
      <c r="M5" s="44">
        <v>1</v>
      </c>
      <c r="N5" s="44">
        <v>2</v>
      </c>
      <c r="O5" s="44"/>
      <c r="P5" s="44">
        <v>1</v>
      </c>
      <c r="Q5" s="44">
        <v>2</v>
      </c>
      <c r="R5" s="44">
        <v>1</v>
      </c>
      <c r="S5" s="44"/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3</v>
      </c>
      <c r="F6" s="45">
        <v>2</v>
      </c>
      <c r="G6" s="45"/>
      <c r="H6" s="45">
        <v>1</v>
      </c>
      <c r="I6" s="45">
        <v>1</v>
      </c>
      <c r="J6" s="45"/>
      <c r="K6" s="45"/>
      <c r="L6" s="45"/>
      <c r="M6" s="45">
        <v>1</v>
      </c>
      <c r="N6" s="45">
        <v>2</v>
      </c>
      <c r="O6" s="45"/>
      <c r="P6" s="45">
        <v>1</v>
      </c>
      <c r="Q6" s="45">
        <v>2</v>
      </c>
      <c r="R6" s="45">
        <v>1</v>
      </c>
      <c r="S6" s="45"/>
      <c r="T6" s="45"/>
      <c r="U6" s="45"/>
    </row>
    <row r="7" spans="1:21" x14ac:dyDescent="0.3">
      <c r="A7" s="5" t="s">
        <v>33</v>
      </c>
      <c r="B7" s="5" t="s">
        <v>462</v>
      </c>
      <c r="C7" s="2"/>
      <c r="D7" s="6" t="s">
        <v>35</v>
      </c>
      <c r="E7" s="44">
        <v>3</v>
      </c>
      <c r="F7" s="44">
        <v>2</v>
      </c>
      <c r="G7" s="44"/>
      <c r="H7" s="44">
        <v>1</v>
      </c>
      <c r="I7" s="44">
        <v>1</v>
      </c>
      <c r="J7" s="44"/>
      <c r="K7" s="44"/>
      <c r="L7" s="44"/>
      <c r="M7" s="44">
        <v>1</v>
      </c>
      <c r="N7" s="44">
        <v>2</v>
      </c>
      <c r="O7" s="44"/>
      <c r="P7" s="44">
        <v>1</v>
      </c>
      <c r="Q7" s="44">
        <v>2</v>
      </c>
      <c r="R7" s="44">
        <v>1</v>
      </c>
      <c r="S7" s="44"/>
      <c r="T7" s="44"/>
      <c r="U7" s="44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157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46">
        <f>AVERAGE(A_Input_Details!E12,B_Input_Details!E12,C_Input_Details!E12)</f>
        <v>95</v>
      </c>
    </row>
    <row r="13" spans="1:21" x14ac:dyDescent="0.3">
      <c r="A13" s="48" t="s">
        <v>45</v>
      </c>
      <c r="B13" s="48"/>
      <c r="C13" s="2"/>
      <c r="D13" s="13" t="s">
        <v>27</v>
      </c>
      <c r="E13" s="47">
        <f>AVERAGE(A_Input_Details!E13,B_Input_Details!E13,C_Input_Details!E13)</f>
        <v>95</v>
      </c>
    </row>
    <row r="14" spans="1:21" x14ac:dyDescent="0.3">
      <c r="A14" s="3" t="s">
        <v>46</v>
      </c>
      <c r="B14" s="3">
        <v>70</v>
      </c>
      <c r="C14" s="2"/>
      <c r="D14" s="11" t="s">
        <v>30</v>
      </c>
      <c r="E14" s="46">
        <f>AVERAGE(A_Input_Details!E14,B_Input_Details!E14,C_Input_Details!E14)</f>
        <v>95</v>
      </c>
    </row>
    <row r="15" spans="1:21" x14ac:dyDescent="0.3">
      <c r="A15" s="5" t="s">
        <v>47</v>
      </c>
      <c r="B15" s="5">
        <v>80</v>
      </c>
      <c r="C15" s="2"/>
      <c r="D15" s="13" t="s">
        <v>32</v>
      </c>
      <c r="E15" s="47">
        <f>AVERAGE(A_Input_Details!E15,B_Input_Details!E15,C_Input_Details!E15)</f>
        <v>95</v>
      </c>
    </row>
    <row r="16" spans="1:21" x14ac:dyDescent="0.3">
      <c r="A16" s="3" t="s">
        <v>48</v>
      </c>
      <c r="B16" s="3">
        <f>100-B15</f>
        <v>20</v>
      </c>
      <c r="C16" s="2"/>
      <c r="D16" s="11" t="s">
        <v>35</v>
      </c>
      <c r="E16" s="46">
        <f>AVERAGE(A_Input_Details!E16,B_Input_Details!E16,C_Input_Details!E16)</f>
        <v>95</v>
      </c>
    </row>
    <row r="17" spans="1:5" x14ac:dyDescent="0.3">
      <c r="A17" s="5" t="s">
        <v>49</v>
      </c>
      <c r="B17" s="5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5">
        <v>75</v>
      </c>
      <c r="C19" s="2"/>
      <c r="D19" s="2"/>
      <c r="E19" s="2"/>
    </row>
  </sheetData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463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f>SUMIFS(C3:G3, C6:G6, "19MEE383_CO1")</f>
        <v>16</v>
      </c>
      <c r="J3" s="25">
        <f>SUMIFS(C3:G3, C6:G6, "19MEE383_CO2")</f>
        <v>16</v>
      </c>
      <c r="K3" s="25">
        <f>SUMIFS(C3:G3, C6:G6, "19MEE383_CO3")</f>
        <v>16</v>
      </c>
      <c r="L3" s="25">
        <f>SUMIFS(C3:G3, C6:G6, "19MEE383_CO4")</f>
        <v>16</v>
      </c>
      <c r="M3" s="25">
        <f>SUMIFS(C3:G3, C6:G6, "19MEE383_CO5")</f>
        <v>16</v>
      </c>
    </row>
    <row r="4" spans="1:13" x14ac:dyDescent="0.3">
      <c r="A4" s="2"/>
      <c r="B4" s="22" t="s">
        <v>68</v>
      </c>
      <c r="C4" s="26">
        <v>11.2</v>
      </c>
      <c r="D4" s="26">
        <v>11.2</v>
      </c>
      <c r="E4" s="26">
        <v>11.2</v>
      </c>
      <c r="F4" s="26">
        <v>11.2</v>
      </c>
      <c r="G4" s="26">
        <v>11.2</v>
      </c>
      <c r="I4" s="25">
        <f>SUMIFS(C4:G4, C6:G6, "19MEE383_CO1")</f>
        <v>11.2</v>
      </c>
      <c r="J4" s="25">
        <f>SUMIFS(C4:G4, C6:G6, "19MEE383_CO2")</f>
        <v>11.2</v>
      </c>
      <c r="K4" s="25">
        <f>SUMIFS(C4:G4, C6:G6, "19MEE383_CO3")</f>
        <v>11.2</v>
      </c>
      <c r="L4" s="25">
        <f>SUMIFS(C4:G4, C6:G6, "19MEE383_CO4")</f>
        <v>11.2</v>
      </c>
      <c r="M4" s="25">
        <f>SUMIFS(C4:G4, C6:G6, "19MEE383_CO5")</f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12.8</v>
      </c>
      <c r="D11" s="24">
        <v>12.3</v>
      </c>
      <c r="E11" s="24">
        <v>10.8</v>
      </c>
      <c r="F11" s="24">
        <v>12.3</v>
      </c>
      <c r="G11" s="24">
        <v>12.3</v>
      </c>
      <c r="I11" s="25">
        <f>SUMIFS(C11:G11, C6:G6, "19MEE383_CO1")</f>
        <v>12.8</v>
      </c>
      <c r="J11" s="25">
        <f>SUMIFS(C11:G11, C6:G6, "19MEE383_CO2")</f>
        <v>12.3</v>
      </c>
      <c r="K11" s="25">
        <f>SUMIFS(C11:G11, C6:G6, "19MEE383_CO3")</f>
        <v>10.8</v>
      </c>
      <c r="L11" s="25">
        <f>SUMIFS(C11:G11, C6:G6, "19MEE383_CO4")</f>
        <v>12.3</v>
      </c>
      <c r="M11" s="25">
        <f>SUMIFS(C11:G11, C6:G6, "19MEE383_CO5")</f>
        <v>12.3</v>
      </c>
    </row>
    <row r="12" spans="1:13" x14ac:dyDescent="0.3">
      <c r="A12" s="26" t="s">
        <v>82</v>
      </c>
      <c r="B12" s="26" t="s">
        <v>83</v>
      </c>
      <c r="C12" s="26">
        <v>12.4</v>
      </c>
      <c r="D12" s="26">
        <v>11.9</v>
      </c>
      <c r="E12" s="26">
        <v>10.4</v>
      </c>
      <c r="F12" s="26">
        <v>11.9</v>
      </c>
      <c r="G12" s="26">
        <v>11.9</v>
      </c>
      <c r="I12" s="25">
        <f>SUMIFS(C12:G12, C6:G6, "19MEE383_CO1")</f>
        <v>12.4</v>
      </c>
      <c r="J12" s="25">
        <f>SUMIFS(C12:G12, C6:G6, "19MEE383_CO2")</f>
        <v>11.9</v>
      </c>
      <c r="K12" s="25">
        <f>SUMIFS(C12:G12, C6:G6, "19MEE383_CO3")</f>
        <v>10.4</v>
      </c>
      <c r="L12" s="25">
        <f>SUMIFS(C12:G12, C6:G6, "19MEE383_CO4")</f>
        <v>11.9</v>
      </c>
      <c r="M12" s="25">
        <f>SUMIFS(C12:G12, C6:G6, "19MEE383_CO5")</f>
        <v>11.9</v>
      </c>
    </row>
    <row r="13" spans="1:13" x14ac:dyDescent="0.3">
      <c r="A13" s="24" t="s">
        <v>84</v>
      </c>
      <c r="B13" s="24" t="s">
        <v>85</v>
      </c>
      <c r="C13" s="24">
        <v>16.399999999999999</v>
      </c>
      <c r="D13" s="24">
        <v>15.9</v>
      </c>
      <c r="E13" s="24">
        <v>14.4</v>
      </c>
      <c r="F13" s="24">
        <v>15.9</v>
      </c>
      <c r="G13" s="24">
        <v>15.9</v>
      </c>
      <c r="I13" s="25">
        <f>SUMIFS(C13:G13, C6:G6, "19MEE383_CO1")</f>
        <v>16.399999999999999</v>
      </c>
      <c r="J13" s="25">
        <f>SUMIFS(C13:G13, C6:G6, "19MEE383_CO2")</f>
        <v>15.9</v>
      </c>
      <c r="K13" s="25">
        <f>SUMIFS(C13:G13, C6:G6, "19MEE383_CO3")</f>
        <v>14.4</v>
      </c>
      <c r="L13" s="25">
        <f>SUMIFS(C13:G13, C6:G6, "19MEE383_CO4")</f>
        <v>15.9</v>
      </c>
      <c r="M13" s="25">
        <f>SUMIFS(C13:G13, C6:G6, "19MEE383_CO5")</f>
        <v>15.9</v>
      </c>
    </row>
    <row r="14" spans="1:13" x14ac:dyDescent="0.3">
      <c r="A14" s="26" t="s">
        <v>86</v>
      </c>
      <c r="B14" s="26" t="s">
        <v>87</v>
      </c>
      <c r="C14" s="26">
        <v>15.2</v>
      </c>
      <c r="D14" s="26">
        <v>14.7</v>
      </c>
      <c r="E14" s="26">
        <v>13.2</v>
      </c>
      <c r="F14" s="26">
        <v>14.7</v>
      </c>
      <c r="G14" s="26">
        <v>14.7</v>
      </c>
      <c r="I14" s="25">
        <f>SUMIFS(C14:G14, C6:G6, "19MEE383_CO1")</f>
        <v>15.2</v>
      </c>
      <c r="J14" s="25">
        <f>SUMIFS(C14:G14, C6:G6, "19MEE383_CO2")</f>
        <v>14.7</v>
      </c>
      <c r="K14" s="25">
        <f>SUMIFS(C14:G14, C6:G6, "19MEE383_CO3")</f>
        <v>13.2</v>
      </c>
      <c r="L14" s="25">
        <f>SUMIFS(C14:G14, C6:G6, "19MEE383_CO4")</f>
        <v>14.7</v>
      </c>
      <c r="M14" s="25">
        <f>SUMIFS(C14:G14, C6:G6, "19MEE383_CO5")</f>
        <v>14.7</v>
      </c>
    </row>
    <row r="15" spans="1:13" x14ac:dyDescent="0.3">
      <c r="A15" s="24" t="s">
        <v>88</v>
      </c>
      <c r="B15" s="24" t="s">
        <v>89</v>
      </c>
      <c r="C15" s="24">
        <v>10</v>
      </c>
      <c r="D15" s="24">
        <v>9.5</v>
      </c>
      <c r="E15" s="24">
        <v>8</v>
      </c>
      <c r="F15" s="24">
        <v>9.5</v>
      </c>
      <c r="G15" s="24">
        <v>9.5</v>
      </c>
      <c r="I15" s="25">
        <f>SUMIFS(C15:G15, C6:G6, "19MEE383_CO1")</f>
        <v>10</v>
      </c>
      <c r="J15" s="25">
        <f>SUMIFS(C15:G15, C6:G6, "19MEE383_CO2")</f>
        <v>9.5</v>
      </c>
      <c r="K15" s="25">
        <f>SUMIFS(C15:G15, C6:G6, "19MEE383_CO3")</f>
        <v>8</v>
      </c>
      <c r="L15" s="25">
        <f>SUMIFS(C15:G15, C6:G6, "19MEE383_CO4")</f>
        <v>9.5</v>
      </c>
      <c r="M15" s="25">
        <f>SUMIFS(C15:G15, C6:G6, "19MEE383_CO5")</f>
        <v>9.5</v>
      </c>
    </row>
    <row r="16" spans="1:13" x14ac:dyDescent="0.3">
      <c r="A16" s="26" t="s">
        <v>90</v>
      </c>
      <c r="B16" s="26" t="s">
        <v>91</v>
      </c>
      <c r="C16" s="26">
        <v>13</v>
      </c>
      <c r="D16" s="26">
        <v>12.5</v>
      </c>
      <c r="E16" s="26">
        <v>11</v>
      </c>
      <c r="F16" s="26">
        <v>12.5</v>
      </c>
      <c r="G16" s="26">
        <v>12.5</v>
      </c>
      <c r="I16" s="25">
        <f>SUMIFS(C16:G16, C6:G6, "19MEE383_CO1")</f>
        <v>13</v>
      </c>
      <c r="J16" s="25">
        <f>SUMIFS(C16:G16, C6:G6, "19MEE383_CO2")</f>
        <v>12.5</v>
      </c>
      <c r="K16" s="25">
        <f>SUMIFS(C16:G16, C6:G6, "19MEE383_CO3")</f>
        <v>11</v>
      </c>
      <c r="L16" s="25">
        <f>SUMIFS(C16:G16, C6:G6, "19MEE383_CO4")</f>
        <v>12.5</v>
      </c>
      <c r="M16" s="25">
        <f>SUMIFS(C16:G16, C6:G6, "19MEE383_CO5")</f>
        <v>12.5</v>
      </c>
    </row>
    <row r="17" spans="1:13" x14ac:dyDescent="0.3">
      <c r="A17" s="24" t="s">
        <v>92</v>
      </c>
      <c r="B17" s="24" t="s">
        <v>93</v>
      </c>
      <c r="C17" s="24">
        <v>12.4</v>
      </c>
      <c r="D17" s="24">
        <v>11.9</v>
      </c>
      <c r="E17" s="24">
        <v>10.4</v>
      </c>
      <c r="F17" s="24">
        <v>11.9</v>
      </c>
      <c r="G17" s="24">
        <v>11.9</v>
      </c>
      <c r="I17" s="25">
        <f>SUMIFS(C17:G17, C6:G6, "19MEE383_CO1")</f>
        <v>12.4</v>
      </c>
      <c r="J17" s="25">
        <f>SUMIFS(C17:G17, C6:G6, "19MEE383_CO2")</f>
        <v>11.9</v>
      </c>
      <c r="K17" s="25">
        <f>SUMIFS(C17:G17, C6:G6, "19MEE383_CO3")</f>
        <v>10.4</v>
      </c>
      <c r="L17" s="25">
        <f>SUMIFS(C17:G17, C6:G6, "19MEE383_CO4")</f>
        <v>11.9</v>
      </c>
      <c r="M17" s="25">
        <f>SUMIFS(C17:G17, C6:G6, "19MEE383_CO5")</f>
        <v>11.9</v>
      </c>
    </row>
    <row r="18" spans="1:13" x14ac:dyDescent="0.3">
      <c r="A18" s="26" t="s">
        <v>94</v>
      </c>
      <c r="B18" s="26" t="s">
        <v>95</v>
      </c>
      <c r="C18" s="26">
        <v>15</v>
      </c>
      <c r="D18" s="26">
        <v>14.5</v>
      </c>
      <c r="E18" s="26">
        <v>13</v>
      </c>
      <c r="F18" s="26">
        <v>14.5</v>
      </c>
      <c r="G18" s="26">
        <v>14.5</v>
      </c>
      <c r="I18" s="25">
        <f>SUMIFS(C18:G18, C6:G6, "19MEE383_CO1")</f>
        <v>15</v>
      </c>
      <c r="J18" s="25">
        <f>SUMIFS(C18:G18, C6:G6, "19MEE383_CO2")</f>
        <v>14.5</v>
      </c>
      <c r="K18" s="25">
        <f>SUMIFS(C18:G18, C6:G6, "19MEE383_CO3")</f>
        <v>13</v>
      </c>
      <c r="L18" s="25">
        <f>SUMIFS(C18:G18, C6:G6, "19MEE383_CO4")</f>
        <v>14.5</v>
      </c>
      <c r="M18" s="25">
        <f>SUMIFS(C18:G18, C6:G6, "19MEE383_CO5")</f>
        <v>14.5</v>
      </c>
    </row>
    <row r="19" spans="1:13" x14ac:dyDescent="0.3">
      <c r="A19" s="24" t="s">
        <v>96</v>
      </c>
      <c r="B19" s="24" t="s">
        <v>97</v>
      </c>
      <c r="C19" s="24">
        <v>10</v>
      </c>
      <c r="D19" s="24">
        <v>9.5</v>
      </c>
      <c r="E19" s="24">
        <v>8</v>
      </c>
      <c r="F19" s="24">
        <v>9.5</v>
      </c>
      <c r="G19" s="24">
        <v>9.5</v>
      </c>
      <c r="I19" s="25">
        <f>SUMIFS(C19:G19, C6:G6, "19MEE383_CO1")</f>
        <v>10</v>
      </c>
      <c r="J19" s="25">
        <f>SUMIFS(C19:G19, C6:G6, "19MEE383_CO2")</f>
        <v>9.5</v>
      </c>
      <c r="K19" s="25">
        <f>SUMIFS(C19:G19, C6:G6, "19MEE383_CO3")</f>
        <v>8</v>
      </c>
      <c r="L19" s="25">
        <f>SUMIFS(C19:G19, C6:G6, "19MEE383_CO4")</f>
        <v>9.5</v>
      </c>
      <c r="M19" s="25">
        <f>SUMIFS(C19:G19, C6:G6, "19MEE383_CO5")</f>
        <v>9.5</v>
      </c>
    </row>
    <row r="20" spans="1:13" x14ac:dyDescent="0.3">
      <c r="A20" s="26" t="s">
        <v>98</v>
      </c>
      <c r="B20" s="26" t="s">
        <v>99</v>
      </c>
      <c r="C20" s="26">
        <v>14.4</v>
      </c>
      <c r="D20" s="26">
        <v>13.9</v>
      </c>
      <c r="E20" s="26">
        <v>12.4</v>
      </c>
      <c r="F20" s="26">
        <v>13.9</v>
      </c>
      <c r="G20" s="26">
        <v>13.9</v>
      </c>
      <c r="I20" s="25">
        <f>SUMIFS(C20:G20, C6:G6, "19MEE383_CO1")</f>
        <v>14.4</v>
      </c>
      <c r="J20" s="25">
        <f>SUMIFS(C20:G20, C6:G6, "19MEE383_CO2")</f>
        <v>13.9</v>
      </c>
      <c r="K20" s="25">
        <f>SUMIFS(C20:G20, C6:G6, "19MEE383_CO3")</f>
        <v>12.4</v>
      </c>
      <c r="L20" s="25">
        <f>SUMIFS(C20:G20, C6:G6, "19MEE383_CO4")</f>
        <v>13.9</v>
      </c>
      <c r="M20" s="25">
        <f>SUMIFS(C20:G20, C6:G6, "19MEE383_CO5")</f>
        <v>13.9</v>
      </c>
    </row>
    <row r="21" spans="1:13" x14ac:dyDescent="0.3">
      <c r="A21" s="24" t="s">
        <v>100</v>
      </c>
      <c r="B21" s="24" t="s">
        <v>101</v>
      </c>
      <c r="C21" s="24">
        <v>12.4</v>
      </c>
      <c r="D21" s="24">
        <v>11.9</v>
      </c>
      <c r="E21" s="24">
        <v>10.4</v>
      </c>
      <c r="F21" s="24">
        <v>11.9</v>
      </c>
      <c r="G21" s="24">
        <v>11.9</v>
      </c>
      <c r="I21" s="25">
        <f>SUMIFS(C21:G21, C6:G6, "19MEE383_CO1")</f>
        <v>12.4</v>
      </c>
      <c r="J21" s="25">
        <f>SUMIFS(C21:G21, C6:G6, "19MEE383_CO2")</f>
        <v>11.9</v>
      </c>
      <c r="K21" s="25">
        <f>SUMIFS(C21:G21, C6:G6, "19MEE383_CO3")</f>
        <v>10.4</v>
      </c>
      <c r="L21" s="25">
        <f>SUMIFS(C21:G21, C6:G6, "19MEE383_CO4")</f>
        <v>11.9</v>
      </c>
      <c r="M21" s="25">
        <f>SUMIFS(C21:G21, C6:G6, "19MEE383_CO5")</f>
        <v>11.9</v>
      </c>
    </row>
    <row r="22" spans="1:13" x14ac:dyDescent="0.3">
      <c r="A22" s="26" t="s">
        <v>102</v>
      </c>
      <c r="B22" s="26" t="s">
        <v>103</v>
      </c>
      <c r="C22" s="26">
        <v>12.6</v>
      </c>
      <c r="D22" s="26">
        <v>12.1</v>
      </c>
      <c r="E22" s="26">
        <v>10.6</v>
      </c>
      <c r="F22" s="26">
        <v>12.1</v>
      </c>
      <c r="G22" s="26">
        <v>12.1</v>
      </c>
      <c r="I22" s="25">
        <f>SUMIFS(C22:G22, C6:G6, "19MEE383_CO1")</f>
        <v>12.6</v>
      </c>
      <c r="J22" s="25">
        <f>SUMIFS(C22:G22, C6:G6, "19MEE383_CO2")</f>
        <v>12.1</v>
      </c>
      <c r="K22" s="25">
        <f>SUMIFS(C22:G22, C6:G6, "19MEE383_CO3")</f>
        <v>10.6</v>
      </c>
      <c r="L22" s="25">
        <f>SUMIFS(C22:G22, C6:G6, "19MEE383_CO4")</f>
        <v>12.1</v>
      </c>
      <c r="M22" s="25">
        <f>SUMIFS(C22:G22, C6:G6, "19MEE383_CO5")</f>
        <v>12.1</v>
      </c>
    </row>
    <row r="23" spans="1:13" x14ac:dyDescent="0.3">
      <c r="A23" s="24" t="s">
        <v>104</v>
      </c>
      <c r="B23" s="24" t="s">
        <v>105</v>
      </c>
      <c r="C23" s="24">
        <v>12.2</v>
      </c>
      <c r="D23" s="24">
        <v>11.7</v>
      </c>
      <c r="E23" s="24">
        <v>10.199999999999999</v>
      </c>
      <c r="F23" s="24">
        <v>11.7</v>
      </c>
      <c r="G23" s="24">
        <v>11.7</v>
      </c>
      <c r="I23" s="25">
        <f>SUMIFS(C23:G23, C6:G6, "19MEE383_CO1")</f>
        <v>12.2</v>
      </c>
      <c r="J23" s="25">
        <f>SUMIFS(C23:G23, C6:G6, "19MEE383_CO2")</f>
        <v>11.7</v>
      </c>
      <c r="K23" s="25">
        <f>SUMIFS(C23:G23, C6:G6, "19MEE383_CO3")</f>
        <v>10.199999999999999</v>
      </c>
      <c r="L23" s="25">
        <f>SUMIFS(C23:G23, C6:G6, "19MEE383_CO4")</f>
        <v>11.7</v>
      </c>
      <c r="M23" s="25">
        <f>SUMIFS(C23:G23, C6:G6, "19MEE383_CO5")</f>
        <v>11.7</v>
      </c>
    </row>
    <row r="24" spans="1:13" x14ac:dyDescent="0.3">
      <c r="A24" s="26" t="s">
        <v>106</v>
      </c>
      <c r="B24" s="26" t="s">
        <v>107</v>
      </c>
      <c r="C24" s="26">
        <v>13.8</v>
      </c>
      <c r="D24" s="26">
        <v>13.3</v>
      </c>
      <c r="E24" s="26">
        <v>11.8</v>
      </c>
      <c r="F24" s="26">
        <v>13.3</v>
      </c>
      <c r="G24" s="26">
        <v>13.3</v>
      </c>
      <c r="I24" s="25">
        <f>SUMIFS(C24:G24, C6:G6, "19MEE383_CO1")</f>
        <v>13.8</v>
      </c>
      <c r="J24" s="25">
        <f>SUMIFS(C24:G24, C6:G6, "19MEE383_CO2")</f>
        <v>13.3</v>
      </c>
      <c r="K24" s="25">
        <f>SUMIFS(C24:G24, C6:G6, "19MEE383_CO3")</f>
        <v>11.8</v>
      </c>
      <c r="L24" s="25">
        <f>SUMIFS(C24:G24, C6:G6, "19MEE383_CO4")</f>
        <v>13.3</v>
      </c>
      <c r="M24" s="25">
        <f>SUMIFS(C24:G24, C6:G6, "19MEE383_CO5")</f>
        <v>13.3</v>
      </c>
    </row>
    <row r="25" spans="1:13" x14ac:dyDescent="0.3">
      <c r="A25" s="24" t="s">
        <v>108</v>
      </c>
      <c r="B25" s="24" t="s">
        <v>109</v>
      </c>
      <c r="C25" s="24">
        <v>16.399999999999999</v>
      </c>
      <c r="D25" s="24">
        <v>15.9</v>
      </c>
      <c r="E25" s="24">
        <v>14.4</v>
      </c>
      <c r="F25" s="24">
        <v>15.9</v>
      </c>
      <c r="G25" s="24">
        <v>15.9</v>
      </c>
      <c r="I25" s="25">
        <f>SUMIFS(C25:G25, C6:G6, "19MEE383_CO1")</f>
        <v>16.399999999999999</v>
      </c>
      <c r="J25" s="25">
        <f>SUMIFS(C25:G25, C6:G6, "19MEE383_CO2")</f>
        <v>15.9</v>
      </c>
      <c r="K25" s="25">
        <f>SUMIFS(C25:G25, C6:G6, "19MEE383_CO3")</f>
        <v>14.4</v>
      </c>
      <c r="L25" s="25">
        <f>SUMIFS(C25:G25, C6:G6, "19MEE383_CO4")</f>
        <v>15.9</v>
      </c>
      <c r="M25" s="25">
        <f>SUMIFS(C25:G25, C6:G6, "19MEE383_CO5")</f>
        <v>15.9</v>
      </c>
    </row>
    <row r="26" spans="1:13" x14ac:dyDescent="0.3">
      <c r="A26" s="26" t="s">
        <v>110</v>
      </c>
      <c r="B26" s="26" t="s">
        <v>111</v>
      </c>
      <c r="C26" s="26">
        <v>15</v>
      </c>
      <c r="D26" s="26">
        <v>14.5</v>
      </c>
      <c r="E26" s="26">
        <v>13</v>
      </c>
      <c r="F26" s="26">
        <v>14.5</v>
      </c>
      <c r="G26" s="26">
        <v>14.5</v>
      </c>
      <c r="I26" s="25">
        <f>SUMIFS(C26:G26, C6:G6, "19MEE383_CO1")</f>
        <v>15</v>
      </c>
      <c r="J26" s="25">
        <f>SUMIFS(C26:G26, C6:G6, "19MEE383_CO2")</f>
        <v>14.5</v>
      </c>
      <c r="K26" s="25">
        <f>SUMIFS(C26:G26, C6:G6, "19MEE383_CO3")</f>
        <v>13</v>
      </c>
      <c r="L26" s="25">
        <f>SUMIFS(C26:G26, C6:G6, "19MEE383_CO4")</f>
        <v>14.5</v>
      </c>
      <c r="M26" s="25">
        <f>SUMIFS(C26:G26, C6:G6, "19MEE383_CO5")</f>
        <v>14.5</v>
      </c>
    </row>
    <row r="27" spans="1:13" x14ac:dyDescent="0.3">
      <c r="A27" s="24" t="s">
        <v>112</v>
      </c>
      <c r="B27" s="24" t="s">
        <v>113</v>
      </c>
      <c r="C27" s="24">
        <v>16.2</v>
      </c>
      <c r="D27" s="24">
        <v>15.7</v>
      </c>
      <c r="E27" s="24">
        <v>14.2</v>
      </c>
      <c r="F27" s="24">
        <v>15.7</v>
      </c>
      <c r="G27" s="24">
        <v>15.7</v>
      </c>
      <c r="I27" s="25">
        <f>SUMIFS(C27:G27, C6:G6, "19MEE383_CO1")</f>
        <v>16.2</v>
      </c>
      <c r="J27" s="25">
        <f>SUMIFS(C27:G27, C6:G6, "19MEE383_CO2")</f>
        <v>15.7</v>
      </c>
      <c r="K27" s="25">
        <f>SUMIFS(C27:G27, C6:G6, "19MEE383_CO3")</f>
        <v>14.2</v>
      </c>
      <c r="L27" s="25">
        <f>SUMIFS(C27:G27, C6:G6, "19MEE383_CO4")</f>
        <v>15.7</v>
      </c>
      <c r="M27" s="25">
        <f>SUMIFS(C27:G27, C6:G6, "19MEE383_CO5")</f>
        <v>15.7</v>
      </c>
    </row>
    <row r="28" spans="1:13" x14ac:dyDescent="0.3">
      <c r="A28" s="26" t="s">
        <v>114</v>
      </c>
      <c r="B28" s="26" t="s">
        <v>115</v>
      </c>
      <c r="C28" s="26">
        <v>12.8</v>
      </c>
      <c r="D28" s="26">
        <v>12.3</v>
      </c>
      <c r="E28" s="26">
        <v>10.8</v>
      </c>
      <c r="F28" s="26">
        <v>12.3</v>
      </c>
      <c r="G28" s="26">
        <v>12.3</v>
      </c>
      <c r="I28" s="25">
        <f>SUMIFS(C28:G28, C6:G6, "19MEE383_CO1")</f>
        <v>12.8</v>
      </c>
      <c r="J28" s="25">
        <f>SUMIFS(C28:G28, C6:G6, "19MEE383_CO2")</f>
        <v>12.3</v>
      </c>
      <c r="K28" s="25">
        <f>SUMIFS(C28:G28, C6:G6, "19MEE383_CO3")</f>
        <v>10.8</v>
      </c>
      <c r="L28" s="25">
        <f>SUMIFS(C28:G28, C6:G6, "19MEE383_CO4")</f>
        <v>12.3</v>
      </c>
      <c r="M28" s="25">
        <f>SUMIFS(C28:G28, C6:G6, "19MEE383_CO5")</f>
        <v>12.3</v>
      </c>
    </row>
    <row r="29" spans="1:13" x14ac:dyDescent="0.3">
      <c r="A29" s="24" t="s">
        <v>116</v>
      </c>
      <c r="B29" s="24" t="s">
        <v>117</v>
      </c>
      <c r="C29" s="24">
        <v>14</v>
      </c>
      <c r="D29" s="24">
        <v>13.5</v>
      </c>
      <c r="E29" s="24">
        <v>12</v>
      </c>
      <c r="F29" s="24">
        <v>13.5</v>
      </c>
      <c r="G29" s="24">
        <v>13.5</v>
      </c>
      <c r="I29" s="25">
        <f>SUMIFS(C29:G29, C6:G6, "19MEE383_CO1")</f>
        <v>14</v>
      </c>
      <c r="J29" s="25">
        <f>SUMIFS(C29:G29, C6:G6, "19MEE383_CO2")</f>
        <v>13.5</v>
      </c>
      <c r="K29" s="25">
        <f>SUMIFS(C29:G29, C6:G6, "19MEE383_CO3")</f>
        <v>12</v>
      </c>
      <c r="L29" s="25">
        <f>SUMIFS(C29:G29, C6:G6, "19MEE383_CO4")</f>
        <v>13.5</v>
      </c>
      <c r="M29" s="25">
        <f>SUMIFS(C29:G29, C6:G6, "19MEE383_CO5")</f>
        <v>13.5</v>
      </c>
    </row>
    <row r="30" spans="1:13" x14ac:dyDescent="0.3">
      <c r="A30" s="26" t="s">
        <v>118</v>
      </c>
      <c r="B30" s="26" t="s">
        <v>119</v>
      </c>
      <c r="C30" s="26">
        <v>16.600000000000001</v>
      </c>
      <c r="D30" s="26">
        <v>16.100000000000001</v>
      </c>
      <c r="E30" s="26">
        <v>14.6</v>
      </c>
      <c r="F30" s="26">
        <v>16.100000000000001</v>
      </c>
      <c r="G30" s="26">
        <v>16.100000000000001</v>
      </c>
      <c r="I30" s="25">
        <f>SUMIFS(C30:G30, C6:G6, "19MEE383_CO1")</f>
        <v>16.600000000000001</v>
      </c>
      <c r="J30" s="25">
        <f>SUMIFS(C30:G30, C6:G6, "19MEE383_CO2")</f>
        <v>16.100000000000001</v>
      </c>
      <c r="K30" s="25">
        <f>SUMIFS(C30:G30, C6:G6, "19MEE383_CO3")</f>
        <v>14.6</v>
      </c>
      <c r="L30" s="25">
        <f>SUMIFS(C30:G30, C6:G6, "19MEE383_CO4")</f>
        <v>16.100000000000001</v>
      </c>
      <c r="M30" s="25">
        <f>SUMIFS(C30:G30, C6:G6, "19MEE383_CO5")</f>
        <v>16.100000000000001</v>
      </c>
    </row>
    <row r="31" spans="1:13" x14ac:dyDescent="0.3">
      <c r="A31" s="24" t="s">
        <v>120</v>
      </c>
      <c r="B31" s="24" t="s">
        <v>121</v>
      </c>
      <c r="C31" s="24">
        <v>15.4</v>
      </c>
      <c r="D31" s="24">
        <v>14.9</v>
      </c>
      <c r="E31" s="24">
        <v>13.4</v>
      </c>
      <c r="F31" s="24">
        <v>14.9</v>
      </c>
      <c r="G31" s="24">
        <v>14.9</v>
      </c>
      <c r="I31" s="25">
        <f>SUMIFS(C31:G31, C6:G6, "19MEE383_CO1")</f>
        <v>15.4</v>
      </c>
      <c r="J31" s="25">
        <f>SUMIFS(C31:G31, C6:G6, "19MEE383_CO2")</f>
        <v>14.9</v>
      </c>
      <c r="K31" s="25">
        <f>SUMIFS(C31:G31, C6:G6, "19MEE383_CO3")</f>
        <v>13.4</v>
      </c>
      <c r="L31" s="25">
        <f>SUMIFS(C31:G31, C6:G6, "19MEE383_CO4")</f>
        <v>14.9</v>
      </c>
      <c r="M31" s="25">
        <f>SUMIFS(C31:G31, C6:G6, "19MEE383_CO5")</f>
        <v>14.9</v>
      </c>
    </row>
    <row r="32" spans="1:13" x14ac:dyDescent="0.3">
      <c r="A32" s="26" t="s">
        <v>122</v>
      </c>
      <c r="B32" s="26" t="s">
        <v>123</v>
      </c>
      <c r="C32" s="26">
        <v>16</v>
      </c>
      <c r="D32" s="26">
        <v>15.5</v>
      </c>
      <c r="E32" s="26">
        <v>14</v>
      </c>
      <c r="F32" s="26">
        <v>15.5</v>
      </c>
      <c r="G32" s="26">
        <v>15.5</v>
      </c>
      <c r="I32" s="25">
        <f>SUMIFS(C32:G32, C6:G6, "19MEE383_CO1")</f>
        <v>16</v>
      </c>
      <c r="J32" s="25">
        <f>SUMIFS(C32:G32, C6:G6, "19MEE383_CO2")</f>
        <v>15.5</v>
      </c>
      <c r="K32" s="25">
        <f>SUMIFS(C32:G32, C6:G6, "19MEE383_CO3")</f>
        <v>14</v>
      </c>
      <c r="L32" s="25">
        <f>SUMIFS(C32:G32, C6:G6, "19MEE383_CO4")</f>
        <v>15.5</v>
      </c>
      <c r="M32" s="25">
        <f>SUMIFS(C32:G32, C6:G6, "19MEE383_CO5")</f>
        <v>15.5</v>
      </c>
    </row>
    <row r="33" spans="1:13" x14ac:dyDescent="0.3">
      <c r="A33" s="24" t="s">
        <v>124</v>
      </c>
      <c r="B33" s="24" t="s">
        <v>125</v>
      </c>
      <c r="C33" s="24">
        <v>14.4</v>
      </c>
      <c r="D33" s="24">
        <v>13.9</v>
      </c>
      <c r="E33" s="24">
        <v>12.4</v>
      </c>
      <c r="F33" s="24">
        <v>13.9</v>
      </c>
      <c r="G33" s="24">
        <v>13.9</v>
      </c>
      <c r="I33" s="25">
        <f>SUMIFS(C33:G33, C6:G6, "19MEE383_CO1")</f>
        <v>14.4</v>
      </c>
      <c r="J33" s="25">
        <f>SUMIFS(C33:G33, C6:G6, "19MEE383_CO2")</f>
        <v>13.9</v>
      </c>
      <c r="K33" s="25">
        <f>SUMIFS(C33:G33, C6:G6, "19MEE383_CO3")</f>
        <v>12.4</v>
      </c>
      <c r="L33" s="25">
        <f>SUMIFS(C33:G33, C6:G6, "19MEE383_CO4")</f>
        <v>13.9</v>
      </c>
      <c r="M33" s="25">
        <f>SUMIFS(C33:G33, C6:G6, "19MEE383_CO5")</f>
        <v>13.9</v>
      </c>
    </row>
    <row r="34" spans="1:13" x14ac:dyDescent="0.3">
      <c r="A34" s="26" t="s">
        <v>126</v>
      </c>
      <c r="B34" s="26" t="s">
        <v>127</v>
      </c>
      <c r="C34" s="26">
        <v>11</v>
      </c>
      <c r="D34" s="26">
        <v>10.5</v>
      </c>
      <c r="E34" s="26">
        <v>9</v>
      </c>
      <c r="F34" s="26">
        <v>10.5</v>
      </c>
      <c r="G34" s="26">
        <v>10.5</v>
      </c>
      <c r="I34" s="25">
        <f>SUMIFS(C34:G34, C6:G6, "19MEE383_CO1")</f>
        <v>11</v>
      </c>
      <c r="J34" s="25">
        <f>SUMIFS(C34:G34, C6:G6, "19MEE383_CO2")</f>
        <v>10.5</v>
      </c>
      <c r="K34" s="25">
        <f>SUMIFS(C34:G34, C6:G6, "19MEE383_CO3")</f>
        <v>9</v>
      </c>
      <c r="L34" s="25">
        <f>SUMIFS(C34:G34, C6:G6, "19MEE383_CO4")</f>
        <v>10.5</v>
      </c>
      <c r="M34" s="25">
        <f>SUMIFS(C34:G34, C6:G6, "19MEE383_CO5")</f>
        <v>10.5</v>
      </c>
    </row>
    <row r="35" spans="1:13" x14ac:dyDescent="0.3">
      <c r="A35" s="24" t="s">
        <v>128</v>
      </c>
      <c r="B35" s="24" t="s">
        <v>129</v>
      </c>
      <c r="C35" s="24">
        <v>11.4</v>
      </c>
      <c r="D35" s="24">
        <v>10.9</v>
      </c>
      <c r="E35" s="24">
        <v>9.4</v>
      </c>
      <c r="F35" s="24">
        <v>10.9</v>
      </c>
      <c r="G35" s="24">
        <v>10.9</v>
      </c>
      <c r="I35" s="25">
        <f>SUMIFS(C35:G35, C6:G6, "19MEE383_CO1")</f>
        <v>11.4</v>
      </c>
      <c r="J35" s="25">
        <f>SUMIFS(C35:G35, C6:G6, "19MEE383_CO2")</f>
        <v>10.9</v>
      </c>
      <c r="K35" s="25">
        <f>SUMIFS(C35:G35, C6:G6, "19MEE383_CO3")</f>
        <v>9.4</v>
      </c>
      <c r="L35" s="25">
        <f>SUMIFS(C35:G35, C6:G6, "19MEE383_CO4")</f>
        <v>10.9</v>
      </c>
      <c r="M35" s="25">
        <f>SUMIFS(C35:G35, C6:G6, "19MEE383_CO5")</f>
        <v>10.9</v>
      </c>
    </row>
    <row r="36" spans="1:13" x14ac:dyDescent="0.3">
      <c r="A36" s="26" t="s">
        <v>130</v>
      </c>
      <c r="B36" s="26" t="s">
        <v>131</v>
      </c>
      <c r="C36" s="26">
        <v>14.6</v>
      </c>
      <c r="D36" s="26">
        <v>14.1</v>
      </c>
      <c r="E36" s="26">
        <v>12.6</v>
      </c>
      <c r="F36" s="26">
        <v>14.1</v>
      </c>
      <c r="G36" s="26">
        <v>14.1</v>
      </c>
      <c r="I36" s="25">
        <f>SUMIFS(C36:G36, C6:G6, "19MEE383_CO1")</f>
        <v>14.6</v>
      </c>
      <c r="J36" s="25">
        <f>SUMIFS(C36:G36, C6:G6, "19MEE383_CO2")</f>
        <v>14.1</v>
      </c>
      <c r="K36" s="25">
        <f>SUMIFS(C36:G36, C6:G6, "19MEE383_CO3")</f>
        <v>12.6</v>
      </c>
      <c r="L36" s="25">
        <f>SUMIFS(C36:G36, C6:G6, "19MEE383_CO4")</f>
        <v>14.1</v>
      </c>
      <c r="M36" s="25">
        <f>SUMIFS(C36:G36, C6:G6, "19MEE383_CO5")</f>
        <v>14.1</v>
      </c>
    </row>
    <row r="37" spans="1:13" x14ac:dyDescent="0.3">
      <c r="A37" s="24" t="s">
        <v>132</v>
      </c>
      <c r="B37" s="24" t="s">
        <v>133</v>
      </c>
      <c r="C37" s="24">
        <v>15.6</v>
      </c>
      <c r="D37" s="24">
        <v>15.1</v>
      </c>
      <c r="E37" s="24">
        <v>13.6</v>
      </c>
      <c r="F37" s="24">
        <v>15.1</v>
      </c>
      <c r="G37" s="24">
        <v>15.1</v>
      </c>
      <c r="I37" s="25">
        <f>SUMIFS(C37:G37, C6:G6, "19MEE383_CO1")</f>
        <v>15.6</v>
      </c>
      <c r="J37" s="25">
        <f>SUMIFS(C37:G37, C6:G6, "19MEE383_CO2")</f>
        <v>15.1</v>
      </c>
      <c r="K37" s="25">
        <f>SUMIFS(C37:G37, C6:G6, "19MEE383_CO3")</f>
        <v>13.6</v>
      </c>
      <c r="L37" s="25">
        <f>SUMIFS(C37:G37, C6:G6, "19MEE383_CO4")</f>
        <v>15.1</v>
      </c>
      <c r="M37" s="25">
        <f>SUMIFS(C37:G37, C6:G6, "19MEE383_CO5")</f>
        <v>15.1</v>
      </c>
    </row>
    <row r="38" spans="1:13" x14ac:dyDescent="0.3">
      <c r="A38" s="26" t="s">
        <v>134</v>
      </c>
      <c r="B38" s="26" t="s">
        <v>135</v>
      </c>
      <c r="C38" s="26">
        <v>12.6</v>
      </c>
      <c r="D38" s="26">
        <v>12.1</v>
      </c>
      <c r="E38" s="26">
        <v>10.6</v>
      </c>
      <c r="F38" s="26">
        <v>12.1</v>
      </c>
      <c r="G38" s="26">
        <v>12.1</v>
      </c>
      <c r="I38" s="25">
        <f>SUMIFS(C38:G38, C6:G6, "19MEE383_CO1")</f>
        <v>12.6</v>
      </c>
      <c r="J38" s="25">
        <f>SUMIFS(C38:G38, C6:G6, "19MEE383_CO2")</f>
        <v>12.1</v>
      </c>
      <c r="K38" s="25">
        <f>SUMIFS(C38:G38, C6:G6, "19MEE383_CO3")</f>
        <v>10.6</v>
      </c>
      <c r="L38" s="25">
        <f>SUMIFS(C38:G38, C6:G6, "19MEE383_CO4")</f>
        <v>12.1</v>
      </c>
      <c r="M38" s="25">
        <f>SUMIFS(C38:G38, C6:G6, "19MEE383_CO5")</f>
        <v>12.1</v>
      </c>
    </row>
    <row r="39" spans="1:13" x14ac:dyDescent="0.3">
      <c r="A39" s="24" t="s">
        <v>136</v>
      </c>
      <c r="B39" s="24" t="s">
        <v>137</v>
      </c>
      <c r="C39" s="24">
        <v>13</v>
      </c>
      <c r="D39" s="24">
        <v>12.5</v>
      </c>
      <c r="E39" s="24">
        <v>11</v>
      </c>
      <c r="F39" s="24">
        <v>12.5</v>
      </c>
      <c r="G39" s="24">
        <v>12.5</v>
      </c>
      <c r="I39" s="25">
        <f>SUMIFS(C39:G39, C6:G6, "19MEE383_CO1")</f>
        <v>13</v>
      </c>
      <c r="J39" s="25">
        <f>SUMIFS(C39:G39, C6:G6, "19MEE383_CO2")</f>
        <v>12.5</v>
      </c>
      <c r="K39" s="25">
        <f>SUMIFS(C39:G39, C6:G6, "19MEE383_CO3")</f>
        <v>11</v>
      </c>
      <c r="L39" s="25">
        <f>SUMIFS(C39:G39, C6:G6, "19MEE383_CO4")</f>
        <v>12.5</v>
      </c>
      <c r="M39" s="25">
        <f>SUMIFS(C39:G39, C6:G6, "19MEE383_CO5")</f>
        <v>12.5</v>
      </c>
    </row>
    <row r="40" spans="1:13" x14ac:dyDescent="0.3">
      <c r="A40" s="26" t="s">
        <v>138</v>
      </c>
      <c r="B40" s="26" t="s">
        <v>139</v>
      </c>
      <c r="C40" s="26">
        <v>12.2</v>
      </c>
      <c r="D40" s="26">
        <v>11.7</v>
      </c>
      <c r="E40" s="26">
        <v>10.199999999999999</v>
      </c>
      <c r="F40" s="26">
        <v>11.7</v>
      </c>
      <c r="G40" s="26">
        <v>11.7</v>
      </c>
      <c r="I40" s="25">
        <f>SUMIFS(C40:G40, C6:G6, "19MEE383_CO1")</f>
        <v>12.2</v>
      </c>
      <c r="J40" s="25">
        <f>SUMIFS(C40:G40, C6:G6, "19MEE383_CO2")</f>
        <v>11.7</v>
      </c>
      <c r="K40" s="25">
        <f>SUMIFS(C40:G40, C6:G6, "19MEE383_CO3")</f>
        <v>10.199999999999999</v>
      </c>
      <c r="L40" s="25">
        <f>SUMIFS(C40:G40, C6:G6, "19MEE383_CO4")</f>
        <v>11.7</v>
      </c>
      <c r="M40" s="25">
        <f>SUMIFS(C40:G40, C6:G6, "19MEE383_CO5")</f>
        <v>11.7</v>
      </c>
    </row>
    <row r="41" spans="1:13" x14ac:dyDescent="0.3">
      <c r="A41" s="24" t="s">
        <v>140</v>
      </c>
      <c r="B41" s="24" t="s">
        <v>141</v>
      </c>
      <c r="C41" s="24">
        <v>11</v>
      </c>
      <c r="D41" s="24">
        <v>10.5</v>
      </c>
      <c r="E41" s="24">
        <v>9</v>
      </c>
      <c r="F41" s="24">
        <v>10.5</v>
      </c>
      <c r="G41" s="24">
        <v>10.5</v>
      </c>
      <c r="I41" s="25">
        <f>SUMIFS(C41:G41, C6:G6, "19MEE383_CO1")</f>
        <v>11</v>
      </c>
      <c r="J41" s="25">
        <f>SUMIFS(C41:G41, C6:G6, "19MEE383_CO2")</f>
        <v>10.5</v>
      </c>
      <c r="K41" s="25">
        <f>SUMIFS(C41:G41, C6:G6, "19MEE383_CO3")</f>
        <v>9</v>
      </c>
      <c r="L41" s="25">
        <f>SUMIFS(C41:G41, C6:G6, "19MEE383_CO4")</f>
        <v>10.5</v>
      </c>
      <c r="M41" s="25">
        <f>SUMIFS(C41:G41, C6:G6, "19MEE383_CO5")</f>
        <v>10.5</v>
      </c>
    </row>
    <row r="42" spans="1:13" x14ac:dyDescent="0.3">
      <c r="A42" s="26" t="s">
        <v>142</v>
      </c>
      <c r="B42" s="26" t="s">
        <v>143</v>
      </c>
      <c r="C42" s="26">
        <v>15.8</v>
      </c>
      <c r="D42" s="26">
        <v>15.3</v>
      </c>
      <c r="E42" s="26">
        <v>13.8</v>
      </c>
      <c r="F42" s="26">
        <v>15.3</v>
      </c>
      <c r="G42" s="26">
        <v>15.3</v>
      </c>
      <c r="I42" s="25">
        <f>SUMIFS(C42:G42, C6:G6, "19MEE383_CO1")</f>
        <v>15.8</v>
      </c>
      <c r="J42" s="25">
        <f>SUMIFS(C42:G42, C6:G6, "19MEE383_CO2")</f>
        <v>15.3</v>
      </c>
      <c r="K42" s="25">
        <f>SUMIFS(C42:G42, C6:G6, "19MEE383_CO3")</f>
        <v>13.8</v>
      </c>
      <c r="L42" s="25">
        <f>SUMIFS(C42:G42, C6:G6, "19MEE383_CO4")</f>
        <v>15.3</v>
      </c>
      <c r="M42" s="25">
        <f>SUMIFS(C42:G42, C6:G6, "19MEE383_CO5")</f>
        <v>15.3</v>
      </c>
    </row>
    <row r="43" spans="1:13" x14ac:dyDescent="0.3">
      <c r="A43" s="24" t="s">
        <v>144</v>
      </c>
      <c r="B43" s="24" t="s">
        <v>145</v>
      </c>
      <c r="C43" s="24">
        <v>13.8</v>
      </c>
      <c r="D43" s="24">
        <v>13.3</v>
      </c>
      <c r="E43" s="24">
        <v>11.8</v>
      </c>
      <c r="F43" s="24">
        <v>13.3</v>
      </c>
      <c r="G43" s="24">
        <v>13.3</v>
      </c>
      <c r="I43" s="25">
        <f>SUMIFS(C43:G43, C6:G6, "19MEE383_CO1")</f>
        <v>13.8</v>
      </c>
      <c r="J43" s="25">
        <f>SUMIFS(C43:G43, C6:G6, "19MEE383_CO2")</f>
        <v>13.3</v>
      </c>
      <c r="K43" s="25">
        <f>SUMIFS(C43:G43, C6:G6, "19MEE383_CO3")</f>
        <v>11.8</v>
      </c>
      <c r="L43" s="25">
        <f>SUMIFS(C43:G43, C6:G6, "19MEE383_CO4")</f>
        <v>13.3</v>
      </c>
      <c r="M43" s="25">
        <f>SUMIFS(C43:G43, C6:G6, "19MEE383_CO5")</f>
        <v>13.3</v>
      </c>
    </row>
    <row r="44" spans="1:13" x14ac:dyDescent="0.3">
      <c r="A44" s="26" t="s">
        <v>146</v>
      </c>
      <c r="B44" s="26" t="s">
        <v>147</v>
      </c>
      <c r="C44" s="26">
        <v>12.6</v>
      </c>
      <c r="D44" s="26">
        <v>12.1</v>
      </c>
      <c r="E44" s="26">
        <v>10.6</v>
      </c>
      <c r="F44" s="26">
        <v>12.1</v>
      </c>
      <c r="G44" s="26">
        <v>12.1</v>
      </c>
      <c r="I44" s="25">
        <f>SUMIFS(C44:G44, C6:G6, "19MEE383_CO1")</f>
        <v>12.6</v>
      </c>
      <c r="J44" s="25">
        <f>SUMIFS(C44:G44, C6:G6, "19MEE383_CO2")</f>
        <v>12.1</v>
      </c>
      <c r="K44" s="25">
        <f>SUMIFS(C44:G44, C6:G6, "19MEE383_CO3")</f>
        <v>10.6</v>
      </c>
      <c r="L44" s="25">
        <f>SUMIFS(C44:G44, C6:G6, "19MEE383_CO4")</f>
        <v>12.1</v>
      </c>
      <c r="M44" s="25">
        <f>SUMIFS(C44:G44, C6:G6, "19MEE383_CO5")</f>
        <v>12.1</v>
      </c>
    </row>
    <row r="45" spans="1:13" x14ac:dyDescent="0.3">
      <c r="A45" s="24" t="s">
        <v>148</v>
      </c>
      <c r="B45" s="24" t="s">
        <v>149</v>
      </c>
      <c r="C45" s="24">
        <v>12.6</v>
      </c>
      <c r="D45" s="24">
        <v>12.1</v>
      </c>
      <c r="E45" s="24">
        <v>10.6</v>
      </c>
      <c r="F45" s="24">
        <v>12.1</v>
      </c>
      <c r="G45" s="24">
        <v>12.1</v>
      </c>
      <c r="I45" s="25">
        <f>SUMIFS(C45:G45, C6:G6, "19MEE383_CO1")</f>
        <v>12.6</v>
      </c>
      <c r="J45" s="25">
        <f>SUMIFS(C45:G45, C6:G6, "19MEE383_CO2")</f>
        <v>12.1</v>
      </c>
      <c r="K45" s="25">
        <f>SUMIFS(C45:G45, C6:G6, "19MEE383_CO3")</f>
        <v>10.6</v>
      </c>
      <c r="L45" s="25">
        <f>SUMIFS(C45:G45, C6:G6, "19MEE383_CO4")</f>
        <v>12.1</v>
      </c>
      <c r="M45" s="25">
        <f>SUMIFS(C45:G45, C6:G6, "19MEE383_CO5")</f>
        <v>12.1</v>
      </c>
    </row>
    <row r="46" spans="1:13" x14ac:dyDescent="0.3">
      <c r="A46" s="26" t="s">
        <v>150</v>
      </c>
      <c r="B46" s="26" t="s">
        <v>151</v>
      </c>
      <c r="C46" s="26">
        <v>14.2</v>
      </c>
      <c r="D46" s="26">
        <v>13.7</v>
      </c>
      <c r="E46" s="26">
        <v>12.2</v>
      </c>
      <c r="F46" s="26">
        <v>13.7</v>
      </c>
      <c r="G46" s="26">
        <v>13.7</v>
      </c>
      <c r="I46" s="25">
        <f>SUMIFS(C46:G46, C6:G6, "19MEE383_CO1")</f>
        <v>14.2</v>
      </c>
      <c r="J46" s="25">
        <f>SUMIFS(C46:G46, C6:G6, "19MEE383_CO2")</f>
        <v>13.7</v>
      </c>
      <c r="K46" s="25">
        <f>SUMIFS(C46:G46, C6:G6, "19MEE383_CO3")</f>
        <v>12.2</v>
      </c>
      <c r="L46" s="25">
        <f>SUMIFS(C46:G46, C6:G6, "19MEE383_CO4")</f>
        <v>13.7</v>
      </c>
      <c r="M46" s="25">
        <f>SUMIFS(C46:G46, C6:G6, "19MEE383_CO5")</f>
        <v>13.7</v>
      </c>
    </row>
    <row r="47" spans="1:13" x14ac:dyDescent="0.3">
      <c r="A47" s="24" t="s">
        <v>152</v>
      </c>
      <c r="B47" s="24" t="s">
        <v>153</v>
      </c>
      <c r="C47" s="24">
        <v>12.6</v>
      </c>
      <c r="D47" s="24">
        <v>12.1</v>
      </c>
      <c r="E47" s="24">
        <v>10.6</v>
      </c>
      <c r="F47" s="24">
        <v>12.1</v>
      </c>
      <c r="G47" s="24">
        <v>12.1</v>
      </c>
      <c r="I47" s="25">
        <f>SUMIFS(C47:G47, C6:G6, "19MEE383_CO1")</f>
        <v>12.6</v>
      </c>
      <c r="J47" s="25">
        <f>SUMIFS(C47:G47, C6:G6, "19MEE383_CO2")</f>
        <v>12.1</v>
      </c>
      <c r="K47" s="25">
        <f>SUMIFS(C47:G47, C6:G6, "19MEE383_CO3")</f>
        <v>10.6</v>
      </c>
      <c r="L47" s="25">
        <f>SUMIFS(C47:G47, C6:G6, "19MEE383_CO4")</f>
        <v>12.1</v>
      </c>
      <c r="M47" s="25">
        <f>SUMIFS(C47:G47, C6:G6, "19MEE383_CO5")</f>
        <v>12.1</v>
      </c>
    </row>
    <row r="48" spans="1:13" x14ac:dyDescent="0.3">
      <c r="A48" s="26" t="s">
        <v>154</v>
      </c>
      <c r="B48" s="26" t="s">
        <v>155</v>
      </c>
      <c r="C48" s="26">
        <v>14.6</v>
      </c>
      <c r="D48" s="26">
        <v>14.1</v>
      </c>
      <c r="E48" s="26">
        <v>12.6</v>
      </c>
      <c r="F48" s="26">
        <v>14.1</v>
      </c>
      <c r="G48" s="26">
        <v>14.1</v>
      </c>
      <c r="I48" s="25">
        <f>SUMIFS(C48:G48, C6:G6, "19MEE383_CO1")</f>
        <v>14.6</v>
      </c>
      <c r="J48" s="25">
        <f>SUMIFS(C48:G48, C6:G6, "19MEE383_CO2")</f>
        <v>14.1</v>
      </c>
      <c r="K48" s="25">
        <f>SUMIFS(C48:G48, C6:G6, "19MEE383_CO3")</f>
        <v>12.6</v>
      </c>
      <c r="L48" s="25">
        <f>SUMIFS(C48:G48, C6:G6, "19MEE383_CO4")</f>
        <v>14.1</v>
      </c>
      <c r="M48" s="25">
        <f>SUMIFS(C48:G48, C6:G6, "19MEE383_CO5")</f>
        <v>14.1</v>
      </c>
    </row>
    <row r="49" spans="1:13" x14ac:dyDescent="0.3">
      <c r="A49" s="24" t="s">
        <v>156</v>
      </c>
      <c r="B49" s="24" t="s">
        <v>157</v>
      </c>
      <c r="C49" s="24">
        <v>14</v>
      </c>
      <c r="D49" s="24">
        <v>13.5</v>
      </c>
      <c r="E49" s="24">
        <v>12</v>
      </c>
      <c r="F49" s="24">
        <v>13.5</v>
      </c>
      <c r="G49" s="24">
        <v>13.5</v>
      </c>
      <c r="I49" s="25">
        <f>SUMIFS(C49:G49, C6:G6, "19MEE383_CO1")</f>
        <v>14</v>
      </c>
      <c r="J49" s="25">
        <f>SUMIFS(C49:G49, C6:G6, "19MEE383_CO2")</f>
        <v>13.5</v>
      </c>
      <c r="K49" s="25">
        <f>SUMIFS(C49:G49, C6:G6, "19MEE383_CO3")</f>
        <v>12</v>
      </c>
      <c r="L49" s="25">
        <f>SUMIFS(C49:G49, C6:G6, "19MEE383_CO4")</f>
        <v>13.5</v>
      </c>
      <c r="M49" s="25">
        <f>SUMIFS(C49:G49, C6:G6, "19MEE383_CO5")</f>
        <v>13.5</v>
      </c>
    </row>
    <row r="50" spans="1:13" x14ac:dyDescent="0.3">
      <c r="A50" s="26" t="s">
        <v>158</v>
      </c>
      <c r="B50" s="26" t="s">
        <v>159</v>
      </c>
      <c r="C50" s="26">
        <v>13.4</v>
      </c>
      <c r="D50" s="26">
        <v>12.9</v>
      </c>
      <c r="E50" s="26">
        <v>11.4</v>
      </c>
      <c r="F50" s="26">
        <v>12.9</v>
      </c>
      <c r="G50" s="26">
        <v>12.9</v>
      </c>
      <c r="I50" s="25">
        <f>SUMIFS(C50:G50, C6:G6, "19MEE383_CO1")</f>
        <v>13.4</v>
      </c>
      <c r="J50" s="25">
        <f>SUMIFS(C50:G50, C6:G6, "19MEE383_CO2")</f>
        <v>12.9</v>
      </c>
      <c r="K50" s="25">
        <f>SUMIFS(C50:G50, C6:G6, "19MEE383_CO3")</f>
        <v>11.4</v>
      </c>
      <c r="L50" s="25">
        <f>SUMIFS(C50:G50, C6:G6, "19MEE383_CO4")</f>
        <v>12.9</v>
      </c>
      <c r="M50" s="25">
        <f>SUMIFS(C50:G50, C6:G6, "19MEE383_CO5")</f>
        <v>12.9</v>
      </c>
    </row>
    <row r="51" spans="1:13" x14ac:dyDescent="0.3">
      <c r="A51" s="24" t="s">
        <v>160</v>
      </c>
      <c r="B51" s="24" t="s">
        <v>161</v>
      </c>
      <c r="C51" s="24">
        <v>13.2</v>
      </c>
      <c r="D51" s="24">
        <v>12.7</v>
      </c>
      <c r="E51" s="24">
        <v>11.2</v>
      </c>
      <c r="F51" s="24">
        <v>12.7</v>
      </c>
      <c r="G51" s="24">
        <v>12.7</v>
      </c>
      <c r="I51" s="25">
        <f>SUMIFS(C51:G51, C6:G6, "19MEE383_CO1")</f>
        <v>13.2</v>
      </c>
      <c r="J51" s="25">
        <f>SUMIFS(C51:G51, C6:G6, "19MEE383_CO2")</f>
        <v>12.7</v>
      </c>
      <c r="K51" s="25">
        <f>SUMIFS(C51:G51, C6:G6, "19MEE383_CO3")</f>
        <v>11.2</v>
      </c>
      <c r="L51" s="25">
        <f>SUMIFS(C51:G51, C6:G6, "19MEE383_CO4")</f>
        <v>12.7</v>
      </c>
      <c r="M51" s="25">
        <f>SUMIFS(C51:G51, C6:G6, "19MEE383_CO5")</f>
        <v>12.7</v>
      </c>
    </row>
    <row r="52" spans="1:13" x14ac:dyDescent="0.3">
      <c r="A52" s="26" t="s">
        <v>162</v>
      </c>
      <c r="B52" s="26" t="s">
        <v>163</v>
      </c>
      <c r="C52" s="26">
        <v>12.2</v>
      </c>
      <c r="D52" s="26">
        <v>11.7</v>
      </c>
      <c r="E52" s="26">
        <v>10.199999999999999</v>
      </c>
      <c r="F52" s="26">
        <v>11.7</v>
      </c>
      <c r="G52" s="26">
        <v>11.7</v>
      </c>
      <c r="I52" s="25">
        <f>SUMIFS(C52:G52, C6:G6, "19MEE383_CO1")</f>
        <v>12.2</v>
      </c>
      <c r="J52" s="25">
        <f>SUMIFS(C52:G52, C6:G6, "19MEE383_CO2")</f>
        <v>11.7</v>
      </c>
      <c r="K52" s="25">
        <f>SUMIFS(C52:G52, C6:G6, "19MEE383_CO3")</f>
        <v>10.199999999999999</v>
      </c>
      <c r="L52" s="25">
        <f>SUMIFS(C52:G52, C6:G6, "19MEE383_CO4")</f>
        <v>11.7</v>
      </c>
      <c r="M52" s="25">
        <f>SUMIFS(C52:G52, C6:G6, "19MEE383_CO5")</f>
        <v>11.7</v>
      </c>
    </row>
    <row r="53" spans="1:13" x14ac:dyDescent="0.3">
      <c r="A53" s="24" t="s">
        <v>164</v>
      </c>
      <c r="B53" s="24" t="s">
        <v>165</v>
      </c>
      <c r="C53" s="24">
        <v>12.8</v>
      </c>
      <c r="D53" s="24">
        <v>12.3</v>
      </c>
      <c r="E53" s="24">
        <v>10.8</v>
      </c>
      <c r="F53" s="24">
        <v>12.3</v>
      </c>
      <c r="G53" s="24">
        <v>12.3</v>
      </c>
      <c r="I53" s="25">
        <f>SUMIFS(C53:G53, C6:G6, "19MEE383_CO1")</f>
        <v>12.8</v>
      </c>
      <c r="J53" s="25">
        <f>SUMIFS(C53:G53, C6:G6, "19MEE383_CO2")</f>
        <v>12.3</v>
      </c>
      <c r="K53" s="25">
        <f>SUMIFS(C53:G53, C6:G6, "19MEE383_CO3")</f>
        <v>10.8</v>
      </c>
      <c r="L53" s="25">
        <f>SUMIFS(C53:G53, C6:G6, "19MEE383_CO4")</f>
        <v>12.3</v>
      </c>
      <c r="M53" s="25">
        <f>SUMIFS(C53:G53, C6:G6, "19MEE383_CO5")</f>
        <v>12.3</v>
      </c>
    </row>
    <row r="54" spans="1:13" x14ac:dyDescent="0.3">
      <c r="A54" s="26" t="s">
        <v>166</v>
      </c>
      <c r="B54" s="26" t="s">
        <v>167</v>
      </c>
      <c r="C54" s="26">
        <v>14.6</v>
      </c>
      <c r="D54" s="26">
        <v>14.1</v>
      </c>
      <c r="E54" s="26">
        <v>12.6</v>
      </c>
      <c r="F54" s="26">
        <v>14.1</v>
      </c>
      <c r="G54" s="26">
        <v>14.1</v>
      </c>
      <c r="I54" s="25">
        <f>SUMIFS(C54:G54, C6:G6, "19MEE383_CO1")</f>
        <v>14.6</v>
      </c>
      <c r="J54" s="25">
        <f>SUMIFS(C54:G54, C6:G6, "19MEE383_CO2")</f>
        <v>14.1</v>
      </c>
      <c r="K54" s="25">
        <f>SUMIFS(C54:G54, C6:G6, "19MEE383_CO3")</f>
        <v>12.6</v>
      </c>
      <c r="L54" s="25">
        <f>SUMIFS(C54:G54, C6:G6, "19MEE383_CO4")</f>
        <v>14.1</v>
      </c>
      <c r="M54" s="25">
        <f>SUMIFS(C54:G54, C6:G6, "19MEE383_CO5")</f>
        <v>14.1</v>
      </c>
    </row>
    <row r="55" spans="1:13" x14ac:dyDescent="0.3">
      <c r="A55" s="24" t="s">
        <v>168</v>
      </c>
      <c r="B55" s="24" t="s">
        <v>169</v>
      </c>
      <c r="C55" s="24">
        <v>13.2</v>
      </c>
      <c r="D55" s="24">
        <v>12.7</v>
      </c>
      <c r="E55" s="24">
        <v>11.2</v>
      </c>
      <c r="F55" s="24">
        <v>12.7</v>
      </c>
      <c r="G55" s="24">
        <v>12.7</v>
      </c>
      <c r="I55" s="25">
        <f>SUMIFS(C55:G55, C6:G6, "19MEE383_CO1")</f>
        <v>13.2</v>
      </c>
      <c r="J55" s="25">
        <f>SUMIFS(C55:G55, C6:G6, "19MEE383_CO2")</f>
        <v>12.7</v>
      </c>
      <c r="K55" s="25">
        <f>SUMIFS(C55:G55, C6:G6, "19MEE383_CO3")</f>
        <v>11.2</v>
      </c>
      <c r="L55" s="25">
        <f>SUMIFS(C55:G55, C6:G6, "19MEE383_CO4")</f>
        <v>12.7</v>
      </c>
      <c r="M55" s="25">
        <f>SUMIFS(C55:G55, C6:G6, "19MEE383_CO5")</f>
        <v>12.7</v>
      </c>
    </row>
    <row r="56" spans="1:13" x14ac:dyDescent="0.3">
      <c r="A56" s="26" t="s">
        <v>170</v>
      </c>
      <c r="B56" s="26" t="s">
        <v>171</v>
      </c>
      <c r="C56" s="26">
        <v>12.6</v>
      </c>
      <c r="D56" s="26">
        <v>12.1</v>
      </c>
      <c r="E56" s="26">
        <v>10.6</v>
      </c>
      <c r="F56" s="26">
        <v>12.1</v>
      </c>
      <c r="G56" s="26">
        <v>12.1</v>
      </c>
      <c r="I56" s="25">
        <f>SUMIFS(C56:G56, C6:G6, "19MEE383_CO1")</f>
        <v>12.6</v>
      </c>
      <c r="J56" s="25">
        <f>SUMIFS(C56:G56, C6:G6, "19MEE383_CO2")</f>
        <v>12.1</v>
      </c>
      <c r="K56" s="25">
        <f>SUMIFS(C56:G56, C6:G6, "19MEE383_CO3")</f>
        <v>10.6</v>
      </c>
      <c r="L56" s="25">
        <f>SUMIFS(C56:G56, C6:G6, "19MEE383_CO4")</f>
        <v>12.1</v>
      </c>
      <c r="M56" s="25">
        <f>SUMIFS(C56:G56, C6:G6, "19MEE383_CO5")</f>
        <v>12.1</v>
      </c>
    </row>
    <row r="57" spans="1:13" x14ac:dyDescent="0.3">
      <c r="A57" s="24" t="s">
        <v>172</v>
      </c>
      <c r="B57" s="24" t="s">
        <v>173</v>
      </c>
      <c r="C57" s="24">
        <v>12.8</v>
      </c>
      <c r="D57" s="24">
        <v>12.3</v>
      </c>
      <c r="E57" s="24">
        <v>10.8</v>
      </c>
      <c r="F57" s="24">
        <v>12.3</v>
      </c>
      <c r="G57" s="24">
        <v>12.3</v>
      </c>
      <c r="I57" s="25">
        <f>SUMIFS(C57:G57, C6:G6, "19MEE383_CO1")</f>
        <v>12.8</v>
      </c>
      <c r="J57" s="25">
        <f>SUMIFS(C57:G57, C6:G6, "19MEE383_CO2")</f>
        <v>12.3</v>
      </c>
      <c r="K57" s="25">
        <f>SUMIFS(C57:G57, C6:G6, "19MEE383_CO3")</f>
        <v>10.8</v>
      </c>
      <c r="L57" s="25">
        <f>SUMIFS(C57:G57, C6:G6, "19MEE383_CO4")</f>
        <v>12.3</v>
      </c>
      <c r="M57" s="25">
        <f>SUMIFS(C57:G57, C6:G6, "19MEE383_CO5")</f>
        <v>12.3</v>
      </c>
    </row>
    <row r="58" spans="1:13" x14ac:dyDescent="0.3">
      <c r="A58" s="26" t="s">
        <v>174</v>
      </c>
      <c r="B58" s="26" t="s">
        <v>175</v>
      </c>
      <c r="C58" s="26">
        <v>15</v>
      </c>
      <c r="D58" s="26">
        <v>14.5</v>
      </c>
      <c r="E58" s="26">
        <v>13</v>
      </c>
      <c r="F58" s="26">
        <v>14.5</v>
      </c>
      <c r="G58" s="26">
        <v>14.5</v>
      </c>
      <c r="I58" s="25">
        <f>SUMIFS(C58:G58, C6:G6, "19MEE383_CO1")</f>
        <v>15</v>
      </c>
      <c r="J58" s="25">
        <f>SUMIFS(C58:G58, C6:G6, "19MEE383_CO2")</f>
        <v>14.5</v>
      </c>
      <c r="K58" s="25">
        <f>SUMIFS(C58:G58, C6:G6, "19MEE383_CO3")</f>
        <v>13</v>
      </c>
      <c r="L58" s="25">
        <f>SUMIFS(C58:G58, C6:G6, "19MEE383_CO4")</f>
        <v>14.5</v>
      </c>
      <c r="M58" s="25">
        <f>SUMIFS(C58:G58, C6:G6, "19MEE383_CO5")</f>
        <v>14.5</v>
      </c>
    </row>
    <row r="59" spans="1:13" x14ac:dyDescent="0.3">
      <c r="A59" s="24" t="s">
        <v>176</v>
      </c>
      <c r="B59" s="24" t="s">
        <v>177</v>
      </c>
      <c r="C59" s="24">
        <v>14.4</v>
      </c>
      <c r="D59" s="24">
        <v>13.9</v>
      </c>
      <c r="E59" s="24">
        <v>12.4</v>
      </c>
      <c r="F59" s="24">
        <v>13.9</v>
      </c>
      <c r="G59" s="24">
        <v>13.9</v>
      </c>
      <c r="I59" s="25">
        <f>SUMIFS(C59:G59, C6:G6, "19MEE383_CO1")</f>
        <v>14.4</v>
      </c>
      <c r="J59" s="25">
        <f>SUMIFS(C59:G59, C6:G6, "19MEE383_CO2")</f>
        <v>13.9</v>
      </c>
      <c r="K59" s="25">
        <f>SUMIFS(C59:G59, C6:G6, "19MEE383_CO3")</f>
        <v>12.4</v>
      </c>
      <c r="L59" s="25">
        <f>SUMIFS(C59:G59, C6:G6, "19MEE383_CO4")</f>
        <v>13.9</v>
      </c>
      <c r="M59" s="25">
        <f>SUMIFS(C59:G59, C6:G6, "19MEE383_CO5")</f>
        <v>13.9</v>
      </c>
    </row>
    <row r="60" spans="1:13" x14ac:dyDescent="0.3">
      <c r="A60" s="26" t="s">
        <v>178</v>
      </c>
      <c r="B60" s="26" t="s">
        <v>179</v>
      </c>
      <c r="C60" s="26">
        <v>13.2</v>
      </c>
      <c r="D60" s="26">
        <v>12.7</v>
      </c>
      <c r="E60" s="26">
        <v>11.2</v>
      </c>
      <c r="F60" s="26">
        <v>12.7</v>
      </c>
      <c r="G60" s="26">
        <v>12.7</v>
      </c>
      <c r="I60" s="25">
        <f>SUMIFS(C60:G60, C6:G6, "19MEE383_CO1")</f>
        <v>13.2</v>
      </c>
      <c r="J60" s="25">
        <f>SUMIFS(C60:G60, C6:G6, "19MEE383_CO2")</f>
        <v>12.7</v>
      </c>
      <c r="K60" s="25">
        <f>SUMIFS(C60:G60, C6:G6, "19MEE383_CO3")</f>
        <v>11.2</v>
      </c>
      <c r="L60" s="25">
        <f>SUMIFS(C60:G60, C6:G6, "19MEE383_CO4")</f>
        <v>12.7</v>
      </c>
      <c r="M60" s="25">
        <f>SUMIFS(C60:G60, C6:G6, "19MEE383_CO5")</f>
        <v>12.7</v>
      </c>
    </row>
    <row r="61" spans="1:13" x14ac:dyDescent="0.3">
      <c r="A61" s="24" t="s">
        <v>180</v>
      </c>
      <c r="B61" s="24" t="s">
        <v>181</v>
      </c>
      <c r="C61" s="24">
        <v>15.2</v>
      </c>
      <c r="D61" s="24">
        <v>14.7</v>
      </c>
      <c r="E61" s="24">
        <v>13.2</v>
      </c>
      <c r="F61" s="24">
        <v>14.7</v>
      </c>
      <c r="G61" s="24">
        <v>14.7</v>
      </c>
      <c r="I61" s="25">
        <f>SUMIFS(C61:G61, C6:G6, "19MEE383_CO1")</f>
        <v>15.2</v>
      </c>
      <c r="J61" s="25">
        <f>SUMIFS(C61:G61, C6:G6, "19MEE383_CO2")</f>
        <v>14.7</v>
      </c>
      <c r="K61" s="25">
        <f>SUMIFS(C61:G61, C6:G6, "19MEE383_CO3")</f>
        <v>13.2</v>
      </c>
      <c r="L61" s="25">
        <f>SUMIFS(C61:G61, C6:G6, "19MEE383_CO4")</f>
        <v>14.7</v>
      </c>
      <c r="M61" s="25">
        <f>SUMIFS(C61:G61, C6:G6, "19MEE383_CO5")</f>
        <v>14.7</v>
      </c>
    </row>
    <row r="62" spans="1:13" x14ac:dyDescent="0.3">
      <c r="A62" s="26" t="s">
        <v>182</v>
      </c>
      <c r="B62" s="26" t="s">
        <v>183</v>
      </c>
      <c r="C62" s="26">
        <v>15.2</v>
      </c>
      <c r="D62" s="26">
        <v>14.7</v>
      </c>
      <c r="E62" s="26">
        <v>13.2</v>
      </c>
      <c r="F62" s="26">
        <v>14.7</v>
      </c>
      <c r="G62" s="26">
        <v>14.7</v>
      </c>
      <c r="I62" s="25">
        <f>SUMIFS(C62:G62, C6:G6, "19MEE383_CO1")</f>
        <v>15.2</v>
      </c>
      <c r="J62" s="25">
        <f>SUMIFS(C62:G62, C6:G6, "19MEE383_CO2")</f>
        <v>14.7</v>
      </c>
      <c r="K62" s="25">
        <f>SUMIFS(C62:G62, C6:G6, "19MEE383_CO3")</f>
        <v>13.2</v>
      </c>
      <c r="L62" s="25">
        <f>SUMIFS(C62:G62, C6:G6, "19MEE383_CO4")</f>
        <v>14.7</v>
      </c>
      <c r="M62" s="25">
        <f>SUMIFS(C62:G62, C6:G6, "19MEE383_CO5")</f>
        <v>14.7</v>
      </c>
    </row>
    <row r="63" spans="1:13" x14ac:dyDescent="0.3">
      <c r="A63" s="24" t="s">
        <v>184</v>
      </c>
      <c r="B63" s="24" t="s">
        <v>185</v>
      </c>
      <c r="C63" s="24">
        <v>11.4</v>
      </c>
      <c r="D63" s="24">
        <v>10.9</v>
      </c>
      <c r="E63" s="24">
        <v>9.4</v>
      </c>
      <c r="F63" s="24">
        <v>10.9</v>
      </c>
      <c r="G63" s="24">
        <v>10.9</v>
      </c>
      <c r="I63" s="25">
        <f>SUMIFS(C63:G63, C6:G6, "19MEE383_CO1")</f>
        <v>11.4</v>
      </c>
      <c r="J63" s="25">
        <f>SUMIFS(C63:G63, C6:G6, "19MEE383_CO2")</f>
        <v>10.9</v>
      </c>
      <c r="K63" s="25">
        <f>SUMIFS(C63:G63, C6:G6, "19MEE383_CO3")</f>
        <v>9.4</v>
      </c>
      <c r="L63" s="25">
        <f>SUMIFS(C63:G63, C6:G6, "19MEE383_CO4")</f>
        <v>10.9</v>
      </c>
      <c r="M63" s="25">
        <f>SUMIFS(C63:G63, C6:G6, "19MEE383_CO5")</f>
        <v>10.9</v>
      </c>
    </row>
    <row r="64" spans="1:13" x14ac:dyDescent="0.3">
      <c r="A64" s="26" t="s">
        <v>186</v>
      </c>
      <c r="B64" s="26" t="s">
        <v>187</v>
      </c>
      <c r="C64" s="26">
        <v>13.4</v>
      </c>
      <c r="D64" s="26">
        <v>12.9</v>
      </c>
      <c r="E64" s="26">
        <v>11.4</v>
      </c>
      <c r="F64" s="26">
        <v>12.9</v>
      </c>
      <c r="G64" s="26">
        <v>12.9</v>
      </c>
      <c r="I64" s="25">
        <f>SUMIFS(C64:G64, C6:G6, "19MEE383_CO1")</f>
        <v>13.4</v>
      </c>
      <c r="J64" s="25">
        <f>SUMIFS(C64:G64, C6:G6, "19MEE383_CO2")</f>
        <v>12.9</v>
      </c>
      <c r="K64" s="25">
        <f>SUMIFS(C64:G64, C6:G6, "19MEE383_CO3")</f>
        <v>11.4</v>
      </c>
      <c r="L64" s="25">
        <f>SUMIFS(C64:G64, C6:G6, "19MEE383_CO4")</f>
        <v>12.9</v>
      </c>
      <c r="M64" s="25">
        <f>SUMIFS(C64:G64, C6:G6, "19MEE383_CO5")</f>
        <v>12.9</v>
      </c>
    </row>
    <row r="65" spans="1:13" x14ac:dyDescent="0.3">
      <c r="A65" s="24" t="s">
        <v>188</v>
      </c>
      <c r="B65" s="24" t="s">
        <v>189</v>
      </c>
      <c r="C65" s="24">
        <v>13.2</v>
      </c>
      <c r="D65" s="24">
        <v>12.7</v>
      </c>
      <c r="E65" s="24">
        <v>11.2</v>
      </c>
      <c r="F65" s="24">
        <v>12.7</v>
      </c>
      <c r="G65" s="24">
        <v>12.7</v>
      </c>
      <c r="I65" s="25">
        <f>SUMIFS(C65:G65, C6:G6, "19MEE383_CO1")</f>
        <v>13.2</v>
      </c>
      <c r="J65" s="25">
        <f>SUMIFS(C65:G65, C6:G6, "19MEE383_CO2")</f>
        <v>12.7</v>
      </c>
      <c r="K65" s="25">
        <f>SUMIFS(C65:G65, C6:G6, "19MEE383_CO3")</f>
        <v>11.2</v>
      </c>
      <c r="L65" s="25">
        <f>SUMIFS(C65:G65, C6:G6, "19MEE383_CO4")</f>
        <v>12.7</v>
      </c>
      <c r="M65" s="25">
        <f>SUMIFS(C65:G65, C6:G6, "19MEE383_CO5")</f>
        <v>12.7</v>
      </c>
    </row>
    <row r="66" spans="1:13" x14ac:dyDescent="0.3">
      <c r="A66" s="26" t="s">
        <v>252</v>
      </c>
      <c r="B66" s="26" t="s">
        <v>253</v>
      </c>
      <c r="C66" s="26">
        <v>10.6</v>
      </c>
      <c r="D66" s="26">
        <v>10.6</v>
      </c>
      <c r="E66" s="26">
        <v>12.6</v>
      </c>
      <c r="F66" s="26">
        <v>10.6</v>
      </c>
      <c r="G66" s="26">
        <v>10.6</v>
      </c>
      <c r="I66" s="25">
        <f>SUMIFS(C66:G66, C6:G6, "19MEE383_CO1")</f>
        <v>10.6</v>
      </c>
      <c r="J66" s="25">
        <f>SUMIFS(C66:G66, C6:G6, "19MEE383_CO2")</f>
        <v>10.6</v>
      </c>
      <c r="K66" s="25">
        <f>SUMIFS(C66:G66, C6:G6, "19MEE383_CO3")</f>
        <v>12.6</v>
      </c>
      <c r="L66" s="25">
        <f>SUMIFS(C66:G66, C6:G6, "19MEE383_CO4")</f>
        <v>10.6</v>
      </c>
      <c r="M66" s="25">
        <f>SUMIFS(C66:G66, C6:G6, "19MEE383_CO5")</f>
        <v>10.6</v>
      </c>
    </row>
    <row r="67" spans="1:13" x14ac:dyDescent="0.3">
      <c r="A67" s="24" t="s">
        <v>254</v>
      </c>
      <c r="B67" s="24" t="s">
        <v>255</v>
      </c>
      <c r="C67" s="24">
        <v>11</v>
      </c>
      <c r="D67" s="24">
        <v>11</v>
      </c>
      <c r="E67" s="24">
        <v>13</v>
      </c>
      <c r="F67" s="24">
        <v>11</v>
      </c>
      <c r="G67" s="24">
        <v>11</v>
      </c>
      <c r="I67" s="25">
        <f>SUMIFS(C67:G67, C6:G6, "19MEE383_CO1")</f>
        <v>11</v>
      </c>
      <c r="J67" s="25">
        <f>SUMIFS(C67:G67, C6:G6, "19MEE383_CO2")</f>
        <v>11</v>
      </c>
      <c r="K67" s="25">
        <f>SUMIFS(C67:G67, C6:G6, "19MEE383_CO3")</f>
        <v>13</v>
      </c>
      <c r="L67" s="25">
        <f>SUMIFS(C67:G67, C6:G6, "19MEE383_CO4")</f>
        <v>11</v>
      </c>
      <c r="M67" s="25">
        <f>SUMIFS(C67:G67, C6:G6, "19MEE383_CO5")</f>
        <v>11</v>
      </c>
    </row>
    <row r="68" spans="1:13" x14ac:dyDescent="0.3">
      <c r="A68" s="26" t="s">
        <v>256</v>
      </c>
      <c r="B68" s="26" t="s">
        <v>257</v>
      </c>
      <c r="C68" s="26">
        <v>11.4</v>
      </c>
      <c r="D68" s="26">
        <v>11.4</v>
      </c>
      <c r="E68" s="26">
        <v>13.4</v>
      </c>
      <c r="F68" s="26">
        <v>11.4</v>
      </c>
      <c r="G68" s="26">
        <v>11.4</v>
      </c>
      <c r="I68" s="25">
        <f>SUMIFS(C68:G68, C6:G6, "19MEE383_CO1")</f>
        <v>11.4</v>
      </c>
      <c r="J68" s="25">
        <f>SUMIFS(C68:G68, C6:G6, "19MEE383_CO2")</f>
        <v>11.4</v>
      </c>
      <c r="K68" s="25">
        <f>SUMIFS(C68:G68, C6:G6, "19MEE383_CO3")</f>
        <v>13.4</v>
      </c>
      <c r="L68" s="25">
        <f>SUMIFS(C68:G68, C6:G6, "19MEE383_CO4")</f>
        <v>11.4</v>
      </c>
      <c r="M68" s="25">
        <f>SUMIFS(C68:G68, C6:G6, "19MEE383_CO5")</f>
        <v>11.4</v>
      </c>
    </row>
    <row r="69" spans="1:13" x14ac:dyDescent="0.3">
      <c r="A69" s="24" t="s">
        <v>258</v>
      </c>
      <c r="B69" s="24" t="s">
        <v>259</v>
      </c>
      <c r="C69" s="24">
        <v>10.6</v>
      </c>
      <c r="D69" s="24">
        <v>10.6</v>
      </c>
      <c r="E69" s="24">
        <v>12.6</v>
      </c>
      <c r="F69" s="24">
        <v>10.6</v>
      </c>
      <c r="G69" s="24">
        <v>10.6</v>
      </c>
      <c r="I69" s="25">
        <f>SUMIFS(C69:G69, C6:G6, "19MEE383_CO1")</f>
        <v>10.6</v>
      </c>
      <c r="J69" s="25">
        <f>SUMIFS(C69:G69, C6:G6, "19MEE383_CO2")</f>
        <v>10.6</v>
      </c>
      <c r="K69" s="25">
        <f>SUMIFS(C69:G69, C6:G6, "19MEE383_CO3")</f>
        <v>12.6</v>
      </c>
      <c r="L69" s="25">
        <f>SUMIFS(C69:G69, C6:G6, "19MEE383_CO4")</f>
        <v>10.6</v>
      </c>
      <c r="M69" s="25">
        <f>SUMIFS(C69:G69, C6:G6, "19MEE383_CO5")</f>
        <v>10.6</v>
      </c>
    </row>
    <row r="70" spans="1:13" x14ac:dyDescent="0.3">
      <c r="A70" s="26" t="s">
        <v>260</v>
      </c>
      <c r="B70" s="26" t="s">
        <v>261</v>
      </c>
      <c r="C70" s="26">
        <v>10.6</v>
      </c>
      <c r="D70" s="26">
        <v>10.6</v>
      </c>
      <c r="E70" s="26">
        <v>12.6</v>
      </c>
      <c r="F70" s="26">
        <v>10.6</v>
      </c>
      <c r="G70" s="26">
        <v>10.6</v>
      </c>
      <c r="I70" s="25">
        <f>SUMIFS(C70:G70, C6:G6, "19MEE383_CO1")</f>
        <v>10.6</v>
      </c>
      <c r="J70" s="25">
        <f>SUMIFS(C70:G70, C6:G6, "19MEE383_CO2")</f>
        <v>10.6</v>
      </c>
      <c r="K70" s="25">
        <f>SUMIFS(C70:G70, C6:G6, "19MEE383_CO3")</f>
        <v>12.6</v>
      </c>
      <c r="L70" s="25">
        <f>SUMIFS(C70:G70, C6:G6, "19MEE383_CO4")</f>
        <v>10.6</v>
      </c>
      <c r="M70" s="25">
        <f>SUMIFS(C70:G70, C6:G6, "19MEE383_CO5")</f>
        <v>10.6</v>
      </c>
    </row>
    <row r="71" spans="1:13" x14ac:dyDescent="0.3">
      <c r="A71" s="24" t="s">
        <v>262</v>
      </c>
      <c r="B71" s="24" t="s">
        <v>263</v>
      </c>
      <c r="C71" s="24">
        <v>13.2</v>
      </c>
      <c r="D71" s="24">
        <v>13.2</v>
      </c>
      <c r="E71" s="24">
        <v>15.2</v>
      </c>
      <c r="F71" s="24">
        <v>13.2</v>
      </c>
      <c r="G71" s="24">
        <v>13.2</v>
      </c>
      <c r="I71" s="25">
        <f>SUMIFS(C71:G71, C6:G6, "19MEE383_CO1")</f>
        <v>13.2</v>
      </c>
      <c r="J71" s="25">
        <f>SUMIFS(C71:G71, C6:G6, "19MEE383_CO2")</f>
        <v>13.2</v>
      </c>
      <c r="K71" s="25">
        <f>SUMIFS(C71:G71, C6:G6, "19MEE383_CO3")</f>
        <v>15.2</v>
      </c>
      <c r="L71" s="25">
        <f>SUMIFS(C71:G71, C6:G6, "19MEE383_CO4")</f>
        <v>13.2</v>
      </c>
      <c r="M71" s="25">
        <f>SUMIFS(C71:G71, C6:G6, "19MEE383_CO5")</f>
        <v>13.2</v>
      </c>
    </row>
    <row r="72" spans="1:13" x14ac:dyDescent="0.3">
      <c r="A72" s="26" t="s">
        <v>264</v>
      </c>
      <c r="B72" s="26" t="s">
        <v>265</v>
      </c>
      <c r="C72" s="26">
        <v>13.4</v>
      </c>
      <c r="D72" s="26">
        <v>13.4</v>
      </c>
      <c r="E72" s="26">
        <v>15.4</v>
      </c>
      <c r="F72" s="26">
        <v>13.4</v>
      </c>
      <c r="G72" s="26">
        <v>13.4</v>
      </c>
      <c r="I72" s="25">
        <f>SUMIFS(C72:G72, C6:G6, "19MEE383_CO1")</f>
        <v>13.4</v>
      </c>
      <c r="J72" s="25">
        <f>SUMIFS(C72:G72, C6:G6, "19MEE383_CO2")</f>
        <v>13.4</v>
      </c>
      <c r="K72" s="25">
        <f>SUMIFS(C72:G72, C6:G6, "19MEE383_CO3")</f>
        <v>15.4</v>
      </c>
      <c r="L72" s="25">
        <f>SUMIFS(C72:G72, C6:G6, "19MEE383_CO4")</f>
        <v>13.4</v>
      </c>
      <c r="M72" s="25">
        <f>SUMIFS(C72:G72, C6:G6, "19MEE383_CO5")</f>
        <v>13.4</v>
      </c>
    </row>
    <row r="73" spans="1:13" x14ac:dyDescent="0.3">
      <c r="A73" s="24" t="s">
        <v>266</v>
      </c>
      <c r="B73" s="24" t="s">
        <v>267</v>
      </c>
      <c r="C73" s="24">
        <v>11.8</v>
      </c>
      <c r="D73" s="24">
        <v>11.8</v>
      </c>
      <c r="E73" s="24">
        <v>13.8</v>
      </c>
      <c r="F73" s="24">
        <v>11.8</v>
      </c>
      <c r="G73" s="24">
        <v>11.8</v>
      </c>
      <c r="I73" s="25">
        <f>SUMIFS(C73:G73, C6:G6, "19MEE383_CO1")</f>
        <v>11.8</v>
      </c>
      <c r="J73" s="25">
        <f>SUMIFS(C73:G73, C6:G6, "19MEE383_CO2")</f>
        <v>11.8</v>
      </c>
      <c r="K73" s="25">
        <f>SUMIFS(C73:G73, C6:G6, "19MEE383_CO3")</f>
        <v>13.8</v>
      </c>
      <c r="L73" s="25">
        <f>SUMIFS(C73:G73, C6:G6, "19MEE383_CO4")</f>
        <v>11.8</v>
      </c>
      <c r="M73" s="25">
        <f>SUMIFS(C73:G73, C6:G6, "19MEE383_CO5")</f>
        <v>11.8</v>
      </c>
    </row>
    <row r="74" spans="1:13" x14ac:dyDescent="0.3">
      <c r="A74" s="26" t="s">
        <v>268</v>
      </c>
      <c r="B74" s="26" t="s">
        <v>269</v>
      </c>
      <c r="C74" s="26">
        <v>12.6</v>
      </c>
      <c r="D74" s="26">
        <v>12.6</v>
      </c>
      <c r="E74" s="26">
        <v>14.6</v>
      </c>
      <c r="F74" s="26">
        <v>12.6</v>
      </c>
      <c r="G74" s="26">
        <v>12.6</v>
      </c>
      <c r="I74" s="25">
        <f>SUMIFS(C74:G74, C6:G6, "19MEE383_CO1")</f>
        <v>12.6</v>
      </c>
      <c r="J74" s="25">
        <f>SUMIFS(C74:G74, C6:G6, "19MEE383_CO2")</f>
        <v>12.6</v>
      </c>
      <c r="K74" s="25">
        <f>SUMIFS(C74:G74, C6:G6, "19MEE383_CO3")</f>
        <v>14.6</v>
      </c>
      <c r="L74" s="25">
        <f>SUMIFS(C74:G74, C6:G6, "19MEE383_CO4")</f>
        <v>12.6</v>
      </c>
      <c r="M74" s="25">
        <f>SUMIFS(C74:G74, C6:G6, "19MEE383_CO5")</f>
        <v>12.6</v>
      </c>
    </row>
    <row r="75" spans="1:13" x14ac:dyDescent="0.3">
      <c r="A75" s="24" t="s">
        <v>270</v>
      </c>
      <c r="B75" s="24" t="s">
        <v>271</v>
      </c>
      <c r="C75" s="24">
        <v>9.8000000000000007</v>
      </c>
      <c r="D75" s="24">
        <v>9.8000000000000007</v>
      </c>
      <c r="E75" s="24">
        <v>11.8</v>
      </c>
      <c r="F75" s="24">
        <v>9.8000000000000007</v>
      </c>
      <c r="G75" s="24">
        <v>9.8000000000000007</v>
      </c>
      <c r="I75" s="25">
        <f>SUMIFS(C75:G75, C6:G6, "19MEE383_CO1")</f>
        <v>9.8000000000000007</v>
      </c>
      <c r="J75" s="25">
        <f>SUMIFS(C75:G75, C6:G6, "19MEE383_CO2")</f>
        <v>9.8000000000000007</v>
      </c>
      <c r="K75" s="25">
        <f>SUMIFS(C75:G75, C6:G6, "19MEE383_CO3")</f>
        <v>11.8</v>
      </c>
      <c r="L75" s="25">
        <f>SUMIFS(C75:G75, C6:G6, "19MEE383_CO4")</f>
        <v>9.8000000000000007</v>
      </c>
      <c r="M75" s="25">
        <f>SUMIFS(C75:G75, C6:G6, "19MEE383_CO5")</f>
        <v>9.8000000000000007</v>
      </c>
    </row>
    <row r="76" spans="1:13" x14ac:dyDescent="0.3">
      <c r="A76" s="26" t="s">
        <v>272</v>
      </c>
      <c r="B76" s="26" t="s">
        <v>273</v>
      </c>
      <c r="C76" s="26">
        <v>15.2</v>
      </c>
      <c r="D76" s="26">
        <v>15.2</v>
      </c>
      <c r="E76" s="26">
        <v>17.2</v>
      </c>
      <c r="F76" s="26">
        <v>15.2</v>
      </c>
      <c r="G76" s="26">
        <v>15.2</v>
      </c>
      <c r="I76" s="25">
        <f>SUMIFS(C76:G76, C6:G6, "19MEE383_CO1")</f>
        <v>15.2</v>
      </c>
      <c r="J76" s="25">
        <f>SUMIFS(C76:G76, C6:G6, "19MEE383_CO2")</f>
        <v>15.2</v>
      </c>
      <c r="K76" s="25">
        <f>SUMIFS(C76:G76, C6:G6, "19MEE383_CO3")</f>
        <v>17.2</v>
      </c>
      <c r="L76" s="25">
        <f>SUMIFS(C76:G76, C6:G6, "19MEE383_CO4")</f>
        <v>15.2</v>
      </c>
      <c r="M76" s="25">
        <f>SUMIFS(C76:G76, C6:G6, "19MEE383_CO5")</f>
        <v>15.2</v>
      </c>
    </row>
    <row r="77" spans="1:13" x14ac:dyDescent="0.3">
      <c r="A77" s="24" t="s">
        <v>274</v>
      </c>
      <c r="B77" s="24" t="s">
        <v>275</v>
      </c>
      <c r="C77" s="24">
        <v>11.4</v>
      </c>
      <c r="D77" s="24">
        <v>11.4</v>
      </c>
      <c r="E77" s="24">
        <v>13.4</v>
      </c>
      <c r="F77" s="24">
        <v>11.4</v>
      </c>
      <c r="G77" s="24">
        <v>11.4</v>
      </c>
      <c r="I77" s="25">
        <f>SUMIFS(C77:G77, C6:G6, "19MEE383_CO1")</f>
        <v>11.4</v>
      </c>
      <c r="J77" s="25">
        <f>SUMIFS(C77:G77, C6:G6, "19MEE383_CO2")</f>
        <v>11.4</v>
      </c>
      <c r="K77" s="25">
        <f>SUMIFS(C77:G77, C6:G6, "19MEE383_CO3")</f>
        <v>13.4</v>
      </c>
      <c r="L77" s="25">
        <f>SUMIFS(C77:G77, C6:G6, "19MEE383_CO4")</f>
        <v>11.4</v>
      </c>
      <c r="M77" s="25">
        <f>SUMIFS(C77:G77, C6:G6, "19MEE383_CO5")</f>
        <v>11.4</v>
      </c>
    </row>
    <row r="78" spans="1:13" x14ac:dyDescent="0.3">
      <c r="A78" s="26" t="s">
        <v>276</v>
      </c>
      <c r="B78" s="26" t="s">
        <v>277</v>
      </c>
      <c r="C78" s="26">
        <v>11.8</v>
      </c>
      <c r="D78" s="26">
        <v>11.8</v>
      </c>
      <c r="E78" s="26">
        <v>13.8</v>
      </c>
      <c r="F78" s="26">
        <v>11.8</v>
      </c>
      <c r="G78" s="26">
        <v>11.8</v>
      </c>
      <c r="I78" s="25">
        <f>SUMIFS(C78:G78, C6:G6, "19MEE383_CO1")</f>
        <v>11.8</v>
      </c>
      <c r="J78" s="25">
        <f>SUMIFS(C78:G78, C6:G6, "19MEE383_CO2")</f>
        <v>11.8</v>
      </c>
      <c r="K78" s="25">
        <f>SUMIFS(C78:G78, C6:G6, "19MEE383_CO3")</f>
        <v>13.8</v>
      </c>
      <c r="L78" s="25">
        <f>SUMIFS(C78:G78, C6:G6, "19MEE383_CO4")</f>
        <v>11.8</v>
      </c>
      <c r="M78" s="25">
        <f>SUMIFS(C78:G78, C6:G6, "19MEE383_CO5")</f>
        <v>11.8</v>
      </c>
    </row>
    <row r="79" spans="1:13" x14ac:dyDescent="0.3">
      <c r="A79" s="24" t="s">
        <v>278</v>
      </c>
      <c r="B79" s="24" t="s">
        <v>279</v>
      </c>
      <c r="C79" s="24">
        <v>12.4</v>
      </c>
      <c r="D79" s="24">
        <v>12.4</v>
      </c>
      <c r="E79" s="24">
        <v>14.4</v>
      </c>
      <c r="F79" s="24">
        <v>12.4</v>
      </c>
      <c r="G79" s="24">
        <v>12.4</v>
      </c>
      <c r="I79" s="25">
        <f>SUMIFS(C79:G79, C6:G6, "19MEE383_CO1")</f>
        <v>12.4</v>
      </c>
      <c r="J79" s="25">
        <f>SUMIFS(C79:G79, C6:G6, "19MEE383_CO2")</f>
        <v>12.4</v>
      </c>
      <c r="K79" s="25">
        <f>SUMIFS(C79:G79, C6:G6, "19MEE383_CO3")</f>
        <v>14.4</v>
      </c>
      <c r="L79" s="25">
        <f>SUMIFS(C79:G79, C6:G6, "19MEE383_CO4")</f>
        <v>12.4</v>
      </c>
      <c r="M79" s="25">
        <f>SUMIFS(C79:G79, C6:G6, "19MEE383_CO5")</f>
        <v>12.4</v>
      </c>
    </row>
    <row r="80" spans="1:13" x14ac:dyDescent="0.3">
      <c r="A80" s="26" t="s">
        <v>280</v>
      </c>
      <c r="B80" s="26" t="s">
        <v>281</v>
      </c>
      <c r="C80" s="26">
        <v>11.4</v>
      </c>
      <c r="D80" s="26">
        <v>11.4</v>
      </c>
      <c r="E80" s="26">
        <v>13.4</v>
      </c>
      <c r="F80" s="26">
        <v>11.4</v>
      </c>
      <c r="G80" s="26">
        <v>11.4</v>
      </c>
      <c r="I80" s="25">
        <f>SUMIFS(C80:G80, C6:G6, "19MEE383_CO1")</f>
        <v>11.4</v>
      </c>
      <c r="J80" s="25">
        <f>SUMIFS(C80:G80, C6:G6, "19MEE383_CO2")</f>
        <v>11.4</v>
      </c>
      <c r="K80" s="25">
        <f>SUMIFS(C80:G80, C6:G6, "19MEE383_CO3")</f>
        <v>13.4</v>
      </c>
      <c r="L80" s="25">
        <f>SUMIFS(C80:G80, C6:G6, "19MEE383_CO4")</f>
        <v>11.4</v>
      </c>
      <c r="M80" s="25">
        <f>SUMIFS(C80:G80, C6:G6, "19MEE383_CO5")</f>
        <v>11.4</v>
      </c>
    </row>
    <row r="81" spans="1:13" x14ac:dyDescent="0.3">
      <c r="A81" s="24" t="s">
        <v>282</v>
      </c>
      <c r="B81" s="24" t="s">
        <v>283</v>
      </c>
      <c r="C81" s="24">
        <v>13.2</v>
      </c>
      <c r="D81" s="24">
        <v>13.2</v>
      </c>
      <c r="E81" s="24">
        <v>15.2</v>
      </c>
      <c r="F81" s="24">
        <v>13.2</v>
      </c>
      <c r="G81" s="24">
        <v>13.2</v>
      </c>
      <c r="I81" s="25">
        <f>SUMIFS(C81:G81, C6:G6, "19MEE383_CO1")</f>
        <v>13.2</v>
      </c>
      <c r="J81" s="25">
        <f>SUMIFS(C81:G81, C6:G6, "19MEE383_CO2")</f>
        <v>13.2</v>
      </c>
      <c r="K81" s="25">
        <f>SUMIFS(C81:G81, C6:G6, "19MEE383_CO3")</f>
        <v>15.2</v>
      </c>
      <c r="L81" s="25">
        <f>SUMIFS(C81:G81, C6:G6, "19MEE383_CO4")</f>
        <v>13.2</v>
      </c>
      <c r="M81" s="25">
        <f>SUMIFS(C81:G81, C6:G6, "19MEE383_CO5")</f>
        <v>13.2</v>
      </c>
    </row>
    <row r="82" spans="1:13" x14ac:dyDescent="0.3">
      <c r="A82" s="26" t="s">
        <v>284</v>
      </c>
      <c r="B82" s="26" t="s">
        <v>285</v>
      </c>
      <c r="C82" s="26">
        <v>11.6</v>
      </c>
      <c r="D82" s="26">
        <v>11.6</v>
      </c>
      <c r="E82" s="26">
        <v>13.6</v>
      </c>
      <c r="F82" s="26">
        <v>11.6</v>
      </c>
      <c r="G82" s="26">
        <v>11.6</v>
      </c>
      <c r="I82" s="25">
        <f>SUMIFS(C82:G82, C6:G6, "19MEE383_CO1")</f>
        <v>11.6</v>
      </c>
      <c r="J82" s="25">
        <f>SUMIFS(C82:G82, C6:G6, "19MEE383_CO2")</f>
        <v>11.6</v>
      </c>
      <c r="K82" s="25">
        <f>SUMIFS(C82:G82, C6:G6, "19MEE383_CO3")</f>
        <v>13.6</v>
      </c>
      <c r="L82" s="25">
        <f>SUMIFS(C82:G82, C6:G6, "19MEE383_CO4")</f>
        <v>11.6</v>
      </c>
      <c r="M82" s="25">
        <f>SUMIFS(C82:G82, C6:G6, "19MEE383_CO5")</f>
        <v>11.6</v>
      </c>
    </row>
    <row r="83" spans="1:13" x14ac:dyDescent="0.3">
      <c r="A83" s="24" t="s">
        <v>286</v>
      </c>
      <c r="B83" s="24" t="s">
        <v>287</v>
      </c>
      <c r="C83" s="24">
        <v>11.8</v>
      </c>
      <c r="D83" s="24">
        <v>11.8</v>
      </c>
      <c r="E83" s="24">
        <v>13.8</v>
      </c>
      <c r="F83" s="24">
        <v>11.8</v>
      </c>
      <c r="G83" s="24">
        <v>11.8</v>
      </c>
      <c r="I83" s="25">
        <f>SUMIFS(C83:G83, C6:G6, "19MEE383_CO1")</f>
        <v>11.8</v>
      </c>
      <c r="J83" s="25">
        <f>SUMIFS(C83:G83, C6:G6, "19MEE383_CO2")</f>
        <v>11.8</v>
      </c>
      <c r="K83" s="25">
        <f>SUMIFS(C83:G83, C6:G6, "19MEE383_CO3")</f>
        <v>13.8</v>
      </c>
      <c r="L83" s="25">
        <f>SUMIFS(C83:G83, C6:G6, "19MEE383_CO4")</f>
        <v>11.8</v>
      </c>
      <c r="M83" s="25">
        <f>SUMIFS(C83:G83, C6:G6, "19MEE383_CO5")</f>
        <v>11.8</v>
      </c>
    </row>
    <row r="84" spans="1:13" x14ac:dyDescent="0.3">
      <c r="A84" s="26" t="s">
        <v>288</v>
      </c>
      <c r="B84" s="26" t="s">
        <v>289</v>
      </c>
      <c r="C84" s="26">
        <v>13.8</v>
      </c>
      <c r="D84" s="26">
        <v>13.8</v>
      </c>
      <c r="E84" s="26">
        <v>15.8</v>
      </c>
      <c r="F84" s="26">
        <v>13.8</v>
      </c>
      <c r="G84" s="26">
        <v>13.8</v>
      </c>
      <c r="I84" s="25">
        <f>SUMIFS(C84:G84, C6:G6, "19MEE383_CO1")</f>
        <v>13.8</v>
      </c>
      <c r="J84" s="25">
        <f>SUMIFS(C84:G84, C6:G6, "19MEE383_CO2")</f>
        <v>13.8</v>
      </c>
      <c r="K84" s="25">
        <f>SUMIFS(C84:G84, C6:G6, "19MEE383_CO3")</f>
        <v>15.8</v>
      </c>
      <c r="L84" s="25">
        <f>SUMIFS(C84:G84, C6:G6, "19MEE383_CO4")</f>
        <v>13.8</v>
      </c>
      <c r="M84" s="25">
        <f>SUMIFS(C84:G84, C6:G6, "19MEE383_CO5")</f>
        <v>13.8</v>
      </c>
    </row>
    <row r="85" spans="1:13" x14ac:dyDescent="0.3">
      <c r="A85" s="24" t="s">
        <v>290</v>
      </c>
      <c r="B85" s="24" t="s">
        <v>291</v>
      </c>
      <c r="C85" s="24">
        <v>14</v>
      </c>
      <c r="D85" s="24">
        <v>14</v>
      </c>
      <c r="E85" s="24">
        <v>16</v>
      </c>
      <c r="F85" s="24">
        <v>14</v>
      </c>
      <c r="G85" s="24">
        <v>14</v>
      </c>
      <c r="I85" s="25">
        <f>SUMIFS(C85:G85, C6:G6, "19MEE383_CO1")</f>
        <v>14</v>
      </c>
      <c r="J85" s="25">
        <f>SUMIFS(C85:G85, C6:G6, "19MEE383_CO2")</f>
        <v>14</v>
      </c>
      <c r="K85" s="25">
        <f>SUMIFS(C85:G85, C6:G6, "19MEE383_CO3")</f>
        <v>16</v>
      </c>
      <c r="L85" s="25">
        <f>SUMIFS(C85:G85, C6:G6, "19MEE383_CO4")</f>
        <v>14</v>
      </c>
      <c r="M85" s="25">
        <f>SUMIFS(C85:G85, C6:G6, "19MEE383_CO5")</f>
        <v>14</v>
      </c>
    </row>
    <row r="86" spans="1:13" x14ac:dyDescent="0.3">
      <c r="A86" s="26" t="s">
        <v>292</v>
      </c>
      <c r="B86" s="26" t="s">
        <v>293</v>
      </c>
      <c r="C86" s="26">
        <v>11</v>
      </c>
      <c r="D86" s="26">
        <v>11</v>
      </c>
      <c r="E86" s="26">
        <v>13</v>
      </c>
      <c r="F86" s="26">
        <v>11</v>
      </c>
      <c r="G86" s="26">
        <v>11</v>
      </c>
      <c r="I86" s="25">
        <f>SUMIFS(C86:G86, C6:G6, "19MEE383_CO1")</f>
        <v>11</v>
      </c>
      <c r="J86" s="25">
        <f>SUMIFS(C86:G86, C6:G6, "19MEE383_CO2")</f>
        <v>11</v>
      </c>
      <c r="K86" s="25">
        <f>SUMIFS(C86:G86, C6:G6, "19MEE383_CO3")</f>
        <v>13</v>
      </c>
      <c r="L86" s="25">
        <f>SUMIFS(C86:G86, C6:G6, "19MEE383_CO4")</f>
        <v>11</v>
      </c>
      <c r="M86" s="25">
        <f>SUMIFS(C86:G86, C6:G6, "19MEE383_CO5")</f>
        <v>11</v>
      </c>
    </row>
    <row r="87" spans="1:13" x14ac:dyDescent="0.3">
      <c r="A87" s="24" t="s">
        <v>294</v>
      </c>
      <c r="B87" s="24" t="s">
        <v>295</v>
      </c>
      <c r="C87" s="24">
        <v>10.4</v>
      </c>
      <c r="D87" s="24">
        <v>10.4</v>
      </c>
      <c r="E87" s="24">
        <v>12.4</v>
      </c>
      <c r="F87" s="24">
        <v>10.4</v>
      </c>
      <c r="G87" s="24">
        <v>10.4</v>
      </c>
      <c r="I87" s="25">
        <f>SUMIFS(C87:G87, C6:G6, "19MEE383_CO1")</f>
        <v>10.4</v>
      </c>
      <c r="J87" s="25">
        <f>SUMIFS(C87:G87, C6:G6, "19MEE383_CO2")</f>
        <v>10.4</v>
      </c>
      <c r="K87" s="25">
        <f>SUMIFS(C87:G87, C6:G6, "19MEE383_CO3")</f>
        <v>12.4</v>
      </c>
      <c r="L87" s="25">
        <f>SUMIFS(C87:G87, C6:G6, "19MEE383_CO4")</f>
        <v>10.4</v>
      </c>
      <c r="M87" s="25">
        <f>SUMIFS(C87:G87, C6:G6, "19MEE383_CO5")</f>
        <v>10.4</v>
      </c>
    </row>
    <row r="88" spans="1:13" x14ac:dyDescent="0.3">
      <c r="A88" s="26" t="s">
        <v>296</v>
      </c>
      <c r="B88" s="26" t="s">
        <v>297</v>
      </c>
      <c r="C88" s="26">
        <v>10.8</v>
      </c>
      <c r="D88" s="26">
        <v>10.8</v>
      </c>
      <c r="E88" s="26">
        <v>12.8</v>
      </c>
      <c r="F88" s="26">
        <v>10.8</v>
      </c>
      <c r="G88" s="26">
        <v>10.8</v>
      </c>
      <c r="I88" s="25">
        <f>SUMIFS(C88:G88, C6:G6, "19MEE383_CO1")</f>
        <v>10.8</v>
      </c>
      <c r="J88" s="25">
        <f>SUMIFS(C88:G88, C6:G6, "19MEE383_CO2")</f>
        <v>10.8</v>
      </c>
      <c r="K88" s="25">
        <f>SUMIFS(C88:G88, C6:G6, "19MEE383_CO3")</f>
        <v>12.8</v>
      </c>
      <c r="L88" s="25">
        <f>SUMIFS(C88:G88, C6:G6, "19MEE383_CO4")</f>
        <v>10.8</v>
      </c>
      <c r="M88" s="25">
        <f>SUMIFS(C88:G88, C6:G6, "19MEE383_CO5")</f>
        <v>10.8</v>
      </c>
    </row>
    <row r="89" spans="1:13" x14ac:dyDescent="0.3">
      <c r="A89" s="24" t="s">
        <v>298</v>
      </c>
      <c r="B89" s="24" t="s">
        <v>299</v>
      </c>
      <c r="C89" s="24">
        <v>13</v>
      </c>
      <c r="D89" s="24">
        <v>13</v>
      </c>
      <c r="E89" s="24">
        <v>15</v>
      </c>
      <c r="F89" s="24">
        <v>13</v>
      </c>
      <c r="G89" s="24">
        <v>13</v>
      </c>
      <c r="I89" s="25">
        <f>SUMIFS(C89:G89, C6:G6, "19MEE383_CO1")</f>
        <v>13</v>
      </c>
      <c r="J89" s="25">
        <f>SUMIFS(C89:G89, C6:G6, "19MEE383_CO2")</f>
        <v>13</v>
      </c>
      <c r="K89" s="25">
        <f>SUMIFS(C89:G89, C6:G6, "19MEE383_CO3")</f>
        <v>15</v>
      </c>
      <c r="L89" s="25">
        <f>SUMIFS(C89:G89, C6:G6, "19MEE383_CO4")</f>
        <v>13</v>
      </c>
      <c r="M89" s="25">
        <f>SUMIFS(C89:G89, C6:G6, "19MEE383_CO5")</f>
        <v>13</v>
      </c>
    </row>
    <row r="90" spans="1:13" x14ac:dyDescent="0.3">
      <c r="A90" s="26" t="s">
        <v>300</v>
      </c>
      <c r="B90" s="26" t="s">
        <v>301</v>
      </c>
      <c r="C90" s="26">
        <v>10.4</v>
      </c>
      <c r="D90" s="26">
        <v>10.4</v>
      </c>
      <c r="E90" s="26">
        <v>12.4</v>
      </c>
      <c r="F90" s="26">
        <v>10.4</v>
      </c>
      <c r="G90" s="26">
        <v>10.4</v>
      </c>
      <c r="I90" s="25">
        <f>SUMIFS(C90:G90, C6:G6, "19MEE383_CO1")</f>
        <v>10.4</v>
      </c>
      <c r="J90" s="25">
        <f>SUMIFS(C90:G90, C6:G6, "19MEE383_CO2")</f>
        <v>10.4</v>
      </c>
      <c r="K90" s="25">
        <f>SUMIFS(C90:G90, C6:G6, "19MEE383_CO3")</f>
        <v>12.4</v>
      </c>
      <c r="L90" s="25">
        <f>SUMIFS(C90:G90, C6:G6, "19MEE383_CO4")</f>
        <v>10.4</v>
      </c>
      <c r="M90" s="25">
        <f>SUMIFS(C90:G90, C6:G6, "19MEE383_CO5")</f>
        <v>10.4</v>
      </c>
    </row>
    <row r="91" spans="1:13" x14ac:dyDescent="0.3">
      <c r="A91" s="24" t="s">
        <v>302</v>
      </c>
      <c r="B91" s="24" t="s">
        <v>303</v>
      </c>
      <c r="C91" s="24">
        <v>12.4</v>
      </c>
      <c r="D91" s="24">
        <v>12.4</v>
      </c>
      <c r="E91" s="24">
        <v>14.4</v>
      </c>
      <c r="F91" s="24">
        <v>12.4</v>
      </c>
      <c r="G91" s="24">
        <v>12.4</v>
      </c>
      <c r="I91" s="25">
        <f>SUMIFS(C91:G91, C6:G6, "19MEE383_CO1")</f>
        <v>12.4</v>
      </c>
      <c r="J91" s="25">
        <f>SUMIFS(C91:G91, C6:G6, "19MEE383_CO2")</f>
        <v>12.4</v>
      </c>
      <c r="K91" s="25">
        <f>SUMIFS(C91:G91, C6:G6, "19MEE383_CO3")</f>
        <v>14.4</v>
      </c>
      <c r="L91" s="25">
        <f>SUMIFS(C91:G91, C6:G6, "19MEE383_CO4")</f>
        <v>12.4</v>
      </c>
      <c r="M91" s="25">
        <f>SUMIFS(C91:G91, C6:G6, "19MEE383_CO5")</f>
        <v>12.4</v>
      </c>
    </row>
    <row r="92" spans="1:13" x14ac:dyDescent="0.3">
      <c r="A92" s="26" t="s">
        <v>304</v>
      </c>
      <c r="B92" s="26" t="s">
        <v>305</v>
      </c>
      <c r="C92" s="26">
        <v>10</v>
      </c>
      <c r="D92" s="26">
        <v>10</v>
      </c>
      <c r="E92" s="26">
        <v>12</v>
      </c>
      <c r="F92" s="26">
        <v>10</v>
      </c>
      <c r="G92" s="26">
        <v>10</v>
      </c>
      <c r="I92" s="25">
        <f>SUMIFS(C92:G92, C6:G6, "19MEE383_CO1")</f>
        <v>10</v>
      </c>
      <c r="J92" s="25">
        <f>SUMIFS(C92:G92, C6:G6, "19MEE383_CO2")</f>
        <v>10</v>
      </c>
      <c r="K92" s="25">
        <f>SUMIFS(C92:G92, C6:G6, "19MEE383_CO3")</f>
        <v>12</v>
      </c>
      <c r="L92" s="25">
        <f>SUMIFS(C92:G92, C6:G6, "19MEE383_CO4")</f>
        <v>10</v>
      </c>
      <c r="M92" s="25">
        <f>SUMIFS(C92:G92, C6:G6, "19MEE383_CO5")</f>
        <v>10</v>
      </c>
    </row>
    <row r="93" spans="1:13" x14ac:dyDescent="0.3">
      <c r="A93" s="24" t="s">
        <v>306</v>
      </c>
      <c r="B93" s="24" t="s">
        <v>307</v>
      </c>
      <c r="C93" s="24">
        <v>12</v>
      </c>
      <c r="D93" s="24">
        <v>12</v>
      </c>
      <c r="E93" s="24">
        <v>14</v>
      </c>
      <c r="F93" s="24">
        <v>12</v>
      </c>
      <c r="G93" s="24">
        <v>12</v>
      </c>
      <c r="I93" s="25">
        <f>SUMIFS(C93:G93, C6:G6, "19MEE383_CO1")</f>
        <v>12</v>
      </c>
      <c r="J93" s="25">
        <f>SUMIFS(C93:G93, C6:G6, "19MEE383_CO2")</f>
        <v>12</v>
      </c>
      <c r="K93" s="25">
        <f>SUMIFS(C93:G93, C6:G6, "19MEE383_CO3")</f>
        <v>14</v>
      </c>
      <c r="L93" s="25">
        <f>SUMIFS(C93:G93, C6:G6, "19MEE383_CO4")</f>
        <v>12</v>
      </c>
      <c r="M93" s="25">
        <f>SUMIFS(C93:G93, C6:G6, "19MEE383_CO5")</f>
        <v>12</v>
      </c>
    </row>
    <row r="94" spans="1:13" x14ac:dyDescent="0.3">
      <c r="A94" s="26" t="s">
        <v>308</v>
      </c>
      <c r="B94" s="26" t="s">
        <v>309</v>
      </c>
      <c r="C94" s="26">
        <v>13.2</v>
      </c>
      <c r="D94" s="26">
        <v>13.2</v>
      </c>
      <c r="E94" s="26">
        <v>15.2</v>
      </c>
      <c r="F94" s="26">
        <v>13.2</v>
      </c>
      <c r="G94" s="26">
        <v>13.2</v>
      </c>
      <c r="I94" s="25">
        <f>SUMIFS(C94:G94, C6:G6, "19MEE383_CO1")</f>
        <v>13.2</v>
      </c>
      <c r="J94" s="25">
        <f>SUMIFS(C94:G94, C6:G6, "19MEE383_CO2")</f>
        <v>13.2</v>
      </c>
      <c r="K94" s="25">
        <f>SUMIFS(C94:G94, C6:G6, "19MEE383_CO3")</f>
        <v>15.2</v>
      </c>
      <c r="L94" s="25">
        <f>SUMIFS(C94:G94, C6:G6, "19MEE383_CO4")</f>
        <v>13.2</v>
      </c>
      <c r="M94" s="25">
        <f>SUMIFS(C94:G94, C6:G6, "19MEE383_CO5")</f>
        <v>13.2</v>
      </c>
    </row>
    <row r="95" spans="1:13" x14ac:dyDescent="0.3">
      <c r="A95" s="24" t="s">
        <v>310</v>
      </c>
      <c r="B95" s="24" t="s">
        <v>311</v>
      </c>
      <c r="C95" s="24">
        <v>9.8000000000000007</v>
      </c>
      <c r="D95" s="24">
        <v>9.8000000000000007</v>
      </c>
      <c r="E95" s="24">
        <v>11.8</v>
      </c>
      <c r="F95" s="24">
        <v>9.8000000000000007</v>
      </c>
      <c r="G95" s="24">
        <v>9.8000000000000007</v>
      </c>
      <c r="I95" s="25">
        <f>SUMIFS(C95:G95, C6:G6, "19MEE383_CO1")</f>
        <v>9.8000000000000007</v>
      </c>
      <c r="J95" s="25">
        <f>SUMIFS(C95:G95, C6:G6, "19MEE383_CO2")</f>
        <v>9.8000000000000007</v>
      </c>
      <c r="K95" s="25">
        <f>SUMIFS(C95:G95, C6:G6, "19MEE383_CO3")</f>
        <v>11.8</v>
      </c>
      <c r="L95" s="25">
        <f>SUMIFS(C95:G95, C6:G6, "19MEE383_CO4")</f>
        <v>9.8000000000000007</v>
      </c>
      <c r="M95" s="25">
        <f>SUMIFS(C95:G95, C6:G6, "19MEE383_CO5")</f>
        <v>9.8000000000000007</v>
      </c>
    </row>
    <row r="96" spans="1:13" x14ac:dyDescent="0.3">
      <c r="A96" s="26" t="s">
        <v>312</v>
      </c>
      <c r="B96" s="26" t="s">
        <v>313</v>
      </c>
      <c r="C96" s="26">
        <v>11</v>
      </c>
      <c r="D96" s="26">
        <v>11</v>
      </c>
      <c r="E96" s="26">
        <v>13</v>
      </c>
      <c r="F96" s="26">
        <v>11</v>
      </c>
      <c r="G96" s="26">
        <v>11</v>
      </c>
      <c r="I96" s="25">
        <f>SUMIFS(C96:G96, C6:G6, "19MEE383_CO1")</f>
        <v>11</v>
      </c>
      <c r="J96" s="25">
        <f>SUMIFS(C96:G96, C6:G6, "19MEE383_CO2")</f>
        <v>11</v>
      </c>
      <c r="K96" s="25">
        <f>SUMIFS(C96:G96, C6:G6, "19MEE383_CO3")</f>
        <v>13</v>
      </c>
      <c r="L96" s="25">
        <f>SUMIFS(C96:G96, C6:G6, "19MEE383_CO4")</f>
        <v>11</v>
      </c>
      <c r="M96" s="25">
        <f>SUMIFS(C96:G96, C6:G6, "19MEE383_CO5")</f>
        <v>11</v>
      </c>
    </row>
    <row r="97" spans="1:13" x14ac:dyDescent="0.3">
      <c r="A97" s="24" t="s">
        <v>314</v>
      </c>
      <c r="B97" s="24" t="s">
        <v>315</v>
      </c>
      <c r="C97" s="24">
        <v>9.8000000000000007</v>
      </c>
      <c r="D97" s="24">
        <v>9.8000000000000007</v>
      </c>
      <c r="E97" s="24">
        <v>11.8</v>
      </c>
      <c r="F97" s="24">
        <v>9.8000000000000007</v>
      </c>
      <c r="G97" s="24">
        <v>9.8000000000000007</v>
      </c>
      <c r="I97" s="25">
        <f>SUMIFS(C97:G97, C6:G6, "19MEE383_CO1")</f>
        <v>9.8000000000000007</v>
      </c>
      <c r="J97" s="25">
        <f>SUMIFS(C97:G97, C6:G6, "19MEE383_CO2")</f>
        <v>9.8000000000000007</v>
      </c>
      <c r="K97" s="25">
        <f>SUMIFS(C97:G97, C6:G6, "19MEE383_CO3")</f>
        <v>11.8</v>
      </c>
      <c r="L97" s="25">
        <f>SUMIFS(C97:G97, C6:G6, "19MEE383_CO4")</f>
        <v>9.8000000000000007</v>
      </c>
      <c r="M97" s="25">
        <f>SUMIFS(C97:G97, C6:G6, "19MEE383_CO5")</f>
        <v>9.8000000000000007</v>
      </c>
    </row>
    <row r="98" spans="1:13" x14ac:dyDescent="0.3">
      <c r="A98" s="26" t="s">
        <v>316</v>
      </c>
      <c r="B98" s="26" t="s">
        <v>317</v>
      </c>
      <c r="C98" s="26">
        <v>12.4</v>
      </c>
      <c r="D98" s="26">
        <v>12.4</v>
      </c>
      <c r="E98" s="26">
        <v>14.4</v>
      </c>
      <c r="F98" s="26">
        <v>12.4</v>
      </c>
      <c r="G98" s="26">
        <v>12.4</v>
      </c>
      <c r="I98" s="25">
        <f>SUMIFS(C98:G98, C6:G6, "19MEE383_CO1")</f>
        <v>12.4</v>
      </c>
      <c r="J98" s="25">
        <f>SUMIFS(C98:G98, C6:G6, "19MEE383_CO2")</f>
        <v>12.4</v>
      </c>
      <c r="K98" s="25">
        <f>SUMIFS(C98:G98, C6:G6, "19MEE383_CO3")</f>
        <v>14.4</v>
      </c>
      <c r="L98" s="25">
        <f>SUMIFS(C98:G98, C6:G6, "19MEE383_CO4")</f>
        <v>12.4</v>
      </c>
      <c r="M98" s="25">
        <f>SUMIFS(C98:G98, C6:G6, "19MEE383_CO5")</f>
        <v>12.4</v>
      </c>
    </row>
    <row r="99" spans="1:13" x14ac:dyDescent="0.3">
      <c r="A99" s="24" t="s">
        <v>318</v>
      </c>
      <c r="B99" s="24" t="s">
        <v>319</v>
      </c>
      <c r="C99" s="24">
        <v>11.6</v>
      </c>
      <c r="D99" s="24">
        <v>11.6</v>
      </c>
      <c r="E99" s="24">
        <v>13.6</v>
      </c>
      <c r="F99" s="24">
        <v>11.6</v>
      </c>
      <c r="G99" s="24">
        <v>11.6</v>
      </c>
      <c r="I99" s="25">
        <f>SUMIFS(C99:G99, C6:G6, "19MEE383_CO1")</f>
        <v>11.6</v>
      </c>
      <c r="J99" s="25">
        <f>SUMIFS(C99:G99, C6:G6, "19MEE383_CO2")</f>
        <v>11.6</v>
      </c>
      <c r="K99" s="25">
        <f>SUMIFS(C99:G99, C6:G6, "19MEE383_CO3")</f>
        <v>13.6</v>
      </c>
      <c r="L99" s="25">
        <f>SUMIFS(C99:G99, C6:G6, "19MEE383_CO4")</f>
        <v>11.6</v>
      </c>
      <c r="M99" s="25">
        <f>SUMIFS(C99:G99, C6:G6, "19MEE383_CO5")</f>
        <v>11.6</v>
      </c>
    </row>
    <row r="100" spans="1:13" x14ac:dyDescent="0.3">
      <c r="A100" s="26" t="s">
        <v>320</v>
      </c>
      <c r="B100" s="26" t="s">
        <v>321</v>
      </c>
      <c r="C100" s="26">
        <v>12</v>
      </c>
      <c r="D100" s="26">
        <v>12</v>
      </c>
      <c r="E100" s="26">
        <v>14</v>
      </c>
      <c r="F100" s="26">
        <v>12</v>
      </c>
      <c r="G100" s="26">
        <v>12</v>
      </c>
      <c r="I100" s="25">
        <f>SUMIFS(C100:G100, C6:G6, "19MEE383_CO1")</f>
        <v>12</v>
      </c>
      <c r="J100" s="25">
        <f>SUMIFS(C100:G100, C6:G6, "19MEE383_CO2")</f>
        <v>12</v>
      </c>
      <c r="K100" s="25">
        <f>SUMIFS(C100:G100, C6:G6, "19MEE383_CO3")</f>
        <v>14</v>
      </c>
      <c r="L100" s="25">
        <f>SUMIFS(C100:G100, C6:G6, "19MEE383_CO4")</f>
        <v>12</v>
      </c>
      <c r="M100" s="25">
        <f>SUMIFS(C100:G100, C6:G6, "19MEE383_CO5")</f>
        <v>12</v>
      </c>
    </row>
    <row r="101" spans="1:13" x14ac:dyDescent="0.3">
      <c r="A101" s="24" t="s">
        <v>322</v>
      </c>
      <c r="B101" s="24" t="s">
        <v>323</v>
      </c>
      <c r="C101" s="24">
        <v>12</v>
      </c>
      <c r="D101" s="24">
        <v>12</v>
      </c>
      <c r="E101" s="24">
        <v>14</v>
      </c>
      <c r="F101" s="24">
        <v>12</v>
      </c>
      <c r="G101" s="24">
        <v>12</v>
      </c>
      <c r="I101" s="25">
        <f>SUMIFS(C101:G101, C6:G6, "19MEE383_CO1")</f>
        <v>12</v>
      </c>
      <c r="J101" s="25">
        <f>SUMIFS(C101:G101, C6:G6, "19MEE383_CO2")</f>
        <v>12</v>
      </c>
      <c r="K101" s="25">
        <f>SUMIFS(C101:G101, C6:G6, "19MEE383_CO3")</f>
        <v>14</v>
      </c>
      <c r="L101" s="25">
        <f>SUMIFS(C101:G101, C6:G6, "19MEE383_CO4")</f>
        <v>12</v>
      </c>
      <c r="M101" s="25">
        <f>SUMIFS(C101:G101, C6:G6, "19MEE383_CO5")</f>
        <v>12</v>
      </c>
    </row>
    <row r="102" spans="1:13" x14ac:dyDescent="0.3">
      <c r="A102" s="26" t="s">
        <v>324</v>
      </c>
      <c r="B102" s="26" t="s">
        <v>325</v>
      </c>
      <c r="C102" s="26">
        <v>11.4</v>
      </c>
      <c r="D102" s="26">
        <v>11.4</v>
      </c>
      <c r="E102" s="26">
        <v>13.4</v>
      </c>
      <c r="F102" s="26">
        <v>11.4</v>
      </c>
      <c r="G102" s="26">
        <v>11.4</v>
      </c>
      <c r="I102" s="25">
        <f>SUMIFS(C102:G102, C6:G6, "19MEE383_CO1")</f>
        <v>11.4</v>
      </c>
      <c r="J102" s="25">
        <f>SUMIFS(C102:G102, C6:G6, "19MEE383_CO2")</f>
        <v>11.4</v>
      </c>
      <c r="K102" s="25">
        <f>SUMIFS(C102:G102, C6:G6, "19MEE383_CO3")</f>
        <v>13.4</v>
      </c>
      <c r="L102" s="25">
        <f>SUMIFS(C102:G102, C6:G6, "19MEE383_CO4")</f>
        <v>11.4</v>
      </c>
      <c r="M102" s="25">
        <f>SUMIFS(C102:G102, C6:G6, "19MEE383_CO5")</f>
        <v>11.4</v>
      </c>
    </row>
    <row r="103" spans="1:13" x14ac:dyDescent="0.3">
      <c r="A103" s="24" t="s">
        <v>326</v>
      </c>
      <c r="B103" s="24" t="s">
        <v>327</v>
      </c>
      <c r="C103" s="24">
        <v>11.6</v>
      </c>
      <c r="D103" s="24">
        <v>11.6</v>
      </c>
      <c r="E103" s="24">
        <v>13.6</v>
      </c>
      <c r="F103" s="24">
        <v>11.6</v>
      </c>
      <c r="G103" s="24">
        <v>11.6</v>
      </c>
      <c r="I103" s="25">
        <f>SUMIFS(C103:G103, C6:G6, "19MEE383_CO1")</f>
        <v>11.6</v>
      </c>
      <c r="J103" s="25">
        <f>SUMIFS(C103:G103, C6:G6, "19MEE383_CO2")</f>
        <v>11.6</v>
      </c>
      <c r="K103" s="25">
        <f>SUMIFS(C103:G103, C6:G6, "19MEE383_CO3")</f>
        <v>13.6</v>
      </c>
      <c r="L103" s="25">
        <f>SUMIFS(C103:G103, C6:G6, "19MEE383_CO4")</f>
        <v>11.6</v>
      </c>
      <c r="M103" s="25">
        <f>SUMIFS(C103:G103, C6:G6, "19MEE383_CO5")</f>
        <v>11.6</v>
      </c>
    </row>
    <row r="104" spans="1:13" x14ac:dyDescent="0.3">
      <c r="A104" s="26" t="s">
        <v>328</v>
      </c>
      <c r="B104" s="26" t="s">
        <v>329</v>
      </c>
      <c r="C104" s="26">
        <v>11.4</v>
      </c>
      <c r="D104" s="26">
        <v>11.4</v>
      </c>
      <c r="E104" s="26">
        <v>13.4</v>
      </c>
      <c r="F104" s="26">
        <v>11.4</v>
      </c>
      <c r="G104" s="26">
        <v>11.4</v>
      </c>
      <c r="I104" s="25">
        <f>SUMIFS(C104:G104, C6:G6, "19MEE383_CO1")</f>
        <v>11.4</v>
      </c>
      <c r="J104" s="25">
        <f>SUMIFS(C104:G104, C6:G6, "19MEE383_CO2")</f>
        <v>11.4</v>
      </c>
      <c r="K104" s="25">
        <f>SUMIFS(C104:G104, C6:G6, "19MEE383_CO3")</f>
        <v>13.4</v>
      </c>
      <c r="L104" s="25">
        <f>SUMIFS(C104:G104, C6:G6, "19MEE383_CO4")</f>
        <v>11.4</v>
      </c>
      <c r="M104" s="25">
        <f>SUMIFS(C104:G104, C6:G6, "19MEE383_CO5")</f>
        <v>11.4</v>
      </c>
    </row>
    <row r="105" spans="1:13" x14ac:dyDescent="0.3">
      <c r="A105" s="24" t="s">
        <v>330</v>
      </c>
      <c r="B105" s="24" t="s">
        <v>331</v>
      </c>
      <c r="C105" s="24">
        <v>10.8</v>
      </c>
      <c r="D105" s="24">
        <v>10.8</v>
      </c>
      <c r="E105" s="24">
        <v>12.8</v>
      </c>
      <c r="F105" s="24">
        <v>10.8</v>
      </c>
      <c r="G105" s="24">
        <v>10.8</v>
      </c>
      <c r="I105" s="25">
        <f>SUMIFS(C105:G105, C6:G6, "19MEE383_CO1")</f>
        <v>10.8</v>
      </c>
      <c r="J105" s="25">
        <f>SUMIFS(C105:G105, C6:G6, "19MEE383_CO2")</f>
        <v>10.8</v>
      </c>
      <c r="K105" s="25">
        <f>SUMIFS(C105:G105, C6:G6, "19MEE383_CO3")</f>
        <v>12.8</v>
      </c>
      <c r="L105" s="25">
        <f>SUMIFS(C105:G105, C6:G6, "19MEE383_CO4")</f>
        <v>10.8</v>
      </c>
      <c r="M105" s="25">
        <f>SUMIFS(C105:G105, C6:G6, "19MEE383_CO5")</f>
        <v>10.8</v>
      </c>
    </row>
    <row r="106" spans="1:13" x14ac:dyDescent="0.3">
      <c r="A106" s="26" t="s">
        <v>332</v>
      </c>
      <c r="B106" s="26" t="s">
        <v>333</v>
      </c>
      <c r="C106" s="26">
        <v>14</v>
      </c>
      <c r="D106" s="26">
        <v>14</v>
      </c>
      <c r="E106" s="26">
        <v>16</v>
      </c>
      <c r="F106" s="26">
        <v>14</v>
      </c>
      <c r="G106" s="26">
        <v>14</v>
      </c>
      <c r="I106" s="25">
        <f>SUMIFS(C106:G106, C6:G6, "19MEE383_CO1")</f>
        <v>14</v>
      </c>
      <c r="J106" s="25">
        <f>SUMIFS(C106:G106, C6:G6, "19MEE383_CO2")</f>
        <v>14</v>
      </c>
      <c r="K106" s="25">
        <f>SUMIFS(C106:G106, C6:G6, "19MEE383_CO3")</f>
        <v>16</v>
      </c>
      <c r="L106" s="25">
        <f>SUMIFS(C106:G106, C6:G6, "19MEE383_CO4")</f>
        <v>14</v>
      </c>
      <c r="M106" s="25">
        <f>SUMIFS(C106:G106, C6:G6, "19MEE383_CO5")</f>
        <v>14</v>
      </c>
    </row>
    <row r="107" spans="1:13" x14ac:dyDescent="0.3">
      <c r="A107" s="24" t="s">
        <v>334</v>
      </c>
      <c r="B107" s="24" t="s">
        <v>335</v>
      </c>
      <c r="C107" s="24">
        <v>13.6</v>
      </c>
      <c r="D107" s="24">
        <v>13.6</v>
      </c>
      <c r="E107" s="24">
        <v>15.6</v>
      </c>
      <c r="F107" s="24">
        <v>13.6</v>
      </c>
      <c r="G107" s="24">
        <v>13.6</v>
      </c>
      <c r="I107" s="25">
        <f>SUMIFS(C107:G107, C6:G6, "19MEE383_CO1")</f>
        <v>13.6</v>
      </c>
      <c r="J107" s="25">
        <f>SUMIFS(C107:G107, C6:G6, "19MEE383_CO2")</f>
        <v>13.6</v>
      </c>
      <c r="K107" s="25">
        <f>SUMIFS(C107:G107, C6:G6, "19MEE383_CO3")</f>
        <v>15.6</v>
      </c>
      <c r="L107" s="25">
        <f>SUMIFS(C107:G107, C6:G6, "19MEE383_CO4")</f>
        <v>13.6</v>
      </c>
      <c r="M107" s="25">
        <f>SUMIFS(C107:G107, C6:G6, "19MEE383_CO5")</f>
        <v>13.6</v>
      </c>
    </row>
    <row r="108" spans="1:13" x14ac:dyDescent="0.3">
      <c r="A108" s="26" t="s">
        <v>336</v>
      </c>
      <c r="B108" s="26" t="s">
        <v>337</v>
      </c>
      <c r="C108" s="26">
        <v>11.8</v>
      </c>
      <c r="D108" s="26">
        <v>11.8</v>
      </c>
      <c r="E108" s="26">
        <v>13.8</v>
      </c>
      <c r="F108" s="26">
        <v>11.8</v>
      </c>
      <c r="G108" s="26">
        <v>11.8</v>
      </c>
      <c r="I108" s="25">
        <f>SUMIFS(C108:G108, C6:G6, "19MEE383_CO1")</f>
        <v>11.8</v>
      </c>
      <c r="J108" s="25">
        <f>SUMIFS(C108:G108, C6:G6, "19MEE383_CO2")</f>
        <v>11.8</v>
      </c>
      <c r="K108" s="25">
        <f>SUMIFS(C108:G108, C6:G6, "19MEE383_CO3")</f>
        <v>13.8</v>
      </c>
      <c r="L108" s="25">
        <f>SUMIFS(C108:G108, C6:G6, "19MEE383_CO4")</f>
        <v>11.8</v>
      </c>
      <c r="M108" s="25">
        <f>SUMIFS(C108:G108, C6:G6, "19MEE383_CO5")</f>
        <v>11.8</v>
      </c>
    </row>
    <row r="109" spans="1:13" x14ac:dyDescent="0.3">
      <c r="A109" s="24" t="s">
        <v>338</v>
      </c>
      <c r="B109" s="24" t="s">
        <v>339</v>
      </c>
      <c r="C109" s="24">
        <v>11.2</v>
      </c>
      <c r="D109" s="24">
        <v>11.2</v>
      </c>
      <c r="E109" s="24">
        <v>13.2</v>
      </c>
      <c r="F109" s="24">
        <v>11.2</v>
      </c>
      <c r="G109" s="24">
        <v>11.2</v>
      </c>
      <c r="I109" s="25">
        <f>SUMIFS(C109:G109, C6:G6, "19MEE383_CO1")</f>
        <v>11.2</v>
      </c>
      <c r="J109" s="25">
        <f>SUMIFS(C109:G109, C6:G6, "19MEE383_CO2")</f>
        <v>11.2</v>
      </c>
      <c r="K109" s="25">
        <f>SUMIFS(C109:G109, C6:G6, "19MEE383_CO3")</f>
        <v>13.2</v>
      </c>
      <c r="L109" s="25">
        <f>SUMIFS(C109:G109, C6:G6, "19MEE383_CO4")</f>
        <v>11.2</v>
      </c>
      <c r="M109" s="25">
        <f>SUMIFS(C109:G109, C6:G6, "19MEE383_CO5")</f>
        <v>11.2</v>
      </c>
    </row>
    <row r="110" spans="1:13" x14ac:dyDescent="0.3">
      <c r="A110" s="26" t="s">
        <v>340</v>
      </c>
      <c r="B110" s="26" t="s">
        <v>341</v>
      </c>
      <c r="C110" s="26">
        <v>11</v>
      </c>
      <c r="D110" s="26">
        <v>11</v>
      </c>
      <c r="E110" s="26">
        <v>13</v>
      </c>
      <c r="F110" s="26">
        <v>11</v>
      </c>
      <c r="G110" s="26">
        <v>11</v>
      </c>
      <c r="I110" s="25">
        <f>SUMIFS(C110:G110, C6:G6, "19MEE383_CO1")</f>
        <v>11</v>
      </c>
      <c r="J110" s="25">
        <f>SUMIFS(C110:G110, C6:G6, "19MEE383_CO2")</f>
        <v>11</v>
      </c>
      <c r="K110" s="25">
        <f>SUMIFS(C110:G110, C6:G6, "19MEE383_CO3")</f>
        <v>13</v>
      </c>
      <c r="L110" s="25">
        <f>SUMIFS(C110:G110, C6:G6, "19MEE383_CO4")</f>
        <v>11</v>
      </c>
      <c r="M110" s="25">
        <f>SUMIFS(C110:G110, C6:G6, "19MEE383_CO5")</f>
        <v>11</v>
      </c>
    </row>
    <row r="111" spans="1:13" x14ac:dyDescent="0.3">
      <c r="A111" s="24" t="s">
        <v>342</v>
      </c>
      <c r="B111" s="24" t="s">
        <v>343</v>
      </c>
      <c r="C111" s="24">
        <v>11.6</v>
      </c>
      <c r="D111" s="24">
        <v>11.6</v>
      </c>
      <c r="E111" s="24">
        <v>13.6</v>
      </c>
      <c r="F111" s="24">
        <v>11.6</v>
      </c>
      <c r="G111" s="24">
        <v>11.6</v>
      </c>
      <c r="I111" s="25">
        <f>SUMIFS(C111:G111, C6:G6, "19MEE383_CO1")</f>
        <v>11.6</v>
      </c>
      <c r="J111" s="25">
        <f>SUMIFS(C111:G111, C6:G6, "19MEE383_CO2")</f>
        <v>11.6</v>
      </c>
      <c r="K111" s="25">
        <f>SUMIFS(C111:G111, C6:G6, "19MEE383_CO3")</f>
        <v>13.6</v>
      </c>
      <c r="L111" s="25">
        <f>SUMIFS(C111:G111, C6:G6, "19MEE383_CO4")</f>
        <v>11.6</v>
      </c>
      <c r="M111" s="25">
        <f>SUMIFS(C111:G111, C6:G6, "19MEE383_CO5")</f>
        <v>11.6</v>
      </c>
    </row>
    <row r="112" spans="1:13" x14ac:dyDescent="0.3">
      <c r="A112" s="26" t="s">
        <v>344</v>
      </c>
      <c r="B112" s="26" t="s">
        <v>345</v>
      </c>
      <c r="C112" s="26">
        <v>10.4</v>
      </c>
      <c r="D112" s="26">
        <v>10.4</v>
      </c>
      <c r="E112" s="26">
        <v>12.4</v>
      </c>
      <c r="F112" s="26">
        <v>10.4</v>
      </c>
      <c r="G112" s="26">
        <v>10.4</v>
      </c>
      <c r="I112" s="25">
        <f>SUMIFS(C112:G112, C6:G6, "19MEE383_CO1")</f>
        <v>10.4</v>
      </c>
      <c r="J112" s="25">
        <f>SUMIFS(C112:G112, C6:G6, "19MEE383_CO2")</f>
        <v>10.4</v>
      </c>
      <c r="K112" s="25">
        <f>SUMIFS(C112:G112, C6:G6, "19MEE383_CO3")</f>
        <v>12.4</v>
      </c>
      <c r="L112" s="25">
        <f>SUMIFS(C112:G112, C6:G6, "19MEE383_CO4")</f>
        <v>10.4</v>
      </c>
      <c r="M112" s="25">
        <f>SUMIFS(C112:G112, C6:G6, "19MEE383_CO5")</f>
        <v>10.4</v>
      </c>
    </row>
    <row r="113" spans="1:13" x14ac:dyDescent="0.3">
      <c r="A113" s="24" t="s">
        <v>346</v>
      </c>
      <c r="B113" s="24" t="s">
        <v>347</v>
      </c>
      <c r="C113" s="24">
        <v>11.2</v>
      </c>
      <c r="D113" s="24">
        <v>11.2</v>
      </c>
      <c r="E113" s="24">
        <v>13.2</v>
      </c>
      <c r="F113" s="24">
        <v>11.2</v>
      </c>
      <c r="G113" s="24">
        <v>11.2</v>
      </c>
      <c r="I113" s="25">
        <f>SUMIFS(C113:G113, C6:G6, "19MEE383_CO1")</f>
        <v>11.2</v>
      </c>
      <c r="J113" s="25">
        <f>SUMIFS(C113:G113, C6:G6, "19MEE383_CO2")</f>
        <v>11.2</v>
      </c>
      <c r="K113" s="25">
        <f>SUMIFS(C113:G113, C6:G6, "19MEE383_CO3")</f>
        <v>13.2</v>
      </c>
      <c r="L113" s="25">
        <f>SUMIFS(C113:G113, C6:G6, "19MEE383_CO4")</f>
        <v>11.2</v>
      </c>
      <c r="M113" s="25">
        <f>SUMIFS(C113:G113, C6:G6, "19MEE383_CO5")</f>
        <v>11.2</v>
      </c>
    </row>
    <row r="114" spans="1:13" x14ac:dyDescent="0.3">
      <c r="A114" s="26" t="s">
        <v>348</v>
      </c>
      <c r="B114" s="26" t="s">
        <v>349</v>
      </c>
      <c r="C114" s="26">
        <v>11</v>
      </c>
      <c r="D114" s="26">
        <v>11</v>
      </c>
      <c r="E114" s="26">
        <v>13</v>
      </c>
      <c r="F114" s="26">
        <v>11</v>
      </c>
      <c r="G114" s="26">
        <v>11</v>
      </c>
      <c r="I114" s="25">
        <f>SUMIFS(C114:G114, C6:G6, "19MEE383_CO1")</f>
        <v>11</v>
      </c>
      <c r="J114" s="25">
        <f>SUMIFS(C114:G114, C6:G6, "19MEE383_CO2")</f>
        <v>11</v>
      </c>
      <c r="K114" s="25">
        <f>SUMIFS(C114:G114, C6:G6, "19MEE383_CO3")</f>
        <v>13</v>
      </c>
      <c r="L114" s="25">
        <f>SUMIFS(C114:G114, C6:G6, "19MEE383_CO4")</f>
        <v>11</v>
      </c>
      <c r="M114" s="25">
        <f>SUMIFS(C114:G114, C6:G6, "19MEE383_CO5")</f>
        <v>11</v>
      </c>
    </row>
    <row r="115" spans="1:13" x14ac:dyDescent="0.3">
      <c r="A115" s="24" t="s">
        <v>350</v>
      </c>
      <c r="B115" s="24" t="s">
        <v>351</v>
      </c>
      <c r="C115" s="24">
        <v>10.8</v>
      </c>
      <c r="D115" s="24">
        <v>10.8</v>
      </c>
      <c r="E115" s="24">
        <v>12.8</v>
      </c>
      <c r="F115" s="24">
        <v>10.8</v>
      </c>
      <c r="G115" s="24">
        <v>10.8</v>
      </c>
      <c r="I115" s="25">
        <f>SUMIFS(C115:G115, C6:G6, "19MEE383_CO1")</f>
        <v>10.8</v>
      </c>
      <c r="J115" s="25">
        <f>SUMIFS(C115:G115, C6:G6, "19MEE383_CO2")</f>
        <v>10.8</v>
      </c>
      <c r="K115" s="25">
        <f>SUMIFS(C115:G115, C6:G6, "19MEE383_CO3")</f>
        <v>12.8</v>
      </c>
      <c r="L115" s="25">
        <f>SUMIFS(C115:G115, C6:G6, "19MEE383_CO4")</f>
        <v>10.8</v>
      </c>
      <c r="M115" s="25">
        <f>SUMIFS(C115:G115, C6:G6, "19MEE383_CO5")</f>
        <v>10.8</v>
      </c>
    </row>
    <row r="116" spans="1:13" x14ac:dyDescent="0.3">
      <c r="A116" s="26" t="s">
        <v>352</v>
      </c>
      <c r="B116" s="26" t="s">
        <v>353</v>
      </c>
      <c r="C116" s="26">
        <v>10.6</v>
      </c>
      <c r="D116" s="26">
        <v>10.6</v>
      </c>
      <c r="E116" s="26">
        <v>12.6</v>
      </c>
      <c r="F116" s="26">
        <v>10.6</v>
      </c>
      <c r="G116" s="26">
        <v>10.6</v>
      </c>
      <c r="I116" s="25">
        <f>SUMIFS(C116:G116, C6:G6, "19MEE383_CO1")</f>
        <v>10.6</v>
      </c>
      <c r="J116" s="25">
        <f>SUMIFS(C116:G116, C6:G6, "19MEE383_CO2")</f>
        <v>10.6</v>
      </c>
      <c r="K116" s="25">
        <f>SUMIFS(C116:G116, C6:G6, "19MEE383_CO3")</f>
        <v>12.6</v>
      </c>
      <c r="L116" s="25">
        <f>SUMIFS(C116:G116, C6:G6, "19MEE383_CO4")</f>
        <v>10.6</v>
      </c>
      <c r="M116" s="25">
        <f>SUMIFS(C116:G116, C6:G6, "19MEE383_CO5")</f>
        <v>10.6</v>
      </c>
    </row>
    <row r="117" spans="1:13" x14ac:dyDescent="0.3">
      <c r="A117" s="24" t="s">
        <v>354</v>
      </c>
      <c r="B117" s="24" t="s">
        <v>355</v>
      </c>
      <c r="C117" s="24">
        <v>12</v>
      </c>
      <c r="D117" s="24">
        <v>12</v>
      </c>
      <c r="E117" s="24">
        <v>14</v>
      </c>
      <c r="F117" s="24">
        <v>12</v>
      </c>
      <c r="G117" s="24">
        <v>12</v>
      </c>
      <c r="I117" s="25">
        <f>SUMIFS(C117:G117, C6:G6, "19MEE383_CO1")</f>
        <v>12</v>
      </c>
      <c r="J117" s="25">
        <f>SUMIFS(C117:G117, C6:G6, "19MEE383_CO2")</f>
        <v>12</v>
      </c>
      <c r="K117" s="25">
        <f>SUMIFS(C117:G117, C6:G6, "19MEE383_CO3")</f>
        <v>14</v>
      </c>
      <c r="L117" s="25">
        <f>SUMIFS(C117:G117, C6:G6, "19MEE383_CO4")</f>
        <v>12</v>
      </c>
      <c r="M117" s="25">
        <f>SUMIFS(C117:G117, C6:G6, "19MEE383_CO5")</f>
        <v>12</v>
      </c>
    </row>
    <row r="118" spans="1:13" x14ac:dyDescent="0.3">
      <c r="A118" s="26" t="s">
        <v>361</v>
      </c>
      <c r="B118" s="26" t="s">
        <v>362</v>
      </c>
      <c r="C118" s="26">
        <v>11.4</v>
      </c>
      <c r="D118" s="26">
        <v>12.9</v>
      </c>
      <c r="E118" s="26">
        <v>11.4</v>
      </c>
      <c r="F118" s="26">
        <v>12.9</v>
      </c>
      <c r="G118" s="26">
        <v>12.9</v>
      </c>
      <c r="I118" s="25">
        <f>SUMIFS(C118:G118, C6:G6, "19MEE383_CO1")</f>
        <v>11.4</v>
      </c>
      <c r="J118" s="25">
        <f>SUMIFS(C118:G118, C6:G6, "19MEE383_CO2")</f>
        <v>12.9</v>
      </c>
      <c r="K118" s="25">
        <f>SUMIFS(C118:G118, C6:G6, "19MEE383_CO3")</f>
        <v>11.4</v>
      </c>
      <c r="L118" s="25">
        <f>SUMIFS(C118:G118, C6:G6, "19MEE383_CO4")</f>
        <v>12.9</v>
      </c>
      <c r="M118" s="25">
        <f>SUMIFS(C118:G118, C6:G6, "19MEE383_CO5")</f>
        <v>12.9</v>
      </c>
    </row>
    <row r="119" spans="1:13" x14ac:dyDescent="0.3">
      <c r="A119" s="24" t="s">
        <v>363</v>
      </c>
      <c r="B119" s="24" t="s">
        <v>364</v>
      </c>
      <c r="C119" s="24">
        <v>13.4</v>
      </c>
      <c r="D119" s="24">
        <v>14.9</v>
      </c>
      <c r="E119" s="24">
        <v>13.4</v>
      </c>
      <c r="F119" s="24">
        <v>14.9</v>
      </c>
      <c r="G119" s="24">
        <v>14.9</v>
      </c>
      <c r="I119" s="25">
        <f>SUMIFS(C119:G119, C6:G6, "19MEE383_CO1")</f>
        <v>13.4</v>
      </c>
      <c r="J119" s="25">
        <f>SUMIFS(C119:G119, C6:G6, "19MEE383_CO2")</f>
        <v>14.9</v>
      </c>
      <c r="K119" s="25">
        <f>SUMIFS(C119:G119, C6:G6, "19MEE383_CO3")</f>
        <v>13.4</v>
      </c>
      <c r="L119" s="25">
        <f>SUMIFS(C119:G119, C6:G6, "19MEE383_CO4")</f>
        <v>14.9</v>
      </c>
      <c r="M119" s="25">
        <f>SUMIFS(C119:G119, C6:G6, "19MEE383_CO5")</f>
        <v>14.9</v>
      </c>
    </row>
    <row r="120" spans="1:13" x14ac:dyDescent="0.3">
      <c r="A120" s="26" t="s">
        <v>365</v>
      </c>
      <c r="B120" s="26" t="s">
        <v>366</v>
      </c>
      <c r="C120" s="26">
        <v>12.6</v>
      </c>
      <c r="D120" s="26">
        <v>14.1</v>
      </c>
      <c r="E120" s="26">
        <v>12.6</v>
      </c>
      <c r="F120" s="26">
        <v>14.1</v>
      </c>
      <c r="G120" s="26">
        <v>14.1</v>
      </c>
      <c r="I120" s="25">
        <f>SUMIFS(C120:G120, C6:G6, "19MEE383_CO1")</f>
        <v>12.6</v>
      </c>
      <c r="J120" s="25">
        <f>SUMIFS(C120:G120, C6:G6, "19MEE383_CO2")</f>
        <v>14.1</v>
      </c>
      <c r="K120" s="25">
        <f>SUMIFS(C120:G120, C6:G6, "19MEE383_CO3")</f>
        <v>12.6</v>
      </c>
      <c r="L120" s="25">
        <f>SUMIFS(C120:G120, C6:G6, "19MEE383_CO4")</f>
        <v>14.1</v>
      </c>
      <c r="M120" s="25">
        <f>SUMIFS(C120:G120, C6:G6, "19MEE383_CO5")</f>
        <v>14.1</v>
      </c>
    </row>
    <row r="121" spans="1:13" x14ac:dyDescent="0.3">
      <c r="A121" s="24" t="s">
        <v>367</v>
      </c>
      <c r="B121" s="24" t="s">
        <v>368</v>
      </c>
      <c r="C121" s="24">
        <v>9.8000000000000007</v>
      </c>
      <c r="D121" s="24">
        <v>11.3</v>
      </c>
      <c r="E121" s="24">
        <v>9.8000000000000007</v>
      </c>
      <c r="F121" s="24">
        <v>11.3</v>
      </c>
      <c r="G121" s="24">
        <v>11.3</v>
      </c>
      <c r="I121" s="25">
        <f>SUMIFS(C121:G121, C6:G6, "19MEE383_CO1")</f>
        <v>9.8000000000000007</v>
      </c>
      <c r="J121" s="25">
        <f>SUMIFS(C121:G121, C6:G6, "19MEE383_CO2")</f>
        <v>11.3</v>
      </c>
      <c r="K121" s="25">
        <f>SUMIFS(C121:G121, C6:G6, "19MEE383_CO3")</f>
        <v>9.8000000000000007</v>
      </c>
      <c r="L121" s="25">
        <f>SUMIFS(C121:G121, C6:G6, "19MEE383_CO4")</f>
        <v>11.3</v>
      </c>
      <c r="M121" s="25">
        <f>SUMIFS(C121:G121, C6:G6, "19MEE383_CO5")</f>
        <v>11.3</v>
      </c>
    </row>
    <row r="122" spans="1:13" x14ac:dyDescent="0.3">
      <c r="A122" s="26" t="s">
        <v>369</v>
      </c>
      <c r="B122" s="26" t="s">
        <v>370</v>
      </c>
      <c r="C122" s="26">
        <v>11.2</v>
      </c>
      <c r="D122" s="26">
        <v>12.7</v>
      </c>
      <c r="E122" s="26">
        <v>11.2</v>
      </c>
      <c r="F122" s="26">
        <v>12.7</v>
      </c>
      <c r="G122" s="26">
        <v>12.7</v>
      </c>
      <c r="I122" s="25">
        <f>SUMIFS(C122:G122, C6:G6, "19MEE383_CO1")</f>
        <v>11.2</v>
      </c>
      <c r="J122" s="25">
        <f>SUMIFS(C122:G122, C6:G6, "19MEE383_CO2")</f>
        <v>12.7</v>
      </c>
      <c r="K122" s="25">
        <f>SUMIFS(C122:G122, C6:G6, "19MEE383_CO3")</f>
        <v>11.2</v>
      </c>
      <c r="L122" s="25">
        <f>SUMIFS(C122:G122, C6:G6, "19MEE383_CO4")</f>
        <v>12.7</v>
      </c>
      <c r="M122" s="25">
        <f>SUMIFS(C122:G122, C6:G6, "19MEE383_CO5")</f>
        <v>12.7</v>
      </c>
    </row>
    <row r="123" spans="1:13" x14ac:dyDescent="0.3">
      <c r="A123" s="24" t="s">
        <v>371</v>
      </c>
      <c r="B123" s="24" t="s">
        <v>372</v>
      </c>
      <c r="C123" s="24">
        <v>13</v>
      </c>
      <c r="D123" s="24">
        <v>14.5</v>
      </c>
      <c r="E123" s="24">
        <v>13</v>
      </c>
      <c r="F123" s="24">
        <v>14.5</v>
      </c>
      <c r="G123" s="24">
        <v>14.5</v>
      </c>
      <c r="I123" s="25">
        <f>SUMIFS(C123:G123, C6:G6, "19MEE383_CO1")</f>
        <v>13</v>
      </c>
      <c r="J123" s="25">
        <f>SUMIFS(C123:G123, C6:G6, "19MEE383_CO2")</f>
        <v>14.5</v>
      </c>
      <c r="K123" s="25">
        <f>SUMIFS(C123:G123, C6:G6, "19MEE383_CO3")</f>
        <v>13</v>
      </c>
      <c r="L123" s="25">
        <f>SUMIFS(C123:G123, C6:G6, "19MEE383_CO4")</f>
        <v>14.5</v>
      </c>
      <c r="M123" s="25">
        <f>SUMIFS(C123:G123, C6:G6, "19MEE383_CO5")</f>
        <v>14.5</v>
      </c>
    </row>
    <row r="124" spans="1:13" x14ac:dyDescent="0.3">
      <c r="A124" s="26" t="s">
        <v>373</v>
      </c>
      <c r="B124" s="26" t="s">
        <v>374</v>
      </c>
      <c r="C124" s="26">
        <v>12.4</v>
      </c>
      <c r="D124" s="26">
        <v>13.9</v>
      </c>
      <c r="E124" s="26">
        <v>12.4</v>
      </c>
      <c r="F124" s="26">
        <v>13.9</v>
      </c>
      <c r="G124" s="26">
        <v>13.9</v>
      </c>
      <c r="I124" s="25">
        <f>SUMIFS(C124:G124, C6:G6, "19MEE383_CO1")</f>
        <v>12.4</v>
      </c>
      <c r="J124" s="25">
        <f>SUMIFS(C124:G124, C6:G6, "19MEE383_CO2")</f>
        <v>13.9</v>
      </c>
      <c r="K124" s="25">
        <f>SUMIFS(C124:G124, C6:G6, "19MEE383_CO3")</f>
        <v>12.4</v>
      </c>
      <c r="L124" s="25">
        <f>SUMIFS(C124:G124, C6:G6, "19MEE383_CO4")</f>
        <v>13.9</v>
      </c>
      <c r="M124" s="25">
        <f>SUMIFS(C124:G124, C6:G6, "19MEE383_CO5")</f>
        <v>13.9</v>
      </c>
    </row>
    <row r="125" spans="1:13" x14ac:dyDescent="0.3">
      <c r="A125" s="24" t="s">
        <v>375</v>
      </c>
      <c r="B125" s="24" t="s">
        <v>376</v>
      </c>
      <c r="C125" s="24">
        <v>11.6</v>
      </c>
      <c r="D125" s="24">
        <v>13.1</v>
      </c>
      <c r="E125" s="24">
        <v>11.6</v>
      </c>
      <c r="F125" s="24">
        <v>13.1</v>
      </c>
      <c r="G125" s="24">
        <v>13.1</v>
      </c>
      <c r="I125" s="25">
        <f>SUMIFS(C125:G125, C6:G6, "19MEE383_CO1")</f>
        <v>11.6</v>
      </c>
      <c r="J125" s="25">
        <f>SUMIFS(C125:G125, C6:G6, "19MEE383_CO2")</f>
        <v>13.1</v>
      </c>
      <c r="K125" s="25">
        <f>SUMIFS(C125:G125, C6:G6, "19MEE383_CO3")</f>
        <v>11.6</v>
      </c>
      <c r="L125" s="25">
        <f>SUMIFS(C125:G125, C6:G6, "19MEE383_CO4")</f>
        <v>13.1</v>
      </c>
      <c r="M125" s="25">
        <f>SUMIFS(C125:G125, C6:G6, "19MEE383_CO5")</f>
        <v>13.1</v>
      </c>
    </row>
    <row r="126" spans="1:13" x14ac:dyDescent="0.3">
      <c r="A126" s="26" t="s">
        <v>377</v>
      </c>
      <c r="B126" s="26" t="s">
        <v>378</v>
      </c>
      <c r="C126" s="26">
        <v>10.6</v>
      </c>
      <c r="D126" s="26">
        <v>12.1</v>
      </c>
      <c r="E126" s="26">
        <v>10.6</v>
      </c>
      <c r="F126" s="26">
        <v>12.1</v>
      </c>
      <c r="G126" s="26">
        <v>12.1</v>
      </c>
      <c r="I126" s="25">
        <f>SUMIFS(C126:G126, C6:G6, "19MEE383_CO1")</f>
        <v>10.6</v>
      </c>
      <c r="J126" s="25">
        <f>SUMIFS(C126:G126, C6:G6, "19MEE383_CO2")</f>
        <v>12.1</v>
      </c>
      <c r="K126" s="25">
        <f>SUMIFS(C126:G126, C6:G6, "19MEE383_CO3")</f>
        <v>10.6</v>
      </c>
      <c r="L126" s="25">
        <f>SUMIFS(C126:G126, C6:G6, "19MEE383_CO4")</f>
        <v>12.1</v>
      </c>
      <c r="M126" s="25">
        <f>SUMIFS(C126:G126, C6:G6, "19MEE383_CO5")</f>
        <v>12.1</v>
      </c>
    </row>
    <row r="127" spans="1:13" x14ac:dyDescent="0.3">
      <c r="A127" s="24" t="s">
        <v>379</v>
      </c>
      <c r="B127" s="24" t="s">
        <v>380</v>
      </c>
      <c r="C127" s="24">
        <v>10.8</v>
      </c>
      <c r="D127" s="24">
        <v>12.3</v>
      </c>
      <c r="E127" s="24">
        <v>10.8</v>
      </c>
      <c r="F127" s="24">
        <v>12.3</v>
      </c>
      <c r="G127" s="24">
        <v>12.3</v>
      </c>
      <c r="I127" s="25">
        <f>SUMIFS(C127:G127, C6:G6, "19MEE383_CO1")</f>
        <v>10.8</v>
      </c>
      <c r="J127" s="25">
        <f>SUMIFS(C127:G127, C6:G6, "19MEE383_CO2")</f>
        <v>12.3</v>
      </c>
      <c r="K127" s="25">
        <f>SUMIFS(C127:G127, C6:G6, "19MEE383_CO3")</f>
        <v>10.8</v>
      </c>
      <c r="L127" s="25">
        <f>SUMIFS(C127:G127, C6:G6, "19MEE383_CO4")</f>
        <v>12.3</v>
      </c>
      <c r="M127" s="25">
        <f>SUMIFS(C127:G127, C6:G6, "19MEE383_CO5")</f>
        <v>12.3</v>
      </c>
    </row>
    <row r="128" spans="1:13" x14ac:dyDescent="0.3">
      <c r="A128" s="26" t="s">
        <v>381</v>
      </c>
      <c r="B128" s="26" t="s">
        <v>382</v>
      </c>
      <c r="C128" s="26">
        <v>11.8</v>
      </c>
      <c r="D128" s="26">
        <v>13.3</v>
      </c>
      <c r="E128" s="26">
        <v>11.8</v>
      </c>
      <c r="F128" s="26">
        <v>13.3</v>
      </c>
      <c r="G128" s="26">
        <v>13.3</v>
      </c>
      <c r="I128" s="25">
        <f>SUMIFS(C128:G128, C6:G6, "19MEE383_CO1")</f>
        <v>11.8</v>
      </c>
      <c r="J128" s="25">
        <f>SUMIFS(C128:G128, C6:G6, "19MEE383_CO2")</f>
        <v>13.3</v>
      </c>
      <c r="K128" s="25">
        <f>SUMIFS(C128:G128, C6:G6, "19MEE383_CO3")</f>
        <v>11.8</v>
      </c>
      <c r="L128" s="25">
        <f>SUMIFS(C128:G128, C6:G6, "19MEE383_CO4")</f>
        <v>13.3</v>
      </c>
      <c r="M128" s="25">
        <f>SUMIFS(C128:G128, C6:G6, "19MEE383_CO5")</f>
        <v>13.3</v>
      </c>
    </row>
    <row r="129" spans="1:13" x14ac:dyDescent="0.3">
      <c r="A129" s="24" t="s">
        <v>383</v>
      </c>
      <c r="B129" s="24" t="s">
        <v>384</v>
      </c>
      <c r="C129" s="24">
        <v>10.8</v>
      </c>
      <c r="D129" s="24">
        <v>12.3</v>
      </c>
      <c r="E129" s="24">
        <v>10.8</v>
      </c>
      <c r="F129" s="24">
        <v>12.3</v>
      </c>
      <c r="G129" s="24">
        <v>12.3</v>
      </c>
      <c r="I129" s="25">
        <f>SUMIFS(C129:G129, C6:G6, "19MEE383_CO1")</f>
        <v>10.8</v>
      </c>
      <c r="J129" s="25">
        <f>SUMIFS(C129:G129, C6:G6, "19MEE383_CO2")</f>
        <v>12.3</v>
      </c>
      <c r="K129" s="25">
        <f>SUMIFS(C129:G129, C6:G6, "19MEE383_CO3")</f>
        <v>10.8</v>
      </c>
      <c r="L129" s="25">
        <f>SUMIFS(C129:G129, C6:G6, "19MEE383_CO4")</f>
        <v>12.3</v>
      </c>
      <c r="M129" s="25">
        <f>SUMIFS(C129:G129, C6:G6, "19MEE383_CO5")</f>
        <v>12.3</v>
      </c>
    </row>
    <row r="130" spans="1:13" x14ac:dyDescent="0.3">
      <c r="A130" s="26" t="s">
        <v>385</v>
      </c>
      <c r="B130" s="26" t="s">
        <v>386</v>
      </c>
      <c r="C130" s="26">
        <v>12.4</v>
      </c>
      <c r="D130" s="26">
        <v>13.9</v>
      </c>
      <c r="E130" s="26">
        <v>12.4</v>
      </c>
      <c r="F130" s="26">
        <v>13.9</v>
      </c>
      <c r="G130" s="26">
        <v>13.9</v>
      </c>
      <c r="I130" s="25">
        <f>SUMIFS(C130:G130, C6:G6, "19MEE383_CO1")</f>
        <v>12.4</v>
      </c>
      <c r="J130" s="25">
        <f>SUMIFS(C130:G130, C6:G6, "19MEE383_CO2")</f>
        <v>13.9</v>
      </c>
      <c r="K130" s="25">
        <f>SUMIFS(C130:G130, C6:G6, "19MEE383_CO3")</f>
        <v>12.4</v>
      </c>
      <c r="L130" s="25">
        <f>SUMIFS(C130:G130, C6:G6, "19MEE383_CO4")</f>
        <v>13.9</v>
      </c>
      <c r="M130" s="25">
        <f>SUMIFS(C130:G130, C6:G6, "19MEE383_CO5")</f>
        <v>13.9</v>
      </c>
    </row>
    <row r="131" spans="1:13" x14ac:dyDescent="0.3">
      <c r="A131" s="24" t="s">
        <v>387</v>
      </c>
      <c r="B131" s="24" t="s">
        <v>388</v>
      </c>
      <c r="C131" s="24">
        <v>11.8</v>
      </c>
      <c r="D131" s="24">
        <v>13.3</v>
      </c>
      <c r="E131" s="24">
        <v>11.8</v>
      </c>
      <c r="F131" s="24">
        <v>13.3</v>
      </c>
      <c r="G131" s="24">
        <v>13.3</v>
      </c>
      <c r="I131" s="25">
        <f>SUMIFS(C131:G131, C6:G6, "19MEE383_CO1")</f>
        <v>11.8</v>
      </c>
      <c r="J131" s="25">
        <f>SUMIFS(C131:G131, C6:G6, "19MEE383_CO2")</f>
        <v>13.3</v>
      </c>
      <c r="K131" s="25">
        <f>SUMIFS(C131:G131, C6:G6, "19MEE383_CO3")</f>
        <v>11.8</v>
      </c>
      <c r="L131" s="25">
        <f>SUMIFS(C131:G131, C6:G6, "19MEE383_CO4")</f>
        <v>13.3</v>
      </c>
      <c r="M131" s="25">
        <f>SUMIFS(C131:G131, C6:G6, "19MEE383_CO5")</f>
        <v>13.3</v>
      </c>
    </row>
    <row r="132" spans="1:13" x14ac:dyDescent="0.3">
      <c r="A132" s="26" t="s">
        <v>389</v>
      </c>
      <c r="B132" s="26" t="s">
        <v>390</v>
      </c>
      <c r="C132" s="26">
        <v>10.199999999999999</v>
      </c>
      <c r="D132" s="26">
        <v>11.7</v>
      </c>
      <c r="E132" s="26">
        <v>10.199999999999999</v>
      </c>
      <c r="F132" s="26">
        <v>11.7</v>
      </c>
      <c r="G132" s="26">
        <v>11.7</v>
      </c>
      <c r="I132" s="25">
        <f>SUMIFS(C132:G132, C6:G6, "19MEE383_CO1")</f>
        <v>10.199999999999999</v>
      </c>
      <c r="J132" s="25">
        <f>SUMIFS(C132:G132, C6:G6, "19MEE383_CO2")</f>
        <v>11.7</v>
      </c>
      <c r="K132" s="25">
        <f>SUMIFS(C132:G132, C6:G6, "19MEE383_CO3")</f>
        <v>10.199999999999999</v>
      </c>
      <c r="L132" s="25">
        <f>SUMIFS(C132:G132, C6:G6, "19MEE383_CO4")</f>
        <v>11.7</v>
      </c>
      <c r="M132" s="25">
        <f>SUMIFS(C132:G132, C6:G6, "19MEE383_CO5")</f>
        <v>11.7</v>
      </c>
    </row>
    <row r="133" spans="1:13" x14ac:dyDescent="0.3">
      <c r="A133" s="24" t="s">
        <v>391</v>
      </c>
      <c r="B133" s="24" t="s">
        <v>392</v>
      </c>
      <c r="C133" s="24">
        <v>11.4</v>
      </c>
      <c r="D133" s="24">
        <v>12.9</v>
      </c>
      <c r="E133" s="24">
        <v>11.4</v>
      </c>
      <c r="F133" s="24">
        <v>12.9</v>
      </c>
      <c r="G133" s="24">
        <v>12.9</v>
      </c>
      <c r="I133" s="25">
        <f>SUMIFS(C133:G133, C6:G6, "19MEE383_CO1")</f>
        <v>11.4</v>
      </c>
      <c r="J133" s="25">
        <f>SUMIFS(C133:G133, C6:G6, "19MEE383_CO2")</f>
        <v>12.9</v>
      </c>
      <c r="K133" s="25">
        <f>SUMIFS(C133:G133, C6:G6, "19MEE383_CO3")</f>
        <v>11.4</v>
      </c>
      <c r="L133" s="25">
        <f>SUMIFS(C133:G133, C6:G6, "19MEE383_CO4")</f>
        <v>12.9</v>
      </c>
      <c r="M133" s="25">
        <f>SUMIFS(C133:G133, C6:G6, "19MEE383_CO5")</f>
        <v>12.9</v>
      </c>
    </row>
    <row r="134" spans="1:13" x14ac:dyDescent="0.3">
      <c r="A134" s="26" t="s">
        <v>393</v>
      </c>
      <c r="B134" s="26" t="s">
        <v>394</v>
      </c>
      <c r="C134" s="26">
        <v>13.2</v>
      </c>
      <c r="D134" s="26">
        <v>14.7</v>
      </c>
      <c r="E134" s="26">
        <v>13.2</v>
      </c>
      <c r="F134" s="26">
        <v>14.7</v>
      </c>
      <c r="G134" s="26">
        <v>14.7</v>
      </c>
      <c r="I134" s="25">
        <f>SUMIFS(C134:G134, C6:G6, "19MEE383_CO1")</f>
        <v>13.2</v>
      </c>
      <c r="J134" s="25">
        <f>SUMIFS(C134:G134, C6:G6, "19MEE383_CO2")</f>
        <v>14.7</v>
      </c>
      <c r="K134" s="25">
        <f>SUMIFS(C134:G134, C6:G6, "19MEE383_CO3")</f>
        <v>13.2</v>
      </c>
      <c r="L134" s="25">
        <f>SUMIFS(C134:G134, C6:G6, "19MEE383_CO4")</f>
        <v>14.7</v>
      </c>
      <c r="M134" s="25">
        <f>SUMIFS(C134:G134, C6:G6, "19MEE383_CO5")</f>
        <v>14.7</v>
      </c>
    </row>
    <row r="135" spans="1:13" x14ac:dyDescent="0.3">
      <c r="A135" s="24" t="s">
        <v>395</v>
      </c>
      <c r="B135" s="24" t="s">
        <v>396</v>
      </c>
      <c r="C135" s="24">
        <v>9.8000000000000007</v>
      </c>
      <c r="D135" s="24">
        <v>11.3</v>
      </c>
      <c r="E135" s="24">
        <v>9.8000000000000007</v>
      </c>
      <c r="F135" s="24">
        <v>11.3</v>
      </c>
      <c r="G135" s="24">
        <v>11.3</v>
      </c>
      <c r="I135" s="25">
        <f>SUMIFS(C135:G135, C6:G6, "19MEE383_CO1")</f>
        <v>9.8000000000000007</v>
      </c>
      <c r="J135" s="25">
        <f>SUMIFS(C135:G135, C6:G6, "19MEE383_CO2")</f>
        <v>11.3</v>
      </c>
      <c r="K135" s="25">
        <f>SUMIFS(C135:G135, C6:G6, "19MEE383_CO3")</f>
        <v>9.8000000000000007</v>
      </c>
      <c r="L135" s="25">
        <f>SUMIFS(C135:G135, C6:G6, "19MEE383_CO4")</f>
        <v>11.3</v>
      </c>
      <c r="M135" s="25">
        <f>SUMIFS(C135:G135, C6:G6, "19MEE383_CO5")</f>
        <v>11.3</v>
      </c>
    </row>
    <row r="136" spans="1:13" x14ac:dyDescent="0.3">
      <c r="A136" s="26" t="s">
        <v>397</v>
      </c>
      <c r="B136" s="26" t="s">
        <v>398</v>
      </c>
      <c r="C136" s="26">
        <v>8.8000000000000007</v>
      </c>
      <c r="D136" s="26">
        <v>10.3</v>
      </c>
      <c r="E136" s="26">
        <v>8.8000000000000007</v>
      </c>
      <c r="F136" s="26">
        <v>10.3</v>
      </c>
      <c r="G136" s="26">
        <v>10.3</v>
      </c>
      <c r="I136" s="25">
        <f>SUMIFS(C136:G136, C6:G6, "19MEE383_CO1")</f>
        <v>8.8000000000000007</v>
      </c>
      <c r="J136" s="25">
        <f>SUMIFS(C136:G136, C6:G6, "19MEE383_CO2")</f>
        <v>10.3</v>
      </c>
      <c r="K136" s="25">
        <f>SUMIFS(C136:G136, C6:G6, "19MEE383_CO3")</f>
        <v>8.8000000000000007</v>
      </c>
      <c r="L136" s="25">
        <f>SUMIFS(C136:G136, C6:G6, "19MEE383_CO4")</f>
        <v>10.3</v>
      </c>
      <c r="M136" s="25">
        <f>SUMIFS(C136:G136, C6:G6, "19MEE383_CO5")</f>
        <v>10.3</v>
      </c>
    </row>
    <row r="137" spans="1:13" x14ac:dyDescent="0.3">
      <c r="A137" s="24" t="s">
        <v>399</v>
      </c>
      <c r="B137" s="24" t="s">
        <v>400</v>
      </c>
      <c r="C137" s="24">
        <v>11.4</v>
      </c>
      <c r="D137" s="24">
        <v>12.9</v>
      </c>
      <c r="E137" s="24">
        <v>11.4</v>
      </c>
      <c r="F137" s="24">
        <v>12.9</v>
      </c>
      <c r="G137" s="24">
        <v>12.9</v>
      </c>
      <c r="I137" s="25">
        <f>SUMIFS(C137:G137, C6:G6, "19MEE383_CO1")</f>
        <v>11.4</v>
      </c>
      <c r="J137" s="25">
        <f>SUMIFS(C137:G137, C6:G6, "19MEE383_CO2")</f>
        <v>12.9</v>
      </c>
      <c r="K137" s="25">
        <f>SUMIFS(C137:G137, C6:G6, "19MEE383_CO3")</f>
        <v>11.4</v>
      </c>
      <c r="L137" s="25">
        <f>SUMIFS(C137:G137, C6:G6, "19MEE383_CO4")</f>
        <v>12.9</v>
      </c>
      <c r="M137" s="25">
        <f>SUMIFS(C137:G137, C6:G6, "19MEE383_CO5")</f>
        <v>12.9</v>
      </c>
    </row>
    <row r="138" spans="1:13" x14ac:dyDescent="0.3">
      <c r="A138" s="26" t="s">
        <v>401</v>
      </c>
      <c r="B138" s="26" t="s">
        <v>402</v>
      </c>
      <c r="C138" s="26">
        <v>13</v>
      </c>
      <c r="D138" s="26">
        <v>14.5</v>
      </c>
      <c r="E138" s="26">
        <v>13</v>
      </c>
      <c r="F138" s="26">
        <v>14.5</v>
      </c>
      <c r="G138" s="26">
        <v>14.5</v>
      </c>
      <c r="I138" s="25">
        <f>SUMIFS(C138:G138, C6:G6, "19MEE383_CO1")</f>
        <v>13</v>
      </c>
      <c r="J138" s="25">
        <f>SUMIFS(C138:G138, C6:G6, "19MEE383_CO2")</f>
        <v>14.5</v>
      </c>
      <c r="K138" s="25">
        <f>SUMIFS(C138:G138, C6:G6, "19MEE383_CO3")</f>
        <v>13</v>
      </c>
      <c r="L138" s="25">
        <f>SUMIFS(C138:G138, C6:G6, "19MEE383_CO4")</f>
        <v>14.5</v>
      </c>
      <c r="M138" s="25">
        <f>SUMIFS(C138:G138, C6:G6, "19MEE383_CO5")</f>
        <v>14.5</v>
      </c>
    </row>
    <row r="139" spans="1:13" x14ac:dyDescent="0.3">
      <c r="A139" s="24" t="s">
        <v>403</v>
      </c>
      <c r="B139" s="24" t="s">
        <v>404</v>
      </c>
      <c r="C139" s="24">
        <v>9.8000000000000007</v>
      </c>
      <c r="D139" s="24">
        <v>11.3</v>
      </c>
      <c r="E139" s="24">
        <v>9.8000000000000007</v>
      </c>
      <c r="F139" s="24">
        <v>11.3</v>
      </c>
      <c r="G139" s="24">
        <v>11.3</v>
      </c>
      <c r="I139" s="25">
        <f>SUMIFS(C139:G139, C6:G6, "19MEE383_CO1")</f>
        <v>9.8000000000000007</v>
      </c>
      <c r="J139" s="25">
        <f>SUMIFS(C139:G139, C6:G6, "19MEE383_CO2")</f>
        <v>11.3</v>
      </c>
      <c r="K139" s="25">
        <f>SUMIFS(C139:G139, C6:G6, "19MEE383_CO3")</f>
        <v>9.8000000000000007</v>
      </c>
      <c r="L139" s="25">
        <f>SUMIFS(C139:G139, C6:G6, "19MEE383_CO4")</f>
        <v>11.3</v>
      </c>
      <c r="M139" s="25">
        <f>SUMIFS(C139:G139, C6:G6, "19MEE383_CO5")</f>
        <v>11.3</v>
      </c>
    </row>
    <row r="140" spans="1:13" x14ac:dyDescent="0.3">
      <c r="A140" s="26" t="s">
        <v>405</v>
      </c>
      <c r="B140" s="26" t="s">
        <v>406</v>
      </c>
      <c r="C140" s="26">
        <v>11.6</v>
      </c>
      <c r="D140" s="26">
        <v>13.1</v>
      </c>
      <c r="E140" s="26">
        <v>11.6</v>
      </c>
      <c r="F140" s="26">
        <v>13.1</v>
      </c>
      <c r="G140" s="26">
        <v>13.1</v>
      </c>
      <c r="I140" s="25">
        <f>SUMIFS(C140:G140, C6:G6, "19MEE383_CO1")</f>
        <v>11.6</v>
      </c>
      <c r="J140" s="25">
        <f>SUMIFS(C140:G140, C6:G6, "19MEE383_CO2")</f>
        <v>13.1</v>
      </c>
      <c r="K140" s="25">
        <f>SUMIFS(C140:G140, C6:G6, "19MEE383_CO3")</f>
        <v>11.6</v>
      </c>
      <c r="L140" s="25">
        <f>SUMIFS(C140:G140, C6:G6, "19MEE383_CO4")</f>
        <v>13.1</v>
      </c>
      <c r="M140" s="25">
        <f>SUMIFS(C140:G140, C6:G6, "19MEE383_CO5")</f>
        <v>13.1</v>
      </c>
    </row>
    <row r="141" spans="1:13" x14ac:dyDescent="0.3">
      <c r="A141" s="24" t="s">
        <v>407</v>
      </c>
      <c r="B141" s="24" t="s">
        <v>408</v>
      </c>
      <c r="C141" s="24">
        <v>11.2</v>
      </c>
      <c r="D141" s="24">
        <v>12.7</v>
      </c>
      <c r="E141" s="24">
        <v>11.2</v>
      </c>
      <c r="F141" s="24">
        <v>12.7</v>
      </c>
      <c r="G141" s="24">
        <v>12.7</v>
      </c>
      <c r="I141" s="25">
        <f>SUMIFS(C141:G141, C6:G6, "19MEE383_CO1")</f>
        <v>11.2</v>
      </c>
      <c r="J141" s="25">
        <f>SUMIFS(C141:G141, C6:G6, "19MEE383_CO2")</f>
        <v>12.7</v>
      </c>
      <c r="K141" s="25">
        <f>SUMIFS(C141:G141, C6:G6, "19MEE383_CO3")</f>
        <v>11.2</v>
      </c>
      <c r="L141" s="25">
        <f>SUMIFS(C141:G141, C6:G6, "19MEE383_CO4")</f>
        <v>12.7</v>
      </c>
      <c r="M141" s="25">
        <f>SUMIFS(C141:G141, C6:G6, "19MEE383_CO5")</f>
        <v>12.7</v>
      </c>
    </row>
    <row r="142" spans="1:13" x14ac:dyDescent="0.3">
      <c r="A142" s="26" t="s">
        <v>409</v>
      </c>
      <c r="B142" s="26" t="s">
        <v>410</v>
      </c>
      <c r="C142" s="26">
        <v>12.8</v>
      </c>
      <c r="D142" s="26">
        <v>14.3</v>
      </c>
      <c r="E142" s="26">
        <v>12.8</v>
      </c>
      <c r="F142" s="26">
        <v>14.3</v>
      </c>
      <c r="G142" s="26">
        <v>14.3</v>
      </c>
      <c r="I142" s="25">
        <f>SUMIFS(C142:G142, C6:G6, "19MEE383_CO1")</f>
        <v>12.8</v>
      </c>
      <c r="J142" s="25">
        <f>SUMIFS(C142:G142, C6:G6, "19MEE383_CO2")</f>
        <v>14.3</v>
      </c>
      <c r="K142" s="25">
        <f>SUMIFS(C142:G142, C6:G6, "19MEE383_CO3")</f>
        <v>12.8</v>
      </c>
      <c r="L142" s="25">
        <f>SUMIFS(C142:G142, C6:G6, "19MEE383_CO4")</f>
        <v>14.3</v>
      </c>
      <c r="M142" s="25">
        <f>SUMIFS(C142:G142, C6:G6, "19MEE383_CO5")</f>
        <v>14.3</v>
      </c>
    </row>
    <row r="143" spans="1:13" x14ac:dyDescent="0.3">
      <c r="A143" s="24" t="s">
        <v>411</v>
      </c>
      <c r="B143" s="24" t="s">
        <v>412</v>
      </c>
      <c r="C143" s="24">
        <v>10.6</v>
      </c>
      <c r="D143" s="24">
        <v>12.1</v>
      </c>
      <c r="E143" s="24">
        <v>10.6</v>
      </c>
      <c r="F143" s="24">
        <v>12.1</v>
      </c>
      <c r="G143" s="24">
        <v>12.1</v>
      </c>
      <c r="I143" s="25">
        <f>SUMIFS(C143:G143, C6:G6, "19MEE383_CO1")</f>
        <v>10.6</v>
      </c>
      <c r="J143" s="25">
        <f>SUMIFS(C143:G143, C6:G6, "19MEE383_CO2")</f>
        <v>12.1</v>
      </c>
      <c r="K143" s="25">
        <f>SUMIFS(C143:G143, C6:G6, "19MEE383_CO3")</f>
        <v>10.6</v>
      </c>
      <c r="L143" s="25">
        <f>SUMIFS(C143:G143, C6:G6, "19MEE383_CO4")</f>
        <v>12.1</v>
      </c>
      <c r="M143" s="25">
        <f>SUMIFS(C143:G143, C6:G6, "19MEE383_CO5")</f>
        <v>12.1</v>
      </c>
    </row>
    <row r="144" spans="1:13" x14ac:dyDescent="0.3">
      <c r="A144" s="26" t="s">
        <v>413</v>
      </c>
      <c r="B144" s="26" t="s">
        <v>414</v>
      </c>
      <c r="C144" s="26">
        <v>13.4</v>
      </c>
      <c r="D144" s="26">
        <v>14.9</v>
      </c>
      <c r="E144" s="26">
        <v>13.4</v>
      </c>
      <c r="F144" s="26">
        <v>14.9</v>
      </c>
      <c r="G144" s="26">
        <v>14.9</v>
      </c>
      <c r="I144" s="25">
        <f>SUMIFS(C144:G144, C6:G6, "19MEE383_CO1")</f>
        <v>13.4</v>
      </c>
      <c r="J144" s="25">
        <f>SUMIFS(C144:G144, C6:G6, "19MEE383_CO2")</f>
        <v>14.9</v>
      </c>
      <c r="K144" s="25">
        <f>SUMIFS(C144:G144, C6:G6, "19MEE383_CO3")</f>
        <v>13.4</v>
      </c>
      <c r="L144" s="25">
        <f>SUMIFS(C144:G144, C6:G6, "19MEE383_CO4")</f>
        <v>14.9</v>
      </c>
      <c r="M144" s="25">
        <f>SUMIFS(C144:G144, C6:G6, "19MEE383_CO5")</f>
        <v>14.9</v>
      </c>
    </row>
    <row r="145" spans="1:13" x14ac:dyDescent="0.3">
      <c r="A145" s="24" t="s">
        <v>415</v>
      </c>
      <c r="B145" s="24" t="s">
        <v>416</v>
      </c>
      <c r="C145" s="24">
        <v>12.4</v>
      </c>
      <c r="D145" s="24">
        <v>13.9</v>
      </c>
      <c r="E145" s="24">
        <v>12.4</v>
      </c>
      <c r="F145" s="24">
        <v>13.9</v>
      </c>
      <c r="G145" s="24">
        <v>13.9</v>
      </c>
      <c r="I145" s="25">
        <f>SUMIFS(C145:G145, C6:G6, "19MEE383_CO1")</f>
        <v>12.4</v>
      </c>
      <c r="J145" s="25">
        <f>SUMIFS(C145:G145, C6:G6, "19MEE383_CO2")</f>
        <v>13.9</v>
      </c>
      <c r="K145" s="25">
        <f>SUMIFS(C145:G145, C6:G6, "19MEE383_CO3")</f>
        <v>12.4</v>
      </c>
      <c r="L145" s="25">
        <f>SUMIFS(C145:G145, C6:G6, "19MEE383_CO4")</f>
        <v>13.9</v>
      </c>
      <c r="M145" s="25">
        <f>SUMIFS(C145:G145, C6:G6, "19MEE383_CO5")</f>
        <v>13.9</v>
      </c>
    </row>
    <row r="146" spans="1:13" x14ac:dyDescent="0.3">
      <c r="A146" s="26" t="s">
        <v>417</v>
      </c>
      <c r="B146" s="26" t="s">
        <v>418</v>
      </c>
      <c r="C146" s="26">
        <v>12.2</v>
      </c>
      <c r="D146" s="26">
        <v>13.7</v>
      </c>
      <c r="E146" s="26">
        <v>12.2</v>
      </c>
      <c r="F146" s="26">
        <v>13.7</v>
      </c>
      <c r="G146" s="26">
        <v>13.7</v>
      </c>
      <c r="I146" s="25">
        <f>SUMIFS(C146:G146, C6:G6, "19MEE383_CO1")</f>
        <v>12.2</v>
      </c>
      <c r="J146" s="25">
        <f>SUMIFS(C146:G146, C6:G6, "19MEE383_CO2")</f>
        <v>13.7</v>
      </c>
      <c r="K146" s="25">
        <f>SUMIFS(C146:G146, C6:G6, "19MEE383_CO3")</f>
        <v>12.2</v>
      </c>
      <c r="L146" s="25">
        <f>SUMIFS(C146:G146, C6:G6, "19MEE383_CO4")</f>
        <v>13.7</v>
      </c>
      <c r="M146" s="25">
        <f>SUMIFS(C146:G146, C6:G6, "19MEE383_CO5")</f>
        <v>13.7</v>
      </c>
    </row>
    <row r="147" spans="1:13" x14ac:dyDescent="0.3">
      <c r="A147" s="24" t="s">
        <v>419</v>
      </c>
      <c r="B147" s="24" t="s">
        <v>420</v>
      </c>
      <c r="C147" s="24">
        <v>8</v>
      </c>
      <c r="D147" s="24">
        <v>9.5</v>
      </c>
      <c r="E147" s="24">
        <v>8</v>
      </c>
      <c r="F147" s="24">
        <v>9.5</v>
      </c>
      <c r="G147" s="24">
        <v>9.5</v>
      </c>
      <c r="I147" s="25">
        <f>SUMIFS(C147:G147, C6:G6, "19MEE383_CO1")</f>
        <v>8</v>
      </c>
      <c r="J147" s="25">
        <f>SUMIFS(C147:G147, C6:G6, "19MEE383_CO2")</f>
        <v>9.5</v>
      </c>
      <c r="K147" s="25">
        <f>SUMIFS(C147:G147, C6:G6, "19MEE383_CO3")</f>
        <v>8</v>
      </c>
      <c r="L147" s="25">
        <f>SUMIFS(C147:G147, C6:G6, "19MEE383_CO4")</f>
        <v>9.5</v>
      </c>
      <c r="M147" s="25">
        <f>SUMIFS(C147:G147, C6:G6, "19MEE383_CO5")</f>
        <v>9.5</v>
      </c>
    </row>
    <row r="148" spans="1:13" x14ac:dyDescent="0.3">
      <c r="A148" s="26" t="s">
        <v>421</v>
      </c>
      <c r="B148" s="26" t="s">
        <v>422</v>
      </c>
      <c r="C148" s="26">
        <v>13.8</v>
      </c>
      <c r="D148" s="26">
        <v>15.3</v>
      </c>
      <c r="E148" s="26">
        <v>13.8</v>
      </c>
      <c r="F148" s="26">
        <v>15.3</v>
      </c>
      <c r="G148" s="26">
        <v>15.3</v>
      </c>
      <c r="I148" s="25">
        <f>SUMIFS(C148:G148, C6:G6, "19MEE383_CO1")</f>
        <v>13.8</v>
      </c>
      <c r="J148" s="25">
        <f>SUMIFS(C148:G148, C6:G6, "19MEE383_CO2")</f>
        <v>15.3</v>
      </c>
      <c r="K148" s="25">
        <f>SUMIFS(C148:G148, C6:G6, "19MEE383_CO3")</f>
        <v>13.8</v>
      </c>
      <c r="L148" s="25">
        <f>SUMIFS(C148:G148, C6:G6, "19MEE383_CO4")</f>
        <v>15.3</v>
      </c>
      <c r="M148" s="25">
        <f>SUMIFS(C148:G148, C6:G6, "19MEE383_CO5")</f>
        <v>15.3</v>
      </c>
    </row>
    <row r="149" spans="1:13" x14ac:dyDescent="0.3">
      <c r="A149" s="24" t="s">
        <v>423</v>
      </c>
      <c r="B149" s="24" t="s">
        <v>424</v>
      </c>
      <c r="C149" s="24">
        <v>10.4</v>
      </c>
      <c r="D149" s="24">
        <v>11.9</v>
      </c>
      <c r="E149" s="24">
        <v>10.4</v>
      </c>
      <c r="F149" s="24">
        <v>11.9</v>
      </c>
      <c r="G149" s="24">
        <v>11.9</v>
      </c>
      <c r="I149" s="25">
        <f>SUMIFS(C149:G149, C6:G6, "19MEE383_CO1")</f>
        <v>10.4</v>
      </c>
      <c r="J149" s="25">
        <f>SUMIFS(C149:G149, C6:G6, "19MEE383_CO2")</f>
        <v>11.9</v>
      </c>
      <c r="K149" s="25">
        <f>SUMIFS(C149:G149, C6:G6, "19MEE383_CO3")</f>
        <v>10.4</v>
      </c>
      <c r="L149" s="25">
        <f>SUMIFS(C149:G149, C6:G6, "19MEE383_CO4")</f>
        <v>11.9</v>
      </c>
      <c r="M149" s="25">
        <f>SUMIFS(C149:G149, C6:G6, "19MEE383_CO5")</f>
        <v>11.9</v>
      </c>
    </row>
    <row r="150" spans="1:13" x14ac:dyDescent="0.3">
      <c r="A150" s="26" t="s">
        <v>425</v>
      </c>
      <c r="B150" s="26" t="s">
        <v>426</v>
      </c>
      <c r="C150" s="26">
        <v>12.4</v>
      </c>
      <c r="D150" s="26">
        <v>13.9</v>
      </c>
      <c r="E150" s="26">
        <v>12.4</v>
      </c>
      <c r="F150" s="26">
        <v>13.9</v>
      </c>
      <c r="G150" s="26">
        <v>13.9</v>
      </c>
      <c r="I150" s="25">
        <f>SUMIFS(C150:G150, C6:G6, "19MEE383_CO1")</f>
        <v>12.4</v>
      </c>
      <c r="J150" s="25">
        <f>SUMIFS(C150:G150, C6:G6, "19MEE383_CO2")</f>
        <v>13.9</v>
      </c>
      <c r="K150" s="25">
        <f>SUMIFS(C150:G150, C6:G6, "19MEE383_CO3")</f>
        <v>12.4</v>
      </c>
      <c r="L150" s="25">
        <f>SUMIFS(C150:G150, C6:G6, "19MEE383_CO4")</f>
        <v>13.9</v>
      </c>
      <c r="M150" s="25">
        <f>SUMIFS(C150:G150, C6:G6, "19MEE383_CO5")</f>
        <v>13.9</v>
      </c>
    </row>
    <row r="151" spans="1:13" x14ac:dyDescent="0.3">
      <c r="A151" s="24" t="s">
        <v>427</v>
      </c>
      <c r="B151" s="24" t="s">
        <v>428</v>
      </c>
      <c r="C151" s="24">
        <v>11.8</v>
      </c>
      <c r="D151" s="24">
        <v>13.3</v>
      </c>
      <c r="E151" s="24">
        <v>11.8</v>
      </c>
      <c r="F151" s="24">
        <v>13.3</v>
      </c>
      <c r="G151" s="24">
        <v>13.3</v>
      </c>
      <c r="I151" s="25">
        <f>SUMIFS(C151:G151, C6:G6, "19MEE383_CO1")</f>
        <v>11.8</v>
      </c>
      <c r="J151" s="25">
        <f>SUMIFS(C151:G151, C6:G6, "19MEE383_CO2")</f>
        <v>13.3</v>
      </c>
      <c r="K151" s="25">
        <f>SUMIFS(C151:G151, C6:G6, "19MEE383_CO3")</f>
        <v>11.8</v>
      </c>
      <c r="L151" s="25">
        <f>SUMIFS(C151:G151, C6:G6, "19MEE383_CO4")</f>
        <v>13.3</v>
      </c>
      <c r="M151" s="25">
        <f>SUMIFS(C151:G151, C6:G6, "19MEE383_CO5")</f>
        <v>13.3</v>
      </c>
    </row>
    <row r="152" spans="1:13" x14ac:dyDescent="0.3">
      <c r="A152" s="26" t="s">
        <v>429</v>
      </c>
      <c r="B152" s="26" t="s">
        <v>430</v>
      </c>
      <c r="C152" s="26">
        <v>13.4</v>
      </c>
      <c r="D152" s="26">
        <v>14.9</v>
      </c>
      <c r="E152" s="26">
        <v>13.4</v>
      </c>
      <c r="F152" s="26">
        <v>14.9</v>
      </c>
      <c r="G152" s="26">
        <v>14.9</v>
      </c>
      <c r="I152" s="25">
        <f>SUMIFS(C152:G152, C6:G6, "19MEE383_CO1")</f>
        <v>13.4</v>
      </c>
      <c r="J152" s="25">
        <f>SUMIFS(C152:G152, C6:G6, "19MEE383_CO2")</f>
        <v>14.9</v>
      </c>
      <c r="K152" s="25">
        <f>SUMIFS(C152:G152, C6:G6, "19MEE383_CO3")</f>
        <v>13.4</v>
      </c>
      <c r="L152" s="25">
        <f>SUMIFS(C152:G152, C6:G6, "19MEE383_CO4")</f>
        <v>14.9</v>
      </c>
      <c r="M152" s="25">
        <f>SUMIFS(C152:G152, C6:G6, "19MEE383_CO5")</f>
        <v>14.9</v>
      </c>
    </row>
    <row r="153" spans="1:13" x14ac:dyDescent="0.3">
      <c r="A153" s="24" t="s">
        <v>431</v>
      </c>
      <c r="B153" s="24" t="s">
        <v>432</v>
      </c>
      <c r="C153" s="24">
        <v>12</v>
      </c>
      <c r="D153" s="24">
        <v>13.5</v>
      </c>
      <c r="E153" s="24">
        <v>12</v>
      </c>
      <c r="F153" s="24">
        <v>13.5</v>
      </c>
      <c r="G153" s="24">
        <v>13.5</v>
      </c>
      <c r="I153" s="25">
        <f>SUMIFS(C153:G153, C6:G6, "19MEE383_CO1")</f>
        <v>12</v>
      </c>
      <c r="J153" s="25">
        <f>SUMIFS(C153:G153, C6:G6, "19MEE383_CO2")</f>
        <v>13.5</v>
      </c>
      <c r="K153" s="25">
        <f>SUMIFS(C153:G153, C6:G6, "19MEE383_CO3")</f>
        <v>12</v>
      </c>
      <c r="L153" s="25">
        <f>SUMIFS(C153:G153, C6:G6, "19MEE383_CO4")</f>
        <v>13.5</v>
      </c>
      <c r="M153" s="25">
        <f>SUMIFS(C153:G153, C6:G6, "19MEE383_CO5")</f>
        <v>13.5</v>
      </c>
    </row>
    <row r="154" spans="1:13" x14ac:dyDescent="0.3">
      <c r="A154" s="26" t="s">
        <v>433</v>
      </c>
      <c r="B154" s="26" t="s">
        <v>434</v>
      </c>
      <c r="C154" s="26">
        <v>13.4</v>
      </c>
      <c r="D154" s="26">
        <v>14.9</v>
      </c>
      <c r="E154" s="26">
        <v>13.4</v>
      </c>
      <c r="F154" s="26">
        <v>14.9</v>
      </c>
      <c r="G154" s="26">
        <v>14.9</v>
      </c>
      <c r="I154" s="25">
        <f>SUMIFS(C154:G154, C6:G6, "19MEE383_CO1")</f>
        <v>13.4</v>
      </c>
      <c r="J154" s="25">
        <f>SUMIFS(C154:G154, C6:G6, "19MEE383_CO2")</f>
        <v>14.9</v>
      </c>
      <c r="K154" s="25">
        <f>SUMIFS(C154:G154, C6:G6, "19MEE383_CO3")</f>
        <v>13.4</v>
      </c>
      <c r="L154" s="25">
        <f>SUMIFS(C154:G154, C6:G6, "19MEE383_CO4")</f>
        <v>14.9</v>
      </c>
      <c r="M154" s="25">
        <f>SUMIFS(C154:G154, C6:G6, "19MEE383_CO5")</f>
        <v>14.9</v>
      </c>
    </row>
    <row r="155" spans="1:13" x14ac:dyDescent="0.3">
      <c r="A155" s="24" t="s">
        <v>435</v>
      </c>
      <c r="B155" s="24" t="s">
        <v>436</v>
      </c>
      <c r="C155" s="24">
        <v>8.8000000000000007</v>
      </c>
      <c r="D155" s="24">
        <v>10.3</v>
      </c>
      <c r="E155" s="24">
        <v>8.8000000000000007</v>
      </c>
      <c r="F155" s="24">
        <v>10.3</v>
      </c>
      <c r="G155" s="24">
        <v>10.3</v>
      </c>
      <c r="I155" s="25">
        <f>SUMIFS(C155:G155, C6:G6, "19MEE383_CO1")</f>
        <v>8.8000000000000007</v>
      </c>
      <c r="J155" s="25">
        <f>SUMIFS(C155:G155, C6:G6, "19MEE383_CO2")</f>
        <v>10.3</v>
      </c>
      <c r="K155" s="25">
        <f>SUMIFS(C155:G155, C6:G6, "19MEE383_CO3")</f>
        <v>8.8000000000000007</v>
      </c>
      <c r="L155" s="25">
        <f>SUMIFS(C155:G155, C6:G6, "19MEE383_CO4")</f>
        <v>10.3</v>
      </c>
      <c r="M155" s="25">
        <f>SUMIFS(C155:G155, C6:G6, "19MEE383_CO5")</f>
        <v>10.3</v>
      </c>
    </row>
    <row r="156" spans="1:13" x14ac:dyDescent="0.3">
      <c r="A156" s="26" t="s">
        <v>437</v>
      </c>
      <c r="B156" s="26" t="s">
        <v>438</v>
      </c>
      <c r="C156" s="26">
        <v>12.2</v>
      </c>
      <c r="D156" s="26">
        <v>13.7</v>
      </c>
      <c r="E156" s="26">
        <v>12.2</v>
      </c>
      <c r="F156" s="26">
        <v>13.7</v>
      </c>
      <c r="G156" s="26">
        <v>13.7</v>
      </c>
      <c r="I156" s="25">
        <f>SUMIFS(C156:G156, C6:G6, "19MEE383_CO1")</f>
        <v>12.2</v>
      </c>
      <c r="J156" s="25">
        <f>SUMIFS(C156:G156, C6:G6, "19MEE383_CO2")</f>
        <v>13.7</v>
      </c>
      <c r="K156" s="25">
        <f>SUMIFS(C156:G156, C6:G6, "19MEE383_CO3")</f>
        <v>12.2</v>
      </c>
      <c r="L156" s="25">
        <f>SUMIFS(C156:G156, C6:G6, "19MEE383_CO4")</f>
        <v>13.7</v>
      </c>
      <c r="M156" s="25">
        <f>SUMIFS(C156:G156, C6:G6, "19MEE383_CO5")</f>
        <v>13.7</v>
      </c>
    </row>
    <row r="157" spans="1:13" x14ac:dyDescent="0.3">
      <c r="A157" s="24" t="s">
        <v>439</v>
      </c>
      <c r="B157" s="24" t="s">
        <v>440</v>
      </c>
      <c r="C157" s="24">
        <v>12</v>
      </c>
      <c r="D157" s="24">
        <v>13.5</v>
      </c>
      <c r="E157" s="24">
        <v>12</v>
      </c>
      <c r="F157" s="24">
        <v>13.5</v>
      </c>
      <c r="G157" s="24">
        <v>13.5</v>
      </c>
      <c r="I157" s="25">
        <f>SUMIFS(C157:G157, C6:G6, "19MEE383_CO1")</f>
        <v>12</v>
      </c>
      <c r="J157" s="25">
        <f>SUMIFS(C157:G157, C6:G6, "19MEE383_CO2")</f>
        <v>13.5</v>
      </c>
      <c r="K157" s="25">
        <f>SUMIFS(C157:G157, C6:G6, "19MEE383_CO3")</f>
        <v>12</v>
      </c>
      <c r="L157" s="25">
        <f>SUMIFS(C157:G157, C6:G6, "19MEE383_CO4")</f>
        <v>13.5</v>
      </c>
      <c r="M157" s="25">
        <f>SUMIFS(C157:G157, C6:G6, "19MEE383_CO5")</f>
        <v>13.5</v>
      </c>
    </row>
    <row r="158" spans="1:13" x14ac:dyDescent="0.3">
      <c r="A158" s="26" t="s">
        <v>441</v>
      </c>
      <c r="B158" s="26" t="s">
        <v>442</v>
      </c>
      <c r="C158" s="26">
        <v>12.2</v>
      </c>
      <c r="D158" s="26">
        <v>13.7</v>
      </c>
      <c r="E158" s="26">
        <v>12.2</v>
      </c>
      <c r="F158" s="26">
        <v>13.7</v>
      </c>
      <c r="G158" s="26">
        <v>13.7</v>
      </c>
      <c r="I158" s="25">
        <f>SUMIFS(C158:G158, C6:G6, "19MEE383_CO1")</f>
        <v>12.2</v>
      </c>
      <c r="J158" s="25">
        <f>SUMIFS(C158:G158, C6:G6, "19MEE383_CO2")</f>
        <v>13.7</v>
      </c>
      <c r="K158" s="25">
        <f>SUMIFS(C158:G158, C6:G6, "19MEE383_CO3")</f>
        <v>12.2</v>
      </c>
      <c r="L158" s="25">
        <f>SUMIFS(C158:G158, C6:G6, "19MEE383_CO4")</f>
        <v>13.7</v>
      </c>
      <c r="M158" s="25">
        <f>SUMIFS(C158:G158, C6:G6, "19MEE383_CO5")</f>
        <v>13.7</v>
      </c>
    </row>
    <row r="159" spans="1:13" x14ac:dyDescent="0.3">
      <c r="A159" s="24" t="s">
        <v>443</v>
      </c>
      <c r="B159" s="24" t="s">
        <v>444</v>
      </c>
      <c r="C159" s="24">
        <v>12</v>
      </c>
      <c r="D159" s="24">
        <v>13.5</v>
      </c>
      <c r="E159" s="24">
        <v>12</v>
      </c>
      <c r="F159" s="24">
        <v>13.5</v>
      </c>
      <c r="G159" s="24">
        <v>13.5</v>
      </c>
      <c r="I159" s="25">
        <f>SUMIFS(C159:G159, C6:G6, "19MEE383_CO1")</f>
        <v>12</v>
      </c>
      <c r="J159" s="25">
        <f>SUMIFS(C159:G159, C6:G6, "19MEE383_CO2")</f>
        <v>13.5</v>
      </c>
      <c r="K159" s="25">
        <f>SUMIFS(C159:G159, C6:G6, "19MEE383_CO3")</f>
        <v>12</v>
      </c>
      <c r="L159" s="25">
        <f>SUMIFS(C159:G159, C6:G6, "19MEE383_CO4")</f>
        <v>13.5</v>
      </c>
      <c r="M159" s="25">
        <f>SUMIFS(C159:G159, C6:G6, "19MEE383_CO5")</f>
        <v>13.5</v>
      </c>
    </row>
    <row r="160" spans="1:13" x14ac:dyDescent="0.3">
      <c r="A160" s="26" t="s">
        <v>445</v>
      </c>
      <c r="B160" s="26" t="s">
        <v>446</v>
      </c>
      <c r="C160" s="26">
        <v>9.1999999999999993</v>
      </c>
      <c r="D160" s="26">
        <v>10.7</v>
      </c>
      <c r="E160" s="26">
        <v>9.1999999999999993</v>
      </c>
      <c r="F160" s="26">
        <v>10.7</v>
      </c>
      <c r="G160" s="26">
        <v>10.7</v>
      </c>
      <c r="I160" s="25">
        <f>SUMIFS(C160:G160, C6:G6, "19MEE383_CO1")</f>
        <v>9.1999999999999993</v>
      </c>
      <c r="J160" s="25">
        <f>SUMIFS(C160:G160, C6:G6, "19MEE383_CO2")</f>
        <v>10.7</v>
      </c>
      <c r="K160" s="25">
        <f>SUMIFS(C160:G160, C6:G6, "19MEE383_CO3")</f>
        <v>9.1999999999999993</v>
      </c>
      <c r="L160" s="25">
        <f>SUMIFS(C160:G160, C6:G6, "19MEE383_CO4")</f>
        <v>10.7</v>
      </c>
      <c r="M160" s="25">
        <f>SUMIFS(C160:G160, C6:G6, "19MEE383_CO5")</f>
        <v>10.7</v>
      </c>
    </row>
    <row r="161" spans="1:13" x14ac:dyDescent="0.3">
      <c r="A161" s="24" t="s">
        <v>447</v>
      </c>
      <c r="B161" s="24" t="s">
        <v>448</v>
      </c>
      <c r="C161" s="24">
        <v>12.6</v>
      </c>
      <c r="D161" s="24">
        <v>14.1</v>
      </c>
      <c r="E161" s="24">
        <v>12.6</v>
      </c>
      <c r="F161" s="24">
        <v>14.1</v>
      </c>
      <c r="G161" s="24">
        <v>14.1</v>
      </c>
      <c r="I161" s="25">
        <f>SUMIFS(C161:G161, C6:G6, "19MEE383_CO1")</f>
        <v>12.6</v>
      </c>
      <c r="J161" s="25">
        <f>SUMIFS(C161:G161, C6:G6, "19MEE383_CO2")</f>
        <v>14.1</v>
      </c>
      <c r="K161" s="25">
        <f>SUMIFS(C161:G161, C6:G6, "19MEE383_CO3")</f>
        <v>12.6</v>
      </c>
      <c r="L161" s="25">
        <f>SUMIFS(C161:G161, C6:G6, "19MEE383_CO4")</f>
        <v>14.1</v>
      </c>
      <c r="M161" s="25">
        <f>SUMIFS(C161:G161, C6:G6, "19MEE383_CO5")</f>
        <v>14.1</v>
      </c>
    </row>
    <row r="162" spans="1:13" x14ac:dyDescent="0.3">
      <c r="A162" s="26" t="s">
        <v>449</v>
      </c>
      <c r="B162" s="26" t="s">
        <v>450</v>
      </c>
      <c r="C162" s="26">
        <v>11.8</v>
      </c>
      <c r="D162" s="26">
        <v>13.3</v>
      </c>
      <c r="E162" s="26">
        <v>11.8</v>
      </c>
      <c r="F162" s="26">
        <v>13.3</v>
      </c>
      <c r="G162" s="26">
        <v>13.3</v>
      </c>
      <c r="I162" s="25">
        <f>SUMIFS(C162:G162, C6:G6, "19MEE383_CO1")</f>
        <v>11.8</v>
      </c>
      <c r="J162" s="25">
        <f>SUMIFS(C162:G162, C6:G6, "19MEE383_CO2")</f>
        <v>13.3</v>
      </c>
      <c r="K162" s="25">
        <f>SUMIFS(C162:G162, C6:G6, "19MEE383_CO3")</f>
        <v>11.8</v>
      </c>
      <c r="L162" s="25">
        <f>SUMIFS(C162:G162, C6:G6, "19MEE383_CO4")</f>
        <v>13.3</v>
      </c>
      <c r="M162" s="25">
        <f>SUMIFS(C162:G162, C6:G6, "19MEE383_CO5")</f>
        <v>13.3</v>
      </c>
    </row>
    <row r="163" spans="1:13" x14ac:dyDescent="0.3">
      <c r="A163" s="24" t="s">
        <v>451</v>
      </c>
      <c r="B163" s="24" t="s">
        <v>452</v>
      </c>
      <c r="C163" s="24">
        <v>13</v>
      </c>
      <c r="D163" s="24">
        <v>14.5</v>
      </c>
      <c r="E163" s="24">
        <v>13</v>
      </c>
      <c r="F163" s="24">
        <v>14.5</v>
      </c>
      <c r="G163" s="24">
        <v>14.5</v>
      </c>
      <c r="I163" s="25">
        <f>SUMIFS(C163:G163, C6:G6, "19MEE383_CO1")</f>
        <v>13</v>
      </c>
      <c r="J163" s="25">
        <f>SUMIFS(C163:G163, C6:G6, "19MEE383_CO2")</f>
        <v>14.5</v>
      </c>
      <c r="K163" s="25">
        <f>SUMIFS(C163:G163, C6:G6, "19MEE383_CO3")</f>
        <v>13</v>
      </c>
      <c r="L163" s="25">
        <f>SUMIFS(C163:G163, C6:G6, "19MEE383_CO4")</f>
        <v>14.5</v>
      </c>
      <c r="M163" s="25">
        <f>SUMIFS(C163:G163, C6:G6, "19MEE383_CO5")</f>
        <v>14.5</v>
      </c>
    </row>
    <row r="164" spans="1:13" x14ac:dyDescent="0.3">
      <c r="A164" s="26" t="s">
        <v>453</v>
      </c>
      <c r="B164" s="26" t="s">
        <v>454</v>
      </c>
      <c r="C164" s="26">
        <v>12.8</v>
      </c>
      <c r="D164" s="26">
        <v>14.3</v>
      </c>
      <c r="E164" s="26">
        <v>12.8</v>
      </c>
      <c r="F164" s="26">
        <v>14.3</v>
      </c>
      <c r="G164" s="26">
        <v>14.3</v>
      </c>
      <c r="I164" s="25">
        <f>SUMIFS(C164:G164, C6:G6, "19MEE383_CO1")</f>
        <v>12.8</v>
      </c>
      <c r="J164" s="25">
        <f>SUMIFS(C164:G164, C6:G6, "19MEE383_CO2")</f>
        <v>14.3</v>
      </c>
      <c r="K164" s="25">
        <f>SUMIFS(C164:G164, C6:G6, "19MEE383_CO3")</f>
        <v>12.8</v>
      </c>
      <c r="L164" s="25">
        <f>SUMIFS(C164:G164, C6:G6, "19MEE383_CO4")</f>
        <v>14.3</v>
      </c>
      <c r="M164" s="25">
        <f>SUMIFS(C164:G164, C6:G6, "19MEE383_CO5")</f>
        <v>14.3</v>
      </c>
    </row>
    <row r="165" spans="1:13" x14ac:dyDescent="0.3">
      <c r="A165" s="24" t="s">
        <v>455</v>
      </c>
      <c r="B165" s="24" t="s">
        <v>456</v>
      </c>
      <c r="C165" s="24">
        <v>10.199999999999999</v>
      </c>
      <c r="D165" s="24">
        <v>11.7</v>
      </c>
      <c r="E165" s="24">
        <v>10.199999999999999</v>
      </c>
      <c r="F165" s="24">
        <v>11.7</v>
      </c>
      <c r="G165" s="24">
        <v>11.7</v>
      </c>
      <c r="I165" s="25">
        <f>SUMIFS(C165:G165, C6:G6, "19MEE383_CO1")</f>
        <v>10.199999999999999</v>
      </c>
      <c r="J165" s="25">
        <f>SUMIFS(C165:G165, C6:G6, "19MEE383_CO2")</f>
        <v>11.7</v>
      </c>
      <c r="K165" s="25">
        <f>SUMIFS(C165:G165, C6:G6, "19MEE383_CO3")</f>
        <v>10.199999999999999</v>
      </c>
      <c r="L165" s="25">
        <f>SUMIFS(C165:G165, C6:G6, "19MEE383_CO4")</f>
        <v>11.7</v>
      </c>
      <c r="M165" s="25">
        <f>SUMIFS(C165:G165, C6:G6, "19MEE383_CO5")</f>
        <v>11.7</v>
      </c>
    </row>
    <row r="166" spans="1:13" x14ac:dyDescent="0.3">
      <c r="A166" s="26" t="s">
        <v>457</v>
      </c>
      <c r="B166" s="26" t="s">
        <v>458</v>
      </c>
      <c r="C166" s="26">
        <v>10.6</v>
      </c>
      <c r="D166" s="26">
        <v>12.1</v>
      </c>
      <c r="E166" s="26">
        <v>10.6</v>
      </c>
      <c r="F166" s="26">
        <v>12.1</v>
      </c>
      <c r="G166" s="26">
        <v>12.1</v>
      </c>
      <c r="I166" s="25">
        <f>SUMIFS(C166:G166, C6:G6, "19MEE383_CO1")</f>
        <v>10.6</v>
      </c>
      <c r="J166" s="25">
        <f>SUMIFS(C166:G166, C6:G6, "19MEE383_CO2")</f>
        <v>12.1</v>
      </c>
      <c r="K166" s="25">
        <f>SUMIFS(C166:G166, C6:G6, "19MEE383_CO3")</f>
        <v>10.6</v>
      </c>
      <c r="L166" s="25">
        <f>SUMIFS(C166:G166, C6:G6, "19MEE383_CO4")</f>
        <v>12.1</v>
      </c>
      <c r="M166" s="25">
        <f>SUMIFS(C166:G166, C6:G6, "19MEE383_CO5")</f>
        <v>12.1</v>
      </c>
    </row>
    <row r="167" spans="1:13" x14ac:dyDescent="0.3">
      <c r="A167" s="24" t="s">
        <v>459</v>
      </c>
      <c r="B167" s="24" t="s">
        <v>460</v>
      </c>
      <c r="C167" s="24">
        <v>10.4</v>
      </c>
      <c r="D167" s="24">
        <v>11.9</v>
      </c>
      <c r="E167" s="24">
        <v>10.4</v>
      </c>
      <c r="F167" s="24">
        <v>11.9</v>
      </c>
      <c r="G167" s="24">
        <v>11.9</v>
      </c>
      <c r="I167" s="25">
        <f>SUMIFS(C167:G167, C6:G6, "19MEE383_CO1")</f>
        <v>10.4</v>
      </c>
      <c r="J167" s="25">
        <f>SUMIFS(C167:G167, C6:G6, "19MEE383_CO2")</f>
        <v>11.9</v>
      </c>
      <c r="K167" s="25">
        <f>SUMIFS(C167:G167, C6:G6, "19MEE383_CO3")</f>
        <v>10.4</v>
      </c>
      <c r="L167" s="25">
        <f>SUMIFS(C167:G167, C6:G6, "19MEE383_CO4")</f>
        <v>11.9</v>
      </c>
      <c r="M167" s="25">
        <f>SUMIFS(C167:G167, C6:G6, "19MEE383_CO5")</f>
        <v>11.9</v>
      </c>
    </row>
    <row r="170" spans="1:13" x14ac:dyDescent="0.3">
      <c r="A170" s="27" t="s">
        <v>55</v>
      </c>
      <c r="B170" s="53" t="s">
        <v>56</v>
      </c>
      <c r="C170" s="51"/>
    </row>
    <row r="171" spans="1:13" x14ac:dyDescent="0.3">
      <c r="A171" s="28" t="s">
        <v>57</v>
      </c>
      <c r="B171" s="50" t="s">
        <v>58</v>
      </c>
      <c r="C171" s="51"/>
    </row>
    <row r="172" spans="1:13" x14ac:dyDescent="0.3">
      <c r="A172" s="29" t="s">
        <v>59</v>
      </c>
      <c r="B172" s="52" t="s">
        <v>60</v>
      </c>
      <c r="C172" s="51"/>
    </row>
    <row r="173" spans="1:13" x14ac:dyDescent="0.3">
      <c r="A173" s="30" t="s">
        <v>190</v>
      </c>
      <c r="B173" s="55" t="s">
        <v>191</v>
      </c>
      <c r="C173" s="51"/>
    </row>
    <row r="174" spans="1:13" x14ac:dyDescent="0.3">
      <c r="A174" s="31" t="s">
        <v>192</v>
      </c>
      <c r="B174" s="54" t="s">
        <v>193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COUNTIF(C11:C167, "&gt;="&amp;$C$4)=0</formula>
    </cfRule>
  </conditionalFormatting>
  <conditionalFormatting sqref="C11:C167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COUNTIF(D11:D167, "&gt;="&amp;$D$4)=0</formula>
    </cfRule>
  </conditionalFormatting>
  <conditionalFormatting sqref="D11:D167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COUNTIF(E11:E167, "&gt;="&amp;$E$4)=0</formula>
    </cfRule>
  </conditionalFormatting>
  <conditionalFormatting sqref="E11:E167">
    <cfRule type="expression" dxfId="24" priority="53">
      <formula>E11&gt;$E$3</formula>
    </cfRule>
  </conditionalFormatting>
  <conditionalFormatting sqref="F10">
    <cfRule type="expression" dxfId="23" priority="56">
      <formula>COUNTIF(F11:F167, "&gt;="&amp;$F$4)=0</formula>
    </cfRule>
  </conditionalFormatting>
  <conditionalFormatting sqref="F11:F167">
    <cfRule type="expression" dxfId="22" priority="58">
      <formula>F11&gt;$F$3</formula>
    </cfRule>
  </conditionalFormatting>
  <conditionalFormatting sqref="G10">
    <cfRule type="expression" dxfId="21" priority="61">
      <formula>COUNTIF(G11:G167, "&gt;="&amp;$G$4)=0</formula>
    </cfRule>
  </conditionalFormatting>
  <conditionalFormatting sqref="G11:G167">
    <cfRule type="expression" dxfId="20" priority="63">
      <formula>G11&gt;$G$3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464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f>SUMIFS(C3:G3, C6:G6, "19MEE383_CO1")</f>
        <v>4</v>
      </c>
      <c r="J3" s="25">
        <f>SUMIFS(C3:G3, C6:G6, "19MEE383_CO2")</f>
        <v>4</v>
      </c>
      <c r="K3" s="25">
        <f>SUMIFS(C3:G3, C6:G6, "19MEE383_CO3")</f>
        <v>4</v>
      </c>
      <c r="L3" s="25">
        <f>SUMIFS(C3:G3, C6:G6, "19MEE383_CO4")</f>
        <v>4</v>
      </c>
      <c r="M3" s="25">
        <f>SUMIFS(C3:G3, C6:G6, "19MEE383_CO5")</f>
        <v>4</v>
      </c>
    </row>
    <row r="4" spans="1:13" x14ac:dyDescent="0.3">
      <c r="A4" s="2"/>
      <c r="B4" s="22" t="s">
        <v>68</v>
      </c>
      <c r="C4" s="26">
        <v>2.8</v>
      </c>
      <c r="D4" s="26">
        <v>2.8</v>
      </c>
      <c r="E4" s="26">
        <v>2.8</v>
      </c>
      <c r="F4" s="26">
        <v>2.8</v>
      </c>
      <c r="G4" s="26">
        <v>2.8</v>
      </c>
      <c r="I4" s="25">
        <f>SUMIFS(C4:G4, C6:G6, "19MEE383_CO1")</f>
        <v>2.8</v>
      </c>
      <c r="J4" s="25">
        <f>SUMIFS(C4:G4, C6:G6, "19MEE383_CO2")</f>
        <v>2.8</v>
      </c>
      <c r="K4" s="25">
        <f>SUMIFS(C4:G4, C6:G6, "19MEE383_CO3")</f>
        <v>2.8</v>
      </c>
      <c r="L4" s="25">
        <f>SUMIFS(C4:G4, C6:G6, "19MEE383_CO4")</f>
        <v>2.8</v>
      </c>
      <c r="M4" s="25">
        <f>SUMIFS(C4:G4, C6:G6, "19MEE383_CO5")</f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2.8</v>
      </c>
      <c r="D11" s="24">
        <v>2.8</v>
      </c>
      <c r="E11" s="24">
        <v>3.3</v>
      </c>
      <c r="F11" s="24">
        <v>2.8</v>
      </c>
      <c r="G11" s="24">
        <v>2.8</v>
      </c>
      <c r="I11" s="25">
        <f>SUMIFS(C11:G11, C6:G6, "19MEE383_CO1")</f>
        <v>2.8</v>
      </c>
      <c r="J11" s="25">
        <f>SUMIFS(C11:G11, C6:G6, "19MEE383_CO2")</f>
        <v>2.8</v>
      </c>
      <c r="K11" s="25">
        <f>SUMIFS(C11:G11, C6:G6, "19MEE383_CO3")</f>
        <v>3.3</v>
      </c>
      <c r="L11" s="25">
        <f>SUMIFS(C11:G11, C6:G6, "19MEE383_CO4")</f>
        <v>2.8</v>
      </c>
      <c r="M11" s="25">
        <f>SUMIFS(C11:G11, C6:G6, "19MEE383_CO5")</f>
        <v>2.8</v>
      </c>
    </row>
    <row r="12" spans="1:13" x14ac:dyDescent="0.3">
      <c r="A12" s="26" t="s">
        <v>82</v>
      </c>
      <c r="B12" s="26" t="s">
        <v>83</v>
      </c>
      <c r="C12" s="26">
        <v>2.5</v>
      </c>
      <c r="D12" s="26">
        <v>2.5</v>
      </c>
      <c r="E12" s="26">
        <v>3</v>
      </c>
      <c r="F12" s="26">
        <v>2.5</v>
      </c>
      <c r="G12" s="26">
        <v>2.5</v>
      </c>
      <c r="I12" s="25">
        <f>SUMIFS(C12:G12, C6:G6, "19MEE383_CO1")</f>
        <v>2.5</v>
      </c>
      <c r="J12" s="25">
        <f>SUMIFS(C12:G12, C6:G6, "19MEE383_CO2")</f>
        <v>2.5</v>
      </c>
      <c r="K12" s="25">
        <f>SUMIFS(C12:G12, C6:G6, "19MEE383_CO3")</f>
        <v>3</v>
      </c>
      <c r="L12" s="25">
        <f>SUMIFS(C12:G12, C6:G6, "19MEE383_CO4")</f>
        <v>2.5</v>
      </c>
      <c r="M12" s="25">
        <f>SUMIFS(C12:G12, C6:G6, "19MEE383_CO5")</f>
        <v>2.5</v>
      </c>
    </row>
    <row r="13" spans="1:13" x14ac:dyDescent="0.3">
      <c r="A13" s="24" t="s">
        <v>84</v>
      </c>
      <c r="B13" s="24" t="s">
        <v>85</v>
      </c>
      <c r="C13" s="24">
        <v>3.4</v>
      </c>
      <c r="D13" s="24">
        <v>3.4</v>
      </c>
      <c r="E13" s="24">
        <v>3.9</v>
      </c>
      <c r="F13" s="24">
        <v>3.4</v>
      </c>
      <c r="G13" s="24">
        <v>3.4</v>
      </c>
      <c r="I13" s="25">
        <f>SUMIFS(C13:G13, C6:G6, "19MEE383_CO1")</f>
        <v>3.4</v>
      </c>
      <c r="J13" s="25">
        <f>SUMIFS(C13:G13, C6:G6, "19MEE383_CO2")</f>
        <v>3.4</v>
      </c>
      <c r="K13" s="25">
        <f>SUMIFS(C13:G13, C6:G6, "19MEE383_CO3")</f>
        <v>3.9</v>
      </c>
      <c r="L13" s="25">
        <f>SUMIFS(C13:G13, C6:G6, "19MEE383_CO4")</f>
        <v>3.4</v>
      </c>
      <c r="M13" s="25">
        <f>SUMIFS(C13:G13, C6:G6, "19MEE383_CO5")</f>
        <v>3.4</v>
      </c>
    </row>
    <row r="14" spans="1:13" x14ac:dyDescent="0.3">
      <c r="A14" s="26" t="s">
        <v>86</v>
      </c>
      <c r="B14" s="26" t="s">
        <v>87</v>
      </c>
      <c r="C14" s="26">
        <v>3.6</v>
      </c>
      <c r="D14" s="26">
        <v>3.6</v>
      </c>
      <c r="E14" s="26">
        <v>4</v>
      </c>
      <c r="F14" s="26">
        <v>3.6</v>
      </c>
      <c r="G14" s="26">
        <v>3.6</v>
      </c>
      <c r="I14" s="25">
        <f>SUMIFS(C14:G14, C6:G6, "19MEE383_CO1")</f>
        <v>3.6</v>
      </c>
      <c r="J14" s="25">
        <f>SUMIFS(C14:G14, C6:G6, "19MEE383_CO2")</f>
        <v>3.6</v>
      </c>
      <c r="K14" s="25">
        <f>SUMIFS(C14:G14, C6:G6, "19MEE383_CO3")</f>
        <v>4</v>
      </c>
      <c r="L14" s="25">
        <f>SUMIFS(C14:G14, C6:G6, "19MEE383_CO4")</f>
        <v>3.6</v>
      </c>
      <c r="M14" s="25">
        <f>SUMIFS(C14:G14, C6:G6, "19MEE383_CO5")</f>
        <v>3.6</v>
      </c>
    </row>
    <row r="15" spans="1:13" x14ac:dyDescent="0.3">
      <c r="A15" s="24" t="s">
        <v>88</v>
      </c>
      <c r="B15" s="24" t="s">
        <v>89</v>
      </c>
      <c r="C15" s="24">
        <v>3</v>
      </c>
      <c r="D15" s="24">
        <v>3</v>
      </c>
      <c r="E15" s="24">
        <v>3.5</v>
      </c>
      <c r="F15" s="24">
        <v>3</v>
      </c>
      <c r="G15" s="24">
        <v>3</v>
      </c>
      <c r="I15" s="25">
        <f>SUMIFS(C15:G15, C6:G6, "19MEE383_CO1")</f>
        <v>3</v>
      </c>
      <c r="J15" s="25">
        <f>SUMIFS(C15:G15, C6:G6, "19MEE383_CO2")</f>
        <v>3</v>
      </c>
      <c r="K15" s="25">
        <f>SUMIFS(C15:G15, C6:G6, "19MEE383_CO3")</f>
        <v>3.5</v>
      </c>
      <c r="L15" s="25">
        <f>SUMIFS(C15:G15, C6:G6, "19MEE383_CO4")</f>
        <v>3</v>
      </c>
      <c r="M15" s="25">
        <f>SUMIFS(C15:G15, C6:G6, "19MEE383_CO5")</f>
        <v>3</v>
      </c>
    </row>
    <row r="16" spans="1:13" x14ac:dyDescent="0.3">
      <c r="A16" s="26" t="s">
        <v>90</v>
      </c>
      <c r="B16" s="26" t="s">
        <v>91</v>
      </c>
      <c r="C16" s="26">
        <v>2.8</v>
      </c>
      <c r="D16" s="26">
        <v>2.8</v>
      </c>
      <c r="E16" s="26">
        <v>3.3</v>
      </c>
      <c r="F16" s="26">
        <v>2.8</v>
      </c>
      <c r="G16" s="26">
        <v>2.8</v>
      </c>
      <c r="I16" s="25">
        <f>SUMIFS(C16:G16, C6:G6, "19MEE383_CO1")</f>
        <v>2.8</v>
      </c>
      <c r="J16" s="25">
        <f>SUMIFS(C16:G16, C6:G6, "19MEE383_CO2")</f>
        <v>2.8</v>
      </c>
      <c r="K16" s="25">
        <f>SUMIFS(C16:G16, C6:G6, "19MEE383_CO3")</f>
        <v>3.3</v>
      </c>
      <c r="L16" s="25">
        <f>SUMIFS(C16:G16, C6:G6, "19MEE383_CO4")</f>
        <v>2.8</v>
      </c>
      <c r="M16" s="25">
        <f>SUMIFS(C16:G16, C6:G6, "19MEE383_CO5")</f>
        <v>2.8</v>
      </c>
    </row>
    <row r="17" spans="1:13" x14ac:dyDescent="0.3">
      <c r="A17" s="24" t="s">
        <v>92</v>
      </c>
      <c r="B17" s="24" t="s">
        <v>93</v>
      </c>
      <c r="C17" s="24">
        <v>2.9</v>
      </c>
      <c r="D17" s="24">
        <v>2.9</v>
      </c>
      <c r="E17" s="24">
        <v>3.4</v>
      </c>
      <c r="F17" s="24">
        <v>2.9</v>
      </c>
      <c r="G17" s="24">
        <v>2.9</v>
      </c>
      <c r="I17" s="25">
        <f>SUMIFS(C17:G17, C6:G6, "19MEE383_CO1")</f>
        <v>2.9</v>
      </c>
      <c r="J17" s="25">
        <f>SUMIFS(C17:G17, C6:G6, "19MEE383_CO2")</f>
        <v>2.9</v>
      </c>
      <c r="K17" s="25">
        <f>SUMIFS(C17:G17, C6:G6, "19MEE383_CO3")</f>
        <v>3.4</v>
      </c>
      <c r="L17" s="25">
        <f>SUMIFS(C17:G17, C6:G6, "19MEE383_CO4")</f>
        <v>2.9</v>
      </c>
      <c r="M17" s="25">
        <f>SUMIFS(C17:G17, C6:G6, "19MEE383_CO5")</f>
        <v>2.9</v>
      </c>
    </row>
    <row r="18" spans="1:13" x14ac:dyDescent="0.3">
      <c r="A18" s="26" t="s">
        <v>94</v>
      </c>
      <c r="B18" s="26" t="s">
        <v>95</v>
      </c>
      <c r="C18" s="26">
        <v>3</v>
      </c>
      <c r="D18" s="26">
        <v>3</v>
      </c>
      <c r="E18" s="26">
        <v>3.5</v>
      </c>
      <c r="F18" s="26">
        <v>3</v>
      </c>
      <c r="G18" s="26">
        <v>3</v>
      </c>
      <c r="I18" s="25">
        <f>SUMIFS(C18:G18, C6:G6, "19MEE383_CO1")</f>
        <v>3</v>
      </c>
      <c r="J18" s="25">
        <f>SUMIFS(C18:G18, C6:G6, "19MEE383_CO2")</f>
        <v>3</v>
      </c>
      <c r="K18" s="25">
        <f>SUMIFS(C18:G18, C6:G6, "19MEE383_CO3")</f>
        <v>3.5</v>
      </c>
      <c r="L18" s="25">
        <f>SUMIFS(C18:G18, C6:G6, "19MEE383_CO4")</f>
        <v>3</v>
      </c>
      <c r="M18" s="25">
        <f>SUMIFS(C18:G18, C6:G6, "19MEE383_CO5")</f>
        <v>3</v>
      </c>
    </row>
    <row r="19" spans="1:13" x14ac:dyDescent="0.3">
      <c r="A19" s="24" t="s">
        <v>96</v>
      </c>
      <c r="B19" s="24" t="s">
        <v>97</v>
      </c>
      <c r="C19" s="24">
        <v>2.4</v>
      </c>
      <c r="D19" s="24">
        <v>2.4</v>
      </c>
      <c r="E19" s="24">
        <v>2.9</v>
      </c>
      <c r="F19" s="24">
        <v>2.4</v>
      </c>
      <c r="G19" s="24">
        <v>2.4</v>
      </c>
      <c r="I19" s="25">
        <f>SUMIFS(C19:G19, C6:G6, "19MEE383_CO1")</f>
        <v>2.4</v>
      </c>
      <c r="J19" s="25">
        <f>SUMIFS(C19:G19, C6:G6, "19MEE383_CO2")</f>
        <v>2.4</v>
      </c>
      <c r="K19" s="25">
        <f>SUMIFS(C19:G19, C6:G6, "19MEE383_CO3")</f>
        <v>2.9</v>
      </c>
      <c r="L19" s="25">
        <f>SUMIFS(C19:G19, C6:G6, "19MEE383_CO4")</f>
        <v>2.4</v>
      </c>
      <c r="M19" s="25">
        <f>SUMIFS(C19:G19, C6:G6, "19MEE383_CO5")</f>
        <v>2.4</v>
      </c>
    </row>
    <row r="20" spans="1:13" x14ac:dyDescent="0.3">
      <c r="A20" s="26" t="s">
        <v>98</v>
      </c>
      <c r="B20" s="26" t="s">
        <v>99</v>
      </c>
      <c r="C20" s="26">
        <v>2.6</v>
      </c>
      <c r="D20" s="26">
        <v>2.6</v>
      </c>
      <c r="E20" s="26">
        <v>3.1</v>
      </c>
      <c r="F20" s="26">
        <v>2.6</v>
      </c>
      <c r="G20" s="26">
        <v>2.6</v>
      </c>
      <c r="I20" s="25">
        <f>SUMIFS(C20:G20, C6:G6, "19MEE383_CO1")</f>
        <v>2.6</v>
      </c>
      <c r="J20" s="25">
        <f>SUMIFS(C20:G20, C6:G6, "19MEE383_CO2")</f>
        <v>2.6</v>
      </c>
      <c r="K20" s="25">
        <f>SUMIFS(C20:G20, C6:G6, "19MEE383_CO3")</f>
        <v>3.1</v>
      </c>
      <c r="L20" s="25">
        <f>SUMIFS(C20:G20, C6:G6, "19MEE383_CO4")</f>
        <v>2.6</v>
      </c>
      <c r="M20" s="25">
        <f>SUMIFS(C20:G20, C6:G6, "19MEE383_CO5")</f>
        <v>2.6</v>
      </c>
    </row>
    <row r="21" spans="1:13" x14ac:dyDescent="0.3">
      <c r="A21" s="24" t="s">
        <v>100</v>
      </c>
      <c r="B21" s="24" t="s">
        <v>101</v>
      </c>
      <c r="C21" s="24">
        <v>3</v>
      </c>
      <c r="D21" s="24">
        <v>3</v>
      </c>
      <c r="E21" s="24">
        <v>3.5</v>
      </c>
      <c r="F21" s="24">
        <v>3</v>
      </c>
      <c r="G21" s="24">
        <v>3</v>
      </c>
      <c r="I21" s="25">
        <f>SUMIFS(C21:G21, C6:G6, "19MEE383_CO1")</f>
        <v>3</v>
      </c>
      <c r="J21" s="25">
        <f>SUMIFS(C21:G21, C6:G6, "19MEE383_CO2")</f>
        <v>3</v>
      </c>
      <c r="K21" s="25">
        <f>SUMIFS(C21:G21, C6:G6, "19MEE383_CO3")</f>
        <v>3.5</v>
      </c>
      <c r="L21" s="25">
        <f>SUMIFS(C21:G21, C6:G6, "19MEE383_CO4")</f>
        <v>3</v>
      </c>
      <c r="M21" s="25">
        <f>SUMIFS(C21:G21, C6:G6, "19MEE383_CO5")</f>
        <v>3</v>
      </c>
    </row>
    <row r="22" spans="1:13" x14ac:dyDescent="0.3">
      <c r="A22" s="26" t="s">
        <v>102</v>
      </c>
      <c r="B22" s="26" t="s">
        <v>103</v>
      </c>
      <c r="C22" s="26">
        <v>2.4</v>
      </c>
      <c r="D22" s="26">
        <v>2.4</v>
      </c>
      <c r="E22" s="26">
        <v>2.9</v>
      </c>
      <c r="F22" s="26">
        <v>2.4</v>
      </c>
      <c r="G22" s="26">
        <v>2.4</v>
      </c>
      <c r="I22" s="25">
        <f>SUMIFS(C22:G22, C6:G6, "19MEE383_CO1")</f>
        <v>2.4</v>
      </c>
      <c r="J22" s="25">
        <f>SUMIFS(C22:G22, C6:G6, "19MEE383_CO2")</f>
        <v>2.4</v>
      </c>
      <c r="K22" s="25">
        <f>SUMIFS(C22:G22, C6:G6, "19MEE383_CO3")</f>
        <v>2.9</v>
      </c>
      <c r="L22" s="25">
        <f>SUMIFS(C22:G22, C6:G6, "19MEE383_CO4")</f>
        <v>2.4</v>
      </c>
      <c r="M22" s="25">
        <f>SUMIFS(C22:G22, C6:G6, "19MEE383_CO5")</f>
        <v>2.4</v>
      </c>
    </row>
    <row r="23" spans="1:13" x14ac:dyDescent="0.3">
      <c r="A23" s="24" t="s">
        <v>104</v>
      </c>
      <c r="B23" s="24" t="s">
        <v>105</v>
      </c>
      <c r="C23" s="24">
        <v>2.7</v>
      </c>
      <c r="D23" s="24">
        <v>2.7</v>
      </c>
      <c r="E23" s="24">
        <v>3.2</v>
      </c>
      <c r="F23" s="24">
        <v>2.7</v>
      </c>
      <c r="G23" s="24">
        <v>2.7</v>
      </c>
      <c r="I23" s="25">
        <f>SUMIFS(C23:G23, C6:G6, "19MEE383_CO1")</f>
        <v>2.7</v>
      </c>
      <c r="J23" s="25">
        <f>SUMIFS(C23:G23, C6:G6, "19MEE383_CO2")</f>
        <v>2.7</v>
      </c>
      <c r="K23" s="25">
        <f>SUMIFS(C23:G23, C6:G6, "19MEE383_CO3")</f>
        <v>3.2</v>
      </c>
      <c r="L23" s="25">
        <f>SUMIFS(C23:G23, C6:G6, "19MEE383_CO4")</f>
        <v>2.7</v>
      </c>
      <c r="M23" s="25">
        <f>SUMIFS(C23:G23, C6:G6, "19MEE383_CO5")</f>
        <v>2.7</v>
      </c>
    </row>
    <row r="24" spans="1:13" x14ac:dyDescent="0.3">
      <c r="A24" s="26" t="s">
        <v>106</v>
      </c>
      <c r="B24" s="26" t="s">
        <v>107</v>
      </c>
      <c r="C24" s="26">
        <v>3.2</v>
      </c>
      <c r="D24" s="26">
        <v>3.2</v>
      </c>
      <c r="E24" s="26">
        <v>3.7</v>
      </c>
      <c r="F24" s="26">
        <v>3.2</v>
      </c>
      <c r="G24" s="26">
        <v>3.2</v>
      </c>
      <c r="I24" s="25">
        <f>SUMIFS(C24:G24, C6:G6, "19MEE383_CO1")</f>
        <v>3.2</v>
      </c>
      <c r="J24" s="25">
        <f>SUMIFS(C24:G24, C6:G6, "19MEE383_CO2")</f>
        <v>3.2</v>
      </c>
      <c r="K24" s="25">
        <f>SUMIFS(C24:G24, C6:G6, "19MEE383_CO3")</f>
        <v>3.7</v>
      </c>
      <c r="L24" s="25">
        <f>SUMIFS(C24:G24, C6:G6, "19MEE383_CO4")</f>
        <v>3.2</v>
      </c>
      <c r="M24" s="25">
        <f>SUMIFS(C24:G24, C6:G6, "19MEE383_CO5")</f>
        <v>3.2</v>
      </c>
    </row>
    <row r="25" spans="1:13" x14ac:dyDescent="0.3">
      <c r="A25" s="24" t="s">
        <v>108</v>
      </c>
      <c r="B25" s="24" t="s">
        <v>109</v>
      </c>
      <c r="C25" s="24">
        <v>3.8</v>
      </c>
      <c r="D25" s="24">
        <v>3.8</v>
      </c>
      <c r="E25" s="24">
        <v>4.3</v>
      </c>
      <c r="F25" s="24">
        <v>3.8</v>
      </c>
      <c r="G25" s="24">
        <v>3.8</v>
      </c>
      <c r="I25" s="25">
        <f>SUMIFS(C25:G25, C6:G6, "19MEE383_CO1")</f>
        <v>3.8</v>
      </c>
      <c r="J25" s="25">
        <f>SUMIFS(C25:G25, C6:G6, "19MEE383_CO2")</f>
        <v>3.8</v>
      </c>
      <c r="K25" s="25">
        <f>SUMIFS(C25:G25, C6:G6, "19MEE383_CO3")</f>
        <v>4.3</v>
      </c>
      <c r="L25" s="25">
        <f>SUMIFS(C25:G25, C6:G6, "19MEE383_CO4")</f>
        <v>3.8</v>
      </c>
      <c r="M25" s="25">
        <f>SUMIFS(C25:G25, C6:G6, "19MEE383_CO5")</f>
        <v>3.8</v>
      </c>
    </row>
    <row r="26" spans="1:13" x14ac:dyDescent="0.3">
      <c r="A26" s="26" t="s">
        <v>110</v>
      </c>
      <c r="B26" s="26" t="s">
        <v>111</v>
      </c>
      <c r="C26" s="26">
        <v>3</v>
      </c>
      <c r="D26" s="26">
        <v>3</v>
      </c>
      <c r="E26" s="26">
        <v>3.5</v>
      </c>
      <c r="F26" s="26">
        <v>3</v>
      </c>
      <c r="G26" s="26">
        <v>3</v>
      </c>
      <c r="I26" s="25">
        <f>SUMIFS(C26:G26, C6:G6, "19MEE383_CO1")</f>
        <v>3</v>
      </c>
      <c r="J26" s="25">
        <f>SUMIFS(C26:G26, C6:G6, "19MEE383_CO2")</f>
        <v>3</v>
      </c>
      <c r="K26" s="25">
        <f>SUMIFS(C26:G26, C6:G6, "19MEE383_CO3")</f>
        <v>3.5</v>
      </c>
      <c r="L26" s="25">
        <f>SUMIFS(C26:G26, C6:G6, "19MEE383_CO4")</f>
        <v>3</v>
      </c>
      <c r="M26" s="25">
        <f>SUMIFS(C26:G26, C6:G6, "19MEE383_CO5")</f>
        <v>3</v>
      </c>
    </row>
    <row r="27" spans="1:13" x14ac:dyDescent="0.3">
      <c r="A27" s="24" t="s">
        <v>112</v>
      </c>
      <c r="B27" s="24" t="s">
        <v>113</v>
      </c>
      <c r="C27" s="24">
        <v>3.6</v>
      </c>
      <c r="D27" s="24">
        <v>3.6</v>
      </c>
      <c r="E27" s="24">
        <v>4</v>
      </c>
      <c r="F27" s="24">
        <v>3.6</v>
      </c>
      <c r="G27" s="24">
        <v>3.6</v>
      </c>
      <c r="I27" s="25">
        <f>SUMIFS(C27:G27, C6:G6, "19MEE383_CO1")</f>
        <v>3.6</v>
      </c>
      <c r="J27" s="25">
        <f>SUMIFS(C27:G27, C6:G6, "19MEE383_CO2")</f>
        <v>3.6</v>
      </c>
      <c r="K27" s="25">
        <f>SUMIFS(C27:G27, C6:G6, "19MEE383_CO3")</f>
        <v>4</v>
      </c>
      <c r="L27" s="25">
        <f>SUMIFS(C27:G27, C6:G6, "19MEE383_CO4")</f>
        <v>3.6</v>
      </c>
      <c r="M27" s="25">
        <f>SUMIFS(C27:G27, C6:G6, "19MEE383_CO5")</f>
        <v>3.6</v>
      </c>
    </row>
    <row r="28" spans="1:13" x14ac:dyDescent="0.3">
      <c r="A28" s="26" t="s">
        <v>114</v>
      </c>
      <c r="B28" s="26" t="s">
        <v>115</v>
      </c>
      <c r="C28" s="26">
        <v>3</v>
      </c>
      <c r="D28" s="26">
        <v>3</v>
      </c>
      <c r="E28" s="26">
        <v>3.5</v>
      </c>
      <c r="F28" s="26">
        <v>3</v>
      </c>
      <c r="G28" s="26">
        <v>3</v>
      </c>
      <c r="I28" s="25">
        <f>SUMIFS(C28:G28, C6:G6, "19MEE383_CO1")</f>
        <v>3</v>
      </c>
      <c r="J28" s="25">
        <f>SUMIFS(C28:G28, C6:G6, "19MEE383_CO2")</f>
        <v>3</v>
      </c>
      <c r="K28" s="25">
        <f>SUMIFS(C28:G28, C6:G6, "19MEE383_CO3")</f>
        <v>3.5</v>
      </c>
      <c r="L28" s="25">
        <f>SUMIFS(C28:G28, C6:G6, "19MEE383_CO4")</f>
        <v>3</v>
      </c>
      <c r="M28" s="25">
        <f>SUMIFS(C28:G28, C6:G6, "19MEE383_CO5")</f>
        <v>3</v>
      </c>
    </row>
    <row r="29" spans="1:13" x14ac:dyDescent="0.3">
      <c r="A29" s="24" t="s">
        <v>116</v>
      </c>
      <c r="B29" s="24" t="s">
        <v>117</v>
      </c>
      <c r="C29" s="24">
        <v>2.4</v>
      </c>
      <c r="D29" s="24">
        <v>2.4</v>
      </c>
      <c r="E29" s="24">
        <v>2.9</v>
      </c>
      <c r="F29" s="24">
        <v>2.4</v>
      </c>
      <c r="G29" s="24">
        <v>2.4</v>
      </c>
      <c r="I29" s="25">
        <f>SUMIFS(C29:G29, C6:G6, "19MEE383_CO1")</f>
        <v>2.4</v>
      </c>
      <c r="J29" s="25">
        <f>SUMIFS(C29:G29, C6:G6, "19MEE383_CO2")</f>
        <v>2.4</v>
      </c>
      <c r="K29" s="25">
        <f>SUMIFS(C29:G29, C6:G6, "19MEE383_CO3")</f>
        <v>2.9</v>
      </c>
      <c r="L29" s="25">
        <f>SUMIFS(C29:G29, C6:G6, "19MEE383_CO4")</f>
        <v>2.4</v>
      </c>
      <c r="M29" s="25">
        <f>SUMIFS(C29:G29, C6:G6, "19MEE383_CO5")</f>
        <v>2.4</v>
      </c>
    </row>
    <row r="30" spans="1:13" x14ac:dyDescent="0.3">
      <c r="A30" s="26" t="s">
        <v>118</v>
      </c>
      <c r="B30" s="26" t="s">
        <v>119</v>
      </c>
      <c r="C30" s="26">
        <v>2.6</v>
      </c>
      <c r="D30" s="26">
        <v>2.6</v>
      </c>
      <c r="E30" s="26">
        <v>3.1</v>
      </c>
      <c r="F30" s="26">
        <v>2.6</v>
      </c>
      <c r="G30" s="26">
        <v>2.6</v>
      </c>
      <c r="I30" s="25">
        <f>SUMIFS(C30:G30, C6:G6, "19MEE383_CO1")</f>
        <v>2.6</v>
      </c>
      <c r="J30" s="25">
        <f>SUMIFS(C30:G30, C6:G6, "19MEE383_CO2")</f>
        <v>2.6</v>
      </c>
      <c r="K30" s="25">
        <f>SUMIFS(C30:G30, C6:G6, "19MEE383_CO3")</f>
        <v>3.1</v>
      </c>
      <c r="L30" s="25">
        <f>SUMIFS(C30:G30, C6:G6, "19MEE383_CO4")</f>
        <v>2.6</v>
      </c>
      <c r="M30" s="25">
        <f>SUMIFS(C30:G30, C6:G6, "19MEE383_CO5")</f>
        <v>2.6</v>
      </c>
    </row>
    <row r="31" spans="1:13" x14ac:dyDescent="0.3">
      <c r="A31" s="24" t="s">
        <v>120</v>
      </c>
      <c r="B31" s="24" t="s">
        <v>121</v>
      </c>
      <c r="C31" s="24">
        <v>3.2</v>
      </c>
      <c r="D31" s="24">
        <v>3.2</v>
      </c>
      <c r="E31" s="24">
        <v>3.7</v>
      </c>
      <c r="F31" s="24">
        <v>3.2</v>
      </c>
      <c r="G31" s="24">
        <v>3.2</v>
      </c>
      <c r="I31" s="25">
        <f>SUMIFS(C31:G31, C6:G6, "19MEE383_CO1")</f>
        <v>3.2</v>
      </c>
      <c r="J31" s="25">
        <f>SUMIFS(C31:G31, C6:G6, "19MEE383_CO2")</f>
        <v>3.2</v>
      </c>
      <c r="K31" s="25">
        <f>SUMIFS(C31:G31, C6:G6, "19MEE383_CO3")</f>
        <v>3.7</v>
      </c>
      <c r="L31" s="25">
        <f>SUMIFS(C31:G31, C6:G6, "19MEE383_CO4")</f>
        <v>3.2</v>
      </c>
      <c r="M31" s="25">
        <f>SUMIFS(C31:G31, C6:G6, "19MEE383_CO5")</f>
        <v>3.2</v>
      </c>
    </row>
    <row r="32" spans="1:13" x14ac:dyDescent="0.3">
      <c r="A32" s="26" t="s">
        <v>122</v>
      </c>
      <c r="B32" s="26" t="s">
        <v>123</v>
      </c>
      <c r="C32" s="26">
        <v>3.4</v>
      </c>
      <c r="D32" s="26">
        <v>3.4</v>
      </c>
      <c r="E32" s="26">
        <v>3.9</v>
      </c>
      <c r="F32" s="26">
        <v>3.4</v>
      </c>
      <c r="G32" s="26">
        <v>3.4</v>
      </c>
      <c r="I32" s="25">
        <f>SUMIFS(C32:G32, C6:G6, "19MEE383_CO1")</f>
        <v>3.4</v>
      </c>
      <c r="J32" s="25">
        <f>SUMIFS(C32:G32, C6:G6, "19MEE383_CO2")</f>
        <v>3.4</v>
      </c>
      <c r="K32" s="25">
        <f>SUMIFS(C32:G32, C6:G6, "19MEE383_CO3")</f>
        <v>3.9</v>
      </c>
      <c r="L32" s="25">
        <f>SUMIFS(C32:G32, C6:G6, "19MEE383_CO4")</f>
        <v>3.4</v>
      </c>
      <c r="M32" s="25">
        <f>SUMIFS(C32:G32, C6:G6, "19MEE383_CO5")</f>
        <v>3.4</v>
      </c>
    </row>
    <row r="33" spans="1:13" x14ac:dyDescent="0.3">
      <c r="A33" s="24" t="s">
        <v>124</v>
      </c>
      <c r="B33" s="24" t="s">
        <v>125</v>
      </c>
      <c r="C33" s="24">
        <v>2.8</v>
      </c>
      <c r="D33" s="24">
        <v>2.8</v>
      </c>
      <c r="E33" s="24">
        <v>3.3</v>
      </c>
      <c r="F33" s="24">
        <v>2.8</v>
      </c>
      <c r="G33" s="24">
        <v>2.8</v>
      </c>
      <c r="I33" s="25">
        <f>SUMIFS(C33:G33, C6:G6, "19MEE383_CO1")</f>
        <v>2.8</v>
      </c>
      <c r="J33" s="25">
        <f>SUMIFS(C33:G33, C6:G6, "19MEE383_CO2")</f>
        <v>2.8</v>
      </c>
      <c r="K33" s="25">
        <f>SUMIFS(C33:G33, C6:G6, "19MEE383_CO3")</f>
        <v>3.3</v>
      </c>
      <c r="L33" s="25">
        <f>SUMIFS(C33:G33, C6:G6, "19MEE383_CO4")</f>
        <v>2.8</v>
      </c>
      <c r="M33" s="25">
        <f>SUMIFS(C33:G33, C6:G6, "19MEE383_CO5")</f>
        <v>2.8</v>
      </c>
    </row>
    <row r="34" spans="1:13" x14ac:dyDescent="0.3">
      <c r="A34" s="26" t="s">
        <v>126</v>
      </c>
      <c r="B34" s="26" t="s">
        <v>127</v>
      </c>
      <c r="C34" s="26">
        <v>0.8</v>
      </c>
      <c r="D34" s="26">
        <v>0.8</v>
      </c>
      <c r="E34" s="26">
        <v>1.3</v>
      </c>
      <c r="F34" s="26">
        <v>0.8</v>
      </c>
      <c r="G34" s="26">
        <v>0.8</v>
      </c>
      <c r="I34" s="25">
        <f>SUMIFS(C34:G34, C6:G6, "19MEE383_CO1")</f>
        <v>0.8</v>
      </c>
      <c r="J34" s="25">
        <f>SUMIFS(C34:G34, C6:G6, "19MEE383_CO2")</f>
        <v>0.8</v>
      </c>
      <c r="K34" s="25">
        <f>SUMIFS(C34:G34, C6:G6, "19MEE383_CO3")</f>
        <v>1.3</v>
      </c>
      <c r="L34" s="25">
        <f>SUMIFS(C34:G34, C6:G6, "19MEE383_CO4")</f>
        <v>0.8</v>
      </c>
      <c r="M34" s="25">
        <f>SUMIFS(C34:G34, C6:G6, "19MEE383_CO5")</f>
        <v>0.8</v>
      </c>
    </row>
    <row r="35" spans="1:13" x14ac:dyDescent="0.3">
      <c r="A35" s="24" t="s">
        <v>128</v>
      </c>
      <c r="B35" s="24" t="s">
        <v>129</v>
      </c>
      <c r="C35" s="24">
        <v>2</v>
      </c>
      <c r="D35" s="24">
        <v>2</v>
      </c>
      <c r="E35" s="24">
        <v>2.5</v>
      </c>
      <c r="F35" s="24">
        <v>2</v>
      </c>
      <c r="G35" s="24">
        <v>2</v>
      </c>
      <c r="I35" s="25">
        <f>SUMIFS(C35:G35, C6:G6, "19MEE383_CO1")</f>
        <v>2</v>
      </c>
      <c r="J35" s="25">
        <f>SUMIFS(C35:G35, C6:G6, "19MEE383_CO2")</f>
        <v>2</v>
      </c>
      <c r="K35" s="25">
        <f>SUMIFS(C35:G35, C6:G6, "19MEE383_CO3")</f>
        <v>2.5</v>
      </c>
      <c r="L35" s="25">
        <f>SUMIFS(C35:G35, C6:G6, "19MEE383_CO4")</f>
        <v>2</v>
      </c>
      <c r="M35" s="25">
        <f>SUMIFS(C35:G35, C6:G6, "19MEE383_CO5")</f>
        <v>2</v>
      </c>
    </row>
    <row r="36" spans="1:13" x14ac:dyDescent="0.3">
      <c r="A36" s="26" t="s">
        <v>130</v>
      </c>
      <c r="B36" s="26" t="s">
        <v>131</v>
      </c>
      <c r="C36" s="26">
        <v>2.6</v>
      </c>
      <c r="D36" s="26">
        <v>2.6</v>
      </c>
      <c r="E36" s="26">
        <v>3.1</v>
      </c>
      <c r="F36" s="26">
        <v>2.6</v>
      </c>
      <c r="G36" s="26">
        <v>2.6</v>
      </c>
      <c r="I36" s="25">
        <f>SUMIFS(C36:G36, C6:G6, "19MEE383_CO1")</f>
        <v>2.6</v>
      </c>
      <c r="J36" s="25">
        <f>SUMIFS(C36:G36, C6:G6, "19MEE383_CO2")</f>
        <v>2.6</v>
      </c>
      <c r="K36" s="25">
        <f>SUMIFS(C36:G36, C6:G6, "19MEE383_CO3")</f>
        <v>3.1</v>
      </c>
      <c r="L36" s="25">
        <f>SUMIFS(C36:G36, C6:G6, "19MEE383_CO4")</f>
        <v>2.6</v>
      </c>
      <c r="M36" s="25">
        <f>SUMIFS(C36:G36, C6:G6, "19MEE383_CO5")</f>
        <v>2.6</v>
      </c>
    </row>
    <row r="37" spans="1:13" x14ac:dyDescent="0.3">
      <c r="A37" s="24" t="s">
        <v>132</v>
      </c>
      <c r="B37" s="24" t="s">
        <v>133</v>
      </c>
      <c r="C37" s="24">
        <v>2.8</v>
      </c>
      <c r="D37" s="24">
        <v>2.8</v>
      </c>
      <c r="E37" s="24">
        <v>3.3</v>
      </c>
      <c r="F37" s="24">
        <v>2.8</v>
      </c>
      <c r="G37" s="24">
        <v>2.8</v>
      </c>
      <c r="I37" s="25">
        <f>SUMIFS(C37:G37, C6:G6, "19MEE383_CO1")</f>
        <v>2.8</v>
      </c>
      <c r="J37" s="25">
        <f>SUMIFS(C37:G37, C6:G6, "19MEE383_CO2")</f>
        <v>2.8</v>
      </c>
      <c r="K37" s="25">
        <f>SUMIFS(C37:G37, C6:G6, "19MEE383_CO3")</f>
        <v>3.3</v>
      </c>
      <c r="L37" s="25">
        <f>SUMIFS(C37:G37, C6:G6, "19MEE383_CO4")</f>
        <v>2.8</v>
      </c>
      <c r="M37" s="25">
        <f>SUMIFS(C37:G37, C6:G6, "19MEE383_CO5")</f>
        <v>2.8</v>
      </c>
    </row>
    <row r="38" spans="1:13" x14ac:dyDescent="0.3">
      <c r="A38" s="26" t="s">
        <v>134</v>
      </c>
      <c r="B38" s="26" t="s">
        <v>135</v>
      </c>
      <c r="C38" s="26">
        <v>2.4</v>
      </c>
      <c r="D38" s="26">
        <v>2.4</v>
      </c>
      <c r="E38" s="26">
        <v>2.9</v>
      </c>
      <c r="F38" s="26">
        <v>2.4</v>
      </c>
      <c r="G38" s="26">
        <v>2.4</v>
      </c>
      <c r="I38" s="25">
        <f>SUMIFS(C38:G38, C6:G6, "19MEE383_CO1")</f>
        <v>2.4</v>
      </c>
      <c r="J38" s="25">
        <f>SUMIFS(C38:G38, C6:G6, "19MEE383_CO2")</f>
        <v>2.4</v>
      </c>
      <c r="K38" s="25">
        <f>SUMIFS(C38:G38, C6:G6, "19MEE383_CO3")</f>
        <v>2.9</v>
      </c>
      <c r="L38" s="25">
        <f>SUMIFS(C38:G38, C6:G6, "19MEE383_CO4")</f>
        <v>2.4</v>
      </c>
      <c r="M38" s="25">
        <f>SUMIFS(C38:G38, C6:G6, "19MEE383_CO5")</f>
        <v>2.4</v>
      </c>
    </row>
    <row r="39" spans="1:13" x14ac:dyDescent="0.3">
      <c r="A39" s="24" t="s">
        <v>136</v>
      </c>
      <c r="B39" s="24" t="s">
        <v>137</v>
      </c>
      <c r="C39" s="24">
        <v>2.2000000000000002</v>
      </c>
      <c r="D39" s="24">
        <v>2.2000000000000002</v>
      </c>
      <c r="E39" s="24">
        <v>2.7</v>
      </c>
      <c r="F39" s="24">
        <v>2.2000000000000002</v>
      </c>
      <c r="G39" s="24">
        <v>2.2000000000000002</v>
      </c>
      <c r="I39" s="25">
        <f>SUMIFS(C39:G39, C6:G6, "19MEE383_CO1")</f>
        <v>2.2000000000000002</v>
      </c>
      <c r="J39" s="25">
        <f>SUMIFS(C39:G39, C6:G6, "19MEE383_CO2")</f>
        <v>2.2000000000000002</v>
      </c>
      <c r="K39" s="25">
        <f>SUMIFS(C39:G39, C6:G6, "19MEE383_CO3")</f>
        <v>2.7</v>
      </c>
      <c r="L39" s="25">
        <f>SUMIFS(C39:G39, C6:G6, "19MEE383_CO4")</f>
        <v>2.2000000000000002</v>
      </c>
      <c r="M39" s="25">
        <f>SUMIFS(C39:G39, C6:G6, "19MEE383_CO5")</f>
        <v>2.2000000000000002</v>
      </c>
    </row>
    <row r="40" spans="1:13" x14ac:dyDescent="0.3">
      <c r="A40" s="26" t="s">
        <v>138</v>
      </c>
      <c r="B40" s="26" t="s">
        <v>139</v>
      </c>
      <c r="C40" s="26">
        <v>2</v>
      </c>
      <c r="D40" s="26">
        <v>2</v>
      </c>
      <c r="E40" s="26">
        <v>2.5</v>
      </c>
      <c r="F40" s="26">
        <v>2</v>
      </c>
      <c r="G40" s="26">
        <v>2</v>
      </c>
      <c r="I40" s="25">
        <f>SUMIFS(C40:G40, C6:G6, "19MEE383_CO1")</f>
        <v>2</v>
      </c>
      <c r="J40" s="25">
        <f>SUMIFS(C40:G40, C6:G6, "19MEE383_CO2")</f>
        <v>2</v>
      </c>
      <c r="K40" s="25">
        <f>SUMIFS(C40:G40, C6:G6, "19MEE383_CO3")</f>
        <v>2.5</v>
      </c>
      <c r="L40" s="25">
        <f>SUMIFS(C40:G40, C6:G6, "19MEE383_CO4")</f>
        <v>2</v>
      </c>
      <c r="M40" s="25">
        <f>SUMIFS(C40:G40, C6:G6, "19MEE383_CO5")</f>
        <v>2</v>
      </c>
    </row>
    <row r="41" spans="1:13" x14ac:dyDescent="0.3">
      <c r="A41" s="24" t="s">
        <v>140</v>
      </c>
      <c r="B41" s="24" t="s">
        <v>141</v>
      </c>
      <c r="C41" s="24">
        <v>1.8</v>
      </c>
      <c r="D41" s="24">
        <v>1.8</v>
      </c>
      <c r="E41" s="24">
        <v>2.2999999999999998</v>
      </c>
      <c r="F41" s="24">
        <v>1.8</v>
      </c>
      <c r="G41" s="24">
        <v>1.8</v>
      </c>
      <c r="I41" s="25">
        <f>SUMIFS(C41:G41, C6:G6, "19MEE383_CO1")</f>
        <v>1.8</v>
      </c>
      <c r="J41" s="25">
        <f>SUMIFS(C41:G41, C6:G6, "19MEE383_CO2")</f>
        <v>1.8</v>
      </c>
      <c r="K41" s="25">
        <f>SUMIFS(C41:G41, C6:G6, "19MEE383_CO3")</f>
        <v>2.2999999999999998</v>
      </c>
      <c r="L41" s="25">
        <f>SUMIFS(C41:G41, C6:G6, "19MEE383_CO4")</f>
        <v>1.8</v>
      </c>
      <c r="M41" s="25">
        <f>SUMIFS(C41:G41, C6:G6, "19MEE383_CO5")</f>
        <v>1.8</v>
      </c>
    </row>
    <row r="42" spans="1:13" x14ac:dyDescent="0.3">
      <c r="A42" s="26" t="s">
        <v>142</v>
      </c>
      <c r="B42" s="26" t="s">
        <v>143</v>
      </c>
      <c r="C42" s="26">
        <v>3</v>
      </c>
      <c r="D42" s="26">
        <v>3</v>
      </c>
      <c r="E42" s="26">
        <v>3.5</v>
      </c>
      <c r="F42" s="26">
        <v>3</v>
      </c>
      <c r="G42" s="26">
        <v>3</v>
      </c>
      <c r="I42" s="25">
        <f>SUMIFS(C42:G42, C6:G6, "19MEE383_CO1")</f>
        <v>3</v>
      </c>
      <c r="J42" s="25">
        <f>SUMIFS(C42:G42, C6:G6, "19MEE383_CO2")</f>
        <v>3</v>
      </c>
      <c r="K42" s="25">
        <f>SUMIFS(C42:G42, C6:G6, "19MEE383_CO3")</f>
        <v>3.5</v>
      </c>
      <c r="L42" s="25">
        <f>SUMIFS(C42:G42, C6:G6, "19MEE383_CO4")</f>
        <v>3</v>
      </c>
      <c r="M42" s="25">
        <f>SUMIFS(C42:G42, C6:G6, "19MEE383_CO5")</f>
        <v>3</v>
      </c>
    </row>
    <row r="43" spans="1:13" x14ac:dyDescent="0.3">
      <c r="A43" s="24" t="s">
        <v>144</v>
      </c>
      <c r="B43" s="24" t="s">
        <v>145</v>
      </c>
      <c r="C43" s="24">
        <v>2.8</v>
      </c>
      <c r="D43" s="24">
        <v>2.8</v>
      </c>
      <c r="E43" s="24">
        <v>3.3</v>
      </c>
      <c r="F43" s="24">
        <v>2.8</v>
      </c>
      <c r="G43" s="24">
        <v>2.8</v>
      </c>
      <c r="I43" s="25">
        <f>SUMIFS(C43:G43, C6:G6, "19MEE383_CO1")</f>
        <v>2.8</v>
      </c>
      <c r="J43" s="25">
        <f>SUMIFS(C43:G43, C6:G6, "19MEE383_CO2")</f>
        <v>2.8</v>
      </c>
      <c r="K43" s="25">
        <f>SUMIFS(C43:G43, C6:G6, "19MEE383_CO3")</f>
        <v>3.3</v>
      </c>
      <c r="L43" s="25">
        <f>SUMIFS(C43:G43, C6:G6, "19MEE383_CO4")</f>
        <v>2.8</v>
      </c>
      <c r="M43" s="25">
        <f>SUMIFS(C43:G43, C6:G6, "19MEE383_CO5")</f>
        <v>2.8</v>
      </c>
    </row>
    <row r="44" spans="1:13" x14ac:dyDescent="0.3">
      <c r="A44" s="26" t="s">
        <v>146</v>
      </c>
      <c r="B44" s="26" t="s">
        <v>147</v>
      </c>
      <c r="C44" s="26">
        <v>2.2000000000000002</v>
      </c>
      <c r="D44" s="26">
        <v>2.2000000000000002</v>
      </c>
      <c r="E44" s="26">
        <v>2.7</v>
      </c>
      <c r="F44" s="26">
        <v>2.2000000000000002</v>
      </c>
      <c r="G44" s="26">
        <v>2.2000000000000002</v>
      </c>
      <c r="I44" s="25">
        <f>SUMIFS(C44:G44, C6:G6, "19MEE383_CO1")</f>
        <v>2.2000000000000002</v>
      </c>
      <c r="J44" s="25">
        <f>SUMIFS(C44:G44, C6:G6, "19MEE383_CO2")</f>
        <v>2.2000000000000002</v>
      </c>
      <c r="K44" s="25">
        <f>SUMIFS(C44:G44, C6:G6, "19MEE383_CO3")</f>
        <v>2.7</v>
      </c>
      <c r="L44" s="25">
        <f>SUMIFS(C44:G44, C6:G6, "19MEE383_CO4")</f>
        <v>2.2000000000000002</v>
      </c>
      <c r="M44" s="25">
        <f>SUMIFS(C44:G44, C6:G6, "19MEE383_CO5")</f>
        <v>2.2000000000000002</v>
      </c>
    </row>
    <row r="45" spans="1:13" x14ac:dyDescent="0.3">
      <c r="A45" s="24" t="s">
        <v>148</v>
      </c>
      <c r="B45" s="24" t="s">
        <v>149</v>
      </c>
      <c r="C45" s="24">
        <v>2</v>
      </c>
      <c r="D45" s="24">
        <v>2</v>
      </c>
      <c r="E45" s="24">
        <v>2.5</v>
      </c>
      <c r="F45" s="24">
        <v>2</v>
      </c>
      <c r="G45" s="24">
        <v>2</v>
      </c>
      <c r="I45" s="25">
        <f>SUMIFS(C45:G45, C6:G6, "19MEE383_CO1")</f>
        <v>2</v>
      </c>
      <c r="J45" s="25">
        <f>SUMIFS(C45:G45, C6:G6, "19MEE383_CO2")</f>
        <v>2</v>
      </c>
      <c r="K45" s="25">
        <f>SUMIFS(C45:G45, C6:G6, "19MEE383_CO3")</f>
        <v>2.5</v>
      </c>
      <c r="L45" s="25">
        <f>SUMIFS(C45:G45, C6:G6, "19MEE383_CO4")</f>
        <v>2</v>
      </c>
      <c r="M45" s="25">
        <f>SUMIFS(C45:G45, C6:G6, "19MEE383_CO5")</f>
        <v>2</v>
      </c>
    </row>
    <row r="46" spans="1:13" x14ac:dyDescent="0.3">
      <c r="A46" s="26" t="s">
        <v>150</v>
      </c>
      <c r="B46" s="26" t="s">
        <v>151</v>
      </c>
      <c r="C46" s="26">
        <v>3</v>
      </c>
      <c r="D46" s="26">
        <v>3</v>
      </c>
      <c r="E46" s="26">
        <v>3.5</v>
      </c>
      <c r="F46" s="26">
        <v>3</v>
      </c>
      <c r="G46" s="26">
        <v>3</v>
      </c>
      <c r="I46" s="25">
        <f>SUMIFS(C46:G46, C6:G6, "19MEE383_CO1")</f>
        <v>3</v>
      </c>
      <c r="J46" s="25">
        <f>SUMIFS(C46:G46, C6:G6, "19MEE383_CO2")</f>
        <v>3</v>
      </c>
      <c r="K46" s="25">
        <f>SUMIFS(C46:G46, C6:G6, "19MEE383_CO3")</f>
        <v>3.5</v>
      </c>
      <c r="L46" s="25">
        <f>SUMIFS(C46:G46, C6:G6, "19MEE383_CO4")</f>
        <v>3</v>
      </c>
      <c r="M46" s="25">
        <f>SUMIFS(C46:G46, C6:G6, "19MEE383_CO5")</f>
        <v>3</v>
      </c>
    </row>
    <row r="47" spans="1:13" x14ac:dyDescent="0.3">
      <c r="A47" s="24" t="s">
        <v>152</v>
      </c>
      <c r="B47" s="24" t="s">
        <v>153</v>
      </c>
      <c r="C47" s="24">
        <v>3</v>
      </c>
      <c r="D47" s="24">
        <v>3</v>
      </c>
      <c r="E47" s="24">
        <v>3.5</v>
      </c>
      <c r="F47" s="24">
        <v>3</v>
      </c>
      <c r="G47" s="24">
        <v>3</v>
      </c>
      <c r="I47" s="25">
        <f>SUMIFS(C47:G47, C6:G6, "19MEE383_CO1")</f>
        <v>3</v>
      </c>
      <c r="J47" s="25">
        <f>SUMIFS(C47:G47, C6:G6, "19MEE383_CO2")</f>
        <v>3</v>
      </c>
      <c r="K47" s="25">
        <f>SUMIFS(C47:G47, C6:G6, "19MEE383_CO3")</f>
        <v>3.5</v>
      </c>
      <c r="L47" s="25">
        <f>SUMIFS(C47:G47, C6:G6, "19MEE383_CO4")</f>
        <v>3</v>
      </c>
      <c r="M47" s="25">
        <f>SUMIFS(C47:G47, C6:G6, "19MEE383_CO5")</f>
        <v>3</v>
      </c>
    </row>
    <row r="48" spans="1:13" x14ac:dyDescent="0.3">
      <c r="A48" s="26" t="s">
        <v>154</v>
      </c>
      <c r="B48" s="26" t="s">
        <v>155</v>
      </c>
      <c r="C48" s="26">
        <v>2.6</v>
      </c>
      <c r="D48" s="26">
        <v>2.6</v>
      </c>
      <c r="E48" s="26">
        <v>3.1</v>
      </c>
      <c r="F48" s="26">
        <v>2.6</v>
      </c>
      <c r="G48" s="26">
        <v>2.6</v>
      </c>
      <c r="I48" s="25">
        <f>SUMIFS(C48:G48, C6:G6, "19MEE383_CO1")</f>
        <v>2.6</v>
      </c>
      <c r="J48" s="25">
        <f>SUMIFS(C48:G48, C6:G6, "19MEE383_CO2")</f>
        <v>2.6</v>
      </c>
      <c r="K48" s="25">
        <f>SUMIFS(C48:G48, C6:G6, "19MEE383_CO3")</f>
        <v>3.1</v>
      </c>
      <c r="L48" s="25">
        <f>SUMIFS(C48:G48, C6:G6, "19MEE383_CO4")</f>
        <v>2.6</v>
      </c>
      <c r="M48" s="25">
        <f>SUMIFS(C48:G48, C6:G6, "19MEE383_CO5")</f>
        <v>2.6</v>
      </c>
    </row>
    <row r="49" spans="1:13" x14ac:dyDescent="0.3">
      <c r="A49" s="24" t="s">
        <v>156</v>
      </c>
      <c r="B49" s="24" t="s">
        <v>157</v>
      </c>
      <c r="C49" s="24">
        <v>3.2</v>
      </c>
      <c r="D49" s="24">
        <v>3.2</v>
      </c>
      <c r="E49" s="24">
        <v>3.7</v>
      </c>
      <c r="F49" s="24">
        <v>3.2</v>
      </c>
      <c r="G49" s="24">
        <v>3.2</v>
      </c>
      <c r="I49" s="25">
        <f>SUMIFS(C49:G49, C6:G6, "19MEE383_CO1")</f>
        <v>3.2</v>
      </c>
      <c r="J49" s="25">
        <f>SUMIFS(C49:G49, C6:G6, "19MEE383_CO2")</f>
        <v>3.2</v>
      </c>
      <c r="K49" s="25">
        <f>SUMIFS(C49:G49, C6:G6, "19MEE383_CO3")</f>
        <v>3.7</v>
      </c>
      <c r="L49" s="25">
        <f>SUMIFS(C49:G49, C6:G6, "19MEE383_CO4")</f>
        <v>3.2</v>
      </c>
      <c r="M49" s="25">
        <f>SUMIFS(C49:G49, C6:G6, "19MEE383_CO5")</f>
        <v>3.2</v>
      </c>
    </row>
    <row r="50" spans="1:13" x14ac:dyDescent="0.3">
      <c r="A50" s="26" t="s">
        <v>158</v>
      </c>
      <c r="B50" s="26" t="s">
        <v>159</v>
      </c>
      <c r="C50" s="26">
        <v>2.5</v>
      </c>
      <c r="D50" s="26">
        <v>2.5</v>
      </c>
      <c r="E50" s="26">
        <v>3</v>
      </c>
      <c r="F50" s="26">
        <v>2.5</v>
      </c>
      <c r="G50" s="26">
        <v>2.5</v>
      </c>
      <c r="I50" s="25">
        <f>SUMIFS(C50:G50, C6:G6, "19MEE383_CO1")</f>
        <v>2.5</v>
      </c>
      <c r="J50" s="25">
        <f>SUMIFS(C50:G50, C6:G6, "19MEE383_CO2")</f>
        <v>2.5</v>
      </c>
      <c r="K50" s="25">
        <f>SUMIFS(C50:G50, C6:G6, "19MEE383_CO3")</f>
        <v>3</v>
      </c>
      <c r="L50" s="25">
        <f>SUMIFS(C50:G50, C6:G6, "19MEE383_CO4")</f>
        <v>2.5</v>
      </c>
      <c r="M50" s="25">
        <f>SUMIFS(C50:G50, C6:G6, "19MEE383_CO5")</f>
        <v>2.5</v>
      </c>
    </row>
    <row r="51" spans="1:13" x14ac:dyDescent="0.3">
      <c r="A51" s="24" t="s">
        <v>160</v>
      </c>
      <c r="B51" s="24" t="s">
        <v>161</v>
      </c>
      <c r="C51" s="24">
        <v>2.7</v>
      </c>
      <c r="D51" s="24">
        <v>2.7</v>
      </c>
      <c r="E51" s="24">
        <v>3.2</v>
      </c>
      <c r="F51" s="24">
        <v>2.7</v>
      </c>
      <c r="G51" s="24">
        <v>2.7</v>
      </c>
      <c r="I51" s="25">
        <f>SUMIFS(C51:G51, C6:G6, "19MEE383_CO1")</f>
        <v>2.7</v>
      </c>
      <c r="J51" s="25">
        <f>SUMIFS(C51:G51, C6:G6, "19MEE383_CO2")</f>
        <v>2.7</v>
      </c>
      <c r="K51" s="25">
        <f>SUMIFS(C51:G51, C6:G6, "19MEE383_CO3")</f>
        <v>3.2</v>
      </c>
      <c r="L51" s="25">
        <f>SUMIFS(C51:G51, C6:G6, "19MEE383_CO4")</f>
        <v>2.7</v>
      </c>
      <c r="M51" s="25">
        <f>SUMIFS(C51:G51, C6:G6, "19MEE383_CO5")</f>
        <v>2.7</v>
      </c>
    </row>
    <row r="52" spans="1:13" x14ac:dyDescent="0.3">
      <c r="A52" s="26" t="s">
        <v>162</v>
      </c>
      <c r="B52" s="26" t="s">
        <v>163</v>
      </c>
      <c r="C52" s="26">
        <v>2.9</v>
      </c>
      <c r="D52" s="26">
        <v>2.9</v>
      </c>
      <c r="E52" s="26">
        <v>3.4</v>
      </c>
      <c r="F52" s="26">
        <v>2.9</v>
      </c>
      <c r="G52" s="26">
        <v>2.9</v>
      </c>
      <c r="I52" s="25">
        <f>SUMIFS(C52:G52, C6:G6, "19MEE383_CO1")</f>
        <v>2.9</v>
      </c>
      <c r="J52" s="25">
        <f>SUMIFS(C52:G52, C6:G6, "19MEE383_CO2")</f>
        <v>2.9</v>
      </c>
      <c r="K52" s="25">
        <f>SUMIFS(C52:G52, C6:G6, "19MEE383_CO3")</f>
        <v>3.4</v>
      </c>
      <c r="L52" s="25">
        <f>SUMIFS(C52:G52, C6:G6, "19MEE383_CO4")</f>
        <v>2.9</v>
      </c>
      <c r="M52" s="25">
        <f>SUMIFS(C52:G52, C6:G6, "19MEE383_CO5")</f>
        <v>2.9</v>
      </c>
    </row>
    <row r="53" spans="1:13" x14ac:dyDescent="0.3">
      <c r="A53" s="24" t="s">
        <v>164</v>
      </c>
      <c r="B53" s="24" t="s">
        <v>165</v>
      </c>
      <c r="C53" s="24">
        <v>2.9</v>
      </c>
      <c r="D53" s="24">
        <v>2.9</v>
      </c>
      <c r="E53" s="24">
        <v>3.4</v>
      </c>
      <c r="F53" s="24">
        <v>2.9</v>
      </c>
      <c r="G53" s="24">
        <v>2.9</v>
      </c>
      <c r="I53" s="25">
        <f>SUMIFS(C53:G53, C6:G6, "19MEE383_CO1")</f>
        <v>2.9</v>
      </c>
      <c r="J53" s="25">
        <f>SUMIFS(C53:G53, C6:G6, "19MEE383_CO2")</f>
        <v>2.9</v>
      </c>
      <c r="K53" s="25">
        <f>SUMIFS(C53:G53, C6:G6, "19MEE383_CO3")</f>
        <v>3.4</v>
      </c>
      <c r="L53" s="25">
        <f>SUMIFS(C53:G53, C6:G6, "19MEE383_CO4")</f>
        <v>2.9</v>
      </c>
      <c r="M53" s="25">
        <f>SUMIFS(C53:G53, C6:G6, "19MEE383_CO5")</f>
        <v>2.9</v>
      </c>
    </row>
    <row r="54" spans="1:13" x14ac:dyDescent="0.3">
      <c r="A54" s="26" t="s">
        <v>166</v>
      </c>
      <c r="B54" s="26" t="s">
        <v>167</v>
      </c>
      <c r="C54" s="26">
        <v>2.9</v>
      </c>
      <c r="D54" s="26">
        <v>2.9</v>
      </c>
      <c r="E54" s="26">
        <v>3.4</v>
      </c>
      <c r="F54" s="26">
        <v>2.9</v>
      </c>
      <c r="G54" s="26">
        <v>2.9</v>
      </c>
      <c r="I54" s="25">
        <f>SUMIFS(C54:G54, C6:G6, "19MEE383_CO1")</f>
        <v>2.9</v>
      </c>
      <c r="J54" s="25">
        <f>SUMIFS(C54:G54, C6:G6, "19MEE383_CO2")</f>
        <v>2.9</v>
      </c>
      <c r="K54" s="25">
        <f>SUMIFS(C54:G54, C6:G6, "19MEE383_CO3")</f>
        <v>3.4</v>
      </c>
      <c r="L54" s="25">
        <f>SUMIFS(C54:G54, C6:G6, "19MEE383_CO4")</f>
        <v>2.9</v>
      </c>
      <c r="M54" s="25">
        <f>SUMIFS(C54:G54, C6:G6, "19MEE383_CO5")</f>
        <v>2.9</v>
      </c>
    </row>
    <row r="55" spans="1:13" x14ac:dyDescent="0.3">
      <c r="A55" s="24" t="s">
        <v>168</v>
      </c>
      <c r="B55" s="24" t="s">
        <v>169</v>
      </c>
      <c r="C55" s="24">
        <v>2.9</v>
      </c>
      <c r="D55" s="24">
        <v>2.9</v>
      </c>
      <c r="E55" s="24">
        <v>3.4</v>
      </c>
      <c r="F55" s="24">
        <v>2.9</v>
      </c>
      <c r="G55" s="24">
        <v>2.9</v>
      </c>
      <c r="I55" s="25">
        <f>SUMIFS(C55:G55, C6:G6, "19MEE383_CO1")</f>
        <v>2.9</v>
      </c>
      <c r="J55" s="25">
        <f>SUMIFS(C55:G55, C6:G6, "19MEE383_CO2")</f>
        <v>2.9</v>
      </c>
      <c r="K55" s="25">
        <f>SUMIFS(C55:G55, C6:G6, "19MEE383_CO3")</f>
        <v>3.4</v>
      </c>
      <c r="L55" s="25">
        <f>SUMIFS(C55:G55, C6:G6, "19MEE383_CO4")</f>
        <v>2.9</v>
      </c>
      <c r="M55" s="25">
        <f>SUMIFS(C55:G55, C6:G6, "19MEE383_CO5")</f>
        <v>2.9</v>
      </c>
    </row>
    <row r="56" spans="1:13" x14ac:dyDescent="0.3">
      <c r="A56" s="26" t="s">
        <v>170</v>
      </c>
      <c r="B56" s="26" t="s">
        <v>171</v>
      </c>
      <c r="C56" s="26">
        <v>2.7</v>
      </c>
      <c r="D56" s="26">
        <v>2.7</v>
      </c>
      <c r="E56" s="26">
        <v>3.2</v>
      </c>
      <c r="F56" s="26">
        <v>2.7</v>
      </c>
      <c r="G56" s="26">
        <v>2.7</v>
      </c>
      <c r="I56" s="25">
        <f>SUMIFS(C56:G56, C6:G6, "19MEE383_CO1")</f>
        <v>2.7</v>
      </c>
      <c r="J56" s="25">
        <f>SUMIFS(C56:G56, C6:G6, "19MEE383_CO2")</f>
        <v>2.7</v>
      </c>
      <c r="K56" s="25">
        <f>SUMIFS(C56:G56, C6:G6, "19MEE383_CO3")</f>
        <v>3.2</v>
      </c>
      <c r="L56" s="25">
        <f>SUMIFS(C56:G56, C6:G6, "19MEE383_CO4")</f>
        <v>2.7</v>
      </c>
      <c r="M56" s="25">
        <f>SUMIFS(C56:G56, C6:G6, "19MEE383_CO5")</f>
        <v>2.7</v>
      </c>
    </row>
    <row r="57" spans="1:13" x14ac:dyDescent="0.3">
      <c r="A57" s="24" t="s">
        <v>172</v>
      </c>
      <c r="B57" s="24" t="s">
        <v>173</v>
      </c>
      <c r="C57" s="24">
        <v>3.3</v>
      </c>
      <c r="D57" s="24">
        <v>3.3</v>
      </c>
      <c r="E57" s="24">
        <v>3.8</v>
      </c>
      <c r="F57" s="24">
        <v>3.3</v>
      </c>
      <c r="G57" s="24">
        <v>3.3</v>
      </c>
      <c r="I57" s="25">
        <f>SUMIFS(C57:G57, C6:G6, "19MEE383_CO1")</f>
        <v>3.3</v>
      </c>
      <c r="J57" s="25">
        <f>SUMIFS(C57:G57, C6:G6, "19MEE383_CO2")</f>
        <v>3.3</v>
      </c>
      <c r="K57" s="25">
        <f>SUMIFS(C57:G57, C6:G6, "19MEE383_CO3")</f>
        <v>3.8</v>
      </c>
      <c r="L57" s="25">
        <f>SUMIFS(C57:G57, C6:G6, "19MEE383_CO4")</f>
        <v>3.3</v>
      </c>
      <c r="M57" s="25">
        <f>SUMIFS(C57:G57, C6:G6, "19MEE383_CO5")</f>
        <v>3.3</v>
      </c>
    </row>
    <row r="58" spans="1:13" x14ac:dyDescent="0.3">
      <c r="A58" s="26" t="s">
        <v>174</v>
      </c>
      <c r="B58" s="26" t="s">
        <v>175</v>
      </c>
      <c r="C58" s="26">
        <v>3.2</v>
      </c>
      <c r="D58" s="26">
        <v>3.2</v>
      </c>
      <c r="E58" s="26">
        <v>3.7</v>
      </c>
      <c r="F58" s="26">
        <v>3.2</v>
      </c>
      <c r="G58" s="26">
        <v>3.2</v>
      </c>
      <c r="I58" s="25">
        <f>SUMIFS(C58:G58, C6:G6, "19MEE383_CO1")</f>
        <v>3.2</v>
      </c>
      <c r="J58" s="25">
        <f>SUMIFS(C58:G58, C6:G6, "19MEE383_CO2")</f>
        <v>3.2</v>
      </c>
      <c r="K58" s="25">
        <f>SUMIFS(C58:G58, C6:G6, "19MEE383_CO3")</f>
        <v>3.7</v>
      </c>
      <c r="L58" s="25">
        <f>SUMIFS(C58:G58, C6:G6, "19MEE383_CO4")</f>
        <v>3.2</v>
      </c>
      <c r="M58" s="25">
        <f>SUMIFS(C58:G58, C6:G6, "19MEE383_CO5")</f>
        <v>3.2</v>
      </c>
    </row>
    <row r="59" spans="1:13" x14ac:dyDescent="0.3">
      <c r="A59" s="24" t="s">
        <v>176</v>
      </c>
      <c r="B59" s="24" t="s">
        <v>177</v>
      </c>
      <c r="C59" s="24">
        <v>2.6</v>
      </c>
      <c r="D59" s="24">
        <v>2.6</v>
      </c>
      <c r="E59" s="24">
        <v>3.1</v>
      </c>
      <c r="F59" s="24">
        <v>2.6</v>
      </c>
      <c r="G59" s="24">
        <v>2.6</v>
      </c>
      <c r="I59" s="25">
        <f>SUMIFS(C59:G59, C6:G6, "19MEE383_CO1")</f>
        <v>2.6</v>
      </c>
      <c r="J59" s="25">
        <f>SUMIFS(C59:G59, C6:G6, "19MEE383_CO2")</f>
        <v>2.6</v>
      </c>
      <c r="K59" s="25">
        <f>SUMIFS(C59:G59, C6:G6, "19MEE383_CO3")</f>
        <v>3.1</v>
      </c>
      <c r="L59" s="25">
        <f>SUMIFS(C59:G59, C6:G6, "19MEE383_CO4")</f>
        <v>2.6</v>
      </c>
      <c r="M59" s="25">
        <f>SUMIFS(C59:G59, C6:G6, "19MEE383_CO5")</f>
        <v>2.6</v>
      </c>
    </row>
    <row r="60" spans="1:13" x14ac:dyDescent="0.3">
      <c r="A60" s="26" t="s">
        <v>178</v>
      </c>
      <c r="B60" s="26" t="s">
        <v>179</v>
      </c>
      <c r="C60" s="26">
        <v>2.9</v>
      </c>
      <c r="D60" s="26">
        <v>2.9</v>
      </c>
      <c r="E60" s="26">
        <v>3.4</v>
      </c>
      <c r="F60" s="26">
        <v>2.9</v>
      </c>
      <c r="G60" s="26">
        <v>2.9</v>
      </c>
      <c r="I60" s="25">
        <f>SUMIFS(C60:G60, C6:G6, "19MEE383_CO1")</f>
        <v>2.9</v>
      </c>
      <c r="J60" s="25">
        <f>SUMIFS(C60:G60, C6:G6, "19MEE383_CO2")</f>
        <v>2.9</v>
      </c>
      <c r="K60" s="25">
        <f>SUMIFS(C60:G60, C6:G6, "19MEE383_CO3")</f>
        <v>3.4</v>
      </c>
      <c r="L60" s="25">
        <f>SUMIFS(C60:G60, C6:G6, "19MEE383_CO4")</f>
        <v>2.9</v>
      </c>
      <c r="M60" s="25">
        <f>SUMIFS(C60:G60, C6:G6, "19MEE383_CO5")</f>
        <v>2.9</v>
      </c>
    </row>
    <row r="61" spans="1:13" x14ac:dyDescent="0.3">
      <c r="A61" s="24" t="s">
        <v>180</v>
      </c>
      <c r="B61" s="24" t="s">
        <v>181</v>
      </c>
      <c r="C61" s="24">
        <v>3.1</v>
      </c>
      <c r="D61" s="24">
        <v>3.1</v>
      </c>
      <c r="E61" s="24">
        <v>3.6</v>
      </c>
      <c r="F61" s="24">
        <v>3.1</v>
      </c>
      <c r="G61" s="24">
        <v>3.1</v>
      </c>
      <c r="I61" s="25">
        <f>SUMIFS(C61:G61, C6:G6, "19MEE383_CO1")</f>
        <v>3.1</v>
      </c>
      <c r="J61" s="25">
        <f>SUMIFS(C61:G61, C6:G6, "19MEE383_CO2")</f>
        <v>3.1</v>
      </c>
      <c r="K61" s="25">
        <f>SUMIFS(C61:G61, C6:G6, "19MEE383_CO3")</f>
        <v>3.6</v>
      </c>
      <c r="L61" s="25">
        <f>SUMIFS(C61:G61, C6:G6, "19MEE383_CO4")</f>
        <v>3.1</v>
      </c>
      <c r="M61" s="25">
        <f>SUMIFS(C61:G61, C6:G6, "19MEE383_CO5")</f>
        <v>3.1</v>
      </c>
    </row>
    <row r="62" spans="1:13" x14ac:dyDescent="0.3">
      <c r="A62" s="26" t="s">
        <v>182</v>
      </c>
      <c r="B62" s="26" t="s">
        <v>183</v>
      </c>
      <c r="C62" s="26">
        <v>2.2999999999999998</v>
      </c>
      <c r="D62" s="26">
        <v>2.2999999999999998</v>
      </c>
      <c r="E62" s="26">
        <v>2.8</v>
      </c>
      <c r="F62" s="26">
        <v>2.2999999999999998</v>
      </c>
      <c r="G62" s="26">
        <v>2.2999999999999998</v>
      </c>
      <c r="I62" s="25">
        <f>SUMIFS(C62:G62, C6:G6, "19MEE383_CO1")</f>
        <v>2.2999999999999998</v>
      </c>
      <c r="J62" s="25">
        <f>SUMIFS(C62:G62, C6:G6, "19MEE383_CO2")</f>
        <v>2.2999999999999998</v>
      </c>
      <c r="K62" s="25">
        <f>SUMIFS(C62:G62, C6:G6, "19MEE383_CO3")</f>
        <v>2.8</v>
      </c>
      <c r="L62" s="25">
        <f>SUMIFS(C62:G62, C6:G6, "19MEE383_CO4")</f>
        <v>2.2999999999999998</v>
      </c>
      <c r="M62" s="25">
        <f>SUMIFS(C62:G62, C6:G6, "19MEE383_CO5")</f>
        <v>2.2999999999999998</v>
      </c>
    </row>
    <row r="63" spans="1:13" x14ac:dyDescent="0.3">
      <c r="A63" s="24" t="s">
        <v>184</v>
      </c>
      <c r="B63" s="24" t="s">
        <v>185</v>
      </c>
      <c r="C63" s="24">
        <v>2.2000000000000002</v>
      </c>
      <c r="D63" s="24">
        <v>2.2000000000000002</v>
      </c>
      <c r="E63" s="24">
        <v>2.7</v>
      </c>
      <c r="F63" s="24">
        <v>2.2000000000000002</v>
      </c>
      <c r="G63" s="24">
        <v>2.2000000000000002</v>
      </c>
      <c r="I63" s="25">
        <f>SUMIFS(C63:G63, C6:G6, "19MEE383_CO1")</f>
        <v>2.2000000000000002</v>
      </c>
      <c r="J63" s="25">
        <f>SUMIFS(C63:G63, C6:G6, "19MEE383_CO2")</f>
        <v>2.2000000000000002</v>
      </c>
      <c r="K63" s="25">
        <f>SUMIFS(C63:G63, C6:G6, "19MEE383_CO3")</f>
        <v>2.7</v>
      </c>
      <c r="L63" s="25">
        <f>SUMIFS(C63:G63, C6:G6, "19MEE383_CO4")</f>
        <v>2.2000000000000002</v>
      </c>
      <c r="M63" s="25">
        <f>SUMIFS(C63:G63, C6:G6, "19MEE383_CO5")</f>
        <v>2.2000000000000002</v>
      </c>
    </row>
    <row r="64" spans="1:13" x14ac:dyDescent="0.3">
      <c r="A64" s="26" t="s">
        <v>186</v>
      </c>
      <c r="B64" s="26" t="s">
        <v>187</v>
      </c>
      <c r="C64" s="26">
        <v>3.3</v>
      </c>
      <c r="D64" s="26">
        <v>3.3</v>
      </c>
      <c r="E64" s="26">
        <v>3.8</v>
      </c>
      <c r="F64" s="26">
        <v>3.3</v>
      </c>
      <c r="G64" s="26">
        <v>3.3</v>
      </c>
      <c r="I64" s="25">
        <f>SUMIFS(C64:G64, C6:G6, "19MEE383_CO1")</f>
        <v>3.3</v>
      </c>
      <c r="J64" s="25">
        <f>SUMIFS(C64:G64, C6:G6, "19MEE383_CO2")</f>
        <v>3.3</v>
      </c>
      <c r="K64" s="25">
        <f>SUMIFS(C64:G64, C6:G6, "19MEE383_CO3")</f>
        <v>3.8</v>
      </c>
      <c r="L64" s="25">
        <f>SUMIFS(C64:G64, C6:G6, "19MEE383_CO4")</f>
        <v>3.3</v>
      </c>
      <c r="M64" s="25">
        <f>SUMIFS(C64:G64, C6:G6, "19MEE383_CO5")</f>
        <v>3.3</v>
      </c>
    </row>
    <row r="65" spans="1:13" x14ac:dyDescent="0.3">
      <c r="A65" s="24" t="s">
        <v>188</v>
      </c>
      <c r="B65" s="24" t="s">
        <v>189</v>
      </c>
      <c r="C65" s="24">
        <v>2.7</v>
      </c>
      <c r="D65" s="24">
        <v>2.7</v>
      </c>
      <c r="E65" s="24">
        <v>3.2</v>
      </c>
      <c r="F65" s="24">
        <v>2.7</v>
      </c>
      <c r="G65" s="24">
        <v>2.7</v>
      </c>
      <c r="I65" s="25">
        <f>SUMIFS(C65:G65, C6:G6, "19MEE383_CO1")</f>
        <v>2.7</v>
      </c>
      <c r="J65" s="25">
        <f>SUMIFS(C65:G65, C6:G6, "19MEE383_CO2")</f>
        <v>2.7</v>
      </c>
      <c r="K65" s="25">
        <f>SUMIFS(C65:G65, C6:G6, "19MEE383_CO3")</f>
        <v>3.2</v>
      </c>
      <c r="L65" s="25">
        <f>SUMIFS(C65:G65, C6:G6, "19MEE383_CO4")</f>
        <v>2.7</v>
      </c>
      <c r="M65" s="25">
        <f>SUMIFS(C65:G65, C6:G6, "19MEE383_CO5")</f>
        <v>2.7</v>
      </c>
    </row>
    <row r="66" spans="1:13" x14ac:dyDescent="0.3">
      <c r="A66" s="26" t="s">
        <v>252</v>
      </c>
      <c r="B66" s="26" t="s">
        <v>253</v>
      </c>
      <c r="C66" s="26">
        <v>2.2000000000000002</v>
      </c>
      <c r="D66" s="26">
        <v>2.2000000000000002</v>
      </c>
      <c r="E66" s="26">
        <v>2.7</v>
      </c>
      <c r="F66" s="26">
        <v>2.2000000000000002</v>
      </c>
      <c r="G66" s="26">
        <v>2.2000000000000002</v>
      </c>
      <c r="I66" s="25">
        <f>SUMIFS(C66:G66, C6:G6, "19MEE383_CO1")</f>
        <v>2.2000000000000002</v>
      </c>
      <c r="J66" s="25">
        <f>SUMIFS(C66:G66, C6:G6, "19MEE383_CO2")</f>
        <v>2.2000000000000002</v>
      </c>
      <c r="K66" s="25">
        <f>SUMIFS(C66:G66, C6:G6, "19MEE383_CO3")</f>
        <v>2.7</v>
      </c>
      <c r="L66" s="25">
        <f>SUMIFS(C66:G66, C6:G6, "19MEE383_CO4")</f>
        <v>2.2000000000000002</v>
      </c>
      <c r="M66" s="25">
        <f>SUMIFS(C66:G66, C6:G6, "19MEE383_CO5")</f>
        <v>2.2000000000000002</v>
      </c>
    </row>
    <row r="67" spans="1:13" x14ac:dyDescent="0.3">
      <c r="A67" s="24" t="s">
        <v>254</v>
      </c>
      <c r="B67" s="24" t="s">
        <v>255</v>
      </c>
      <c r="C67" s="24">
        <v>2.8</v>
      </c>
      <c r="D67" s="24">
        <v>2.8</v>
      </c>
      <c r="E67" s="24">
        <v>3.3</v>
      </c>
      <c r="F67" s="24">
        <v>2.8</v>
      </c>
      <c r="G67" s="24">
        <v>2.8</v>
      </c>
      <c r="I67" s="25">
        <f>SUMIFS(C67:G67, C6:G6, "19MEE383_CO1")</f>
        <v>2.8</v>
      </c>
      <c r="J67" s="25">
        <f>SUMIFS(C67:G67, C6:G6, "19MEE383_CO2")</f>
        <v>2.8</v>
      </c>
      <c r="K67" s="25">
        <f>SUMIFS(C67:G67, C6:G6, "19MEE383_CO3")</f>
        <v>3.3</v>
      </c>
      <c r="L67" s="25">
        <f>SUMIFS(C67:G67, C6:G6, "19MEE383_CO4")</f>
        <v>2.8</v>
      </c>
      <c r="M67" s="25">
        <f>SUMIFS(C67:G67, C6:G6, "19MEE383_CO5")</f>
        <v>2.8</v>
      </c>
    </row>
    <row r="68" spans="1:13" x14ac:dyDescent="0.3">
      <c r="A68" s="26" t="s">
        <v>256</v>
      </c>
      <c r="B68" s="26" t="s">
        <v>257</v>
      </c>
      <c r="C68" s="26">
        <v>2.6</v>
      </c>
      <c r="D68" s="26">
        <v>2.6</v>
      </c>
      <c r="E68" s="26">
        <v>3.1</v>
      </c>
      <c r="F68" s="26">
        <v>2.6</v>
      </c>
      <c r="G68" s="26">
        <v>2.6</v>
      </c>
      <c r="I68" s="25">
        <f>SUMIFS(C68:G68, C6:G6, "19MEE383_CO1")</f>
        <v>2.6</v>
      </c>
      <c r="J68" s="25">
        <f>SUMIFS(C68:G68, C6:G6, "19MEE383_CO2")</f>
        <v>2.6</v>
      </c>
      <c r="K68" s="25">
        <f>SUMIFS(C68:G68, C6:G6, "19MEE383_CO3")</f>
        <v>3.1</v>
      </c>
      <c r="L68" s="25">
        <f>SUMIFS(C68:G68, C6:G6, "19MEE383_CO4")</f>
        <v>2.6</v>
      </c>
      <c r="M68" s="25">
        <f>SUMIFS(C68:G68, C6:G6, "19MEE383_CO5")</f>
        <v>2.6</v>
      </c>
    </row>
    <row r="69" spans="1:13" x14ac:dyDescent="0.3">
      <c r="A69" s="24" t="s">
        <v>258</v>
      </c>
      <c r="B69" s="24" t="s">
        <v>259</v>
      </c>
      <c r="C69" s="24">
        <v>1.8</v>
      </c>
      <c r="D69" s="24">
        <v>1.8</v>
      </c>
      <c r="E69" s="24">
        <v>2.2999999999999998</v>
      </c>
      <c r="F69" s="24">
        <v>1.8</v>
      </c>
      <c r="G69" s="24">
        <v>1.8</v>
      </c>
      <c r="I69" s="25">
        <f>SUMIFS(C69:G69, C6:G6, "19MEE383_CO1")</f>
        <v>1.8</v>
      </c>
      <c r="J69" s="25">
        <f>SUMIFS(C69:G69, C6:G6, "19MEE383_CO2")</f>
        <v>1.8</v>
      </c>
      <c r="K69" s="25">
        <f>SUMIFS(C69:G69, C6:G6, "19MEE383_CO3")</f>
        <v>2.2999999999999998</v>
      </c>
      <c r="L69" s="25">
        <f>SUMIFS(C69:G69, C6:G6, "19MEE383_CO4")</f>
        <v>1.8</v>
      </c>
      <c r="M69" s="25">
        <f>SUMIFS(C69:G69, C6:G6, "19MEE383_CO5")</f>
        <v>1.8</v>
      </c>
    </row>
    <row r="70" spans="1:13" x14ac:dyDescent="0.3">
      <c r="A70" s="26" t="s">
        <v>260</v>
      </c>
      <c r="B70" s="26" t="s">
        <v>261</v>
      </c>
      <c r="C70" s="26">
        <v>2.6</v>
      </c>
      <c r="D70" s="26">
        <v>2.6</v>
      </c>
      <c r="E70" s="26">
        <v>3.1</v>
      </c>
      <c r="F70" s="26">
        <v>2.6</v>
      </c>
      <c r="G70" s="26">
        <v>2.6</v>
      </c>
      <c r="I70" s="25">
        <f>SUMIFS(C70:G70, C6:G6, "19MEE383_CO1")</f>
        <v>2.6</v>
      </c>
      <c r="J70" s="25">
        <f>SUMIFS(C70:G70, C6:G6, "19MEE383_CO2")</f>
        <v>2.6</v>
      </c>
      <c r="K70" s="25">
        <f>SUMIFS(C70:G70, C6:G6, "19MEE383_CO3")</f>
        <v>3.1</v>
      </c>
      <c r="L70" s="25">
        <f>SUMIFS(C70:G70, C6:G6, "19MEE383_CO4")</f>
        <v>2.6</v>
      </c>
      <c r="M70" s="25">
        <f>SUMIFS(C70:G70, C6:G6, "19MEE383_CO5")</f>
        <v>2.6</v>
      </c>
    </row>
    <row r="71" spans="1:13" x14ac:dyDescent="0.3">
      <c r="A71" s="24" t="s">
        <v>262</v>
      </c>
      <c r="B71" s="24" t="s">
        <v>263</v>
      </c>
      <c r="C71" s="24">
        <v>2.6</v>
      </c>
      <c r="D71" s="24">
        <v>2.6</v>
      </c>
      <c r="E71" s="24">
        <v>3.1</v>
      </c>
      <c r="F71" s="24">
        <v>2.6</v>
      </c>
      <c r="G71" s="24">
        <v>2.6</v>
      </c>
      <c r="I71" s="25">
        <f>SUMIFS(C71:G71, C6:G6, "19MEE383_CO1")</f>
        <v>2.6</v>
      </c>
      <c r="J71" s="25">
        <f>SUMIFS(C71:G71, C6:G6, "19MEE383_CO2")</f>
        <v>2.6</v>
      </c>
      <c r="K71" s="25">
        <f>SUMIFS(C71:G71, C6:G6, "19MEE383_CO3")</f>
        <v>3.1</v>
      </c>
      <c r="L71" s="25">
        <f>SUMIFS(C71:G71, C6:G6, "19MEE383_CO4")</f>
        <v>2.6</v>
      </c>
      <c r="M71" s="25">
        <f>SUMIFS(C71:G71, C6:G6, "19MEE383_CO5")</f>
        <v>2.6</v>
      </c>
    </row>
    <row r="72" spans="1:13" x14ac:dyDescent="0.3">
      <c r="A72" s="26" t="s">
        <v>264</v>
      </c>
      <c r="B72" s="26" t="s">
        <v>265</v>
      </c>
      <c r="C72" s="26">
        <v>3</v>
      </c>
      <c r="D72" s="26">
        <v>3</v>
      </c>
      <c r="E72" s="26">
        <v>3.5</v>
      </c>
      <c r="F72" s="26">
        <v>3</v>
      </c>
      <c r="G72" s="26">
        <v>3</v>
      </c>
      <c r="I72" s="25">
        <f>SUMIFS(C72:G72, C6:G6, "19MEE383_CO1")</f>
        <v>3</v>
      </c>
      <c r="J72" s="25">
        <f>SUMIFS(C72:G72, C6:G6, "19MEE383_CO2")</f>
        <v>3</v>
      </c>
      <c r="K72" s="25">
        <f>SUMIFS(C72:G72, C6:G6, "19MEE383_CO3")</f>
        <v>3.5</v>
      </c>
      <c r="L72" s="25">
        <f>SUMIFS(C72:G72, C6:G6, "19MEE383_CO4")</f>
        <v>3</v>
      </c>
      <c r="M72" s="25">
        <f>SUMIFS(C72:G72, C6:G6, "19MEE383_CO5")</f>
        <v>3</v>
      </c>
    </row>
    <row r="73" spans="1:13" x14ac:dyDescent="0.3">
      <c r="A73" s="24" t="s">
        <v>266</v>
      </c>
      <c r="B73" s="24" t="s">
        <v>267</v>
      </c>
      <c r="C73" s="24">
        <v>2.2000000000000002</v>
      </c>
      <c r="D73" s="24">
        <v>2.2000000000000002</v>
      </c>
      <c r="E73" s="24">
        <v>2.7</v>
      </c>
      <c r="F73" s="24">
        <v>2.2000000000000002</v>
      </c>
      <c r="G73" s="24">
        <v>2.2000000000000002</v>
      </c>
      <c r="I73" s="25">
        <f>SUMIFS(C73:G73, C6:G6, "19MEE383_CO1")</f>
        <v>2.2000000000000002</v>
      </c>
      <c r="J73" s="25">
        <f>SUMIFS(C73:G73, C6:G6, "19MEE383_CO2")</f>
        <v>2.2000000000000002</v>
      </c>
      <c r="K73" s="25">
        <f>SUMIFS(C73:G73, C6:G6, "19MEE383_CO3")</f>
        <v>2.7</v>
      </c>
      <c r="L73" s="25">
        <f>SUMIFS(C73:G73, C6:G6, "19MEE383_CO4")</f>
        <v>2.2000000000000002</v>
      </c>
      <c r="M73" s="25">
        <f>SUMIFS(C73:G73, C6:G6, "19MEE383_CO5")</f>
        <v>2.2000000000000002</v>
      </c>
    </row>
    <row r="74" spans="1:13" x14ac:dyDescent="0.3">
      <c r="A74" s="26" t="s">
        <v>268</v>
      </c>
      <c r="B74" s="26" t="s">
        <v>269</v>
      </c>
      <c r="C74" s="26">
        <v>2.6</v>
      </c>
      <c r="D74" s="26">
        <v>2.6</v>
      </c>
      <c r="E74" s="26">
        <v>3.1</v>
      </c>
      <c r="F74" s="26">
        <v>2.6</v>
      </c>
      <c r="G74" s="26">
        <v>2.6</v>
      </c>
      <c r="I74" s="25">
        <f>SUMIFS(C74:G74, C6:G6, "19MEE383_CO1")</f>
        <v>2.6</v>
      </c>
      <c r="J74" s="25">
        <f>SUMIFS(C74:G74, C6:G6, "19MEE383_CO2")</f>
        <v>2.6</v>
      </c>
      <c r="K74" s="25">
        <f>SUMIFS(C74:G74, C6:G6, "19MEE383_CO3")</f>
        <v>3.1</v>
      </c>
      <c r="L74" s="25">
        <f>SUMIFS(C74:G74, C6:G6, "19MEE383_CO4")</f>
        <v>2.6</v>
      </c>
      <c r="M74" s="25">
        <f>SUMIFS(C74:G74, C6:G6, "19MEE383_CO5")</f>
        <v>2.6</v>
      </c>
    </row>
    <row r="75" spans="1:13" x14ac:dyDescent="0.3">
      <c r="A75" s="24" t="s">
        <v>270</v>
      </c>
      <c r="B75" s="24" t="s">
        <v>271</v>
      </c>
      <c r="C75" s="24">
        <v>1.8</v>
      </c>
      <c r="D75" s="24">
        <v>1.8</v>
      </c>
      <c r="E75" s="24">
        <v>2.2999999999999998</v>
      </c>
      <c r="F75" s="24">
        <v>1.8</v>
      </c>
      <c r="G75" s="24">
        <v>1.8</v>
      </c>
      <c r="I75" s="25">
        <f>SUMIFS(C75:G75, C6:G6, "19MEE383_CO1")</f>
        <v>1.8</v>
      </c>
      <c r="J75" s="25">
        <f>SUMIFS(C75:G75, C6:G6, "19MEE383_CO2")</f>
        <v>1.8</v>
      </c>
      <c r="K75" s="25">
        <f>SUMIFS(C75:G75, C6:G6, "19MEE383_CO3")</f>
        <v>2.2999999999999998</v>
      </c>
      <c r="L75" s="25">
        <f>SUMIFS(C75:G75, C6:G6, "19MEE383_CO4")</f>
        <v>1.8</v>
      </c>
      <c r="M75" s="25">
        <f>SUMIFS(C75:G75, C6:G6, "19MEE383_CO5")</f>
        <v>1.8</v>
      </c>
    </row>
    <row r="76" spans="1:13" x14ac:dyDescent="0.3">
      <c r="A76" s="26" t="s">
        <v>272</v>
      </c>
      <c r="B76" s="26" t="s">
        <v>273</v>
      </c>
      <c r="C76" s="26">
        <v>3.2</v>
      </c>
      <c r="D76" s="26">
        <v>3.2</v>
      </c>
      <c r="E76" s="26">
        <v>3.7</v>
      </c>
      <c r="F76" s="26">
        <v>3.2</v>
      </c>
      <c r="G76" s="26">
        <v>3.2</v>
      </c>
      <c r="I76" s="25">
        <f>SUMIFS(C76:G76, C6:G6, "19MEE383_CO1")</f>
        <v>3.2</v>
      </c>
      <c r="J76" s="25">
        <f>SUMIFS(C76:G76, C6:G6, "19MEE383_CO2")</f>
        <v>3.2</v>
      </c>
      <c r="K76" s="25">
        <f>SUMIFS(C76:G76, C6:G6, "19MEE383_CO3")</f>
        <v>3.7</v>
      </c>
      <c r="L76" s="25">
        <f>SUMIFS(C76:G76, C6:G6, "19MEE383_CO4")</f>
        <v>3.2</v>
      </c>
      <c r="M76" s="25">
        <f>SUMIFS(C76:G76, C6:G6, "19MEE383_CO5")</f>
        <v>3.2</v>
      </c>
    </row>
    <row r="77" spans="1:13" x14ac:dyDescent="0.3">
      <c r="A77" s="24" t="s">
        <v>274</v>
      </c>
      <c r="B77" s="24" t="s">
        <v>275</v>
      </c>
      <c r="C77" s="24">
        <v>2.6</v>
      </c>
      <c r="D77" s="24">
        <v>2.6</v>
      </c>
      <c r="E77" s="24">
        <v>3.1</v>
      </c>
      <c r="F77" s="24">
        <v>2.6</v>
      </c>
      <c r="G77" s="24">
        <v>2.6</v>
      </c>
      <c r="I77" s="25">
        <f>SUMIFS(C77:G77, C6:G6, "19MEE383_CO1")</f>
        <v>2.6</v>
      </c>
      <c r="J77" s="25">
        <f>SUMIFS(C77:G77, C6:G6, "19MEE383_CO2")</f>
        <v>2.6</v>
      </c>
      <c r="K77" s="25">
        <f>SUMIFS(C77:G77, C6:G6, "19MEE383_CO3")</f>
        <v>3.1</v>
      </c>
      <c r="L77" s="25">
        <f>SUMIFS(C77:G77, C6:G6, "19MEE383_CO4")</f>
        <v>2.6</v>
      </c>
      <c r="M77" s="25">
        <f>SUMIFS(C77:G77, C6:G6, "19MEE383_CO5")</f>
        <v>2.6</v>
      </c>
    </row>
    <row r="78" spans="1:13" x14ac:dyDescent="0.3">
      <c r="A78" s="26" t="s">
        <v>276</v>
      </c>
      <c r="B78" s="26" t="s">
        <v>277</v>
      </c>
      <c r="C78" s="26">
        <v>2.2000000000000002</v>
      </c>
      <c r="D78" s="26">
        <v>2.2000000000000002</v>
      </c>
      <c r="E78" s="26">
        <v>2.7</v>
      </c>
      <c r="F78" s="26">
        <v>2.2000000000000002</v>
      </c>
      <c r="G78" s="26">
        <v>2.2000000000000002</v>
      </c>
      <c r="I78" s="25">
        <f>SUMIFS(C78:G78, C6:G6, "19MEE383_CO1")</f>
        <v>2.2000000000000002</v>
      </c>
      <c r="J78" s="25">
        <f>SUMIFS(C78:G78, C6:G6, "19MEE383_CO2")</f>
        <v>2.2000000000000002</v>
      </c>
      <c r="K78" s="25">
        <f>SUMIFS(C78:G78, C6:G6, "19MEE383_CO3")</f>
        <v>2.7</v>
      </c>
      <c r="L78" s="25">
        <f>SUMIFS(C78:G78, C6:G6, "19MEE383_CO4")</f>
        <v>2.2000000000000002</v>
      </c>
      <c r="M78" s="25">
        <f>SUMIFS(C78:G78, C6:G6, "19MEE383_CO5")</f>
        <v>2.2000000000000002</v>
      </c>
    </row>
    <row r="79" spans="1:13" x14ac:dyDescent="0.3">
      <c r="A79" s="24" t="s">
        <v>278</v>
      </c>
      <c r="B79" s="24" t="s">
        <v>279</v>
      </c>
      <c r="C79" s="24">
        <v>2.2000000000000002</v>
      </c>
      <c r="D79" s="24">
        <v>2.2000000000000002</v>
      </c>
      <c r="E79" s="24">
        <v>2.7</v>
      </c>
      <c r="F79" s="24">
        <v>2.2000000000000002</v>
      </c>
      <c r="G79" s="24">
        <v>2.2000000000000002</v>
      </c>
      <c r="I79" s="25">
        <f>SUMIFS(C79:G79, C6:G6, "19MEE383_CO1")</f>
        <v>2.2000000000000002</v>
      </c>
      <c r="J79" s="25">
        <f>SUMIFS(C79:G79, C6:G6, "19MEE383_CO2")</f>
        <v>2.2000000000000002</v>
      </c>
      <c r="K79" s="25">
        <f>SUMIFS(C79:G79, C6:G6, "19MEE383_CO3")</f>
        <v>2.7</v>
      </c>
      <c r="L79" s="25">
        <f>SUMIFS(C79:G79, C6:G6, "19MEE383_CO4")</f>
        <v>2.2000000000000002</v>
      </c>
      <c r="M79" s="25">
        <f>SUMIFS(C79:G79, C6:G6, "19MEE383_CO5")</f>
        <v>2.2000000000000002</v>
      </c>
    </row>
    <row r="80" spans="1:13" x14ac:dyDescent="0.3">
      <c r="A80" s="26" t="s">
        <v>280</v>
      </c>
      <c r="B80" s="26" t="s">
        <v>281</v>
      </c>
      <c r="C80" s="26">
        <v>1.8</v>
      </c>
      <c r="D80" s="26">
        <v>1.8</v>
      </c>
      <c r="E80" s="26">
        <v>2.2999999999999998</v>
      </c>
      <c r="F80" s="26">
        <v>1.8</v>
      </c>
      <c r="G80" s="26">
        <v>1.8</v>
      </c>
      <c r="I80" s="25">
        <f>SUMIFS(C80:G80, C6:G6, "19MEE383_CO1")</f>
        <v>1.8</v>
      </c>
      <c r="J80" s="25">
        <f>SUMIFS(C80:G80, C6:G6, "19MEE383_CO2")</f>
        <v>1.8</v>
      </c>
      <c r="K80" s="25">
        <f>SUMIFS(C80:G80, C6:G6, "19MEE383_CO3")</f>
        <v>2.2999999999999998</v>
      </c>
      <c r="L80" s="25">
        <f>SUMIFS(C80:G80, C6:G6, "19MEE383_CO4")</f>
        <v>1.8</v>
      </c>
      <c r="M80" s="25">
        <f>SUMIFS(C80:G80, C6:G6, "19MEE383_CO5")</f>
        <v>1.8</v>
      </c>
    </row>
    <row r="81" spans="1:13" x14ac:dyDescent="0.3">
      <c r="A81" s="24" t="s">
        <v>282</v>
      </c>
      <c r="B81" s="24" t="s">
        <v>283</v>
      </c>
      <c r="C81" s="24">
        <v>2.4</v>
      </c>
      <c r="D81" s="24">
        <v>2.4</v>
      </c>
      <c r="E81" s="24">
        <v>2.9</v>
      </c>
      <c r="F81" s="24">
        <v>2.4</v>
      </c>
      <c r="G81" s="24">
        <v>2.4</v>
      </c>
      <c r="I81" s="25">
        <f>SUMIFS(C81:G81, C6:G6, "19MEE383_CO1")</f>
        <v>2.4</v>
      </c>
      <c r="J81" s="25">
        <f>SUMIFS(C81:G81, C6:G6, "19MEE383_CO2")</f>
        <v>2.4</v>
      </c>
      <c r="K81" s="25">
        <f>SUMIFS(C81:G81, C6:G6, "19MEE383_CO3")</f>
        <v>2.9</v>
      </c>
      <c r="L81" s="25">
        <f>SUMIFS(C81:G81, C6:G6, "19MEE383_CO4")</f>
        <v>2.4</v>
      </c>
      <c r="M81" s="25">
        <f>SUMIFS(C81:G81, C6:G6, "19MEE383_CO5")</f>
        <v>2.4</v>
      </c>
    </row>
    <row r="82" spans="1:13" x14ac:dyDescent="0.3">
      <c r="A82" s="26" t="s">
        <v>284</v>
      </c>
      <c r="B82" s="26" t="s">
        <v>285</v>
      </c>
      <c r="C82" s="26">
        <v>2.6</v>
      </c>
      <c r="D82" s="26">
        <v>2.6</v>
      </c>
      <c r="E82" s="26">
        <v>3.1</v>
      </c>
      <c r="F82" s="26">
        <v>2.6</v>
      </c>
      <c r="G82" s="26">
        <v>2.6</v>
      </c>
      <c r="I82" s="25">
        <f>SUMIFS(C82:G82, C6:G6, "19MEE383_CO1")</f>
        <v>2.6</v>
      </c>
      <c r="J82" s="25">
        <f>SUMIFS(C82:G82, C6:G6, "19MEE383_CO2")</f>
        <v>2.6</v>
      </c>
      <c r="K82" s="25">
        <f>SUMIFS(C82:G82, C6:G6, "19MEE383_CO3")</f>
        <v>3.1</v>
      </c>
      <c r="L82" s="25">
        <f>SUMIFS(C82:G82, C6:G6, "19MEE383_CO4")</f>
        <v>2.6</v>
      </c>
      <c r="M82" s="25">
        <f>SUMIFS(C82:G82, C6:G6, "19MEE383_CO5")</f>
        <v>2.6</v>
      </c>
    </row>
    <row r="83" spans="1:13" x14ac:dyDescent="0.3">
      <c r="A83" s="24" t="s">
        <v>286</v>
      </c>
      <c r="B83" s="24" t="s">
        <v>287</v>
      </c>
      <c r="C83" s="24">
        <v>2.4</v>
      </c>
      <c r="D83" s="24">
        <v>2.4</v>
      </c>
      <c r="E83" s="24">
        <v>2.9</v>
      </c>
      <c r="F83" s="24">
        <v>2.4</v>
      </c>
      <c r="G83" s="24">
        <v>2.4</v>
      </c>
      <c r="I83" s="25">
        <f>SUMIFS(C83:G83, C6:G6, "19MEE383_CO1")</f>
        <v>2.4</v>
      </c>
      <c r="J83" s="25">
        <f>SUMIFS(C83:G83, C6:G6, "19MEE383_CO2")</f>
        <v>2.4</v>
      </c>
      <c r="K83" s="25">
        <f>SUMIFS(C83:G83, C6:G6, "19MEE383_CO3")</f>
        <v>2.9</v>
      </c>
      <c r="L83" s="25">
        <f>SUMIFS(C83:G83, C6:G6, "19MEE383_CO4")</f>
        <v>2.4</v>
      </c>
      <c r="M83" s="25">
        <f>SUMIFS(C83:G83, C6:G6, "19MEE383_CO5")</f>
        <v>2.4</v>
      </c>
    </row>
    <row r="84" spans="1:13" x14ac:dyDescent="0.3">
      <c r="A84" s="26" t="s">
        <v>288</v>
      </c>
      <c r="B84" s="26" t="s">
        <v>289</v>
      </c>
      <c r="C84" s="26">
        <v>3.4</v>
      </c>
      <c r="D84" s="26">
        <v>3.4</v>
      </c>
      <c r="E84" s="26">
        <v>3.9</v>
      </c>
      <c r="F84" s="26">
        <v>3.4</v>
      </c>
      <c r="G84" s="26">
        <v>3.4</v>
      </c>
      <c r="I84" s="25">
        <f>SUMIFS(C84:G84, C6:G6, "19MEE383_CO1")</f>
        <v>3.4</v>
      </c>
      <c r="J84" s="25">
        <f>SUMIFS(C84:G84, C6:G6, "19MEE383_CO2")</f>
        <v>3.4</v>
      </c>
      <c r="K84" s="25">
        <f>SUMIFS(C84:G84, C6:G6, "19MEE383_CO3")</f>
        <v>3.9</v>
      </c>
      <c r="L84" s="25">
        <f>SUMIFS(C84:G84, C6:G6, "19MEE383_CO4")</f>
        <v>3.4</v>
      </c>
      <c r="M84" s="25">
        <f>SUMIFS(C84:G84, C6:G6, "19MEE383_CO5")</f>
        <v>3.4</v>
      </c>
    </row>
    <row r="85" spans="1:13" x14ac:dyDescent="0.3">
      <c r="A85" s="24" t="s">
        <v>290</v>
      </c>
      <c r="B85" s="24" t="s">
        <v>291</v>
      </c>
      <c r="C85" s="24">
        <v>3.4</v>
      </c>
      <c r="D85" s="24">
        <v>3.4</v>
      </c>
      <c r="E85" s="24">
        <v>3.9</v>
      </c>
      <c r="F85" s="24">
        <v>3.4</v>
      </c>
      <c r="G85" s="24">
        <v>3.4</v>
      </c>
      <c r="I85" s="25">
        <f>SUMIFS(C85:G85, C6:G6, "19MEE383_CO1")</f>
        <v>3.4</v>
      </c>
      <c r="J85" s="25">
        <f>SUMIFS(C85:G85, C6:G6, "19MEE383_CO2")</f>
        <v>3.4</v>
      </c>
      <c r="K85" s="25">
        <f>SUMIFS(C85:G85, C6:G6, "19MEE383_CO3")</f>
        <v>3.9</v>
      </c>
      <c r="L85" s="25">
        <f>SUMIFS(C85:G85, C6:G6, "19MEE383_CO4")</f>
        <v>3.4</v>
      </c>
      <c r="M85" s="25">
        <f>SUMIFS(C85:G85, C6:G6, "19MEE383_CO5")</f>
        <v>3.4</v>
      </c>
    </row>
    <row r="86" spans="1:13" x14ac:dyDescent="0.3">
      <c r="A86" s="26" t="s">
        <v>292</v>
      </c>
      <c r="B86" s="26" t="s">
        <v>293</v>
      </c>
      <c r="C86" s="26">
        <v>2.8</v>
      </c>
      <c r="D86" s="26">
        <v>2.8</v>
      </c>
      <c r="E86" s="26">
        <v>3.3</v>
      </c>
      <c r="F86" s="26">
        <v>2.8</v>
      </c>
      <c r="G86" s="26">
        <v>2.8</v>
      </c>
      <c r="I86" s="25">
        <f>SUMIFS(C86:G86, C6:G6, "19MEE383_CO1")</f>
        <v>2.8</v>
      </c>
      <c r="J86" s="25">
        <f>SUMIFS(C86:G86, C6:G6, "19MEE383_CO2")</f>
        <v>2.8</v>
      </c>
      <c r="K86" s="25">
        <f>SUMIFS(C86:G86, C6:G6, "19MEE383_CO3")</f>
        <v>3.3</v>
      </c>
      <c r="L86" s="25">
        <f>SUMIFS(C86:G86, C6:G6, "19MEE383_CO4")</f>
        <v>2.8</v>
      </c>
      <c r="M86" s="25">
        <f>SUMIFS(C86:G86, C6:G6, "19MEE383_CO5")</f>
        <v>2.8</v>
      </c>
    </row>
    <row r="87" spans="1:13" x14ac:dyDescent="0.3">
      <c r="A87" s="24" t="s">
        <v>294</v>
      </c>
      <c r="B87" s="24" t="s">
        <v>295</v>
      </c>
      <c r="C87" s="24">
        <v>2.6</v>
      </c>
      <c r="D87" s="24">
        <v>2.6</v>
      </c>
      <c r="E87" s="24">
        <v>3.1</v>
      </c>
      <c r="F87" s="24">
        <v>2.6</v>
      </c>
      <c r="G87" s="24">
        <v>2.6</v>
      </c>
      <c r="I87" s="25">
        <f>SUMIFS(C87:G87, C6:G6, "19MEE383_CO1")</f>
        <v>2.6</v>
      </c>
      <c r="J87" s="25">
        <f>SUMIFS(C87:G87, C6:G6, "19MEE383_CO2")</f>
        <v>2.6</v>
      </c>
      <c r="K87" s="25">
        <f>SUMIFS(C87:G87, C6:G6, "19MEE383_CO3")</f>
        <v>3.1</v>
      </c>
      <c r="L87" s="25">
        <f>SUMIFS(C87:G87, C6:G6, "19MEE383_CO4")</f>
        <v>2.6</v>
      </c>
      <c r="M87" s="25">
        <f>SUMIFS(C87:G87, C6:G6, "19MEE383_CO5")</f>
        <v>2.6</v>
      </c>
    </row>
    <row r="88" spans="1:13" x14ac:dyDescent="0.3">
      <c r="A88" s="26" t="s">
        <v>296</v>
      </c>
      <c r="B88" s="26" t="s">
        <v>297</v>
      </c>
      <c r="C88" s="26">
        <v>2.6</v>
      </c>
      <c r="D88" s="26">
        <v>2.6</v>
      </c>
      <c r="E88" s="26">
        <v>3.1</v>
      </c>
      <c r="F88" s="26">
        <v>2.6</v>
      </c>
      <c r="G88" s="26">
        <v>2.6</v>
      </c>
      <c r="I88" s="25">
        <f>SUMIFS(C88:G88, C6:G6, "19MEE383_CO1")</f>
        <v>2.6</v>
      </c>
      <c r="J88" s="25">
        <f>SUMIFS(C88:G88, C6:G6, "19MEE383_CO2")</f>
        <v>2.6</v>
      </c>
      <c r="K88" s="25">
        <f>SUMIFS(C88:G88, C6:G6, "19MEE383_CO3")</f>
        <v>3.1</v>
      </c>
      <c r="L88" s="25">
        <f>SUMIFS(C88:G88, C6:G6, "19MEE383_CO4")</f>
        <v>2.6</v>
      </c>
      <c r="M88" s="25">
        <f>SUMIFS(C88:G88, C6:G6, "19MEE383_CO5")</f>
        <v>2.6</v>
      </c>
    </row>
    <row r="89" spans="1:13" x14ac:dyDescent="0.3">
      <c r="A89" s="24" t="s">
        <v>298</v>
      </c>
      <c r="B89" s="24" t="s">
        <v>299</v>
      </c>
      <c r="C89" s="24">
        <v>3.2</v>
      </c>
      <c r="D89" s="24">
        <v>3.2</v>
      </c>
      <c r="E89" s="24">
        <v>3.7</v>
      </c>
      <c r="F89" s="24">
        <v>3.2</v>
      </c>
      <c r="G89" s="24">
        <v>3.2</v>
      </c>
      <c r="I89" s="25">
        <f>SUMIFS(C89:G89, C6:G6, "19MEE383_CO1")</f>
        <v>3.2</v>
      </c>
      <c r="J89" s="25">
        <f>SUMIFS(C89:G89, C6:G6, "19MEE383_CO2")</f>
        <v>3.2</v>
      </c>
      <c r="K89" s="25">
        <f>SUMIFS(C89:G89, C6:G6, "19MEE383_CO3")</f>
        <v>3.7</v>
      </c>
      <c r="L89" s="25">
        <f>SUMIFS(C89:G89, C6:G6, "19MEE383_CO4")</f>
        <v>3.2</v>
      </c>
      <c r="M89" s="25">
        <f>SUMIFS(C89:G89, C6:G6, "19MEE383_CO5")</f>
        <v>3.2</v>
      </c>
    </row>
    <row r="90" spans="1:13" x14ac:dyDescent="0.3">
      <c r="A90" s="26" t="s">
        <v>300</v>
      </c>
      <c r="B90" s="26" t="s">
        <v>301</v>
      </c>
      <c r="C90" s="26">
        <v>2.6</v>
      </c>
      <c r="D90" s="26">
        <v>2.6</v>
      </c>
      <c r="E90" s="26">
        <v>3.1</v>
      </c>
      <c r="F90" s="26">
        <v>2.6</v>
      </c>
      <c r="G90" s="26">
        <v>2.6</v>
      </c>
      <c r="I90" s="25">
        <f>SUMIFS(C90:G90, C6:G6, "19MEE383_CO1")</f>
        <v>2.6</v>
      </c>
      <c r="J90" s="25">
        <f>SUMIFS(C90:G90, C6:G6, "19MEE383_CO2")</f>
        <v>2.6</v>
      </c>
      <c r="K90" s="25">
        <f>SUMIFS(C90:G90, C6:G6, "19MEE383_CO3")</f>
        <v>3.1</v>
      </c>
      <c r="L90" s="25">
        <f>SUMIFS(C90:G90, C6:G6, "19MEE383_CO4")</f>
        <v>2.6</v>
      </c>
      <c r="M90" s="25">
        <f>SUMIFS(C90:G90, C6:G6, "19MEE383_CO5")</f>
        <v>2.6</v>
      </c>
    </row>
    <row r="91" spans="1:13" x14ac:dyDescent="0.3">
      <c r="A91" s="24" t="s">
        <v>302</v>
      </c>
      <c r="B91" s="24" t="s">
        <v>303</v>
      </c>
      <c r="C91" s="24">
        <v>3.2</v>
      </c>
      <c r="D91" s="24">
        <v>3.2</v>
      </c>
      <c r="E91" s="24">
        <v>3.7</v>
      </c>
      <c r="F91" s="24">
        <v>3.2</v>
      </c>
      <c r="G91" s="24">
        <v>3.2</v>
      </c>
      <c r="I91" s="25">
        <f>SUMIFS(C91:G91, C6:G6, "19MEE383_CO1")</f>
        <v>3.2</v>
      </c>
      <c r="J91" s="25">
        <f>SUMIFS(C91:G91, C6:G6, "19MEE383_CO2")</f>
        <v>3.2</v>
      </c>
      <c r="K91" s="25">
        <f>SUMIFS(C91:G91, C6:G6, "19MEE383_CO3")</f>
        <v>3.7</v>
      </c>
      <c r="L91" s="25">
        <f>SUMIFS(C91:G91, C6:G6, "19MEE383_CO4")</f>
        <v>3.2</v>
      </c>
      <c r="M91" s="25">
        <f>SUMIFS(C91:G91, C6:G6, "19MEE383_CO5")</f>
        <v>3.2</v>
      </c>
    </row>
    <row r="92" spans="1:13" x14ac:dyDescent="0.3">
      <c r="A92" s="26" t="s">
        <v>304</v>
      </c>
      <c r="B92" s="26" t="s">
        <v>305</v>
      </c>
      <c r="C92" s="26">
        <v>2.6</v>
      </c>
      <c r="D92" s="26">
        <v>2.6</v>
      </c>
      <c r="E92" s="26">
        <v>3.1</v>
      </c>
      <c r="F92" s="26">
        <v>2.6</v>
      </c>
      <c r="G92" s="26">
        <v>2.6</v>
      </c>
      <c r="I92" s="25">
        <f>SUMIFS(C92:G92, C6:G6, "19MEE383_CO1")</f>
        <v>2.6</v>
      </c>
      <c r="J92" s="25">
        <f>SUMIFS(C92:G92, C6:G6, "19MEE383_CO2")</f>
        <v>2.6</v>
      </c>
      <c r="K92" s="25">
        <f>SUMIFS(C92:G92, C6:G6, "19MEE383_CO3")</f>
        <v>3.1</v>
      </c>
      <c r="L92" s="25">
        <f>SUMIFS(C92:G92, C6:G6, "19MEE383_CO4")</f>
        <v>2.6</v>
      </c>
      <c r="M92" s="25">
        <f>SUMIFS(C92:G92, C6:G6, "19MEE383_CO5")</f>
        <v>2.6</v>
      </c>
    </row>
    <row r="93" spans="1:13" x14ac:dyDescent="0.3">
      <c r="A93" s="24" t="s">
        <v>306</v>
      </c>
      <c r="B93" s="24" t="s">
        <v>307</v>
      </c>
      <c r="C93" s="24">
        <v>3.2</v>
      </c>
      <c r="D93" s="24">
        <v>3.2</v>
      </c>
      <c r="E93" s="24">
        <v>3.7</v>
      </c>
      <c r="F93" s="24">
        <v>3.2</v>
      </c>
      <c r="G93" s="24">
        <v>3.2</v>
      </c>
      <c r="I93" s="25">
        <f>SUMIFS(C93:G93, C6:G6, "19MEE383_CO1")</f>
        <v>3.2</v>
      </c>
      <c r="J93" s="25">
        <f>SUMIFS(C93:G93, C6:G6, "19MEE383_CO2")</f>
        <v>3.2</v>
      </c>
      <c r="K93" s="25">
        <f>SUMIFS(C93:G93, C6:G6, "19MEE383_CO3")</f>
        <v>3.7</v>
      </c>
      <c r="L93" s="25">
        <f>SUMIFS(C93:G93, C6:G6, "19MEE383_CO4")</f>
        <v>3.2</v>
      </c>
      <c r="M93" s="25">
        <f>SUMIFS(C93:G93, C6:G6, "19MEE383_CO5")</f>
        <v>3.2</v>
      </c>
    </row>
    <row r="94" spans="1:13" x14ac:dyDescent="0.3">
      <c r="A94" s="26" t="s">
        <v>308</v>
      </c>
      <c r="B94" s="26" t="s">
        <v>309</v>
      </c>
      <c r="C94" s="26">
        <v>3.6</v>
      </c>
      <c r="D94" s="26">
        <v>3.6</v>
      </c>
      <c r="E94" s="26">
        <v>4</v>
      </c>
      <c r="F94" s="26">
        <v>3.6</v>
      </c>
      <c r="G94" s="26">
        <v>3.6</v>
      </c>
      <c r="I94" s="25">
        <f>SUMIFS(C94:G94, C6:G6, "19MEE383_CO1")</f>
        <v>3.6</v>
      </c>
      <c r="J94" s="25">
        <f>SUMIFS(C94:G94, C6:G6, "19MEE383_CO2")</f>
        <v>3.6</v>
      </c>
      <c r="K94" s="25">
        <f>SUMIFS(C94:G94, C6:G6, "19MEE383_CO3")</f>
        <v>4</v>
      </c>
      <c r="L94" s="25">
        <f>SUMIFS(C94:G94, C6:G6, "19MEE383_CO4")</f>
        <v>3.6</v>
      </c>
      <c r="M94" s="25">
        <f>SUMIFS(C94:G94, C6:G6, "19MEE383_CO5")</f>
        <v>3.6</v>
      </c>
    </row>
    <row r="95" spans="1:13" x14ac:dyDescent="0.3">
      <c r="A95" s="24" t="s">
        <v>310</v>
      </c>
      <c r="B95" s="24" t="s">
        <v>311</v>
      </c>
      <c r="C95" s="24">
        <v>2.4</v>
      </c>
      <c r="D95" s="24">
        <v>2.4</v>
      </c>
      <c r="E95" s="24">
        <v>2.9</v>
      </c>
      <c r="F95" s="24">
        <v>2.4</v>
      </c>
      <c r="G95" s="24">
        <v>2.4</v>
      </c>
      <c r="I95" s="25">
        <f>SUMIFS(C95:G95, C6:G6, "19MEE383_CO1")</f>
        <v>2.4</v>
      </c>
      <c r="J95" s="25">
        <f>SUMIFS(C95:G95, C6:G6, "19MEE383_CO2")</f>
        <v>2.4</v>
      </c>
      <c r="K95" s="25">
        <f>SUMIFS(C95:G95, C6:G6, "19MEE383_CO3")</f>
        <v>2.9</v>
      </c>
      <c r="L95" s="25">
        <f>SUMIFS(C95:G95, C6:G6, "19MEE383_CO4")</f>
        <v>2.4</v>
      </c>
      <c r="M95" s="25">
        <f>SUMIFS(C95:G95, C6:G6, "19MEE383_CO5")</f>
        <v>2.4</v>
      </c>
    </row>
    <row r="96" spans="1:13" x14ac:dyDescent="0.3">
      <c r="A96" s="26" t="s">
        <v>312</v>
      </c>
      <c r="B96" s="26" t="s">
        <v>313</v>
      </c>
      <c r="C96" s="26">
        <v>3.2</v>
      </c>
      <c r="D96" s="26">
        <v>3.2</v>
      </c>
      <c r="E96" s="26">
        <v>3.7</v>
      </c>
      <c r="F96" s="26">
        <v>3.2</v>
      </c>
      <c r="G96" s="26">
        <v>3.2</v>
      </c>
      <c r="I96" s="25">
        <f>SUMIFS(C96:G96, C6:G6, "19MEE383_CO1")</f>
        <v>3.2</v>
      </c>
      <c r="J96" s="25">
        <f>SUMIFS(C96:G96, C6:G6, "19MEE383_CO2")</f>
        <v>3.2</v>
      </c>
      <c r="K96" s="25">
        <f>SUMIFS(C96:G96, C6:G6, "19MEE383_CO3")</f>
        <v>3.7</v>
      </c>
      <c r="L96" s="25">
        <f>SUMIFS(C96:G96, C6:G6, "19MEE383_CO4")</f>
        <v>3.2</v>
      </c>
      <c r="M96" s="25">
        <f>SUMIFS(C96:G96, C6:G6, "19MEE383_CO5")</f>
        <v>3.2</v>
      </c>
    </row>
    <row r="97" spans="1:13" x14ac:dyDescent="0.3">
      <c r="A97" s="24" t="s">
        <v>314</v>
      </c>
      <c r="B97" s="24" t="s">
        <v>315</v>
      </c>
      <c r="C97" s="24">
        <v>2.6</v>
      </c>
      <c r="D97" s="24">
        <v>2.6</v>
      </c>
      <c r="E97" s="24">
        <v>3.1</v>
      </c>
      <c r="F97" s="24">
        <v>2.6</v>
      </c>
      <c r="G97" s="24">
        <v>2.6</v>
      </c>
      <c r="I97" s="25">
        <f>SUMIFS(C97:G97, C6:G6, "19MEE383_CO1")</f>
        <v>2.6</v>
      </c>
      <c r="J97" s="25">
        <f>SUMIFS(C97:G97, C6:G6, "19MEE383_CO2")</f>
        <v>2.6</v>
      </c>
      <c r="K97" s="25">
        <f>SUMIFS(C97:G97, C6:G6, "19MEE383_CO3")</f>
        <v>3.1</v>
      </c>
      <c r="L97" s="25">
        <f>SUMIFS(C97:G97, C6:G6, "19MEE383_CO4")</f>
        <v>2.6</v>
      </c>
      <c r="M97" s="25">
        <f>SUMIFS(C97:G97, C6:G6, "19MEE383_CO5")</f>
        <v>2.6</v>
      </c>
    </row>
    <row r="98" spans="1:13" x14ac:dyDescent="0.3">
      <c r="A98" s="26" t="s">
        <v>316</v>
      </c>
      <c r="B98" s="26" t="s">
        <v>317</v>
      </c>
      <c r="C98" s="26">
        <v>3.4</v>
      </c>
      <c r="D98" s="26">
        <v>3.4</v>
      </c>
      <c r="E98" s="26">
        <v>3.9</v>
      </c>
      <c r="F98" s="26">
        <v>3.4</v>
      </c>
      <c r="G98" s="26">
        <v>3.4</v>
      </c>
      <c r="I98" s="25">
        <f>SUMIFS(C98:G98, C6:G6, "19MEE383_CO1")</f>
        <v>3.4</v>
      </c>
      <c r="J98" s="25">
        <f>SUMIFS(C98:G98, C6:G6, "19MEE383_CO2")</f>
        <v>3.4</v>
      </c>
      <c r="K98" s="25">
        <f>SUMIFS(C98:G98, C6:G6, "19MEE383_CO3")</f>
        <v>3.9</v>
      </c>
      <c r="L98" s="25">
        <f>SUMIFS(C98:G98, C6:G6, "19MEE383_CO4")</f>
        <v>3.4</v>
      </c>
      <c r="M98" s="25">
        <f>SUMIFS(C98:G98, C6:G6, "19MEE383_CO5")</f>
        <v>3.4</v>
      </c>
    </row>
    <row r="99" spans="1:13" x14ac:dyDescent="0.3">
      <c r="A99" s="24" t="s">
        <v>318</v>
      </c>
      <c r="B99" s="24" t="s">
        <v>319</v>
      </c>
      <c r="C99" s="24">
        <v>2.4</v>
      </c>
      <c r="D99" s="24">
        <v>2.4</v>
      </c>
      <c r="E99" s="24">
        <v>2.9</v>
      </c>
      <c r="F99" s="24">
        <v>2.4</v>
      </c>
      <c r="G99" s="24">
        <v>2.4</v>
      </c>
      <c r="I99" s="25">
        <f>SUMIFS(C99:G99, C6:G6, "19MEE383_CO1")</f>
        <v>2.4</v>
      </c>
      <c r="J99" s="25">
        <f>SUMIFS(C99:G99, C6:G6, "19MEE383_CO2")</f>
        <v>2.4</v>
      </c>
      <c r="K99" s="25">
        <f>SUMIFS(C99:G99, C6:G6, "19MEE383_CO3")</f>
        <v>2.9</v>
      </c>
      <c r="L99" s="25">
        <f>SUMIFS(C99:G99, C6:G6, "19MEE383_CO4")</f>
        <v>2.4</v>
      </c>
      <c r="M99" s="25">
        <f>SUMIFS(C99:G99, C6:G6, "19MEE383_CO5")</f>
        <v>2.4</v>
      </c>
    </row>
    <row r="100" spans="1:13" x14ac:dyDescent="0.3">
      <c r="A100" s="26" t="s">
        <v>320</v>
      </c>
      <c r="B100" s="26" t="s">
        <v>321</v>
      </c>
      <c r="C100" s="26">
        <v>3.6</v>
      </c>
      <c r="D100" s="26">
        <v>3.6</v>
      </c>
      <c r="E100" s="26">
        <v>4</v>
      </c>
      <c r="F100" s="26">
        <v>3.6</v>
      </c>
      <c r="G100" s="26">
        <v>3.6</v>
      </c>
      <c r="I100" s="25">
        <f>SUMIFS(C100:G100, C6:G6, "19MEE383_CO1")</f>
        <v>3.6</v>
      </c>
      <c r="J100" s="25">
        <f>SUMIFS(C100:G100, C6:G6, "19MEE383_CO2")</f>
        <v>3.6</v>
      </c>
      <c r="K100" s="25">
        <f>SUMIFS(C100:G100, C6:G6, "19MEE383_CO3")</f>
        <v>4</v>
      </c>
      <c r="L100" s="25">
        <f>SUMIFS(C100:G100, C6:G6, "19MEE383_CO4")</f>
        <v>3.6</v>
      </c>
      <c r="M100" s="25">
        <f>SUMIFS(C100:G100, C6:G6, "19MEE383_CO5")</f>
        <v>3.6</v>
      </c>
    </row>
    <row r="101" spans="1:13" x14ac:dyDescent="0.3">
      <c r="A101" s="24" t="s">
        <v>322</v>
      </c>
      <c r="B101" s="24" t="s">
        <v>323</v>
      </c>
      <c r="C101" s="24">
        <v>2.8</v>
      </c>
      <c r="D101" s="24">
        <v>2.8</v>
      </c>
      <c r="E101" s="24">
        <v>3.3</v>
      </c>
      <c r="F101" s="24">
        <v>2.8</v>
      </c>
      <c r="G101" s="24">
        <v>2.8</v>
      </c>
      <c r="I101" s="25">
        <f>SUMIFS(C101:G101, C6:G6, "19MEE383_CO1")</f>
        <v>2.8</v>
      </c>
      <c r="J101" s="25">
        <f>SUMIFS(C101:G101, C6:G6, "19MEE383_CO2")</f>
        <v>2.8</v>
      </c>
      <c r="K101" s="25">
        <f>SUMIFS(C101:G101, C6:G6, "19MEE383_CO3")</f>
        <v>3.3</v>
      </c>
      <c r="L101" s="25">
        <f>SUMIFS(C101:G101, C6:G6, "19MEE383_CO4")</f>
        <v>2.8</v>
      </c>
      <c r="M101" s="25">
        <f>SUMIFS(C101:G101, C6:G6, "19MEE383_CO5")</f>
        <v>2.8</v>
      </c>
    </row>
    <row r="102" spans="1:13" x14ac:dyDescent="0.3">
      <c r="A102" s="26" t="s">
        <v>324</v>
      </c>
      <c r="B102" s="26" t="s">
        <v>325</v>
      </c>
      <c r="C102" s="26">
        <v>2.8</v>
      </c>
      <c r="D102" s="26">
        <v>2.8</v>
      </c>
      <c r="E102" s="26">
        <v>3.3</v>
      </c>
      <c r="F102" s="26">
        <v>2.8</v>
      </c>
      <c r="G102" s="26">
        <v>2.8</v>
      </c>
      <c r="I102" s="25">
        <f>SUMIFS(C102:G102, C6:G6, "19MEE383_CO1")</f>
        <v>2.8</v>
      </c>
      <c r="J102" s="25">
        <f>SUMIFS(C102:G102, C6:G6, "19MEE383_CO2")</f>
        <v>2.8</v>
      </c>
      <c r="K102" s="25">
        <f>SUMIFS(C102:G102, C6:G6, "19MEE383_CO3")</f>
        <v>3.3</v>
      </c>
      <c r="L102" s="25">
        <f>SUMIFS(C102:G102, C6:G6, "19MEE383_CO4")</f>
        <v>2.8</v>
      </c>
      <c r="M102" s="25">
        <f>SUMIFS(C102:G102, C6:G6, "19MEE383_CO5")</f>
        <v>2.8</v>
      </c>
    </row>
    <row r="103" spans="1:13" x14ac:dyDescent="0.3">
      <c r="A103" s="24" t="s">
        <v>326</v>
      </c>
      <c r="B103" s="24" t="s">
        <v>327</v>
      </c>
      <c r="C103" s="24">
        <v>3.2</v>
      </c>
      <c r="D103" s="24">
        <v>3.2</v>
      </c>
      <c r="E103" s="24">
        <v>3.7</v>
      </c>
      <c r="F103" s="24">
        <v>3.2</v>
      </c>
      <c r="G103" s="24">
        <v>3.2</v>
      </c>
      <c r="I103" s="25">
        <f>SUMIFS(C103:G103, C6:G6, "19MEE383_CO1")</f>
        <v>3.2</v>
      </c>
      <c r="J103" s="25">
        <f>SUMIFS(C103:G103, C6:G6, "19MEE383_CO2")</f>
        <v>3.2</v>
      </c>
      <c r="K103" s="25">
        <f>SUMIFS(C103:G103, C6:G6, "19MEE383_CO3")</f>
        <v>3.7</v>
      </c>
      <c r="L103" s="25">
        <f>SUMIFS(C103:G103, C6:G6, "19MEE383_CO4")</f>
        <v>3.2</v>
      </c>
      <c r="M103" s="25">
        <f>SUMIFS(C103:G103, C6:G6, "19MEE383_CO5")</f>
        <v>3.2</v>
      </c>
    </row>
    <row r="104" spans="1:13" x14ac:dyDescent="0.3">
      <c r="A104" s="26" t="s">
        <v>328</v>
      </c>
      <c r="B104" s="26" t="s">
        <v>329</v>
      </c>
      <c r="C104" s="26">
        <v>2.4</v>
      </c>
      <c r="D104" s="26">
        <v>2.4</v>
      </c>
      <c r="E104" s="26">
        <v>2.9</v>
      </c>
      <c r="F104" s="26">
        <v>2.4</v>
      </c>
      <c r="G104" s="26">
        <v>2.4</v>
      </c>
      <c r="I104" s="25">
        <f>SUMIFS(C104:G104, C6:G6, "19MEE383_CO1")</f>
        <v>2.4</v>
      </c>
      <c r="J104" s="25">
        <f>SUMIFS(C104:G104, C6:G6, "19MEE383_CO2")</f>
        <v>2.4</v>
      </c>
      <c r="K104" s="25">
        <f>SUMIFS(C104:G104, C6:G6, "19MEE383_CO3")</f>
        <v>2.9</v>
      </c>
      <c r="L104" s="25">
        <f>SUMIFS(C104:G104, C6:G6, "19MEE383_CO4")</f>
        <v>2.4</v>
      </c>
      <c r="M104" s="25">
        <f>SUMIFS(C104:G104, C6:G6, "19MEE383_CO5")</f>
        <v>2.4</v>
      </c>
    </row>
    <row r="105" spans="1:13" x14ac:dyDescent="0.3">
      <c r="A105" s="24" t="s">
        <v>330</v>
      </c>
      <c r="B105" s="24" t="s">
        <v>331</v>
      </c>
      <c r="C105" s="24">
        <v>2.4</v>
      </c>
      <c r="D105" s="24">
        <v>2.4</v>
      </c>
      <c r="E105" s="24">
        <v>2.9</v>
      </c>
      <c r="F105" s="24">
        <v>2.4</v>
      </c>
      <c r="G105" s="24">
        <v>2.4</v>
      </c>
      <c r="I105" s="25">
        <f>SUMIFS(C105:G105, C6:G6, "19MEE383_CO1")</f>
        <v>2.4</v>
      </c>
      <c r="J105" s="25">
        <f>SUMIFS(C105:G105, C6:G6, "19MEE383_CO2")</f>
        <v>2.4</v>
      </c>
      <c r="K105" s="25">
        <f>SUMIFS(C105:G105, C6:G6, "19MEE383_CO3")</f>
        <v>2.9</v>
      </c>
      <c r="L105" s="25">
        <f>SUMIFS(C105:G105, C6:G6, "19MEE383_CO4")</f>
        <v>2.4</v>
      </c>
      <c r="M105" s="25">
        <f>SUMIFS(C105:G105, C6:G6, "19MEE383_CO5")</f>
        <v>2.4</v>
      </c>
    </row>
    <row r="106" spans="1:13" x14ac:dyDescent="0.3">
      <c r="A106" s="26" t="s">
        <v>332</v>
      </c>
      <c r="B106" s="26" t="s">
        <v>333</v>
      </c>
      <c r="C106" s="26">
        <v>3.6</v>
      </c>
      <c r="D106" s="26">
        <v>3.6</v>
      </c>
      <c r="E106" s="26">
        <v>4</v>
      </c>
      <c r="F106" s="26">
        <v>3.6</v>
      </c>
      <c r="G106" s="26">
        <v>3.6</v>
      </c>
      <c r="I106" s="25">
        <f>SUMIFS(C106:G106, C6:G6, "19MEE383_CO1")</f>
        <v>3.6</v>
      </c>
      <c r="J106" s="25">
        <f>SUMIFS(C106:G106, C6:G6, "19MEE383_CO2")</f>
        <v>3.6</v>
      </c>
      <c r="K106" s="25">
        <f>SUMIFS(C106:G106, C6:G6, "19MEE383_CO3")</f>
        <v>4</v>
      </c>
      <c r="L106" s="25">
        <f>SUMIFS(C106:G106, C6:G6, "19MEE383_CO4")</f>
        <v>3.6</v>
      </c>
      <c r="M106" s="25">
        <f>SUMIFS(C106:G106, C6:G6, "19MEE383_CO5")</f>
        <v>3.6</v>
      </c>
    </row>
    <row r="107" spans="1:13" x14ac:dyDescent="0.3">
      <c r="A107" s="24" t="s">
        <v>334</v>
      </c>
      <c r="B107" s="24" t="s">
        <v>335</v>
      </c>
      <c r="C107" s="24">
        <v>3.2</v>
      </c>
      <c r="D107" s="24">
        <v>3.2</v>
      </c>
      <c r="E107" s="24">
        <v>3.7</v>
      </c>
      <c r="F107" s="24">
        <v>3.2</v>
      </c>
      <c r="G107" s="24">
        <v>3.2</v>
      </c>
      <c r="I107" s="25">
        <f>SUMIFS(C107:G107, C6:G6, "19MEE383_CO1")</f>
        <v>3.2</v>
      </c>
      <c r="J107" s="25">
        <f>SUMIFS(C107:G107, C6:G6, "19MEE383_CO2")</f>
        <v>3.2</v>
      </c>
      <c r="K107" s="25">
        <f>SUMIFS(C107:G107, C6:G6, "19MEE383_CO3")</f>
        <v>3.7</v>
      </c>
      <c r="L107" s="25">
        <f>SUMIFS(C107:G107, C6:G6, "19MEE383_CO4")</f>
        <v>3.2</v>
      </c>
      <c r="M107" s="25">
        <f>SUMIFS(C107:G107, C6:G6, "19MEE383_CO5")</f>
        <v>3.2</v>
      </c>
    </row>
    <row r="108" spans="1:13" x14ac:dyDescent="0.3">
      <c r="A108" s="26" t="s">
        <v>336</v>
      </c>
      <c r="B108" s="26" t="s">
        <v>337</v>
      </c>
      <c r="C108" s="26">
        <v>3</v>
      </c>
      <c r="D108" s="26">
        <v>3</v>
      </c>
      <c r="E108" s="26">
        <v>3.5</v>
      </c>
      <c r="F108" s="26">
        <v>3</v>
      </c>
      <c r="G108" s="26">
        <v>3</v>
      </c>
      <c r="I108" s="25">
        <f>SUMIFS(C108:G108, C6:G6, "19MEE383_CO1")</f>
        <v>3</v>
      </c>
      <c r="J108" s="25">
        <f>SUMIFS(C108:G108, C6:G6, "19MEE383_CO2")</f>
        <v>3</v>
      </c>
      <c r="K108" s="25">
        <f>SUMIFS(C108:G108, C6:G6, "19MEE383_CO3")</f>
        <v>3.5</v>
      </c>
      <c r="L108" s="25">
        <f>SUMIFS(C108:G108, C6:G6, "19MEE383_CO4")</f>
        <v>3</v>
      </c>
      <c r="M108" s="25">
        <f>SUMIFS(C108:G108, C6:G6, "19MEE383_CO5")</f>
        <v>3</v>
      </c>
    </row>
    <row r="109" spans="1:13" x14ac:dyDescent="0.3">
      <c r="A109" s="24" t="s">
        <v>338</v>
      </c>
      <c r="B109" s="24" t="s">
        <v>339</v>
      </c>
      <c r="C109" s="24">
        <v>2.6</v>
      </c>
      <c r="D109" s="24">
        <v>2.6</v>
      </c>
      <c r="E109" s="24">
        <v>3.1</v>
      </c>
      <c r="F109" s="24">
        <v>2.6</v>
      </c>
      <c r="G109" s="24">
        <v>2.6</v>
      </c>
      <c r="I109" s="25">
        <f>SUMIFS(C109:G109, C6:G6, "19MEE383_CO1")</f>
        <v>2.6</v>
      </c>
      <c r="J109" s="25">
        <f>SUMIFS(C109:G109, C6:G6, "19MEE383_CO2")</f>
        <v>2.6</v>
      </c>
      <c r="K109" s="25">
        <f>SUMIFS(C109:G109, C6:G6, "19MEE383_CO3")</f>
        <v>3.1</v>
      </c>
      <c r="L109" s="25">
        <f>SUMIFS(C109:G109, C6:G6, "19MEE383_CO4")</f>
        <v>2.6</v>
      </c>
      <c r="M109" s="25">
        <f>SUMIFS(C109:G109, C6:G6, "19MEE383_CO5")</f>
        <v>2.6</v>
      </c>
    </row>
    <row r="110" spans="1:13" x14ac:dyDescent="0.3">
      <c r="A110" s="26" t="s">
        <v>340</v>
      </c>
      <c r="B110" s="26" t="s">
        <v>341</v>
      </c>
      <c r="C110" s="26">
        <v>2.6</v>
      </c>
      <c r="D110" s="26">
        <v>2.6</v>
      </c>
      <c r="E110" s="26">
        <v>3.1</v>
      </c>
      <c r="F110" s="26">
        <v>2.6</v>
      </c>
      <c r="G110" s="26">
        <v>2.6</v>
      </c>
      <c r="I110" s="25">
        <f>SUMIFS(C110:G110, C6:G6, "19MEE383_CO1")</f>
        <v>2.6</v>
      </c>
      <c r="J110" s="25">
        <f>SUMIFS(C110:G110, C6:G6, "19MEE383_CO2")</f>
        <v>2.6</v>
      </c>
      <c r="K110" s="25">
        <f>SUMIFS(C110:G110, C6:G6, "19MEE383_CO3")</f>
        <v>3.1</v>
      </c>
      <c r="L110" s="25">
        <f>SUMIFS(C110:G110, C6:G6, "19MEE383_CO4")</f>
        <v>2.6</v>
      </c>
      <c r="M110" s="25">
        <f>SUMIFS(C110:G110, C6:G6, "19MEE383_CO5")</f>
        <v>2.6</v>
      </c>
    </row>
    <row r="111" spans="1:13" x14ac:dyDescent="0.3">
      <c r="A111" s="24" t="s">
        <v>342</v>
      </c>
      <c r="B111" s="24" t="s">
        <v>343</v>
      </c>
      <c r="C111" s="24">
        <v>2.8</v>
      </c>
      <c r="D111" s="24">
        <v>2.8</v>
      </c>
      <c r="E111" s="24">
        <v>3.3</v>
      </c>
      <c r="F111" s="24">
        <v>2.8</v>
      </c>
      <c r="G111" s="24">
        <v>2.8</v>
      </c>
      <c r="I111" s="25">
        <f>SUMIFS(C111:G111, C6:G6, "19MEE383_CO1")</f>
        <v>2.8</v>
      </c>
      <c r="J111" s="25">
        <f>SUMIFS(C111:G111, C6:G6, "19MEE383_CO2")</f>
        <v>2.8</v>
      </c>
      <c r="K111" s="25">
        <f>SUMIFS(C111:G111, C6:G6, "19MEE383_CO3")</f>
        <v>3.3</v>
      </c>
      <c r="L111" s="25">
        <f>SUMIFS(C111:G111, C6:G6, "19MEE383_CO4")</f>
        <v>2.8</v>
      </c>
      <c r="M111" s="25">
        <f>SUMIFS(C111:G111, C6:G6, "19MEE383_CO5")</f>
        <v>2.8</v>
      </c>
    </row>
    <row r="112" spans="1:13" x14ac:dyDescent="0.3">
      <c r="A112" s="26" t="s">
        <v>344</v>
      </c>
      <c r="B112" s="26" t="s">
        <v>345</v>
      </c>
      <c r="C112" s="26">
        <v>2.4</v>
      </c>
      <c r="D112" s="26">
        <v>2.4</v>
      </c>
      <c r="E112" s="26">
        <v>2.9</v>
      </c>
      <c r="F112" s="26">
        <v>2.4</v>
      </c>
      <c r="G112" s="26">
        <v>2.4</v>
      </c>
      <c r="I112" s="25">
        <f>SUMIFS(C112:G112, C6:G6, "19MEE383_CO1")</f>
        <v>2.4</v>
      </c>
      <c r="J112" s="25">
        <f>SUMIFS(C112:G112, C6:G6, "19MEE383_CO2")</f>
        <v>2.4</v>
      </c>
      <c r="K112" s="25">
        <f>SUMIFS(C112:G112, C6:G6, "19MEE383_CO3")</f>
        <v>2.9</v>
      </c>
      <c r="L112" s="25">
        <f>SUMIFS(C112:G112, C6:G6, "19MEE383_CO4")</f>
        <v>2.4</v>
      </c>
      <c r="M112" s="25">
        <f>SUMIFS(C112:G112, C6:G6, "19MEE383_CO5")</f>
        <v>2.4</v>
      </c>
    </row>
    <row r="113" spans="1:13" x14ac:dyDescent="0.3">
      <c r="A113" s="24" t="s">
        <v>346</v>
      </c>
      <c r="B113" s="24" t="s">
        <v>347</v>
      </c>
      <c r="C113" s="24">
        <v>2.4</v>
      </c>
      <c r="D113" s="24">
        <v>2.4</v>
      </c>
      <c r="E113" s="24">
        <v>2.9</v>
      </c>
      <c r="F113" s="24">
        <v>2.4</v>
      </c>
      <c r="G113" s="24">
        <v>2.4</v>
      </c>
      <c r="I113" s="25">
        <f>SUMIFS(C113:G113, C6:G6, "19MEE383_CO1")</f>
        <v>2.4</v>
      </c>
      <c r="J113" s="25">
        <f>SUMIFS(C113:G113, C6:G6, "19MEE383_CO2")</f>
        <v>2.4</v>
      </c>
      <c r="K113" s="25">
        <f>SUMIFS(C113:G113, C6:G6, "19MEE383_CO3")</f>
        <v>2.9</v>
      </c>
      <c r="L113" s="25">
        <f>SUMIFS(C113:G113, C6:G6, "19MEE383_CO4")</f>
        <v>2.4</v>
      </c>
      <c r="M113" s="25">
        <f>SUMIFS(C113:G113, C6:G6, "19MEE383_CO5")</f>
        <v>2.4</v>
      </c>
    </row>
    <row r="114" spans="1:13" x14ac:dyDescent="0.3">
      <c r="A114" s="26" t="s">
        <v>348</v>
      </c>
      <c r="B114" s="26" t="s">
        <v>349</v>
      </c>
      <c r="C114" s="26">
        <v>2.6</v>
      </c>
      <c r="D114" s="26">
        <v>2.6</v>
      </c>
      <c r="E114" s="26">
        <v>3.1</v>
      </c>
      <c r="F114" s="26">
        <v>2.6</v>
      </c>
      <c r="G114" s="26">
        <v>2.6</v>
      </c>
      <c r="I114" s="25">
        <f>SUMIFS(C114:G114, C6:G6, "19MEE383_CO1")</f>
        <v>2.6</v>
      </c>
      <c r="J114" s="25">
        <f>SUMIFS(C114:G114, C6:G6, "19MEE383_CO2")</f>
        <v>2.6</v>
      </c>
      <c r="K114" s="25">
        <f>SUMIFS(C114:G114, C6:G6, "19MEE383_CO3")</f>
        <v>3.1</v>
      </c>
      <c r="L114" s="25">
        <f>SUMIFS(C114:G114, C6:G6, "19MEE383_CO4")</f>
        <v>2.6</v>
      </c>
      <c r="M114" s="25">
        <f>SUMIFS(C114:G114, C6:G6, "19MEE383_CO5")</f>
        <v>2.6</v>
      </c>
    </row>
    <row r="115" spans="1:13" x14ac:dyDescent="0.3">
      <c r="A115" s="24" t="s">
        <v>350</v>
      </c>
      <c r="B115" s="24" t="s">
        <v>351</v>
      </c>
      <c r="C115" s="24">
        <v>2.8</v>
      </c>
      <c r="D115" s="24">
        <v>2.8</v>
      </c>
      <c r="E115" s="24">
        <v>3.3</v>
      </c>
      <c r="F115" s="24">
        <v>2.8</v>
      </c>
      <c r="G115" s="24">
        <v>2.8</v>
      </c>
      <c r="I115" s="25">
        <f>SUMIFS(C115:G115, C6:G6, "19MEE383_CO1")</f>
        <v>2.8</v>
      </c>
      <c r="J115" s="25">
        <f>SUMIFS(C115:G115, C6:G6, "19MEE383_CO2")</f>
        <v>2.8</v>
      </c>
      <c r="K115" s="25">
        <f>SUMIFS(C115:G115, C6:G6, "19MEE383_CO3")</f>
        <v>3.3</v>
      </c>
      <c r="L115" s="25">
        <f>SUMIFS(C115:G115, C6:G6, "19MEE383_CO4")</f>
        <v>2.8</v>
      </c>
      <c r="M115" s="25">
        <f>SUMIFS(C115:G115, C6:G6, "19MEE383_CO5")</f>
        <v>2.8</v>
      </c>
    </row>
    <row r="116" spans="1:13" x14ac:dyDescent="0.3">
      <c r="A116" s="26" t="s">
        <v>352</v>
      </c>
      <c r="B116" s="26" t="s">
        <v>353</v>
      </c>
      <c r="C116" s="26">
        <v>2.4</v>
      </c>
      <c r="D116" s="26">
        <v>2.4</v>
      </c>
      <c r="E116" s="26">
        <v>2.9</v>
      </c>
      <c r="F116" s="26">
        <v>2.4</v>
      </c>
      <c r="G116" s="26">
        <v>2.4</v>
      </c>
      <c r="I116" s="25">
        <f>SUMIFS(C116:G116, C6:G6, "19MEE383_CO1")</f>
        <v>2.4</v>
      </c>
      <c r="J116" s="25">
        <f>SUMIFS(C116:G116, C6:G6, "19MEE383_CO2")</f>
        <v>2.4</v>
      </c>
      <c r="K116" s="25">
        <f>SUMIFS(C116:G116, C6:G6, "19MEE383_CO3")</f>
        <v>2.9</v>
      </c>
      <c r="L116" s="25">
        <f>SUMIFS(C116:G116, C6:G6, "19MEE383_CO4")</f>
        <v>2.4</v>
      </c>
      <c r="M116" s="25">
        <f>SUMIFS(C116:G116, C6:G6, "19MEE383_CO5")</f>
        <v>2.4</v>
      </c>
    </row>
    <row r="117" spans="1:13" x14ac:dyDescent="0.3">
      <c r="A117" s="24" t="s">
        <v>354</v>
      </c>
      <c r="B117" s="24" t="s">
        <v>355</v>
      </c>
      <c r="C117" s="24">
        <v>3.2</v>
      </c>
      <c r="D117" s="24">
        <v>3.2</v>
      </c>
      <c r="E117" s="24">
        <v>3.7</v>
      </c>
      <c r="F117" s="24">
        <v>3.2</v>
      </c>
      <c r="G117" s="24">
        <v>3.2</v>
      </c>
      <c r="I117" s="25">
        <f>SUMIFS(C117:G117, C6:G6, "19MEE383_CO1")</f>
        <v>3.2</v>
      </c>
      <c r="J117" s="25">
        <f>SUMIFS(C117:G117, C6:G6, "19MEE383_CO2")</f>
        <v>3.2</v>
      </c>
      <c r="K117" s="25">
        <f>SUMIFS(C117:G117, C6:G6, "19MEE383_CO3")</f>
        <v>3.7</v>
      </c>
      <c r="L117" s="25">
        <f>SUMIFS(C117:G117, C6:G6, "19MEE383_CO4")</f>
        <v>3.2</v>
      </c>
      <c r="M117" s="25">
        <f>SUMIFS(C117:G117, C6:G6, "19MEE383_CO5")</f>
        <v>3.2</v>
      </c>
    </row>
    <row r="118" spans="1:13" x14ac:dyDescent="0.3">
      <c r="A118" s="26" t="s">
        <v>361</v>
      </c>
      <c r="B118" s="26" t="s">
        <v>362</v>
      </c>
      <c r="C118" s="26">
        <v>2.8</v>
      </c>
      <c r="D118" s="26">
        <v>2.8</v>
      </c>
      <c r="E118" s="26">
        <v>3.3</v>
      </c>
      <c r="F118" s="26">
        <v>2.8</v>
      </c>
      <c r="G118" s="26">
        <v>2.8</v>
      </c>
      <c r="I118" s="25">
        <f>SUMIFS(C118:G118, C6:G6, "19MEE383_CO1")</f>
        <v>2.8</v>
      </c>
      <c r="J118" s="25">
        <f>SUMIFS(C118:G118, C6:G6, "19MEE383_CO2")</f>
        <v>2.8</v>
      </c>
      <c r="K118" s="25">
        <f>SUMIFS(C118:G118, C6:G6, "19MEE383_CO3")</f>
        <v>3.3</v>
      </c>
      <c r="L118" s="25">
        <f>SUMIFS(C118:G118, C6:G6, "19MEE383_CO4")</f>
        <v>2.8</v>
      </c>
      <c r="M118" s="25">
        <f>SUMIFS(C118:G118, C6:G6, "19MEE383_CO5")</f>
        <v>2.8</v>
      </c>
    </row>
    <row r="119" spans="1:13" x14ac:dyDescent="0.3">
      <c r="A119" s="24" t="s">
        <v>363</v>
      </c>
      <c r="B119" s="24" t="s">
        <v>364</v>
      </c>
      <c r="C119" s="24">
        <v>3.6</v>
      </c>
      <c r="D119" s="24">
        <v>3.6</v>
      </c>
      <c r="E119" s="24">
        <v>4</v>
      </c>
      <c r="F119" s="24">
        <v>3.6</v>
      </c>
      <c r="G119" s="24">
        <v>3.6</v>
      </c>
      <c r="I119" s="25">
        <f>SUMIFS(C119:G119, C6:G6, "19MEE383_CO1")</f>
        <v>3.6</v>
      </c>
      <c r="J119" s="25">
        <f>SUMIFS(C119:G119, C6:G6, "19MEE383_CO2")</f>
        <v>3.6</v>
      </c>
      <c r="K119" s="25">
        <f>SUMIFS(C119:G119, C6:G6, "19MEE383_CO3")</f>
        <v>4</v>
      </c>
      <c r="L119" s="25">
        <f>SUMIFS(C119:G119, C6:G6, "19MEE383_CO4")</f>
        <v>3.6</v>
      </c>
      <c r="M119" s="25">
        <f>SUMIFS(C119:G119, C6:G6, "19MEE383_CO5")</f>
        <v>3.6</v>
      </c>
    </row>
    <row r="120" spans="1:13" x14ac:dyDescent="0.3">
      <c r="A120" s="26" t="s">
        <v>365</v>
      </c>
      <c r="B120" s="26" t="s">
        <v>366</v>
      </c>
      <c r="C120" s="26">
        <v>2.6</v>
      </c>
      <c r="D120" s="26">
        <v>2.6</v>
      </c>
      <c r="E120" s="26">
        <v>3.1</v>
      </c>
      <c r="F120" s="26">
        <v>2.6</v>
      </c>
      <c r="G120" s="26">
        <v>2.6</v>
      </c>
      <c r="I120" s="25">
        <f>SUMIFS(C120:G120, C6:G6, "19MEE383_CO1")</f>
        <v>2.6</v>
      </c>
      <c r="J120" s="25">
        <f>SUMIFS(C120:G120, C6:G6, "19MEE383_CO2")</f>
        <v>2.6</v>
      </c>
      <c r="K120" s="25">
        <f>SUMIFS(C120:G120, C6:G6, "19MEE383_CO3")</f>
        <v>3.1</v>
      </c>
      <c r="L120" s="25">
        <f>SUMIFS(C120:G120, C6:G6, "19MEE383_CO4")</f>
        <v>2.6</v>
      </c>
      <c r="M120" s="25">
        <f>SUMIFS(C120:G120, C6:G6, "19MEE383_CO5")</f>
        <v>2.6</v>
      </c>
    </row>
    <row r="121" spans="1:13" x14ac:dyDescent="0.3">
      <c r="A121" s="24" t="s">
        <v>367</v>
      </c>
      <c r="B121" s="24" t="s">
        <v>368</v>
      </c>
      <c r="C121" s="24">
        <v>2.2000000000000002</v>
      </c>
      <c r="D121" s="24">
        <v>2.2000000000000002</v>
      </c>
      <c r="E121" s="24">
        <v>2.7</v>
      </c>
      <c r="F121" s="24">
        <v>2.2000000000000002</v>
      </c>
      <c r="G121" s="24">
        <v>2.2000000000000002</v>
      </c>
      <c r="I121" s="25">
        <f>SUMIFS(C121:G121, C6:G6, "19MEE383_CO1")</f>
        <v>2.2000000000000002</v>
      </c>
      <c r="J121" s="25">
        <f>SUMIFS(C121:G121, C6:G6, "19MEE383_CO2")</f>
        <v>2.2000000000000002</v>
      </c>
      <c r="K121" s="25">
        <f>SUMIFS(C121:G121, C6:G6, "19MEE383_CO3")</f>
        <v>2.7</v>
      </c>
      <c r="L121" s="25">
        <f>SUMIFS(C121:G121, C6:G6, "19MEE383_CO4")</f>
        <v>2.2000000000000002</v>
      </c>
      <c r="M121" s="25">
        <f>SUMIFS(C121:G121, C6:G6, "19MEE383_CO5")</f>
        <v>2.2000000000000002</v>
      </c>
    </row>
    <row r="122" spans="1:13" x14ac:dyDescent="0.3">
      <c r="A122" s="26" t="s">
        <v>369</v>
      </c>
      <c r="B122" s="26" t="s">
        <v>370</v>
      </c>
      <c r="C122" s="26">
        <v>2.8</v>
      </c>
      <c r="D122" s="26">
        <v>2.8</v>
      </c>
      <c r="E122" s="26">
        <v>3.3</v>
      </c>
      <c r="F122" s="26">
        <v>2.8</v>
      </c>
      <c r="G122" s="26">
        <v>2.8</v>
      </c>
      <c r="I122" s="25">
        <f>SUMIFS(C122:G122, C6:G6, "19MEE383_CO1")</f>
        <v>2.8</v>
      </c>
      <c r="J122" s="25">
        <f>SUMIFS(C122:G122, C6:G6, "19MEE383_CO2")</f>
        <v>2.8</v>
      </c>
      <c r="K122" s="25">
        <f>SUMIFS(C122:G122, C6:G6, "19MEE383_CO3")</f>
        <v>3.3</v>
      </c>
      <c r="L122" s="25">
        <f>SUMIFS(C122:G122, C6:G6, "19MEE383_CO4")</f>
        <v>2.8</v>
      </c>
      <c r="M122" s="25">
        <f>SUMIFS(C122:G122, C6:G6, "19MEE383_CO5")</f>
        <v>2.8</v>
      </c>
    </row>
    <row r="123" spans="1:13" x14ac:dyDescent="0.3">
      <c r="A123" s="24" t="s">
        <v>371</v>
      </c>
      <c r="B123" s="24" t="s">
        <v>372</v>
      </c>
      <c r="C123" s="24">
        <v>3.4</v>
      </c>
      <c r="D123" s="24">
        <v>3.4</v>
      </c>
      <c r="E123" s="24">
        <v>3.9</v>
      </c>
      <c r="F123" s="24">
        <v>3.4</v>
      </c>
      <c r="G123" s="24">
        <v>3.4</v>
      </c>
      <c r="I123" s="25">
        <f>SUMIFS(C123:G123, C6:G6, "19MEE383_CO1")</f>
        <v>3.4</v>
      </c>
      <c r="J123" s="25">
        <f>SUMIFS(C123:G123, C6:G6, "19MEE383_CO2")</f>
        <v>3.4</v>
      </c>
      <c r="K123" s="25">
        <f>SUMIFS(C123:G123, C6:G6, "19MEE383_CO3")</f>
        <v>3.9</v>
      </c>
      <c r="L123" s="25">
        <f>SUMIFS(C123:G123, C6:G6, "19MEE383_CO4")</f>
        <v>3.4</v>
      </c>
      <c r="M123" s="25">
        <f>SUMIFS(C123:G123, C6:G6, "19MEE383_CO5")</f>
        <v>3.4</v>
      </c>
    </row>
    <row r="124" spans="1:13" x14ac:dyDescent="0.3">
      <c r="A124" s="26" t="s">
        <v>373</v>
      </c>
      <c r="B124" s="26" t="s">
        <v>374</v>
      </c>
      <c r="C124" s="26">
        <v>2.6</v>
      </c>
      <c r="D124" s="26">
        <v>2.6</v>
      </c>
      <c r="E124" s="26">
        <v>3.1</v>
      </c>
      <c r="F124" s="26">
        <v>2.6</v>
      </c>
      <c r="G124" s="26">
        <v>2.6</v>
      </c>
      <c r="I124" s="25">
        <f>SUMIFS(C124:G124, C6:G6, "19MEE383_CO1")</f>
        <v>2.6</v>
      </c>
      <c r="J124" s="25">
        <f>SUMIFS(C124:G124, C6:G6, "19MEE383_CO2")</f>
        <v>2.6</v>
      </c>
      <c r="K124" s="25">
        <f>SUMIFS(C124:G124, C6:G6, "19MEE383_CO3")</f>
        <v>3.1</v>
      </c>
      <c r="L124" s="25">
        <f>SUMIFS(C124:G124, C6:G6, "19MEE383_CO4")</f>
        <v>2.6</v>
      </c>
      <c r="M124" s="25">
        <f>SUMIFS(C124:G124, C6:G6, "19MEE383_CO5")</f>
        <v>2.6</v>
      </c>
    </row>
    <row r="125" spans="1:13" x14ac:dyDescent="0.3">
      <c r="A125" s="24" t="s">
        <v>375</v>
      </c>
      <c r="B125" s="24" t="s">
        <v>376</v>
      </c>
      <c r="C125" s="24">
        <v>3</v>
      </c>
      <c r="D125" s="24">
        <v>3</v>
      </c>
      <c r="E125" s="24">
        <v>3.5</v>
      </c>
      <c r="F125" s="24">
        <v>3</v>
      </c>
      <c r="G125" s="24">
        <v>3</v>
      </c>
      <c r="I125" s="25">
        <f>SUMIFS(C125:G125, C6:G6, "19MEE383_CO1")</f>
        <v>3</v>
      </c>
      <c r="J125" s="25">
        <f>SUMIFS(C125:G125, C6:G6, "19MEE383_CO2")</f>
        <v>3</v>
      </c>
      <c r="K125" s="25">
        <f>SUMIFS(C125:G125, C6:G6, "19MEE383_CO3")</f>
        <v>3.5</v>
      </c>
      <c r="L125" s="25">
        <f>SUMIFS(C125:G125, C6:G6, "19MEE383_CO4")</f>
        <v>3</v>
      </c>
      <c r="M125" s="25">
        <f>SUMIFS(C125:G125, C6:G6, "19MEE383_CO5")</f>
        <v>3</v>
      </c>
    </row>
    <row r="126" spans="1:13" x14ac:dyDescent="0.3">
      <c r="A126" s="26" t="s">
        <v>377</v>
      </c>
      <c r="B126" s="26" t="s">
        <v>378</v>
      </c>
      <c r="C126" s="26">
        <v>2.4</v>
      </c>
      <c r="D126" s="26">
        <v>2.4</v>
      </c>
      <c r="E126" s="26">
        <v>2.9</v>
      </c>
      <c r="F126" s="26">
        <v>2.4</v>
      </c>
      <c r="G126" s="26">
        <v>2.4</v>
      </c>
      <c r="I126" s="25">
        <f>SUMIFS(C126:G126, C6:G6, "19MEE383_CO1")</f>
        <v>2.4</v>
      </c>
      <c r="J126" s="25">
        <f>SUMIFS(C126:G126, C6:G6, "19MEE383_CO2")</f>
        <v>2.4</v>
      </c>
      <c r="K126" s="25">
        <f>SUMIFS(C126:G126, C6:G6, "19MEE383_CO3")</f>
        <v>2.9</v>
      </c>
      <c r="L126" s="25">
        <f>SUMIFS(C126:G126, C6:G6, "19MEE383_CO4")</f>
        <v>2.4</v>
      </c>
      <c r="M126" s="25">
        <f>SUMIFS(C126:G126, C6:G6, "19MEE383_CO5")</f>
        <v>2.4</v>
      </c>
    </row>
    <row r="127" spans="1:13" x14ac:dyDescent="0.3">
      <c r="A127" s="24" t="s">
        <v>379</v>
      </c>
      <c r="B127" s="24" t="s">
        <v>380</v>
      </c>
      <c r="C127" s="24">
        <v>2.6</v>
      </c>
      <c r="D127" s="24">
        <v>2.6</v>
      </c>
      <c r="E127" s="24">
        <v>3.1</v>
      </c>
      <c r="F127" s="24">
        <v>2.6</v>
      </c>
      <c r="G127" s="24">
        <v>2.6</v>
      </c>
      <c r="I127" s="25">
        <f>SUMIFS(C127:G127, C6:G6, "19MEE383_CO1")</f>
        <v>2.6</v>
      </c>
      <c r="J127" s="25">
        <f>SUMIFS(C127:G127, C6:G6, "19MEE383_CO2")</f>
        <v>2.6</v>
      </c>
      <c r="K127" s="25">
        <f>SUMIFS(C127:G127, C6:G6, "19MEE383_CO3")</f>
        <v>3.1</v>
      </c>
      <c r="L127" s="25">
        <f>SUMIFS(C127:G127, C6:G6, "19MEE383_CO4")</f>
        <v>2.6</v>
      </c>
      <c r="M127" s="25">
        <f>SUMIFS(C127:G127, C6:G6, "19MEE383_CO5")</f>
        <v>2.6</v>
      </c>
    </row>
    <row r="128" spans="1:13" x14ac:dyDescent="0.3">
      <c r="A128" s="26" t="s">
        <v>381</v>
      </c>
      <c r="B128" s="26" t="s">
        <v>382</v>
      </c>
      <c r="C128" s="26">
        <v>3</v>
      </c>
      <c r="D128" s="26">
        <v>3</v>
      </c>
      <c r="E128" s="26">
        <v>3.5</v>
      </c>
      <c r="F128" s="26">
        <v>3</v>
      </c>
      <c r="G128" s="26">
        <v>3</v>
      </c>
      <c r="I128" s="25">
        <f>SUMIFS(C128:G128, C6:G6, "19MEE383_CO1")</f>
        <v>3</v>
      </c>
      <c r="J128" s="25">
        <f>SUMIFS(C128:G128, C6:G6, "19MEE383_CO2")</f>
        <v>3</v>
      </c>
      <c r="K128" s="25">
        <f>SUMIFS(C128:G128, C6:G6, "19MEE383_CO3")</f>
        <v>3.5</v>
      </c>
      <c r="L128" s="25">
        <f>SUMIFS(C128:G128, C6:G6, "19MEE383_CO4")</f>
        <v>3</v>
      </c>
      <c r="M128" s="25">
        <f>SUMIFS(C128:G128, C6:G6, "19MEE383_CO5")</f>
        <v>3</v>
      </c>
    </row>
    <row r="129" spans="1:13" x14ac:dyDescent="0.3">
      <c r="A129" s="24" t="s">
        <v>383</v>
      </c>
      <c r="B129" s="24" t="s">
        <v>384</v>
      </c>
      <c r="C129" s="24">
        <v>2.8</v>
      </c>
      <c r="D129" s="24">
        <v>2.8</v>
      </c>
      <c r="E129" s="24">
        <v>3.3</v>
      </c>
      <c r="F129" s="24">
        <v>2.8</v>
      </c>
      <c r="G129" s="24">
        <v>2.8</v>
      </c>
      <c r="I129" s="25">
        <f>SUMIFS(C129:G129, C6:G6, "19MEE383_CO1")</f>
        <v>2.8</v>
      </c>
      <c r="J129" s="25">
        <f>SUMIFS(C129:G129, C6:G6, "19MEE383_CO2")</f>
        <v>2.8</v>
      </c>
      <c r="K129" s="25">
        <f>SUMIFS(C129:G129, C6:G6, "19MEE383_CO3")</f>
        <v>3.3</v>
      </c>
      <c r="L129" s="25">
        <f>SUMIFS(C129:G129, C6:G6, "19MEE383_CO4")</f>
        <v>2.8</v>
      </c>
      <c r="M129" s="25">
        <f>SUMIFS(C129:G129, C6:G6, "19MEE383_CO5")</f>
        <v>2.8</v>
      </c>
    </row>
    <row r="130" spans="1:13" x14ac:dyDescent="0.3">
      <c r="A130" s="26" t="s">
        <v>385</v>
      </c>
      <c r="B130" s="26" t="s">
        <v>386</v>
      </c>
      <c r="C130" s="26">
        <v>3.2</v>
      </c>
      <c r="D130" s="26">
        <v>3.2</v>
      </c>
      <c r="E130" s="26">
        <v>3.7</v>
      </c>
      <c r="F130" s="26">
        <v>3.2</v>
      </c>
      <c r="G130" s="26">
        <v>3.2</v>
      </c>
      <c r="I130" s="25">
        <f>SUMIFS(C130:G130, C6:G6, "19MEE383_CO1")</f>
        <v>3.2</v>
      </c>
      <c r="J130" s="25">
        <f>SUMIFS(C130:G130, C6:G6, "19MEE383_CO2")</f>
        <v>3.2</v>
      </c>
      <c r="K130" s="25">
        <f>SUMIFS(C130:G130, C6:G6, "19MEE383_CO3")</f>
        <v>3.7</v>
      </c>
      <c r="L130" s="25">
        <f>SUMIFS(C130:G130, C6:G6, "19MEE383_CO4")</f>
        <v>3.2</v>
      </c>
      <c r="M130" s="25">
        <f>SUMIFS(C130:G130, C6:G6, "19MEE383_CO5")</f>
        <v>3.2</v>
      </c>
    </row>
    <row r="131" spans="1:13" x14ac:dyDescent="0.3">
      <c r="A131" s="24" t="s">
        <v>387</v>
      </c>
      <c r="B131" s="24" t="s">
        <v>388</v>
      </c>
      <c r="C131" s="24">
        <v>3</v>
      </c>
      <c r="D131" s="24">
        <v>3</v>
      </c>
      <c r="E131" s="24">
        <v>3.5</v>
      </c>
      <c r="F131" s="24">
        <v>3</v>
      </c>
      <c r="G131" s="24">
        <v>3</v>
      </c>
      <c r="I131" s="25">
        <f>SUMIFS(C131:G131, C6:G6, "19MEE383_CO1")</f>
        <v>3</v>
      </c>
      <c r="J131" s="25">
        <f>SUMIFS(C131:G131, C6:G6, "19MEE383_CO2")</f>
        <v>3</v>
      </c>
      <c r="K131" s="25">
        <f>SUMIFS(C131:G131, C6:G6, "19MEE383_CO3")</f>
        <v>3.5</v>
      </c>
      <c r="L131" s="25">
        <f>SUMIFS(C131:G131, C6:G6, "19MEE383_CO4")</f>
        <v>3</v>
      </c>
      <c r="M131" s="25">
        <f>SUMIFS(C131:G131, C6:G6, "19MEE383_CO5")</f>
        <v>3</v>
      </c>
    </row>
    <row r="132" spans="1:13" x14ac:dyDescent="0.3">
      <c r="A132" s="26" t="s">
        <v>389</v>
      </c>
      <c r="B132" s="26" t="s">
        <v>390</v>
      </c>
      <c r="C132" s="26">
        <v>2.4</v>
      </c>
      <c r="D132" s="26">
        <v>2.4</v>
      </c>
      <c r="E132" s="26">
        <v>2.9</v>
      </c>
      <c r="F132" s="26">
        <v>2.4</v>
      </c>
      <c r="G132" s="26">
        <v>2.4</v>
      </c>
      <c r="I132" s="25">
        <f>SUMIFS(C132:G132, C6:G6, "19MEE383_CO1")</f>
        <v>2.4</v>
      </c>
      <c r="J132" s="25">
        <f>SUMIFS(C132:G132, C6:G6, "19MEE383_CO2")</f>
        <v>2.4</v>
      </c>
      <c r="K132" s="25">
        <f>SUMIFS(C132:G132, C6:G6, "19MEE383_CO3")</f>
        <v>2.9</v>
      </c>
      <c r="L132" s="25">
        <f>SUMIFS(C132:G132, C6:G6, "19MEE383_CO4")</f>
        <v>2.4</v>
      </c>
      <c r="M132" s="25">
        <f>SUMIFS(C132:G132, C6:G6, "19MEE383_CO5")</f>
        <v>2.4</v>
      </c>
    </row>
    <row r="133" spans="1:13" x14ac:dyDescent="0.3">
      <c r="A133" s="24" t="s">
        <v>391</v>
      </c>
      <c r="B133" s="24" t="s">
        <v>392</v>
      </c>
      <c r="C133" s="24">
        <v>3.2</v>
      </c>
      <c r="D133" s="24">
        <v>3.2</v>
      </c>
      <c r="E133" s="24">
        <v>3.7</v>
      </c>
      <c r="F133" s="24">
        <v>3.2</v>
      </c>
      <c r="G133" s="24">
        <v>3.2</v>
      </c>
      <c r="I133" s="25">
        <f>SUMIFS(C133:G133, C6:G6, "19MEE383_CO1")</f>
        <v>3.2</v>
      </c>
      <c r="J133" s="25">
        <f>SUMIFS(C133:G133, C6:G6, "19MEE383_CO2")</f>
        <v>3.2</v>
      </c>
      <c r="K133" s="25">
        <f>SUMIFS(C133:G133, C6:G6, "19MEE383_CO3")</f>
        <v>3.7</v>
      </c>
      <c r="L133" s="25">
        <f>SUMIFS(C133:G133, C6:G6, "19MEE383_CO4")</f>
        <v>3.2</v>
      </c>
      <c r="M133" s="25">
        <f>SUMIFS(C133:G133, C6:G6, "19MEE383_CO5")</f>
        <v>3.2</v>
      </c>
    </row>
    <row r="134" spans="1:13" x14ac:dyDescent="0.3">
      <c r="A134" s="26" t="s">
        <v>393</v>
      </c>
      <c r="B134" s="26" t="s">
        <v>394</v>
      </c>
      <c r="C134" s="26">
        <v>3.4</v>
      </c>
      <c r="D134" s="26">
        <v>3.4</v>
      </c>
      <c r="E134" s="26">
        <v>3.9</v>
      </c>
      <c r="F134" s="26">
        <v>3.4</v>
      </c>
      <c r="G134" s="26">
        <v>3.4</v>
      </c>
      <c r="I134" s="25">
        <f>SUMIFS(C134:G134, C6:G6, "19MEE383_CO1")</f>
        <v>3.4</v>
      </c>
      <c r="J134" s="25">
        <f>SUMIFS(C134:G134, C6:G6, "19MEE383_CO2")</f>
        <v>3.4</v>
      </c>
      <c r="K134" s="25">
        <f>SUMIFS(C134:G134, C6:G6, "19MEE383_CO3")</f>
        <v>3.9</v>
      </c>
      <c r="L134" s="25">
        <f>SUMIFS(C134:G134, C6:G6, "19MEE383_CO4")</f>
        <v>3.4</v>
      </c>
      <c r="M134" s="25">
        <f>SUMIFS(C134:G134, C6:G6, "19MEE383_CO5")</f>
        <v>3.4</v>
      </c>
    </row>
    <row r="135" spans="1:13" x14ac:dyDescent="0.3">
      <c r="A135" s="24" t="s">
        <v>395</v>
      </c>
      <c r="B135" s="24" t="s">
        <v>396</v>
      </c>
      <c r="C135" s="24">
        <v>2.6</v>
      </c>
      <c r="D135" s="24">
        <v>2.6</v>
      </c>
      <c r="E135" s="24">
        <v>3.1</v>
      </c>
      <c r="F135" s="24">
        <v>2.6</v>
      </c>
      <c r="G135" s="24">
        <v>2.6</v>
      </c>
      <c r="I135" s="25">
        <f>SUMIFS(C135:G135, C6:G6, "19MEE383_CO1")</f>
        <v>2.6</v>
      </c>
      <c r="J135" s="25">
        <f>SUMIFS(C135:G135, C6:G6, "19MEE383_CO2")</f>
        <v>2.6</v>
      </c>
      <c r="K135" s="25">
        <f>SUMIFS(C135:G135, C6:G6, "19MEE383_CO3")</f>
        <v>3.1</v>
      </c>
      <c r="L135" s="25">
        <f>SUMIFS(C135:G135, C6:G6, "19MEE383_CO4")</f>
        <v>2.6</v>
      </c>
      <c r="M135" s="25">
        <f>SUMIFS(C135:G135, C6:G6, "19MEE383_CO5")</f>
        <v>2.6</v>
      </c>
    </row>
    <row r="136" spans="1:13" x14ac:dyDescent="0.3">
      <c r="A136" s="26" t="s">
        <v>397</v>
      </c>
      <c r="B136" s="26" t="s">
        <v>398</v>
      </c>
      <c r="C136" s="26">
        <v>3.2</v>
      </c>
      <c r="D136" s="26">
        <v>3.2</v>
      </c>
      <c r="E136" s="26">
        <v>3.7</v>
      </c>
      <c r="F136" s="26">
        <v>3.2</v>
      </c>
      <c r="G136" s="26">
        <v>3.2</v>
      </c>
      <c r="I136" s="25">
        <f>SUMIFS(C136:G136, C6:G6, "19MEE383_CO1")</f>
        <v>3.2</v>
      </c>
      <c r="J136" s="25">
        <f>SUMIFS(C136:G136, C6:G6, "19MEE383_CO2")</f>
        <v>3.2</v>
      </c>
      <c r="K136" s="25">
        <f>SUMIFS(C136:G136, C6:G6, "19MEE383_CO3")</f>
        <v>3.7</v>
      </c>
      <c r="L136" s="25">
        <f>SUMIFS(C136:G136, C6:G6, "19MEE383_CO4")</f>
        <v>3.2</v>
      </c>
      <c r="M136" s="25">
        <f>SUMIFS(C136:G136, C6:G6, "19MEE383_CO5")</f>
        <v>3.2</v>
      </c>
    </row>
    <row r="137" spans="1:13" x14ac:dyDescent="0.3">
      <c r="A137" s="24" t="s">
        <v>399</v>
      </c>
      <c r="B137" s="24" t="s">
        <v>400</v>
      </c>
      <c r="C137" s="24">
        <v>3</v>
      </c>
      <c r="D137" s="24">
        <v>3</v>
      </c>
      <c r="E137" s="24">
        <v>3.5</v>
      </c>
      <c r="F137" s="24">
        <v>3</v>
      </c>
      <c r="G137" s="24">
        <v>3</v>
      </c>
      <c r="I137" s="25">
        <f>SUMIFS(C137:G137, C6:G6, "19MEE383_CO1")</f>
        <v>3</v>
      </c>
      <c r="J137" s="25">
        <f>SUMIFS(C137:G137, C6:G6, "19MEE383_CO2")</f>
        <v>3</v>
      </c>
      <c r="K137" s="25">
        <f>SUMIFS(C137:G137, C6:G6, "19MEE383_CO3")</f>
        <v>3.5</v>
      </c>
      <c r="L137" s="25">
        <f>SUMIFS(C137:G137, C6:G6, "19MEE383_CO4")</f>
        <v>3</v>
      </c>
      <c r="M137" s="25">
        <f>SUMIFS(C137:G137, C6:G6, "19MEE383_CO5")</f>
        <v>3</v>
      </c>
    </row>
    <row r="138" spans="1:13" x14ac:dyDescent="0.3">
      <c r="A138" s="26" t="s">
        <v>401</v>
      </c>
      <c r="B138" s="26" t="s">
        <v>402</v>
      </c>
      <c r="C138" s="26">
        <v>2.8</v>
      </c>
      <c r="D138" s="26">
        <v>2.8</v>
      </c>
      <c r="E138" s="26">
        <v>3.3</v>
      </c>
      <c r="F138" s="26">
        <v>2.8</v>
      </c>
      <c r="G138" s="26">
        <v>2.8</v>
      </c>
      <c r="I138" s="25">
        <f>SUMIFS(C138:G138, C6:G6, "19MEE383_CO1")</f>
        <v>2.8</v>
      </c>
      <c r="J138" s="25">
        <f>SUMIFS(C138:G138, C6:G6, "19MEE383_CO2")</f>
        <v>2.8</v>
      </c>
      <c r="K138" s="25">
        <f>SUMIFS(C138:G138, C6:G6, "19MEE383_CO3")</f>
        <v>3.3</v>
      </c>
      <c r="L138" s="25">
        <f>SUMIFS(C138:G138, C6:G6, "19MEE383_CO4")</f>
        <v>2.8</v>
      </c>
      <c r="M138" s="25">
        <f>SUMIFS(C138:G138, C6:G6, "19MEE383_CO5")</f>
        <v>2.8</v>
      </c>
    </row>
    <row r="139" spans="1:13" x14ac:dyDescent="0.3">
      <c r="A139" s="24" t="s">
        <v>403</v>
      </c>
      <c r="B139" s="24" t="s">
        <v>404</v>
      </c>
      <c r="C139" s="24">
        <v>2.7</v>
      </c>
      <c r="D139" s="24">
        <v>2.7</v>
      </c>
      <c r="E139" s="24">
        <v>3.2</v>
      </c>
      <c r="F139" s="24">
        <v>2.7</v>
      </c>
      <c r="G139" s="24">
        <v>2.7</v>
      </c>
      <c r="I139" s="25">
        <f>SUMIFS(C139:G139, C6:G6, "19MEE383_CO1")</f>
        <v>2.7</v>
      </c>
      <c r="J139" s="25">
        <f>SUMIFS(C139:G139, C6:G6, "19MEE383_CO2")</f>
        <v>2.7</v>
      </c>
      <c r="K139" s="25">
        <f>SUMIFS(C139:G139, C6:G6, "19MEE383_CO3")</f>
        <v>3.2</v>
      </c>
      <c r="L139" s="25">
        <f>SUMIFS(C139:G139, C6:G6, "19MEE383_CO4")</f>
        <v>2.7</v>
      </c>
      <c r="M139" s="25">
        <f>SUMIFS(C139:G139, C6:G6, "19MEE383_CO5")</f>
        <v>2.7</v>
      </c>
    </row>
    <row r="140" spans="1:13" x14ac:dyDescent="0.3">
      <c r="A140" s="26" t="s">
        <v>405</v>
      </c>
      <c r="B140" s="26" t="s">
        <v>406</v>
      </c>
      <c r="C140" s="26">
        <v>3</v>
      </c>
      <c r="D140" s="26">
        <v>3</v>
      </c>
      <c r="E140" s="26">
        <v>3.5</v>
      </c>
      <c r="F140" s="26">
        <v>3</v>
      </c>
      <c r="G140" s="26">
        <v>3</v>
      </c>
      <c r="I140" s="25">
        <f>SUMIFS(C140:G140, C6:G6, "19MEE383_CO1")</f>
        <v>3</v>
      </c>
      <c r="J140" s="25">
        <f>SUMIFS(C140:G140, C6:G6, "19MEE383_CO2")</f>
        <v>3</v>
      </c>
      <c r="K140" s="25">
        <f>SUMIFS(C140:G140, C6:G6, "19MEE383_CO3")</f>
        <v>3.5</v>
      </c>
      <c r="L140" s="25">
        <f>SUMIFS(C140:G140, C6:G6, "19MEE383_CO4")</f>
        <v>3</v>
      </c>
      <c r="M140" s="25">
        <f>SUMIFS(C140:G140, C6:G6, "19MEE383_CO5")</f>
        <v>3</v>
      </c>
    </row>
    <row r="141" spans="1:13" x14ac:dyDescent="0.3">
      <c r="A141" s="24" t="s">
        <v>407</v>
      </c>
      <c r="B141" s="24" t="s">
        <v>408</v>
      </c>
      <c r="C141" s="24">
        <v>3.3</v>
      </c>
      <c r="D141" s="24">
        <v>3.3</v>
      </c>
      <c r="E141" s="24">
        <v>3.8</v>
      </c>
      <c r="F141" s="24">
        <v>3.3</v>
      </c>
      <c r="G141" s="24">
        <v>3.3</v>
      </c>
      <c r="I141" s="25">
        <f>SUMIFS(C141:G141, C6:G6, "19MEE383_CO1")</f>
        <v>3.3</v>
      </c>
      <c r="J141" s="25">
        <f>SUMIFS(C141:G141, C6:G6, "19MEE383_CO2")</f>
        <v>3.3</v>
      </c>
      <c r="K141" s="25">
        <f>SUMIFS(C141:G141, C6:G6, "19MEE383_CO3")</f>
        <v>3.8</v>
      </c>
      <c r="L141" s="25">
        <f>SUMIFS(C141:G141, C6:G6, "19MEE383_CO4")</f>
        <v>3.3</v>
      </c>
      <c r="M141" s="25">
        <f>SUMIFS(C141:G141, C6:G6, "19MEE383_CO5")</f>
        <v>3.3</v>
      </c>
    </row>
    <row r="142" spans="1:13" x14ac:dyDescent="0.3">
      <c r="A142" s="26" t="s">
        <v>409</v>
      </c>
      <c r="B142" s="26" t="s">
        <v>410</v>
      </c>
      <c r="C142" s="26">
        <v>2.8</v>
      </c>
      <c r="D142" s="26">
        <v>2.8</v>
      </c>
      <c r="E142" s="26">
        <v>3.3</v>
      </c>
      <c r="F142" s="26">
        <v>2.8</v>
      </c>
      <c r="G142" s="26">
        <v>2.8</v>
      </c>
      <c r="I142" s="25">
        <f>SUMIFS(C142:G142, C6:G6, "19MEE383_CO1")</f>
        <v>2.8</v>
      </c>
      <c r="J142" s="25">
        <f>SUMIFS(C142:G142, C6:G6, "19MEE383_CO2")</f>
        <v>2.8</v>
      </c>
      <c r="K142" s="25">
        <f>SUMIFS(C142:G142, C6:G6, "19MEE383_CO3")</f>
        <v>3.3</v>
      </c>
      <c r="L142" s="25">
        <f>SUMIFS(C142:G142, C6:G6, "19MEE383_CO4")</f>
        <v>2.8</v>
      </c>
      <c r="M142" s="25">
        <f>SUMIFS(C142:G142, C6:G6, "19MEE383_CO5")</f>
        <v>2.8</v>
      </c>
    </row>
    <row r="143" spans="1:13" x14ac:dyDescent="0.3">
      <c r="A143" s="24" t="s">
        <v>411</v>
      </c>
      <c r="B143" s="24" t="s">
        <v>412</v>
      </c>
      <c r="C143" s="24">
        <v>3.3</v>
      </c>
      <c r="D143" s="24">
        <v>3.3</v>
      </c>
      <c r="E143" s="24">
        <v>3.8</v>
      </c>
      <c r="F143" s="24">
        <v>3.3</v>
      </c>
      <c r="G143" s="24">
        <v>3.3</v>
      </c>
      <c r="I143" s="25">
        <f>SUMIFS(C143:G143, C6:G6, "19MEE383_CO1")</f>
        <v>3.3</v>
      </c>
      <c r="J143" s="25">
        <f>SUMIFS(C143:G143, C6:G6, "19MEE383_CO2")</f>
        <v>3.3</v>
      </c>
      <c r="K143" s="25">
        <f>SUMIFS(C143:G143, C6:G6, "19MEE383_CO3")</f>
        <v>3.8</v>
      </c>
      <c r="L143" s="25">
        <f>SUMIFS(C143:G143, C6:G6, "19MEE383_CO4")</f>
        <v>3.3</v>
      </c>
      <c r="M143" s="25">
        <f>SUMIFS(C143:G143, C6:G6, "19MEE383_CO5")</f>
        <v>3.3</v>
      </c>
    </row>
    <row r="144" spans="1:13" x14ac:dyDescent="0.3">
      <c r="A144" s="26" t="s">
        <v>413</v>
      </c>
      <c r="B144" s="26" t="s">
        <v>414</v>
      </c>
      <c r="C144" s="26">
        <v>3.4</v>
      </c>
      <c r="D144" s="26">
        <v>3.4</v>
      </c>
      <c r="E144" s="26">
        <v>3.9</v>
      </c>
      <c r="F144" s="26">
        <v>3.4</v>
      </c>
      <c r="G144" s="26">
        <v>3.4</v>
      </c>
      <c r="I144" s="25">
        <f>SUMIFS(C144:G144, C6:G6, "19MEE383_CO1")</f>
        <v>3.4</v>
      </c>
      <c r="J144" s="25">
        <f>SUMIFS(C144:G144, C6:G6, "19MEE383_CO2")</f>
        <v>3.4</v>
      </c>
      <c r="K144" s="25">
        <f>SUMIFS(C144:G144, C6:G6, "19MEE383_CO3")</f>
        <v>3.9</v>
      </c>
      <c r="L144" s="25">
        <f>SUMIFS(C144:G144, C6:G6, "19MEE383_CO4")</f>
        <v>3.4</v>
      </c>
      <c r="M144" s="25">
        <f>SUMIFS(C144:G144, C6:G6, "19MEE383_CO5")</f>
        <v>3.4</v>
      </c>
    </row>
    <row r="145" spans="1:13" x14ac:dyDescent="0.3">
      <c r="A145" s="24" t="s">
        <v>415</v>
      </c>
      <c r="B145" s="24" t="s">
        <v>416</v>
      </c>
      <c r="C145" s="24">
        <v>3.5</v>
      </c>
      <c r="D145" s="24">
        <v>3.5</v>
      </c>
      <c r="E145" s="24">
        <v>4</v>
      </c>
      <c r="F145" s="24">
        <v>3.5</v>
      </c>
      <c r="G145" s="24">
        <v>3.5</v>
      </c>
      <c r="I145" s="25">
        <f>SUMIFS(C145:G145, C6:G6, "19MEE383_CO1")</f>
        <v>3.5</v>
      </c>
      <c r="J145" s="25">
        <f>SUMIFS(C145:G145, C6:G6, "19MEE383_CO2")</f>
        <v>3.5</v>
      </c>
      <c r="K145" s="25">
        <f>SUMIFS(C145:G145, C6:G6, "19MEE383_CO3")</f>
        <v>4</v>
      </c>
      <c r="L145" s="25">
        <f>SUMIFS(C145:G145, C6:G6, "19MEE383_CO4")</f>
        <v>3.5</v>
      </c>
      <c r="M145" s="25">
        <f>SUMIFS(C145:G145, C6:G6, "19MEE383_CO5")</f>
        <v>3.5</v>
      </c>
    </row>
    <row r="146" spans="1:13" x14ac:dyDescent="0.3">
      <c r="A146" s="26" t="s">
        <v>417</v>
      </c>
      <c r="B146" s="26" t="s">
        <v>418</v>
      </c>
      <c r="C146" s="26">
        <v>2</v>
      </c>
      <c r="D146" s="26">
        <v>2</v>
      </c>
      <c r="E146" s="26">
        <v>2.5</v>
      </c>
      <c r="F146" s="26">
        <v>2</v>
      </c>
      <c r="G146" s="26">
        <v>2</v>
      </c>
      <c r="I146" s="25">
        <f>SUMIFS(C146:G146, C6:G6, "19MEE383_CO1")</f>
        <v>2</v>
      </c>
      <c r="J146" s="25">
        <f>SUMIFS(C146:G146, C6:G6, "19MEE383_CO2")</f>
        <v>2</v>
      </c>
      <c r="K146" s="25">
        <f>SUMIFS(C146:G146, C6:G6, "19MEE383_CO3")</f>
        <v>2.5</v>
      </c>
      <c r="L146" s="25">
        <f>SUMIFS(C146:G146, C6:G6, "19MEE383_CO4")</f>
        <v>2</v>
      </c>
      <c r="M146" s="25">
        <f>SUMIFS(C146:G146, C6:G6, "19MEE383_CO5")</f>
        <v>2</v>
      </c>
    </row>
    <row r="147" spans="1:13" x14ac:dyDescent="0.3">
      <c r="A147" s="24" t="s">
        <v>419</v>
      </c>
      <c r="B147" s="24" t="s">
        <v>420</v>
      </c>
      <c r="C147" s="24">
        <v>2</v>
      </c>
      <c r="D147" s="24">
        <v>2</v>
      </c>
      <c r="E147" s="24">
        <v>2.5</v>
      </c>
      <c r="F147" s="24">
        <v>2</v>
      </c>
      <c r="G147" s="24">
        <v>2</v>
      </c>
      <c r="I147" s="25">
        <f>SUMIFS(C147:G147, C6:G6, "19MEE383_CO1")</f>
        <v>2</v>
      </c>
      <c r="J147" s="25">
        <f>SUMIFS(C147:G147, C6:G6, "19MEE383_CO2")</f>
        <v>2</v>
      </c>
      <c r="K147" s="25">
        <f>SUMIFS(C147:G147, C6:G6, "19MEE383_CO3")</f>
        <v>2.5</v>
      </c>
      <c r="L147" s="25">
        <f>SUMIFS(C147:G147, C6:G6, "19MEE383_CO4")</f>
        <v>2</v>
      </c>
      <c r="M147" s="25">
        <f>SUMIFS(C147:G147, C6:G6, "19MEE383_CO5")</f>
        <v>2</v>
      </c>
    </row>
    <row r="148" spans="1:13" x14ac:dyDescent="0.3">
      <c r="A148" s="26" t="s">
        <v>421</v>
      </c>
      <c r="B148" s="26" t="s">
        <v>422</v>
      </c>
      <c r="C148" s="26">
        <v>3.3</v>
      </c>
      <c r="D148" s="26">
        <v>3.3</v>
      </c>
      <c r="E148" s="26">
        <v>3.8</v>
      </c>
      <c r="F148" s="26">
        <v>3.3</v>
      </c>
      <c r="G148" s="26">
        <v>3.3</v>
      </c>
      <c r="I148" s="25">
        <f>SUMIFS(C148:G148, C6:G6, "19MEE383_CO1")</f>
        <v>3.3</v>
      </c>
      <c r="J148" s="25">
        <f>SUMIFS(C148:G148, C6:G6, "19MEE383_CO2")</f>
        <v>3.3</v>
      </c>
      <c r="K148" s="25">
        <f>SUMIFS(C148:G148, C6:G6, "19MEE383_CO3")</f>
        <v>3.8</v>
      </c>
      <c r="L148" s="25">
        <f>SUMIFS(C148:G148, C6:G6, "19MEE383_CO4")</f>
        <v>3.3</v>
      </c>
      <c r="M148" s="25">
        <f>SUMIFS(C148:G148, C6:G6, "19MEE383_CO5")</f>
        <v>3.3</v>
      </c>
    </row>
    <row r="149" spans="1:13" x14ac:dyDescent="0.3">
      <c r="A149" s="24" t="s">
        <v>423</v>
      </c>
      <c r="B149" s="24" t="s">
        <v>424</v>
      </c>
      <c r="C149" s="24">
        <v>3</v>
      </c>
      <c r="D149" s="24">
        <v>3</v>
      </c>
      <c r="E149" s="24">
        <v>3.5</v>
      </c>
      <c r="F149" s="24">
        <v>3</v>
      </c>
      <c r="G149" s="24">
        <v>3</v>
      </c>
      <c r="I149" s="25">
        <f>SUMIFS(C149:G149, C6:G6, "19MEE383_CO1")</f>
        <v>3</v>
      </c>
      <c r="J149" s="25">
        <f>SUMIFS(C149:G149, C6:G6, "19MEE383_CO2")</f>
        <v>3</v>
      </c>
      <c r="K149" s="25">
        <f>SUMIFS(C149:G149, C6:G6, "19MEE383_CO3")</f>
        <v>3.5</v>
      </c>
      <c r="L149" s="25">
        <f>SUMIFS(C149:G149, C6:G6, "19MEE383_CO4")</f>
        <v>3</v>
      </c>
      <c r="M149" s="25">
        <f>SUMIFS(C149:G149, C6:G6, "19MEE383_CO5")</f>
        <v>3</v>
      </c>
    </row>
    <row r="150" spans="1:13" x14ac:dyDescent="0.3">
      <c r="A150" s="26" t="s">
        <v>425</v>
      </c>
      <c r="B150" s="26" t="s">
        <v>426</v>
      </c>
      <c r="C150" s="26">
        <v>2.9</v>
      </c>
      <c r="D150" s="26">
        <v>2.9</v>
      </c>
      <c r="E150" s="26">
        <v>3.4</v>
      </c>
      <c r="F150" s="26">
        <v>2.9</v>
      </c>
      <c r="G150" s="26">
        <v>2.9</v>
      </c>
      <c r="I150" s="25">
        <f>SUMIFS(C150:G150, C6:G6, "19MEE383_CO1")</f>
        <v>2.9</v>
      </c>
      <c r="J150" s="25">
        <f>SUMIFS(C150:G150, C6:G6, "19MEE383_CO2")</f>
        <v>2.9</v>
      </c>
      <c r="K150" s="25">
        <f>SUMIFS(C150:G150, C6:G6, "19MEE383_CO3")</f>
        <v>3.4</v>
      </c>
      <c r="L150" s="25">
        <f>SUMIFS(C150:G150, C6:G6, "19MEE383_CO4")</f>
        <v>2.9</v>
      </c>
      <c r="M150" s="25">
        <f>SUMIFS(C150:G150, C6:G6, "19MEE383_CO5")</f>
        <v>2.9</v>
      </c>
    </row>
    <row r="151" spans="1:13" x14ac:dyDescent="0.3">
      <c r="A151" s="24" t="s">
        <v>427</v>
      </c>
      <c r="B151" s="24" t="s">
        <v>428</v>
      </c>
      <c r="C151" s="24">
        <v>2.8</v>
      </c>
      <c r="D151" s="24">
        <v>2.8</v>
      </c>
      <c r="E151" s="24">
        <v>3.3</v>
      </c>
      <c r="F151" s="24">
        <v>2.8</v>
      </c>
      <c r="G151" s="24">
        <v>2.8</v>
      </c>
      <c r="I151" s="25">
        <f>SUMIFS(C151:G151, C6:G6, "19MEE383_CO1")</f>
        <v>2.8</v>
      </c>
      <c r="J151" s="25">
        <f>SUMIFS(C151:G151, C6:G6, "19MEE383_CO2")</f>
        <v>2.8</v>
      </c>
      <c r="K151" s="25">
        <f>SUMIFS(C151:G151, C6:G6, "19MEE383_CO3")</f>
        <v>3.3</v>
      </c>
      <c r="L151" s="25">
        <f>SUMIFS(C151:G151, C6:G6, "19MEE383_CO4")</f>
        <v>2.8</v>
      </c>
      <c r="M151" s="25">
        <f>SUMIFS(C151:G151, C6:G6, "19MEE383_CO5")</f>
        <v>2.8</v>
      </c>
    </row>
    <row r="152" spans="1:13" x14ac:dyDescent="0.3">
      <c r="A152" s="26" t="s">
        <v>429</v>
      </c>
      <c r="B152" s="26" t="s">
        <v>430</v>
      </c>
      <c r="C152" s="26">
        <v>3.2</v>
      </c>
      <c r="D152" s="26">
        <v>3.2</v>
      </c>
      <c r="E152" s="26">
        <v>3.7</v>
      </c>
      <c r="F152" s="26">
        <v>3.2</v>
      </c>
      <c r="G152" s="26">
        <v>3.2</v>
      </c>
      <c r="I152" s="25">
        <f>SUMIFS(C152:G152, C6:G6, "19MEE383_CO1")</f>
        <v>3.2</v>
      </c>
      <c r="J152" s="25">
        <f>SUMIFS(C152:G152, C6:G6, "19MEE383_CO2")</f>
        <v>3.2</v>
      </c>
      <c r="K152" s="25">
        <f>SUMIFS(C152:G152, C6:G6, "19MEE383_CO3")</f>
        <v>3.7</v>
      </c>
      <c r="L152" s="25">
        <f>SUMIFS(C152:G152, C6:G6, "19MEE383_CO4")</f>
        <v>3.2</v>
      </c>
      <c r="M152" s="25">
        <f>SUMIFS(C152:G152, C6:G6, "19MEE383_CO5")</f>
        <v>3.2</v>
      </c>
    </row>
    <row r="153" spans="1:13" x14ac:dyDescent="0.3">
      <c r="A153" s="24" t="s">
        <v>431</v>
      </c>
      <c r="B153" s="24" t="s">
        <v>432</v>
      </c>
      <c r="C153" s="24">
        <v>2.6</v>
      </c>
      <c r="D153" s="24">
        <v>2.6</v>
      </c>
      <c r="E153" s="24">
        <v>3.1</v>
      </c>
      <c r="F153" s="24">
        <v>2.6</v>
      </c>
      <c r="G153" s="24">
        <v>2.6</v>
      </c>
      <c r="I153" s="25">
        <f>SUMIFS(C153:G153, C6:G6, "19MEE383_CO1")</f>
        <v>2.6</v>
      </c>
      <c r="J153" s="25">
        <f>SUMIFS(C153:G153, C6:G6, "19MEE383_CO2")</f>
        <v>2.6</v>
      </c>
      <c r="K153" s="25">
        <f>SUMIFS(C153:G153, C6:G6, "19MEE383_CO3")</f>
        <v>3.1</v>
      </c>
      <c r="L153" s="25">
        <f>SUMIFS(C153:G153, C6:G6, "19MEE383_CO4")</f>
        <v>2.6</v>
      </c>
      <c r="M153" s="25">
        <f>SUMIFS(C153:G153, C6:G6, "19MEE383_CO5")</f>
        <v>2.6</v>
      </c>
    </row>
    <row r="154" spans="1:13" x14ac:dyDescent="0.3">
      <c r="A154" s="26" t="s">
        <v>433</v>
      </c>
      <c r="B154" s="26" t="s">
        <v>434</v>
      </c>
      <c r="C154" s="26">
        <v>3.4</v>
      </c>
      <c r="D154" s="26">
        <v>3.4</v>
      </c>
      <c r="E154" s="26">
        <v>3.9</v>
      </c>
      <c r="F154" s="26">
        <v>3.4</v>
      </c>
      <c r="G154" s="26">
        <v>3.4</v>
      </c>
      <c r="I154" s="25">
        <f>SUMIFS(C154:G154, C6:G6, "19MEE383_CO1")</f>
        <v>3.4</v>
      </c>
      <c r="J154" s="25">
        <f>SUMIFS(C154:G154, C6:G6, "19MEE383_CO2")</f>
        <v>3.4</v>
      </c>
      <c r="K154" s="25">
        <f>SUMIFS(C154:G154, C6:G6, "19MEE383_CO3")</f>
        <v>3.9</v>
      </c>
      <c r="L154" s="25">
        <f>SUMIFS(C154:G154, C6:G6, "19MEE383_CO4")</f>
        <v>3.4</v>
      </c>
      <c r="M154" s="25">
        <f>SUMIFS(C154:G154, C6:G6, "19MEE383_CO5")</f>
        <v>3.4</v>
      </c>
    </row>
    <row r="155" spans="1:13" x14ac:dyDescent="0.3">
      <c r="A155" s="24" t="s">
        <v>435</v>
      </c>
      <c r="B155" s="24" t="s">
        <v>436</v>
      </c>
      <c r="C155" s="24">
        <v>2</v>
      </c>
      <c r="D155" s="24">
        <v>2</v>
      </c>
      <c r="E155" s="24">
        <v>2.5</v>
      </c>
      <c r="F155" s="24">
        <v>2</v>
      </c>
      <c r="G155" s="24">
        <v>2</v>
      </c>
      <c r="I155" s="25">
        <f>SUMIFS(C155:G155, C6:G6, "19MEE383_CO1")</f>
        <v>2</v>
      </c>
      <c r="J155" s="25">
        <f>SUMIFS(C155:G155, C6:G6, "19MEE383_CO2")</f>
        <v>2</v>
      </c>
      <c r="K155" s="25">
        <f>SUMIFS(C155:G155, C6:G6, "19MEE383_CO3")</f>
        <v>2.5</v>
      </c>
      <c r="L155" s="25">
        <f>SUMIFS(C155:G155, C6:G6, "19MEE383_CO4")</f>
        <v>2</v>
      </c>
      <c r="M155" s="25">
        <f>SUMIFS(C155:G155, C6:G6, "19MEE383_CO5")</f>
        <v>2</v>
      </c>
    </row>
    <row r="156" spans="1:13" x14ac:dyDescent="0.3">
      <c r="A156" s="26" t="s">
        <v>437</v>
      </c>
      <c r="B156" s="26" t="s">
        <v>438</v>
      </c>
      <c r="C156" s="26">
        <v>3</v>
      </c>
      <c r="D156" s="26">
        <v>3</v>
      </c>
      <c r="E156" s="26">
        <v>3.5</v>
      </c>
      <c r="F156" s="26">
        <v>3</v>
      </c>
      <c r="G156" s="26">
        <v>3</v>
      </c>
      <c r="I156" s="25">
        <f>SUMIFS(C156:G156, C6:G6, "19MEE383_CO1")</f>
        <v>3</v>
      </c>
      <c r="J156" s="25">
        <f>SUMIFS(C156:G156, C6:G6, "19MEE383_CO2")</f>
        <v>3</v>
      </c>
      <c r="K156" s="25">
        <f>SUMIFS(C156:G156, C6:G6, "19MEE383_CO3")</f>
        <v>3.5</v>
      </c>
      <c r="L156" s="25">
        <f>SUMIFS(C156:G156, C6:G6, "19MEE383_CO4")</f>
        <v>3</v>
      </c>
      <c r="M156" s="25">
        <f>SUMIFS(C156:G156, C6:G6, "19MEE383_CO5")</f>
        <v>3</v>
      </c>
    </row>
    <row r="157" spans="1:13" x14ac:dyDescent="0.3">
      <c r="A157" s="24" t="s">
        <v>439</v>
      </c>
      <c r="B157" s="24" t="s">
        <v>440</v>
      </c>
      <c r="C157" s="24">
        <v>2.8</v>
      </c>
      <c r="D157" s="24">
        <v>2.8</v>
      </c>
      <c r="E157" s="24">
        <v>3.3</v>
      </c>
      <c r="F157" s="24">
        <v>2.8</v>
      </c>
      <c r="G157" s="24">
        <v>2.8</v>
      </c>
      <c r="I157" s="25">
        <f>SUMIFS(C157:G157, C6:G6, "19MEE383_CO1")</f>
        <v>2.8</v>
      </c>
      <c r="J157" s="25">
        <f>SUMIFS(C157:G157, C6:G6, "19MEE383_CO2")</f>
        <v>2.8</v>
      </c>
      <c r="K157" s="25">
        <f>SUMIFS(C157:G157, C6:G6, "19MEE383_CO3")</f>
        <v>3.3</v>
      </c>
      <c r="L157" s="25">
        <f>SUMIFS(C157:G157, C6:G6, "19MEE383_CO4")</f>
        <v>2.8</v>
      </c>
      <c r="M157" s="25">
        <f>SUMIFS(C157:G157, C6:G6, "19MEE383_CO5")</f>
        <v>2.8</v>
      </c>
    </row>
    <row r="158" spans="1:13" x14ac:dyDescent="0.3">
      <c r="A158" s="26" t="s">
        <v>441</v>
      </c>
      <c r="B158" s="26" t="s">
        <v>442</v>
      </c>
      <c r="C158" s="26">
        <v>3</v>
      </c>
      <c r="D158" s="26">
        <v>3</v>
      </c>
      <c r="E158" s="26">
        <v>3.5</v>
      </c>
      <c r="F158" s="26">
        <v>3</v>
      </c>
      <c r="G158" s="26">
        <v>3</v>
      </c>
      <c r="I158" s="25">
        <f>SUMIFS(C158:G158, C6:G6, "19MEE383_CO1")</f>
        <v>3</v>
      </c>
      <c r="J158" s="25">
        <f>SUMIFS(C158:G158, C6:G6, "19MEE383_CO2")</f>
        <v>3</v>
      </c>
      <c r="K158" s="25">
        <f>SUMIFS(C158:G158, C6:G6, "19MEE383_CO3")</f>
        <v>3.5</v>
      </c>
      <c r="L158" s="25">
        <f>SUMIFS(C158:G158, C6:G6, "19MEE383_CO4")</f>
        <v>3</v>
      </c>
      <c r="M158" s="25">
        <f>SUMIFS(C158:G158, C6:G6, "19MEE383_CO5")</f>
        <v>3</v>
      </c>
    </row>
    <row r="159" spans="1:13" x14ac:dyDescent="0.3">
      <c r="A159" s="24" t="s">
        <v>443</v>
      </c>
      <c r="B159" s="24" t="s">
        <v>444</v>
      </c>
      <c r="C159" s="24">
        <v>2.8</v>
      </c>
      <c r="D159" s="24">
        <v>2.8</v>
      </c>
      <c r="E159" s="24">
        <v>3.3</v>
      </c>
      <c r="F159" s="24">
        <v>2.8</v>
      </c>
      <c r="G159" s="24">
        <v>2.8</v>
      </c>
      <c r="I159" s="25">
        <f>SUMIFS(C159:G159, C6:G6, "19MEE383_CO1")</f>
        <v>2.8</v>
      </c>
      <c r="J159" s="25">
        <f>SUMIFS(C159:G159, C6:G6, "19MEE383_CO2")</f>
        <v>2.8</v>
      </c>
      <c r="K159" s="25">
        <f>SUMIFS(C159:G159, C6:G6, "19MEE383_CO3")</f>
        <v>3.3</v>
      </c>
      <c r="L159" s="25">
        <f>SUMIFS(C159:G159, C6:G6, "19MEE383_CO4")</f>
        <v>2.8</v>
      </c>
      <c r="M159" s="25">
        <f>SUMIFS(C159:G159, C6:G6, "19MEE383_CO5")</f>
        <v>2.8</v>
      </c>
    </row>
    <row r="160" spans="1:13" x14ac:dyDescent="0.3">
      <c r="A160" s="26" t="s">
        <v>445</v>
      </c>
      <c r="B160" s="26" t="s">
        <v>446</v>
      </c>
      <c r="C160" s="26">
        <v>2.8</v>
      </c>
      <c r="D160" s="26">
        <v>2.8</v>
      </c>
      <c r="E160" s="26">
        <v>3.3</v>
      </c>
      <c r="F160" s="26">
        <v>2.8</v>
      </c>
      <c r="G160" s="26">
        <v>2.8</v>
      </c>
      <c r="I160" s="25">
        <f>SUMIFS(C160:G160, C6:G6, "19MEE383_CO1")</f>
        <v>2.8</v>
      </c>
      <c r="J160" s="25">
        <f>SUMIFS(C160:G160, C6:G6, "19MEE383_CO2")</f>
        <v>2.8</v>
      </c>
      <c r="K160" s="25">
        <f>SUMIFS(C160:G160, C6:G6, "19MEE383_CO3")</f>
        <v>3.3</v>
      </c>
      <c r="L160" s="25">
        <f>SUMIFS(C160:G160, C6:G6, "19MEE383_CO4")</f>
        <v>2.8</v>
      </c>
      <c r="M160" s="25">
        <f>SUMIFS(C160:G160, C6:G6, "19MEE383_CO5")</f>
        <v>2.8</v>
      </c>
    </row>
    <row r="161" spans="1:13" x14ac:dyDescent="0.3">
      <c r="A161" s="24" t="s">
        <v>447</v>
      </c>
      <c r="B161" s="24" t="s">
        <v>448</v>
      </c>
      <c r="C161" s="24">
        <v>3.2</v>
      </c>
      <c r="D161" s="24">
        <v>3.2</v>
      </c>
      <c r="E161" s="24">
        <v>3.7</v>
      </c>
      <c r="F161" s="24">
        <v>3.2</v>
      </c>
      <c r="G161" s="24">
        <v>3.2</v>
      </c>
      <c r="I161" s="25">
        <f>SUMIFS(C161:G161, C6:G6, "19MEE383_CO1")</f>
        <v>3.2</v>
      </c>
      <c r="J161" s="25">
        <f>SUMIFS(C161:G161, C6:G6, "19MEE383_CO2")</f>
        <v>3.2</v>
      </c>
      <c r="K161" s="25">
        <f>SUMIFS(C161:G161, C6:G6, "19MEE383_CO3")</f>
        <v>3.7</v>
      </c>
      <c r="L161" s="25">
        <f>SUMIFS(C161:G161, C6:G6, "19MEE383_CO4")</f>
        <v>3.2</v>
      </c>
      <c r="M161" s="25">
        <f>SUMIFS(C161:G161, C6:G6, "19MEE383_CO5")</f>
        <v>3.2</v>
      </c>
    </row>
    <row r="162" spans="1:13" x14ac:dyDescent="0.3">
      <c r="A162" s="26" t="s">
        <v>449</v>
      </c>
      <c r="B162" s="26" t="s">
        <v>450</v>
      </c>
      <c r="C162" s="26">
        <v>2.2000000000000002</v>
      </c>
      <c r="D162" s="26">
        <v>2.2000000000000002</v>
      </c>
      <c r="E162" s="26">
        <v>2.7</v>
      </c>
      <c r="F162" s="26">
        <v>2.2000000000000002</v>
      </c>
      <c r="G162" s="26">
        <v>2.2000000000000002</v>
      </c>
      <c r="I162" s="25">
        <f>SUMIFS(C162:G162, C6:G6, "19MEE383_CO1")</f>
        <v>2.2000000000000002</v>
      </c>
      <c r="J162" s="25">
        <f>SUMIFS(C162:G162, C6:G6, "19MEE383_CO2")</f>
        <v>2.2000000000000002</v>
      </c>
      <c r="K162" s="25">
        <f>SUMIFS(C162:G162, C6:G6, "19MEE383_CO3")</f>
        <v>2.7</v>
      </c>
      <c r="L162" s="25">
        <f>SUMIFS(C162:G162, C6:G6, "19MEE383_CO4")</f>
        <v>2.2000000000000002</v>
      </c>
      <c r="M162" s="25">
        <f>SUMIFS(C162:G162, C6:G6, "19MEE383_CO5")</f>
        <v>2.2000000000000002</v>
      </c>
    </row>
    <row r="163" spans="1:13" x14ac:dyDescent="0.3">
      <c r="A163" s="24" t="s">
        <v>451</v>
      </c>
      <c r="B163" s="24" t="s">
        <v>452</v>
      </c>
      <c r="C163" s="24">
        <v>2.6</v>
      </c>
      <c r="D163" s="24">
        <v>2.6</v>
      </c>
      <c r="E163" s="24">
        <v>3.1</v>
      </c>
      <c r="F163" s="24">
        <v>2.6</v>
      </c>
      <c r="G163" s="24">
        <v>2.6</v>
      </c>
      <c r="I163" s="25">
        <f>SUMIFS(C163:G163, C6:G6, "19MEE383_CO1")</f>
        <v>2.6</v>
      </c>
      <c r="J163" s="25">
        <f>SUMIFS(C163:G163, C6:G6, "19MEE383_CO2")</f>
        <v>2.6</v>
      </c>
      <c r="K163" s="25">
        <f>SUMIFS(C163:G163, C6:G6, "19MEE383_CO3")</f>
        <v>3.1</v>
      </c>
      <c r="L163" s="25">
        <f>SUMIFS(C163:G163, C6:G6, "19MEE383_CO4")</f>
        <v>2.6</v>
      </c>
      <c r="M163" s="25">
        <f>SUMIFS(C163:G163, C6:G6, "19MEE383_CO5")</f>
        <v>2.6</v>
      </c>
    </row>
    <row r="164" spans="1:13" x14ac:dyDescent="0.3">
      <c r="A164" s="26" t="s">
        <v>453</v>
      </c>
      <c r="B164" s="26" t="s">
        <v>454</v>
      </c>
      <c r="C164" s="26">
        <v>3.2</v>
      </c>
      <c r="D164" s="26">
        <v>3.2</v>
      </c>
      <c r="E164" s="26">
        <v>3.7</v>
      </c>
      <c r="F164" s="26">
        <v>3.2</v>
      </c>
      <c r="G164" s="26">
        <v>3.2</v>
      </c>
      <c r="I164" s="25">
        <f>SUMIFS(C164:G164, C6:G6, "19MEE383_CO1")</f>
        <v>3.2</v>
      </c>
      <c r="J164" s="25">
        <f>SUMIFS(C164:G164, C6:G6, "19MEE383_CO2")</f>
        <v>3.2</v>
      </c>
      <c r="K164" s="25">
        <f>SUMIFS(C164:G164, C6:G6, "19MEE383_CO3")</f>
        <v>3.7</v>
      </c>
      <c r="L164" s="25">
        <f>SUMIFS(C164:G164, C6:G6, "19MEE383_CO4")</f>
        <v>3.2</v>
      </c>
      <c r="M164" s="25">
        <f>SUMIFS(C164:G164, C6:G6, "19MEE383_CO5")</f>
        <v>3.2</v>
      </c>
    </row>
    <row r="165" spans="1:13" x14ac:dyDescent="0.3">
      <c r="A165" s="24" t="s">
        <v>455</v>
      </c>
      <c r="B165" s="24" t="s">
        <v>456</v>
      </c>
      <c r="C165" s="24">
        <v>2.2000000000000002</v>
      </c>
      <c r="D165" s="24">
        <v>2.2000000000000002</v>
      </c>
      <c r="E165" s="24">
        <v>2.7</v>
      </c>
      <c r="F165" s="24">
        <v>2.2000000000000002</v>
      </c>
      <c r="G165" s="24">
        <v>2.2000000000000002</v>
      </c>
      <c r="I165" s="25">
        <f>SUMIFS(C165:G165, C6:G6, "19MEE383_CO1")</f>
        <v>2.2000000000000002</v>
      </c>
      <c r="J165" s="25">
        <f>SUMIFS(C165:G165, C6:G6, "19MEE383_CO2")</f>
        <v>2.2000000000000002</v>
      </c>
      <c r="K165" s="25">
        <f>SUMIFS(C165:G165, C6:G6, "19MEE383_CO3")</f>
        <v>2.7</v>
      </c>
      <c r="L165" s="25">
        <f>SUMIFS(C165:G165, C6:G6, "19MEE383_CO4")</f>
        <v>2.2000000000000002</v>
      </c>
      <c r="M165" s="25">
        <f>SUMIFS(C165:G165, C6:G6, "19MEE383_CO5")</f>
        <v>2.2000000000000002</v>
      </c>
    </row>
    <row r="166" spans="1:13" x14ac:dyDescent="0.3">
      <c r="A166" s="26" t="s">
        <v>457</v>
      </c>
      <c r="B166" s="26" t="s">
        <v>458</v>
      </c>
      <c r="C166" s="26">
        <v>2.4</v>
      </c>
      <c r="D166" s="26">
        <v>2.4</v>
      </c>
      <c r="E166" s="26">
        <v>2.9</v>
      </c>
      <c r="F166" s="26">
        <v>2.4</v>
      </c>
      <c r="G166" s="26">
        <v>2.4</v>
      </c>
      <c r="I166" s="25">
        <f>SUMIFS(C166:G166, C6:G6, "19MEE383_CO1")</f>
        <v>2.4</v>
      </c>
      <c r="J166" s="25">
        <f>SUMIFS(C166:G166, C6:G6, "19MEE383_CO2")</f>
        <v>2.4</v>
      </c>
      <c r="K166" s="25">
        <f>SUMIFS(C166:G166, C6:G6, "19MEE383_CO3")</f>
        <v>2.9</v>
      </c>
      <c r="L166" s="25">
        <f>SUMIFS(C166:G166, C6:G6, "19MEE383_CO4")</f>
        <v>2.4</v>
      </c>
      <c r="M166" s="25">
        <f>SUMIFS(C166:G166, C6:G6, "19MEE383_CO5")</f>
        <v>2.4</v>
      </c>
    </row>
    <row r="167" spans="1:13" x14ac:dyDescent="0.3">
      <c r="A167" s="24" t="s">
        <v>459</v>
      </c>
      <c r="B167" s="24" t="s">
        <v>460</v>
      </c>
      <c r="C167" s="24">
        <v>2.6</v>
      </c>
      <c r="D167" s="24">
        <v>2.6</v>
      </c>
      <c r="E167" s="24">
        <v>3.1</v>
      </c>
      <c r="F167" s="24">
        <v>2.6</v>
      </c>
      <c r="G167" s="24">
        <v>2.6</v>
      </c>
      <c r="I167" s="25">
        <f>SUMIFS(C167:G167, C6:G6, "19MEE383_CO1")</f>
        <v>2.6</v>
      </c>
      <c r="J167" s="25">
        <f>SUMIFS(C167:G167, C6:G6, "19MEE383_CO2")</f>
        <v>2.6</v>
      </c>
      <c r="K167" s="25">
        <f>SUMIFS(C167:G167, C6:G6, "19MEE383_CO3")</f>
        <v>3.1</v>
      </c>
      <c r="L167" s="25">
        <f>SUMIFS(C167:G167, C6:G6, "19MEE383_CO4")</f>
        <v>2.6</v>
      </c>
      <c r="M167" s="25">
        <f>SUMIFS(C167:G167, C6:G6, "19MEE383_CO5")</f>
        <v>2.6</v>
      </c>
    </row>
    <row r="170" spans="1:13" x14ac:dyDescent="0.3">
      <c r="A170" s="27" t="s">
        <v>55</v>
      </c>
      <c r="B170" s="53" t="s">
        <v>56</v>
      </c>
      <c r="C170" s="51"/>
    </row>
    <row r="171" spans="1:13" x14ac:dyDescent="0.3">
      <c r="A171" s="28" t="s">
        <v>57</v>
      </c>
      <c r="B171" s="50" t="s">
        <v>58</v>
      </c>
      <c r="C171" s="51"/>
    </row>
    <row r="172" spans="1:13" x14ac:dyDescent="0.3">
      <c r="A172" s="29" t="s">
        <v>59</v>
      </c>
      <c r="B172" s="52" t="s">
        <v>60</v>
      </c>
      <c r="C172" s="51"/>
    </row>
    <row r="173" spans="1:13" x14ac:dyDescent="0.3">
      <c r="A173" s="30" t="s">
        <v>190</v>
      </c>
      <c r="B173" s="55" t="s">
        <v>191</v>
      </c>
      <c r="C173" s="51"/>
    </row>
    <row r="174" spans="1:13" x14ac:dyDescent="0.3">
      <c r="A174" s="31" t="s">
        <v>192</v>
      </c>
      <c r="B174" s="54" t="s">
        <v>193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COUNTIF(C11:C167, "&gt;="&amp;$C$4)=0</formula>
    </cfRule>
  </conditionalFormatting>
  <conditionalFormatting sqref="C11:C167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COUNTIF(D11:D167, "&gt;="&amp;$D$4)=0</formula>
    </cfRule>
  </conditionalFormatting>
  <conditionalFormatting sqref="D11:D167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COUNTIF(E11:E167, "&gt;="&amp;$E$4)=0</formula>
    </cfRule>
  </conditionalFormatting>
  <conditionalFormatting sqref="E11:E167">
    <cfRule type="expression" dxfId="4" priority="53">
      <formula>E11&gt;$E$3</formula>
    </cfRule>
  </conditionalFormatting>
  <conditionalFormatting sqref="F10">
    <cfRule type="expression" dxfId="3" priority="56">
      <formula>COUNTIF(F11:F167, "&gt;="&amp;$F$4)=0</formula>
    </cfRule>
  </conditionalFormatting>
  <conditionalFormatting sqref="F11:F167">
    <cfRule type="expression" dxfId="2" priority="58">
      <formula>F11&gt;$F$3</formula>
    </cfRule>
  </conditionalFormatting>
  <conditionalFormatting sqref="G10">
    <cfRule type="expression" dxfId="1" priority="61">
      <formula>COUNTIF(G11:G167, "&gt;="&amp;$G$4)=0</formula>
    </cfRule>
  </conditionalFormatting>
  <conditionalFormatting sqref="G11:G167">
    <cfRule type="expression" dxfId="0" priority="63">
      <formula>G11&gt;$G$3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68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463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'Combined_CA-I'!I3</f>
        <v>16</v>
      </c>
      <c r="B3" s="18">
        <f>'Combined_CA-I'!J3</f>
        <v>16</v>
      </c>
      <c r="C3" s="18">
        <f>'Combined_CA-I'!K3</f>
        <v>16</v>
      </c>
      <c r="D3" s="18">
        <f>'Combined_CA-I'!L3</f>
        <v>16</v>
      </c>
      <c r="E3" s="18">
        <f>'Combined_CA-I'!M3</f>
        <v>16</v>
      </c>
      <c r="G3" s="32"/>
      <c r="I3" s="18">
        <f t="shared" ref="I3:M4" si="0">SUM(A3)</f>
        <v>16</v>
      </c>
      <c r="J3" s="18">
        <f t="shared" si="0"/>
        <v>16</v>
      </c>
      <c r="K3" s="18">
        <f t="shared" si="0"/>
        <v>16</v>
      </c>
      <c r="L3" s="18">
        <f t="shared" si="0"/>
        <v>16</v>
      </c>
      <c r="M3" s="18">
        <f t="shared" si="0"/>
        <v>16</v>
      </c>
    </row>
    <row r="4" spans="1:13" x14ac:dyDescent="0.3">
      <c r="A4" s="18">
        <f>'Combined_CA-I'!I4</f>
        <v>11.2</v>
      </c>
      <c r="B4" s="18">
        <f>'Combined_CA-I'!J4</f>
        <v>11.2</v>
      </c>
      <c r="C4" s="18">
        <f>'Combined_CA-I'!K4</f>
        <v>11.2</v>
      </c>
      <c r="D4" s="18">
        <f>'Combined_CA-I'!L4</f>
        <v>11.2</v>
      </c>
      <c r="E4" s="18">
        <f>'Combined_CA-I'!M4</f>
        <v>11.2</v>
      </c>
      <c r="G4" s="32"/>
      <c r="I4" s="18">
        <f t="shared" si="0"/>
        <v>11.2</v>
      </c>
      <c r="J4" s="18">
        <f t="shared" si="0"/>
        <v>11.2</v>
      </c>
      <c r="K4" s="18">
        <f t="shared" si="0"/>
        <v>11.2</v>
      </c>
      <c r="L4" s="18">
        <f t="shared" si="0"/>
        <v>11.2</v>
      </c>
      <c r="M4" s="18">
        <f t="shared" si="0"/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'Combined_CA-I'!I11</f>
        <v>12.8</v>
      </c>
      <c r="B7" s="18">
        <f>'Combined_CA-I'!J11</f>
        <v>12.3</v>
      </c>
      <c r="C7" s="18">
        <f>'Combined_CA-I'!K11</f>
        <v>10.8</v>
      </c>
      <c r="D7" s="18">
        <f>'Combined_CA-I'!L11</f>
        <v>12.3</v>
      </c>
      <c r="E7" s="18">
        <f>'Combined_CA-I'!M11</f>
        <v>12.3</v>
      </c>
      <c r="G7" s="32"/>
      <c r="I7" s="18">
        <f t="shared" ref="I7:I38" si="1">SUM(A7)</f>
        <v>12.8</v>
      </c>
      <c r="J7" s="18">
        <f t="shared" ref="J7:J38" si="2">SUM(B7)</f>
        <v>12.3</v>
      </c>
      <c r="K7" s="18">
        <f t="shared" ref="K7:K38" si="3">SUM(C7)</f>
        <v>10.8</v>
      </c>
      <c r="L7" s="18">
        <f t="shared" ref="L7:L38" si="4">SUM(D7)</f>
        <v>12.3</v>
      </c>
      <c r="M7" s="18">
        <f t="shared" ref="M7:M38" si="5">SUM(E7)</f>
        <v>12.3</v>
      </c>
    </row>
    <row r="8" spans="1:13" x14ac:dyDescent="0.3">
      <c r="A8" s="18">
        <f>'Combined_CA-I'!I12</f>
        <v>12.4</v>
      </c>
      <c r="B8" s="18">
        <f>'Combined_CA-I'!J12</f>
        <v>11.9</v>
      </c>
      <c r="C8" s="18">
        <f>'Combined_CA-I'!K12</f>
        <v>10.4</v>
      </c>
      <c r="D8" s="18">
        <f>'Combined_CA-I'!L12</f>
        <v>11.9</v>
      </c>
      <c r="E8" s="18">
        <f>'Combined_CA-I'!M12</f>
        <v>11.9</v>
      </c>
      <c r="G8" s="32"/>
      <c r="I8" s="18">
        <f t="shared" si="1"/>
        <v>12.4</v>
      </c>
      <c r="J8" s="18">
        <f t="shared" si="2"/>
        <v>11.9</v>
      </c>
      <c r="K8" s="18">
        <f t="shared" si="3"/>
        <v>10.4</v>
      </c>
      <c r="L8" s="18">
        <f t="shared" si="4"/>
        <v>11.9</v>
      </c>
      <c r="M8" s="18">
        <f t="shared" si="5"/>
        <v>11.9</v>
      </c>
    </row>
    <row r="9" spans="1:13" x14ac:dyDescent="0.3">
      <c r="A9" s="18">
        <f>'Combined_CA-I'!I13</f>
        <v>16.399999999999999</v>
      </c>
      <c r="B9" s="18">
        <f>'Combined_CA-I'!J13</f>
        <v>15.9</v>
      </c>
      <c r="C9" s="18">
        <f>'Combined_CA-I'!K13</f>
        <v>14.4</v>
      </c>
      <c r="D9" s="18">
        <f>'Combined_CA-I'!L13</f>
        <v>15.9</v>
      </c>
      <c r="E9" s="18">
        <f>'Combined_CA-I'!M13</f>
        <v>15.9</v>
      </c>
      <c r="G9" s="32"/>
      <c r="I9" s="18">
        <f t="shared" si="1"/>
        <v>16.399999999999999</v>
      </c>
      <c r="J9" s="18">
        <f t="shared" si="2"/>
        <v>15.9</v>
      </c>
      <c r="K9" s="18">
        <f t="shared" si="3"/>
        <v>14.4</v>
      </c>
      <c r="L9" s="18">
        <f t="shared" si="4"/>
        <v>15.9</v>
      </c>
      <c r="M9" s="18">
        <f t="shared" si="5"/>
        <v>15.9</v>
      </c>
    </row>
    <row r="10" spans="1:13" x14ac:dyDescent="0.3">
      <c r="A10" s="18">
        <f>'Combined_CA-I'!I14</f>
        <v>15.2</v>
      </c>
      <c r="B10" s="18">
        <f>'Combined_CA-I'!J14</f>
        <v>14.7</v>
      </c>
      <c r="C10" s="18">
        <f>'Combined_CA-I'!K14</f>
        <v>13.2</v>
      </c>
      <c r="D10" s="18">
        <f>'Combined_CA-I'!L14</f>
        <v>14.7</v>
      </c>
      <c r="E10" s="18">
        <f>'Combined_CA-I'!M14</f>
        <v>14.7</v>
      </c>
      <c r="G10" s="32"/>
      <c r="I10" s="18">
        <f t="shared" si="1"/>
        <v>15.2</v>
      </c>
      <c r="J10" s="18">
        <f t="shared" si="2"/>
        <v>14.7</v>
      </c>
      <c r="K10" s="18">
        <f t="shared" si="3"/>
        <v>13.2</v>
      </c>
      <c r="L10" s="18">
        <f t="shared" si="4"/>
        <v>14.7</v>
      </c>
      <c r="M10" s="18">
        <f t="shared" si="5"/>
        <v>14.7</v>
      </c>
    </row>
    <row r="11" spans="1:13" x14ac:dyDescent="0.3">
      <c r="A11" s="18">
        <f>'Combined_CA-I'!I15</f>
        <v>10</v>
      </c>
      <c r="B11" s="18">
        <f>'Combined_CA-I'!J15</f>
        <v>9.5</v>
      </c>
      <c r="C11" s="18">
        <f>'Combined_CA-I'!K15</f>
        <v>8</v>
      </c>
      <c r="D11" s="18">
        <f>'Combined_CA-I'!L15</f>
        <v>9.5</v>
      </c>
      <c r="E11" s="18">
        <f>'Combined_CA-I'!M15</f>
        <v>9.5</v>
      </c>
      <c r="G11" s="32"/>
      <c r="I11" s="18">
        <f t="shared" si="1"/>
        <v>10</v>
      </c>
      <c r="J11" s="18">
        <f t="shared" si="2"/>
        <v>9.5</v>
      </c>
      <c r="K11" s="18">
        <f t="shared" si="3"/>
        <v>8</v>
      </c>
      <c r="L11" s="18">
        <f t="shared" si="4"/>
        <v>9.5</v>
      </c>
      <c r="M11" s="18">
        <f t="shared" si="5"/>
        <v>9.5</v>
      </c>
    </row>
    <row r="12" spans="1:13" x14ac:dyDescent="0.3">
      <c r="A12" s="18">
        <f>'Combined_CA-I'!I16</f>
        <v>13</v>
      </c>
      <c r="B12" s="18">
        <f>'Combined_CA-I'!J16</f>
        <v>12.5</v>
      </c>
      <c r="C12" s="18">
        <f>'Combined_CA-I'!K16</f>
        <v>11</v>
      </c>
      <c r="D12" s="18">
        <f>'Combined_CA-I'!L16</f>
        <v>12.5</v>
      </c>
      <c r="E12" s="18">
        <f>'Combined_CA-I'!M16</f>
        <v>12.5</v>
      </c>
      <c r="G12" s="32"/>
      <c r="I12" s="18">
        <f t="shared" si="1"/>
        <v>13</v>
      </c>
      <c r="J12" s="18">
        <f t="shared" si="2"/>
        <v>12.5</v>
      </c>
      <c r="K12" s="18">
        <f t="shared" si="3"/>
        <v>11</v>
      </c>
      <c r="L12" s="18">
        <f t="shared" si="4"/>
        <v>12.5</v>
      </c>
      <c r="M12" s="18">
        <f t="shared" si="5"/>
        <v>12.5</v>
      </c>
    </row>
    <row r="13" spans="1:13" x14ac:dyDescent="0.3">
      <c r="A13" s="18">
        <f>'Combined_CA-I'!I17</f>
        <v>12.4</v>
      </c>
      <c r="B13" s="18">
        <f>'Combined_CA-I'!J17</f>
        <v>11.9</v>
      </c>
      <c r="C13" s="18">
        <f>'Combined_CA-I'!K17</f>
        <v>10.4</v>
      </c>
      <c r="D13" s="18">
        <f>'Combined_CA-I'!L17</f>
        <v>11.9</v>
      </c>
      <c r="E13" s="18">
        <f>'Combined_CA-I'!M17</f>
        <v>11.9</v>
      </c>
      <c r="G13" s="32"/>
      <c r="I13" s="18">
        <f t="shared" si="1"/>
        <v>12.4</v>
      </c>
      <c r="J13" s="18">
        <f t="shared" si="2"/>
        <v>11.9</v>
      </c>
      <c r="K13" s="18">
        <f t="shared" si="3"/>
        <v>10.4</v>
      </c>
      <c r="L13" s="18">
        <f t="shared" si="4"/>
        <v>11.9</v>
      </c>
      <c r="M13" s="18">
        <f t="shared" si="5"/>
        <v>11.9</v>
      </c>
    </row>
    <row r="14" spans="1:13" x14ac:dyDescent="0.3">
      <c r="A14" s="18">
        <f>'Combined_CA-I'!I18</f>
        <v>15</v>
      </c>
      <c r="B14" s="18">
        <f>'Combined_CA-I'!J18</f>
        <v>14.5</v>
      </c>
      <c r="C14" s="18">
        <f>'Combined_CA-I'!K18</f>
        <v>13</v>
      </c>
      <c r="D14" s="18">
        <f>'Combined_CA-I'!L18</f>
        <v>14.5</v>
      </c>
      <c r="E14" s="18">
        <f>'Combined_CA-I'!M18</f>
        <v>14.5</v>
      </c>
      <c r="G14" s="32"/>
      <c r="I14" s="18">
        <f t="shared" si="1"/>
        <v>15</v>
      </c>
      <c r="J14" s="18">
        <f t="shared" si="2"/>
        <v>14.5</v>
      </c>
      <c r="K14" s="18">
        <f t="shared" si="3"/>
        <v>13</v>
      </c>
      <c r="L14" s="18">
        <f t="shared" si="4"/>
        <v>14.5</v>
      </c>
      <c r="M14" s="18">
        <f t="shared" si="5"/>
        <v>14.5</v>
      </c>
    </row>
    <row r="15" spans="1:13" x14ac:dyDescent="0.3">
      <c r="A15" s="18">
        <f>'Combined_CA-I'!I19</f>
        <v>10</v>
      </c>
      <c r="B15" s="18">
        <f>'Combined_CA-I'!J19</f>
        <v>9.5</v>
      </c>
      <c r="C15" s="18">
        <f>'Combined_CA-I'!K19</f>
        <v>8</v>
      </c>
      <c r="D15" s="18">
        <f>'Combined_CA-I'!L19</f>
        <v>9.5</v>
      </c>
      <c r="E15" s="18">
        <f>'Combined_CA-I'!M19</f>
        <v>9.5</v>
      </c>
      <c r="G15" s="32"/>
      <c r="I15" s="18">
        <f t="shared" si="1"/>
        <v>10</v>
      </c>
      <c r="J15" s="18">
        <f t="shared" si="2"/>
        <v>9.5</v>
      </c>
      <c r="K15" s="18">
        <f t="shared" si="3"/>
        <v>8</v>
      </c>
      <c r="L15" s="18">
        <f t="shared" si="4"/>
        <v>9.5</v>
      </c>
      <c r="M15" s="18">
        <f t="shared" si="5"/>
        <v>9.5</v>
      </c>
    </row>
    <row r="16" spans="1:13" x14ac:dyDescent="0.3">
      <c r="A16" s="18">
        <f>'Combined_CA-I'!I20</f>
        <v>14.4</v>
      </c>
      <c r="B16" s="18">
        <f>'Combined_CA-I'!J20</f>
        <v>13.9</v>
      </c>
      <c r="C16" s="18">
        <f>'Combined_CA-I'!K20</f>
        <v>12.4</v>
      </c>
      <c r="D16" s="18">
        <f>'Combined_CA-I'!L20</f>
        <v>13.9</v>
      </c>
      <c r="E16" s="18">
        <f>'Combined_CA-I'!M20</f>
        <v>13.9</v>
      </c>
      <c r="G16" s="32"/>
      <c r="I16" s="18">
        <f t="shared" si="1"/>
        <v>14.4</v>
      </c>
      <c r="J16" s="18">
        <f t="shared" si="2"/>
        <v>13.9</v>
      </c>
      <c r="K16" s="18">
        <f t="shared" si="3"/>
        <v>12.4</v>
      </c>
      <c r="L16" s="18">
        <f t="shared" si="4"/>
        <v>13.9</v>
      </c>
      <c r="M16" s="18">
        <f t="shared" si="5"/>
        <v>13.9</v>
      </c>
    </row>
    <row r="17" spans="1:13" x14ac:dyDescent="0.3">
      <c r="A17" s="18">
        <f>'Combined_CA-I'!I21</f>
        <v>12.4</v>
      </c>
      <c r="B17" s="18">
        <f>'Combined_CA-I'!J21</f>
        <v>11.9</v>
      </c>
      <c r="C17" s="18">
        <f>'Combined_CA-I'!K21</f>
        <v>10.4</v>
      </c>
      <c r="D17" s="18">
        <f>'Combined_CA-I'!L21</f>
        <v>11.9</v>
      </c>
      <c r="E17" s="18">
        <f>'Combined_CA-I'!M21</f>
        <v>11.9</v>
      </c>
      <c r="G17" s="32"/>
      <c r="I17" s="18">
        <f t="shared" si="1"/>
        <v>12.4</v>
      </c>
      <c r="J17" s="18">
        <f t="shared" si="2"/>
        <v>11.9</v>
      </c>
      <c r="K17" s="18">
        <f t="shared" si="3"/>
        <v>10.4</v>
      </c>
      <c r="L17" s="18">
        <f t="shared" si="4"/>
        <v>11.9</v>
      </c>
      <c r="M17" s="18">
        <f t="shared" si="5"/>
        <v>11.9</v>
      </c>
    </row>
    <row r="18" spans="1:13" x14ac:dyDescent="0.3">
      <c r="A18" s="18">
        <f>'Combined_CA-I'!I22</f>
        <v>12.6</v>
      </c>
      <c r="B18" s="18">
        <f>'Combined_CA-I'!J22</f>
        <v>12.1</v>
      </c>
      <c r="C18" s="18">
        <f>'Combined_CA-I'!K22</f>
        <v>10.6</v>
      </c>
      <c r="D18" s="18">
        <f>'Combined_CA-I'!L22</f>
        <v>12.1</v>
      </c>
      <c r="E18" s="18">
        <f>'Combined_CA-I'!M22</f>
        <v>12.1</v>
      </c>
      <c r="G18" s="32"/>
      <c r="I18" s="18">
        <f t="shared" si="1"/>
        <v>12.6</v>
      </c>
      <c r="J18" s="18">
        <f t="shared" si="2"/>
        <v>12.1</v>
      </c>
      <c r="K18" s="18">
        <f t="shared" si="3"/>
        <v>10.6</v>
      </c>
      <c r="L18" s="18">
        <f t="shared" si="4"/>
        <v>12.1</v>
      </c>
      <c r="M18" s="18">
        <f t="shared" si="5"/>
        <v>12.1</v>
      </c>
    </row>
    <row r="19" spans="1:13" x14ac:dyDescent="0.3">
      <c r="A19" s="18">
        <f>'Combined_CA-I'!I23</f>
        <v>12.2</v>
      </c>
      <c r="B19" s="18">
        <f>'Combined_CA-I'!J23</f>
        <v>11.7</v>
      </c>
      <c r="C19" s="18">
        <f>'Combined_CA-I'!K23</f>
        <v>10.199999999999999</v>
      </c>
      <c r="D19" s="18">
        <f>'Combined_CA-I'!L23</f>
        <v>11.7</v>
      </c>
      <c r="E19" s="18">
        <f>'Combined_CA-I'!M23</f>
        <v>11.7</v>
      </c>
      <c r="G19" s="32"/>
      <c r="I19" s="18">
        <f t="shared" si="1"/>
        <v>12.2</v>
      </c>
      <c r="J19" s="18">
        <f t="shared" si="2"/>
        <v>11.7</v>
      </c>
      <c r="K19" s="18">
        <f t="shared" si="3"/>
        <v>10.199999999999999</v>
      </c>
      <c r="L19" s="18">
        <f t="shared" si="4"/>
        <v>11.7</v>
      </c>
      <c r="M19" s="18">
        <f t="shared" si="5"/>
        <v>11.7</v>
      </c>
    </row>
    <row r="20" spans="1:13" x14ac:dyDescent="0.3">
      <c r="A20" s="18">
        <f>'Combined_CA-I'!I24</f>
        <v>13.8</v>
      </c>
      <c r="B20" s="18">
        <f>'Combined_CA-I'!J24</f>
        <v>13.3</v>
      </c>
      <c r="C20" s="18">
        <f>'Combined_CA-I'!K24</f>
        <v>11.8</v>
      </c>
      <c r="D20" s="18">
        <f>'Combined_CA-I'!L24</f>
        <v>13.3</v>
      </c>
      <c r="E20" s="18">
        <f>'Combined_CA-I'!M24</f>
        <v>13.3</v>
      </c>
      <c r="G20" s="32"/>
      <c r="I20" s="18">
        <f t="shared" si="1"/>
        <v>13.8</v>
      </c>
      <c r="J20" s="18">
        <f t="shared" si="2"/>
        <v>13.3</v>
      </c>
      <c r="K20" s="18">
        <f t="shared" si="3"/>
        <v>11.8</v>
      </c>
      <c r="L20" s="18">
        <f t="shared" si="4"/>
        <v>13.3</v>
      </c>
      <c r="M20" s="18">
        <f t="shared" si="5"/>
        <v>13.3</v>
      </c>
    </row>
    <row r="21" spans="1:13" x14ac:dyDescent="0.3">
      <c r="A21" s="18">
        <f>'Combined_CA-I'!I25</f>
        <v>16.399999999999999</v>
      </c>
      <c r="B21" s="18">
        <f>'Combined_CA-I'!J25</f>
        <v>15.9</v>
      </c>
      <c r="C21" s="18">
        <f>'Combined_CA-I'!K25</f>
        <v>14.4</v>
      </c>
      <c r="D21" s="18">
        <f>'Combined_CA-I'!L25</f>
        <v>15.9</v>
      </c>
      <c r="E21" s="18">
        <f>'Combined_CA-I'!M25</f>
        <v>15.9</v>
      </c>
      <c r="G21" s="32"/>
      <c r="I21" s="18">
        <f t="shared" si="1"/>
        <v>16.399999999999999</v>
      </c>
      <c r="J21" s="18">
        <f t="shared" si="2"/>
        <v>15.9</v>
      </c>
      <c r="K21" s="18">
        <f t="shared" si="3"/>
        <v>14.4</v>
      </c>
      <c r="L21" s="18">
        <f t="shared" si="4"/>
        <v>15.9</v>
      </c>
      <c r="M21" s="18">
        <f t="shared" si="5"/>
        <v>15.9</v>
      </c>
    </row>
    <row r="22" spans="1:13" x14ac:dyDescent="0.3">
      <c r="A22" s="18">
        <f>'Combined_CA-I'!I26</f>
        <v>15</v>
      </c>
      <c r="B22" s="18">
        <f>'Combined_CA-I'!J26</f>
        <v>14.5</v>
      </c>
      <c r="C22" s="18">
        <f>'Combined_CA-I'!K26</f>
        <v>13</v>
      </c>
      <c r="D22" s="18">
        <f>'Combined_CA-I'!L26</f>
        <v>14.5</v>
      </c>
      <c r="E22" s="18">
        <f>'Combined_CA-I'!M26</f>
        <v>14.5</v>
      </c>
      <c r="G22" s="32"/>
      <c r="I22" s="18">
        <f t="shared" si="1"/>
        <v>15</v>
      </c>
      <c r="J22" s="18">
        <f t="shared" si="2"/>
        <v>14.5</v>
      </c>
      <c r="K22" s="18">
        <f t="shared" si="3"/>
        <v>13</v>
      </c>
      <c r="L22" s="18">
        <f t="shared" si="4"/>
        <v>14.5</v>
      </c>
      <c r="M22" s="18">
        <f t="shared" si="5"/>
        <v>14.5</v>
      </c>
    </row>
    <row r="23" spans="1:13" x14ac:dyDescent="0.3">
      <c r="A23" s="18">
        <f>'Combined_CA-I'!I27</f>
        <v>16.2</v>
      </c>
      <c r="B23" s="18">
        <f>'Combined_CA-I'!J27</f>
        <v>15.7</v>
      </c>
      <c r="C23" s="18">
        <f>'Combined_CA-I'!K27</f>
        <v>14.2</v>
      </c>
      <c r="D23" s="18">
        <f>'Combined_CA-I'!L27</f>
        <v>15.7</v>
      </c>
      <c r="E23" s="18">
        <f>'Combined_CA-I'!M27</f>
        <v>15.7</v>
      </c>
      <c r="G23" s="32"/>
      <c r="I23" s="18">
        <f t="shared" si="1"/>
        <v>16.2</v>
      </c>
      <c r="J23" s="18">
        <f t="shared" si="2"/>
        <v>15.7</v>
      </c>
      <c r="K23" s="18">
        <f t="shared" si="3"/>
        <v>14.2</v>
      </c>
      <c r="L23" s="18">
        <f t="shared" si="4"/>
        <v>15.7</v>
      </c>
      <c r="M23" s="18">
        <f t="shared" si="5"/>
        <v>15.7</v>
      </c>
    </row>
    <row r="24" spans="1:13" x14ac:dyDescent="0.3">
      <c r="A24" s="18">
        <f>'Combined_CA-I'!I28</f>
        <v>12.8</v>
      </c>
      <c r="B24" s="18">
        <f>'Combined_CA-I'!J28</f>
        <v>12.3</v>
      </c>
      <c r="C24" s="18">
        <f>'Combined_CA-I'!K28</f>
        <v>10.8</v>
      </c>
      <c r="D24" s="18">
        <f>'Combined_CA-I'!L28</f>
        <v>12.3</v>
      </c>
      <c r="E24" s="18">
        <f>'Combined_CA-I'!M28</f>
        <v>12.3</v>
      </c>
      <c r="G24" s="32"/>
      <c r="I24" s="18">
        <f t="shared" si="1"/>
        <v>12.8</v>
      </c>
      <c r="J24" s="18">
        <f t="shared" si="2"/>
        <v>12.3</v>
      </c>
      <c r="K24" s="18">
        <f t="shared" si="3"/>
        <v>10.8</v>
      </c>
      <c r="L24" s="18">
        <f t="shared" si="4"/>
        <v>12.3</v>
      </c>
      <c r="M24" s="18">
        <f t="shared" si="5"/>
        <v>12.3</v>
      </c>
    </row>
    <row r="25" spans="1:13" x14ac:dyDescent="0.3">
      <c r="A25" s="18">
        <f>'Combined_CA-I'!I29</f>
        <v>14</v>
      </c>
      <c r="B25" s="18">
        <f>'Combined_CA-I'!J29</f>
        <v>13.5</v>
      </c>
      <c r="C25" s="18">
        <f>'Combined_CA-I'!K29</f>
        <v>12</v>
      </c>
      <c r="D25" s="18">
        <f>'Combined_CA-I'!L29</f>
        <v>13.5</v>
      </c>
      <c r="E25" s="18">
        <f>'Combined_CA-I'!M29</f>
        <v>13.5</v>
      </c>
      <c r="G25" s="32"/>
      <c r="I25" s="18">
        <f t="shared" si="1"/>
        <v>14</v>
      </c>
      <c r="J25" s="18">
        <f t="shared" si="2"/>
        <v>13.5</v>
      </c>
      <c r="K25" s="18">
        <f t="shared" si="3"/>
        <v>12</v>
      </c>
      <c r="L25" s="18">
        <f t="shared" si="4"/>
        <v>13.5</v>
      </c>
      <c r="M25" s="18">
        <f t="shared" si="5"/>
        <v>13.5</v>
      </c>
    </row>
    <row r="26" spans="1:13" x14ac:dyDescent="0.3">
      <c r="A26" s="18">
        <f>'Combined_CA-I'!I30</f>
        <v>16.600000000000001</v>
      </c>
      <c r="B26" s="18">
        <f>'Combined_CA-I'!J30</f>
        <v>16.100000000000001</v>
      </c>
      <c r="C26" s="18">
        <f>'Combined_CA-I'!K30</f>
        <v>14.6</v>
      </c>
      <c r="D26" s="18">
        <f>'Combined_CA-I'!L30</f>
        <v>16.100000000000001</v>
      </c>
      <c r="E26" s="18">
        <f>'Combined_CA-I'!M30</f>
        <v>16.100000000000001</v>
      </c>
      <c r="G26" s="32"/>
      <c r="I26" s="18">
        <f t="shared" si="1"/>
        <v>16.600000000000001</v>
      </c>
      <c r="J26" s="18">
        <f t="shared" si="2"/>
        <v>16.100000000000001</v>
      </c>
      <c r="K26" s="18">
        <f t="shared" si="3"/>
        <v>14.6</v>
      </c>
      <c r="L26" s="18">
        <f t="shared" si="4"/>
        <v>16.100000000000001</v>
      </c>
      <c r="M26" s="18">
        <f t="shared" si="5"/>
        <v>16.100000000000001</v>
      </c>
    </row>
    <row r="27" spans="1:13" x14ac:dyDescent="0.3">
      <c r="A27" s="18">
        <f>'Combined_CA-I'!I31</f>
        <v>15.4</v>
      </c>
      <c r="B27" s="18">
        <f>'Combined_CA-I'!J31</f>
        <v>14.9</v>
      </c>
      <c r="C27" s="18">
        <f>'Combined_CA-I'!K31</f>
        <v>13.4</v>
      </c>
      <c r="D27" s="18">
        <f>'Combined_CA-I'!L31</f>
        <v>14.9</v>
      </c>
      <c r="E27" s="18">
        <f>'Combined_CA-I'!M31</f>
        <v>14.9</v>
      </c>
      <c r="G27" s="32"/>
      <c r="I27" s="18">
        <f t="shared" si="1"/>
        <v>15.4</v>
      </c>
      <c r="J27" s="18">
        <f t="shared" si="2"/>
        <v>14.9</v>
      </c>
      <c r="K27" s="18">
        <f t="shared" si="3"/>
        <v>13.4</v>
      </c>
      <c r="L27" s="18">
        <f t="shared" si="4"/>
        <v>14.9</v>
      </c>
      <c r="M27" s="18">
        <f t="shared" si="5"/>
        <v>14.9</v>
      </c>
    </row>
    <row r="28" spans="1:13" x14ac:dyDescent="0.3">
      <c r="A28" s="18">
        <f>'Combined_CA-I'!I32</f>
        <v>16</v>
      </c>
      <c r="B28" s="18">
        <f>'Combined_CA-I'!J32</f>
        <v>15.5</v>
      </c>
      <c r="C28" s="18">
        <f>'Combined_CA-I'!K32</f>
        <v>14</v>
      </c>
      <c r="D28" s="18">
        <f>'Combined_CA-I'!L32</f>
        <v>15.5</v>
      </c>
      <c r="E28" s="18">
        <f>'Combined_CA-I'!M32</f>
        <v>15.5</v>
      </c>
      <c r="G28" s="32"/>
      <c r="I28" s="18">
        <f t="shared" si="1"/>
        <v>16</v>
      </c>
      <c r="J28" s="18">
        <f t="shared" si="2"/>
        <v>15.5</v>
      </c>
      <c r="K28" s="18">
        <f t="shared" si="3"/>
        <v>14</v>
      </c>
      <c r="L28" s="18">
        <f t="shared" si="4"/>
        <v>15.5</v>
      </c>
      <c r="M28" s="18">
        <f t="shared" si="5"/>
        <v>15.5</v>
      </c>
    </row>
    <row r="29" spans="1:13" x14ac:dyDescent="0.3">
      <c r="A29" s="18">
        <f>'Combined_CA-I'!I33</f>
        <v>14.4</v>
      </c>
      <c r="B29" s="18">
        <f>'Combined_CA-I'!J33</f>
        <v>13.9</v>
      </c>
      <c r="C29" s="18">
        <f>'Combined_CA-I'!K33</f>
        <v>12.4</v>
      </c>
      <c r="D29" s="18">
        <f>'Combined_CA-I'!L33</f>
        <v>13.9</v>
      </c>
      <c r="E29" s="18">
        <f>'Combined_CA-I'!M33</f>
        <v>13.9</v>
      </c>
      <c r="G29" s="32"/>
      <c r="I29" s="18">
        <f t="shared" si="1"/>
        <v>14.4</v>
      </c>
      <c r="J29" s="18">
        <f t="shared" si="2"/>
        <v>13.9</v>
      </c>
      <c r="K29" s="18">
        <f t="shared" si="3"/>
        <v>12.4</v>
      </c>
      <c r="L29" s="18">
        <f t="shared" si="4"/>
        <v>13.9</v>
      </c>
      <c r="M29" s="18">
        <f t="shared" si="5"/>
        <v>13.9</v>
      </c>
    </row>
    <row r="30" spans="1:13" x14ac:dyDescent="0.3">
      <c r="A30" s="18">
        <f>'Combined_CA-I'!I34</f>
        <v>11</v>
      </c>
      <c r="B30" s="18">
        <f>'Combined_CA-I'!J34</f>
        <v>10.5</v>
      </c>
      <c r="C30" s="18">
        <f>'Combined_CA-I'!K34</f>
        <v>9</v>
      </c>
      <c r="D30" s="18">
        <f>'Combined_CA-I'!L34</f>
        <v>10.5</v>
      </c>
      <c r="E30" s="18">
        <f>'Combined_CA-I'!M34</f>
        <v>10.5</v>
      </c>
      <c r="G30" s="32"/>
      <c r="I30" s="18">
        <f t="shared" si="1"/>
        <v>11</v>
      </c>
      <c r="J30" s="18">
        <f t="shared" si="2"/>
        <v>10.5</v>
      </c>
      <c r="K30" s="18">
        <f t="shared" si="3"/>
        <v>9</v>
      </c>
      <c r="L30" s="18">
        <f t="shared" si="4"/>
        <v>10.5</v>
      </c>
      <c r="M30" s="18">
        <f t="shared" si="5"/>
        <v>10.5</v>
      </c>
    </row>
    <row r="31" spans="1:13" x14ac:dyDescent="0.3">
      <c r="A31" s="18">
        <f>'Combined_CA-I'!I35</f>
        <v>11.4</v>
      </c>
      <c r="B31" s="18">
        <f>'Combined_CA-I'!J35</f>
        <v>10.9</v>
      </c>
      <c r="C31" s="18">
        <f>'Combined_CA-I'!K35</f>
        <v>9.4</v>
      </c>
      <c r="D31" s="18">
        <f>'Combined_CA-I'!L35</f>
        <v>10.9</v>
      </c>
      <c r="E31" s="18">
        <f>'Combined_CA-I'!M35</f>
        <v>10.9</v>
      </c>
      <c r="G31" s="32"/>
      <c r="I31" s="18">
        <f t="shared" si="1"/>
        <v>11.4</v>
      </c>
      <c r="J31" s="18">
        <f t="shared" si="2"/>
        <v>10.9</v>
      </c>
      <c r="K31" s="18">
        <f t="shared" si="3"/>
        <v>9.4</v>
      </c>
      <c r="L31" s="18">
        <f t="shared" si="4"/>
        <v>10.9</v>
      </c>
      <c r="M31" s="18">
        <f t="shared" si="5"/>
        <v>10.9</v>
      </c>
    </row>
    <row r="32" spans="1:13" x14ac:dyDescent="0.3">
      <c r="A32" s="18">
        <f>'Combined_CA-I'!I36</f>
        <v>14.6</v>
      </c>
      <c r="B32" s="18">
        <f>'Combined_CA-I'!J36</f>
        <v>14.1</v>
      </c>
      <c r="C32" s="18">
        <f>'Combined_CA-I'!K36</f>
        <v>12.6</v>
      </c>
      <c r="D32" s="18">
        <f>'Combined_CA-I'!L36</f>
        <v>14.1</v>
      </c>
      <c r="E32" s="18">
        <f>'Combined_CA-I'!M36</f>
        <v>14.1</v>
      </c>
      <c r="G32" s="32"/>
      <c r="I32" s="18">
        <f t="shared" si="1"/>
        <v>14.6</v>
      </c>
      <c r="J32" s="18">
        <f t="shared" si="2"/>
        <v>14.1</v>
      </c>
      <c r="K32" s="18">
        <f t="shared" si="3"/>
        <v>12.6</v>
      </c>
      <c r="L32" s="18">
        <f t="shared" si="4"/>
        <v>14.1</v>
      </c>
      <c r="M32" s="18">
        <f t="shared" si="5"/>
        <v>14.1</v>
      </c>
    </row>
    <row r="33" spans="1:13" x14ac:dyDescent="0.3">
      <c r="A33" s="18">
        <f>'Combined_CA-I'!I37</f>
        <v>15.6</v>
      </c>
      <c r="B33" s="18">
        <f>'Combined_CA-I'!J37</f>
        <v>15.1</v>
      </c>
      <c r="C33" s="18">
        <f>'Combined_CA-I'!K37</f>
        <v>13.6</v>
      </c>
      <c r="D33" s="18">
        <f>'Combined_CA-I'!L37</f>
        <v>15.1</v>
      </c>
      <c r="E33" s="18">
        <f>'Combined_CA-I'!M37</f>
        <v>15.1</v>
      </c>
      <c r="G33" s="32"/>
      <c r="I33" s="18">
        <f t="shared" si="1"/>
        <v>15.6</v>
      </c>
      <c r="J33" s="18">
        <f t="shared" si="2"/>
        <v>15.1</v>
      </c>
      <c r="K33" s="18">
        <f t="shared" si="3"/>
        <v>13.6</v>
      </c>
      <c r="L33" s="18">
        <f t="shared" si="4"/>
        <v>15.1</v>
      </c>
      <c r="M33" s="18">
        <f t="shared" si="5"/>
        <v>15.1</v>
      </c>
    </row>
    <row r="34" spans="1:13" x14ac:dyDescent="0.3">
      <c r="A34" s="18">
        <f>'Combined_CA-I'!I38</f>
        <v>12.6</v>
      </c>
      <c r="B34" s="18">
        <f>'Combined_CA-I'!J38</f>
        <v>12.1</v>
      </c>
      <c r="C34" s="18">
        <f>'Combined_CA-I'!K38</f>
        <v>10.6</v>
      </c>
      <c r="D34" s="18">
        <f>'Combined_CA-I'!L38</f>
        <v>12.1</v>
      </c>
      <c r="E34" s="18">
        <f>'Combined_CA-I'!M38</f>
        <v>12.1</v>
      </c>
      <c r="G34" s="32"/>
      <c r="I34" s="18">
        <f t="shared" si="1"/>
        <v>12.6</v>
      </c>
      <c r="J34" s="18">
        <f t="shared" si="2"/>
        <v>12.1</v>
      </c>
      <c r="K34" s="18">
        <f t="shared" si="3"/>
        <v>10.6</v>
      </c>
      <c r="L34" s="18">
        <f t="shared" si="4"/>
        <v>12.1</v>
      </c>
      <c r="M34" s="18">
        <f t="shared" si="5"/>
        <v>12.1</v>
      </c>
    </row>
    <row r="35" spans="1:13" x14ac:dyDescent="0.3">
      <c r="A35" s="18">
        <f>'Combined_CA-I'!I39</f>
        <v>13</v>
      </c>
      <c r="B35" s="18">
        <f>'Combined_CA-I'!J39</f>
        <v>12.5</v>
      </c>
      <c r="C35" s="18">
        <f>'Combined_CA-I'!K39</f>
        <v>11</v>
      </c>
      <c r="D35" s="18">
        <f>'Combined_CA-I'!L39</f>
        <v>12.5</v>
      </c>
      <c r="E35" s="18">
        <f>'Combined_CA-I'!M39</f>
        <v>12.5</v>
      </c>
      <c r="G35" s="32"/>
      <c r="I35" s="18">
        <f t="shared" si="1"/>
        <v>13</v>
      </c>
      <c r="J35" s="18">
        <f t="shared" si="2"/>
        <v>12.5</v>
      </c>
      <c r="K35" s="18">
        <f t="shared" si="3"/>
        <v>11</v>
      </c>
      <c r="L35" s="18">
        <f t="shared" si="4"/>
        <v>12.5</v>
      </c>
      <c r="M35" s="18">
        <f t="shared" si="5"/>
        <v>12.5</v>
      </c>
    </row>
    <row r="36" spans="1:13" x14ac:dyDescent="0.3">
      <c r="A36" s="18">
        <f>'Combined_CA-I'!I40</f>
        <v>12.2</v>
      </c>
      <c r="B36" s="18">
        <f>'Combined_CA-I'!J40</f>
        <v>11.7</v>
      </c>
      <c r="C36" s="18">
        <f>'Combined_CA-I'!K40</f>
        <v>10.199999999999999</v>
      </c>
      <c r="D36" s="18">
        <f>'Combined_CA-I'!L40</f>
        <v>11.7</v>
      </c>
      <c r="E36" s="18">
        <f>'Combined_CA-I'!M40</f>
        <v>11.7</v>
      </c>
      <c r="G36" s="32"/>
      <c r="I36" s="18">
        <f t="shared" si="1"/>
        <v>12.2</v>
      </c>
      <c r="J36" s="18">
        <f t="shared" si="2"/>
        <v>11.7</v>
      </c>
      <c r="K36" s="18">
        <f t="shared" si="3"/>
        <v>10.199999999999999</v>
      </c>
      <c r="L36" s="18">
        <f t="shared" si="4"/>
        <v>11.7</v>
      </c>
      <c r="M36" s="18">
        <f t="shared" si="5"/>
        <v>11.7</v>
      </c>
    </row>
    <row r="37" spans="1:13" x14ac:dyDescent="0.3">
      <c r="A37" s="18">
        <f>'Combined_CA-I'!I41</f>
        <v>11</v>
      </c>
      <c r="B37" s="18">
        <f>'Combined_CA-I'!J41</f>
        <v>10.5</v>
      </c>
      <c r="C37" s="18">
        <f>'Combined_CA-I'!K41</f>
        <v>9</v>
      </c>
      <c r="D37" s="18">
        <f>'Combined_CA-I'!L41</f>
        <v>10.5</v>
      </c>
      <c r="E37" s="18">
        <f>'Combined_CA-I'!M41</f>
        <v>10.5</v>
      </c>
      <c r="G37" s="32"/>
      <c r="I37" s="18">
        <f t="shared" si="1"/>
        <v>11</v>
      </c>
      <c r="J37" s="18">
        <f t="shared" si="2"/>
        <v>10.5</v>
      </c>
      <c r="K37" s="18">
        <f t="shared" si="3"/>
        <v>9</v>
      </c>
      <c r="L37" s="18">
        <f t="shared" si="4"/>
        <v>10.5</v>
      </c>
      <c r="M37" s="18">
        <f t="shared" si="5"/>
        <v>10.5</v>
      </c>
    </row>
    <row r="38" spans="1:13" x14ac:dyDescent="0.3">
      <c r="A38" s="18">
        <f>'Combined_CA-I'!I42</f>
        <v>15.8</v>
      </c>
      <c r="B38" s="18">
        <f>'Combined_CA-I'!J42</f>
        <v>15.3</v>
      </c>
      <c r="C38" s="18">
        <f>'Combined_CA-I'!K42</f>
        <v>13.8</v>
      </c>
      <c r="D38" s="18">
        <f>'Combined_CA-I'!L42</f>
        <v>15.3</v>
      </c>
      <c r="E38" s="18">
        <f>'Combined_CA-I'!M42</f>
        <v>15.3</v>
      </c>
      <c r="G38" s="32"/>
      <c r="I38" s="18">
        <f t="shared" si="1"/>
        <v>15.8</v>
      </c>
      <c r="J38" s="18">
        <f t="shared" si="2"/>
        <v>15.3</v>
      </c>
      <c r="K38" s="18">
        <f t="shared" si="3"/>
        <v>13.8</v>
      </c>
      <c r="L38" s="18">
        <f t="shared" si="4"/>
        <v>15.3</v>
      </c>
      <c r="M38" s="18">
        <f t="shared" si="5"/>
        <v>15.3</v>
      </c>
    </row>
    <row r="39" spans="1:13" x14ac:dyDescent="0.3">
      <c r="A39" s="18">
        <f>'Combined_CA-I'!I43</f>
        <v>13.8</v>
      </c>
      <c r="B39" s="18">
        <f>'Combined_CA-I'!J43</f>
        <v>13.3</v>
      </c>
      <c r="C39" s="18">
        <f>'Combined_CA-I'!K43</f>
        <v>11.8</v>
      </c>
      <c r="D39" s="18">
        <f>'Combined_CA-I'!L43</f>
        <v>13.3</v>
      </c>
      <c r="E39" s="18">
        <f>'Combined_CA-I'!M43</f>
        <v>13.3</v>
      </c>
      <c r="G39" s="32"/>
      <c r="I39" s="18">
        <f t="shared" ref="I39:I70" si="6">SUM(A39)</f>
        <v>13.8</v>
      </c>
      <c r="J39" s="18">
        <f t="shared" ref="J39:J70" si="7">SUM(B39)</f>
        <v>13.3</v>
      </c>
      <c r="K39" s="18">
        <f t="shared" ref="K39:K70" si="8">SUM(C39)</f>
        <v>11.8</v>
      </c>
      <c r="L39" s="18">
        <f t="shared" ref="L39:L70" si="9">SUM(D39)</f>
        <v>13.3</v>
      </c>
      <c r="M39" s="18">
        <f t="shared" ref="M39:M70" si="10">SUM(E39)</f>
        <v>13.3</v>
      </c>
    </row>
    <row r="40" spans="1:13" x14ac:dyDescent="0.3">
      <c r="A40" s="18">
        <f>'Combined_CA-I'!I44</f>
        <v>12.6</v>
      </c>
      <c r="B40" s="18">
        <f>'Combined_CA-I'!J44</f>
        <v>12.1</v>
      </c>
      <c r="C40" s="18">
        <f>'Combined_CA-I'!K44</f>
        <v>10.6</v>
      </c>
      <c r="D40" s="18">
        <f>'Combined_CA-I'!L44</f>
        <v>12.1</v>
      </c>
      <c r="E40" s="18">
        <f>'Combined_CA-I'!M44</f>
        <v>12.1</v>
      </c>
      <c r="G40" s="32"/>
      <c r="I40" s="18">
        <f t="shared" si="6"/>
        <v>12.6</v>
      </c>
      <c r="J40" s="18">
        <f t="shared" si="7"/>
        <v>12.1</v>
      </c>
      <c r="K40" s="18">
        <f t="shared" si="8"/>
        <v>10.6</v>
      </c>
      <c r="L40" s="18">
        <f t="shared" si="9"/>
        <v>12.1</v>
      </c>
      <c r="M40" s="18">
        <f t="shared" si="10"/>
        <v>12.1</v>
      </c>
    </row>
    <row r="41" spans="1:13" x14ac:dyDescent="0.3">
      <c r="A41" s="18">
        <f>'Combined_CA-I'!I45</f>
        <v>12.6</v>
      </c>
      <c r="B41" s="18">
        <f>'Combined_CA-I'!J45</f>
        <v>12.1</v>
      </c>
      <c r="C41" s="18">
        <f>'Combined_CA-I'!K45</f>
        <v>10.6</v>
      </c>
      <c r="D41" s="18">
        <f>'Combined_CA-I'!L45</f>
        <v>12.1</v>
      </c>
      <c r="E41" s="18">
        <f>'Combined_CA-I'!M45</f>
        <v>12.1</v>
      </c>
      <c r="G41" s="32"/>
      <c r="I41" s="18">
        <f t="shared" si="6"/>
        <v>12.6</v>
      </c>
      <c r="J41" s="18">
        <f t="shared" si="7"/>
        <v>12.1</v>
      </c>
      <c r="K41" s="18">
        <f t="shared" si="8"/>
        <v>10.6</v>
      </c>
      <c r="L41" s="18">
        <f t="shared" si="9"/>
        <v>12.1</v>
      </c>
      <c r="M41" s="18">
        <f t="shared" si="10"/>
        <v>12.1</v>
      </c>
    </row>
    <row r="42" spans="1:13" x14ac:dyDescent="0.3">
      <c r="A42" s="18">
        <f>'Combined_CA-I'!I46</f>
        <v>14.2</v>
      </c>
      <c r="B42" s="18">
        <f>'Combined_CA-I'!J46</f>
        <v>13.7</v>
      </c>
      <c r="C42" s="18">
        <f>'Combined_CA-I'!K46</f>
        <v>12.2</v>
      </c>
      <c r="D42" s="18">
        <f>'Combined_CA-I'!L46</f>
        <v>13.7</v>
      </c>
      <c r="E42" s="18">
        <f>'Combined_CA-I'!M46</f>
        <v>13.7</v>
      </c>
      <c r="G42" s="32"/>
      <c r="I42" s="18">
        <f t="shared" si="6"/>
        <v>14.2</v>
      </c>
      <c r="J42" s="18">
        <f t="shared" si="7"/>
        <v>13.7</v>
      </c>
      <c r="K42" s="18">
        <f t="shared" si="8"/>
        <v>12.2</v>
      </c>
      <c r="L42" s="18">
        <f t="shared" si="9"/>
        <v>13.7</v>
      </c>
      <c r="M42" s="18">
        <f t="shared" si="10"/>
        <v>13.7</v>
      </c>
    </row>
    <row r="43" spans="1:13" x14ac:dyDescent="0.3">
      <c r="A43" s="18">
        <f>'Combined_CA-I'!I47</f>
        <v>12.6</v>
      </c>
      <c r="B43" s="18">
        <f>'Combined_CA-I'!J47</f>
        <v>12.1</v>
      </c>
      <c r="C43" s="18">
        <f>'Combined_CA-I'!K47</f>
        <v>10.6</v>
      </c>
      <c r="D43" s="18">
        <f>'Combined_CA-I'!L47</f>
        <v>12.1</v>
      </c>
      <c r="E43" s="18">
        <f>'Combined_CA-I'!M47</f>
        <v>12.1</v>
      </c>
      <c r="G43" s="32"/>
      <c r="I43" s="18">
        <f t="shared" si="6"/>
        <v>12.6</v>
      </c>
      <c r="J43" s="18">
        <f t="shared" si="7"/>
        <v>12.1</v>
      </c>
      <c r="K43" s="18">
        <f t="shared" si="8"/>
        <v>10.6</v>
      </c>
      <c r="L43" s="18">
        <f t="shared" si="9"/>
        <v>12.1</v>
      </c>
      <c r="M43" s="18">
        <f t="shared" si="10"/>
        <v>12.1</v>
      </c>
    </row>
    <row r="44" spans="1:13" x14ac:dyDescent="0.3">
      <c r="A44" s="18">
        <f>'Combined_CA-I'!I48</f>
        <v>14.6</v>
      </c>
      <c r="B44" s="18">
        <f>'Combined_CA-I'!J48</f>
        <v>14.1</v>
      </c>
      <c r="C44" s="18">
        <f>'Combined_CA-I'!K48</f>
        <v>12.6</v>
      </c>
      <c r="D44" s="18">
        <f>'Combined_CA-I'!L48</f>
        <v>14.1</v>
      </c>
      <c r="E44" s="18">
        <f>'Combined_CA-I'!M48</f>
        <v>14.1</v>
      </c>
      <c r="G44" s="32"/>
      <c r="I44" s="18">
        <f t="shared" si="6"/>
        <v>14.6</v>
      </c>
      <c r="J44" s="18">
        <f t="shared" si="7"/>
        <v>14.1</v>
      </c>
      <c r="K44" s="18">
        <f t="shared" si="8"/>
        <v>12.6</v>
      </c>
      <c r="L44" s="18">
        <f t="shared" si="9"/>
        <v>14.1</v>
      </c>
      <c r="M44" s="18">
        <f t="shared" si="10"/>
        <v>14.1</v>
      </c>
    </row>
    <row r="45" spans="1:13" x14ac:dyDescent="0.3">
      <c r="A45" s="18">
        <f>'Combined_CA-I'!I49</f>
        <v>14</v>
      </c>
      <c r="B45" s="18">
        <f>'Combined_CA-I'!J49</f>
        <v>13.5</v>
      </c>
      <c r="C45" s="18">
        <f>'Combined_CA-I'!K49</f>
        <v>12</v>
      </c>
      <c r="D45" s="18">
        <f>'Combined_CA-I'!L49</f>
        <v>13.5</v>
      </c>
      <c r="E45" s="18">
        <f>'Combined_CA-I'!M49</f>
        <v>13.5</v>
      </c>
      <c r="G45" s="32"/>
      <c r="I45" s="18">
        <f t="shared" si="6"/>
        <v>14</v>
      </c>
      <c r="J45" s="18">
        <f t="shared" si="7"/>
        <v>13.5</v>
      </c>
      <c r="K45" s="18">
        <f t="shared" si="8"/>
        <v>12</v>
      </c>
      <c r="L45" s="18">
        <f t="shared" si="9"/>
        <v>13.5</v>
      </c>
      <c r="M45" s="18">
        <f t="shared" si="10"/>
        <v>13.5</v>
      </c>
    </row>
    <row r="46" spans="1:13" x14ac:dyDescent="0.3">
      <c r="A46" s="18">
        <f>'Combined_CA-I'!I50</f>
        <v>13.4</v>
      </c>
      <c r="B46" s="18">
        <f>'Combined_CA-I'!J50</f>
        <v>12.9</v>
      </c>
      <c r="C46" s="18">
        <f>'Combined_CA-I'!K50</f>
        <v>11.4</v>
      </c>
      <c r="D46" s="18">
        <f>'Combined_CA-I'!L50</f>
        <v>12.9</v>
      </c>
      <c r="E46" s="18">
        <f>'Combined_CA-I'!M50</f>
        <v>12.9</v>
      </c>
      <c r="G46" s="32"/>
      <c r="I46" s="18">
        <f t="shared" si="6"/>
        <v>13.4</v>
      </c>
      <c r="J46" s="18">
        <f t="shared" si="7"/>
        <v>12.9</v>
      </c>
      <c r="K46" s="18">
        <f t="shared" si="8"/>
        <v>11.4</v>
      </c>
      <c r="L46" s="18">
        <f t="shared" si="9"/>
        <v>12.9</v>
      </c>
      <c r="M46" s="18">
        <f t="shared" si="10"/>
        <v>12.9</v>
      </c>
    </row>
    <row r="47" spans="1:13" x14ac:dyDescent="0.3">
      <c r="A47" s="18">
        <f>'Combined_CA-I'!I51</f>
        <v>13.2</v>
      </c>
      <c r="B47" s="18">
        <f>'Combined_CA-I'!J51</f>
        <v>12.7</v>
      </c>
      <c r="C47" s="18">
        <f>'Combined_CA-I'!K51</f>
        <v>11.2</v>
      </c>
      <c r="D47" s="18">
        <f>'Combined_CA-I'!L51</f>
        <v>12.7</v>
      </c>
      <c r="E47" s="18">
        <f>'Combined_CA-I'!M51</f>
        <v>12.7</v>
      </c>
      <c r="G47" s="32"/>
      <c r="I47" s="18">
        <f t="shared" si="6"/>
        <v>13.2</v>
      </c>
      <c r="J47" s="18">
        <f t="shared" si="7"/>
        <v>12.7</v>
      </c>
      <c r="K47" s="18">
        <f t="shared" si="8"/>
        <v>11.2</v>
      </c>
      <c r="L47" s="18">
        <f t="shared" si="9"/>
        <v>12.7</v>
      </c>
      <c r="M47" s="18">
        <f t="shared" si="10"/>
        <v>12.7</v>
      </c>
    </row>
    <row r="48" spans="1:13" x14ac:dyDescent="0.3">
      <c r="A48" s="18">
        <f>'Combined_CA-I'!I52</f>
        <v>12.2</v>
      </c>
      <c r="B48" s="18">
        <f>'Combined_CA-I'!J52</f>
        <v>11.7</v>
      </c>
      <c r="C48" s="18">
        <f>'Combined_CA-I'!K52</f>
        <v>10.199999999999999</v>
      </c>
      <c r="D48" s="18">
        <f>'Combined_CA-I'!L52</f>
        <v>11.7</v>
      </c>
      <c r="E48" s="18">
        <f>'Combined_CA-I'!M52</f>
        <v>11.7</v>
      </c>
      <c r="G48" s="32"/>
      <c r="I48" s="18">
        <f t="shared" si="6"/>
        <v>12.2</v>
      </c>
      <c r="J48" s="18">
        <f t="shared" si="7"/>
        <v>11.7</v>
      </c>
      <c r="K48" s="18">
        <f t="shared" si="8"/>
        <v>10.199999999999999</v>
      </c>
      <c r="L48" s="18">
        <f t="shared" si="9"/>
        <v>11.7</v>
      </c>
      <c r="M48" s="18">
        <f t="shared" si="10"/>
        <v>11.7</v>
      </c>
    </row>
    <row r="49" spans="1:13" x14ac:dyDescent="0.3">
      <c r="A49" s="18">
        <f>'Combined_CA-I'!I53</f>
        <v>12.8</v>
      </c>
      <c r="B49" s="18">
        <f>'Combined_CA-I'!J53</f>
        <v>12.3</v>
      </c>
      <c r="C49" s="18">
        <f>'Combined_CA-I'!K53</f>
        <v>10.8</v>
      </c>
      <c r="D49" s="18">
        <f>'Combined_CA-I'!L53</f>
        <v>12.3</v>
      </c>
      <c r="E49" s="18">
        <f>'Combined_CA-I'!M53</f>
        <v>12.3</v>
      </c>
      <c r="G49" s="32"/>
      <c r="I49" s="18">
        <f t="shared" si="6"/>
        <v>12.8</v>
      </c>
      <c r="J49" s="18">
        <f t="shared" si="7"/>
        <v>12.3</v>
      </c>
      <c r="K49" s="18">
        <f t="shared" si="8"/>
        <v>10.8</v>
      </c>
      <c r="L49" s="18">
        <f t="shared" si="9"/>
        <v>12.3</v>
      </c>
      <c r="M49" s="18">
        <f t="shared" si="10"/>
        <v>12.3</v>
      </c>
    </row>
    <row r="50" spans="1:13" x14ac:dyDescent="0.3">
      <c r="A50" s="18">
        <f>'Combined_CA-I'!I54</f>
        <v>14.6</v>
      </c>
      <c r="B50" s="18">
        <f>'Combined_CA-I'!J54</f>
        <v>14.1</v>
      </c>
      <c r="C50" s="18">
        <f>'Combined_CA-I'!K54</f>
        <v>12.6</v>
      </c>
      <c r="D50" s="18">
        <f>'Combined_CA-I'!L54</f>
        <v>14.1</v>
      </c>
      <c r="E50" s="18">
        <f>'Combined_CA-I'!M54</f>
        <v>14.1</v>
      </c>
      <c r="G50" s="32"/>
      <c r="I50" s="18">
        <f t="shared" si="6"/>
        <v>14.6</v>
      </c>
      <c r="J50" s="18">
        <f t="shared" si="7"/>
        <v>14.1</v>
      </c>
      <c r="K50" s="18">
        <f t="shared" si="8"/>
        <v>12.6</v>
      </c>
      <c r="L50" s="18">
        <f t="shared" si="9"/>
        <v>14.1</v>
      </c>
      <c r="M50" s="18">
        <f t="shared" si="10"/>
        <v>14.1</v>
      </c>
    </row>
    <row r="51" spans="1:13" x14ac:dyDescent="0.3">
      <c r="A51" s="18">
        <f>'Combined_CA-I'!I55</f>
        <v>13.2</v>
      </c>
      <c r="B51" s="18">
        <f>'Combined_CA-I'!J55</f>
        <v>12.7</v>
      </c>
      <c r="C51" s="18">
        <f>'Combined_CA-I'!K55</f>
        <v>11.2</v>
      </c>
      <c r="D51" s="18">
        <f>'Combined_CA-I'!L55</f>
        <v>12.7</v>
      </c>
      <c r="E51" s="18">
        <f>'Combined_CA-I'!M55</f>
        <v>12.7</v>
      </c>
      <c r="G51" s="32"/>
      <c r="I51" s="18">
        <f t="shared" si="6"/>
        <v>13.2</v>
      </c>
      <c r="J51" s="18">
        <f t="shared" si="7"/>
        <v>12.7</v>
      </c>
      <c r="K51" s="18">
        <f t="shared" si="8"/>
        <v>11.2</v>
      </c>
      <c r="L51" s="18">
        <f t="shared" si="9"/>
        <v>12.7</v>
      </c>
      <c r="M51" s="18">
        <f t="shared" si="10"/>
        <v>12.7</v>
      </c>
    </row>
    <row r="52" spans="1:13" x14ac:dyDescent="0.3">
      <c r="A52" s="18">
        <f>'Combined_CA-I'!I56</f>
        <v>12.6</v>
      </c>
      <c r="B52" s="18">
        <f>'Combined_CA-I'!J56</f>
        <v>12.1</v>
      </c>
      <c r="C52" s="18">
        <f>'Combined_CA-I'!K56</f>
        <v>10.6</v>
      </c>
      <c r="D52" s="18">
        <f>'Combined_CA-I'!L56</f>
        <v>12.1</v>
      </c>
      <c r="E52" s="18">
        <f>'Combined_CA-I'!M56</f>
        <v>12.1</v>
      </c>
      <c r="G52" s="32"/>
      <c r="I52" s="18">
        <f t="shared" si="6"/>
        <v>12.6</v>
      </c>
      <c r="J52" s="18">
        <f t="shared" si="7"/>
        <v>12.1</v>
      </c>
      <c r="K52" s="18">
        <f t="shared" si="8"/>
        <v>10.6</v>
      </c>
      <c r="L52" s="18">
        <f t="shared" si="9"/>
        <v>12.1</v>
      </c>
      <c r="M52" s="18">
        <f t="shared" si="10"/>
        <v>12.1</v>
      </c>
    </row>
    <row r="53" spans="1:13" x14ac:dyDescent="0.3">
      <c r="A53" s="18">
        <f>'Combined_CA-I'!I57</f>
        <v>12.8</v>
      </c>
      <c r="B53" s="18">
        <f>'Combined_CA-I'!J57</f>
        <v>12.3</v>
      </c>
      <c r="C53" s="18">
        <f>'Combined_CA-I'!K57</f>
        <v>10.8</v>
      </c>
      <c r="D53" s="18">
        <f>'Combined_CA-I'!L57</f>
        <v>12.3</v>
      </c>
      <c r="E53" s="18">
        <f>'Combined_CA-I'!M57</f>
        <v>12.3</v>
      </c>
      <c r="G53" s="32"/>
      <c r="I53" s="18">
        <f t="shared" si="6"/>
        <v>12.8</v>
      </c>
      <c r="J53" s="18">
        <f t="shared" si="7"/>
        <v>12.3</v>
      </c>
      <c r="K53" s="18">
        <f t="shared" si="8"/>
        <v>10.8</v>
      </c>
      <c r="L53" s="18">
        <f t="shared" si="9"/>
        <v>12.3</v>
      </c>
      <c r="M53" s="18">
        <f t="shared" si="10"/>
        <v>12.3</v>
      </c>
    </row>
    <row r="54" spans="1:13" x14ac:dyDescent="0.3">
      <c r="A54" s="18">
        <f>'Combined_CA-I'!I58</f>
        <v>15</v>
      </c>
      <c r="B54" s="18">
        <f>'Combined_CA-I'!J58</f>
        <v>14.5</v>
      </c>
      <c r="C54" s="18">
        <f>'Combined_CA-I'!K58</f>
        <v>13</v>
      </c>
      <c r="D54" s="18">
        <f>'Combined_CA-I'!L58</f>
        <v>14.5</v>
      </c>
      <c r="E54" s="18">
        <f>'Combined_CA-I'!M58</f>
        <v>14.5</v>
      </c>
      <c r="G54" s="32"/>
      <c r="I54" s="18">
        <f t="shared" si="6"/>
        <v>15</v>
      </c>
      <c r="J54" s="18">
        <f t="shared" si="7"/>
        <v>14.5</v>
      </c>
      <c r="K54" s="18">
        <f t="shared" si="8"/>
        <v>13</v>
      </c>
      <c r="L54" s="18">
        <f t="shared" si="9"/>
        <v>14.5</v>
      </c>
      <c r="M54" s="18">
        <f t="shared" si="10"/>
        <v>14.5</v>
      </c>
    </row>
    <row r="55" spans="1:13" x14ac:dyDescent="0.3">
      <c r="A55" s="18">
        <f>'Combined_CA-I'!I59</f>
        <v>14.4</v>
      </c>
      <c r="B55" s="18">
        <f>'Combined_CA-I'!J59</f>
        <v>13.9</v>
      </c>
      <c r="C55" s="18">
        <f>'Combined_CA-I'!K59</f>
        <v>12.4</v>
      </c>
      <c r="D55" s="18">
        <f>'Combined_CA-I'!L59</f>
        <v>13.9</v>
      </c>
      <c r="E55" s="18">
        <f>'Combined_CA-I'!M59</f>
        <v>13.9</v>
      </c>
      <c r="G55" s="32"/>
      <c r="I55" s="18">
        <f t="shared" si="6"/>
        <v>14.4</v>
      </c>
      <c r="J55" s="18">
        <f t="shared" si="7"/>
        <v>13.9</v>
      </c>
      <c r="K55" s="18">
        <f t="shared" si="8"/>
        <v>12.4</v>
      </c>
      <c r="L55" s="18">
        <f t="shared" si="9"/>
        <v>13.9</v>
      </c>
      <c r="M55" s="18">
        <f t="shared" si="10"/>
        <v>13.9</v>
      </c>
    </row>
    <row r="56" spans="1:13" x14ac:dyDescent="0.3">
      <c r="A56" s="18">
        <f>'Combined_CA-I'!I60</f>
        <v>13.2</v>
      </c>
      <c r="B56" s="18">
        <f>'Combined_CA-I'!J60</f>
        <v>12.7</v>
      </c>
      <c r="C56" s="18">
        <f>'Combined_CA-I'!K60</f>
        <v>11.2</v>
      </c>
      <c r="D56" s="18">
        <f>'Combined_CA-I'!L60</f>
        <v>12.7</v>
      </c>
      <c r="E56" s="18">
        <f>'Combined_CA-I'!M60</f>
        <v>12.7</v>
      </c>
      <c r="G56" s="32"/>
      <c r="I56" s="18">
        <f t="shared" si="6"/>
        <v>13.2</v>
      </c>
      <c r="J56" s="18">
        <f t="shared" si="7"/>
        <v>12.7</v>
      </c>
      <c r="K56" s="18">
        <f t="shared" si="8"/>
        <v>11.2</v>
      </c>
      <c r="L56" s="18">
        <f t="shared" si="9"/>
        <v>12.7</v>
      </c>
      <c r="M56" s="18">
        <f t="shared" si="10"/>
        <v>12.7</v>
      </c>
    </row>
    <row r="57" spans="1:13" x14ac:dyDescent="0.3">
      <c r="A57" s="18">
        <f>'Combined_CA-I'!I61</f>
        <v>15.2</v>
      </c>
      <c r="B57" s="18">
        <f>'Combined_CA-I'!J61</f>
        <v>14.7</v>
      </c>
      <c r="C57" s="18">
        <f>'Combined_CA-I'!K61</f>
        <v>13.2</v>
      </c>
      <c r="D57" s="18">
        <f>'Combined_CA-I'!L61</f>
        <v>14.7</v>
      </c>
      <c r="E57" s="18">
        <f>'Combined_CA-I'!M61</f>
        <v>14.7</v>
      </c>
      <c r="G57" s="32"/>
      <c r="I57" s="18">
        <f t="shared" si="6"/>
        <v>15.2</v>
      </c>
      <c r="J57" s="18">
        <f t="shared" si="7"/>
        <v>14.7</v>
      </c>
      <c r="K57" s="18">
        <f t="shared" si="8"/>
        <v>13.2</v>
      </c>
      <c r="L57" s="18">
        <f t="shared" si="9"/>
        <v>14.7</v>
      </c>
      <c r="M57" s="18">
        <f t="shared" si="10"/>
        <v>14.7</v>
      </c>
    </row>
    <row r="58" spans="1:13" x14ac:dyDescent="0.3">
      <c r="A58" s="18">
        <f>'Combined_CA-I'!I62</f>
        <v>15.2</v>
      </c>
      <c r="B58" s="18">
        <f>'Combined_CA-I'!J62</f>
        <v>14.7</v>
      </c>
      <c r="C58" s="18">
        <f>'Combined_CA-I'!K62</f>
        <v>13.2</v>
      </c>
      <c r="D58" s="18">
        <f>'Combined_CA-I'!L62</f>
        <v>14.7</v>
      </c>
      <c r="E58" s="18">
        <f>'Combined_CA-I'!M62</f>
        <v>14.7</v>
      </c>
      <c r="G58" s="32"/>
      <c r="I58" s="18">
        <f t="shared" si="6"/>
        <v>15.2</v>
      </c>
      <c r="J58" s="18">
        <f t="shared" si="7"/>
        <v>14.7</v>
      </c>
      <c r="K58" s="18">
        <f t="shared" si="8"/>
        <v>13.2</v>
      </c>
      <c r="L58" s="18">
        <f t="shared" si="9"/>
        <v>14.7</v>
      </c>
      <c r="M58" s="18">
        <f t="shared" si="10"/>
        <v>14.7</v>
      </c>
    </row>
    <row r="59" spans="1:13" x14ac:dyDescent="0.3">
      <c r="A59" s="18">
        <f>'Combined_CA-I'!I63</f>
        <v>11.4</v>
      </c>
      <c r="B59" s="18">
        <f>'Combined_CA-I'!J63</f>
        <v>10.9</v>
      </c>
      <c r="C59" s="18">
        <f>'Combined_CA-I'!K63</f>
        <v>9.4</v>
      </c>
      <c r="D59" s="18">
        <f>'Combined_CA-I'!L63</f>
        <v>10.9</v>
      </c>
      <c r="E59" s="18">
        <f>'Combined_CA-I'!M63</f>
        <v>10.9</v>
      </c>
      <c r="G59" s="32"/>
      <c r="I59" s="18">
        <f t="shared" si="6"/>
        <v>11.4</v>
      </c>
      <c r="J59" s="18">
        <f t="shared" si="7"/>
        <v>10.9</v>
      </c>
      <c r="K59" s="18">
        <f t="shared" si="8"/>
        <v>9.4</v>
      </c>
      <c r="L59" s="18">
        <f t="shared" si="9"/>
        <v>10.9</v>
      </c>
      <c r="M59" s="18">
        <f t="shared" si="10"/>
        <v>10.9</v>
      </c>
    </row>
    <row r="60" spans="1:13" x14ac:dyDescent="0.3">
      <c r="A60" s="18">
        <f>'Combined_CA-I'!I64</f>
        <v>13.4</v>
      </c>
      <c r="B60" s="18">
        <f>'Combined_CA-I'!J64</f>
        <v>12.9</v>
      </c>
      <c r="C60" s="18">
        <f>'Combined_CA-I'!K64</f>
        <v>11.4</v>
      </c>
      <c r="D60" s="18">
        <f>'Combined_CA-I'!L64</f>
        <v>12.9</v>
      </c>
      <c r="E60" s="18">
        <f>'Combined_CA-I'!M64</f>
        <v>12.9</v>
      </c>
      <c r="G60" s="32"/>
      <c r="I60" s="18">
        <f t="shared" si="6"/>
        <v>13.4</v>
      </c>
      <c r="J60" s="18">
        <f t="shared" si="7"/>
        <v>12.9</v>
      </c>
      <c r="K60" s="18">
        <f t="shared" si="8"/>
        <v>11.4</v>
      </c>
      <c r="L60" s="18">
        <f t="shared" si="9"/>
        <v>12.9</v>
      </c>
      <c r="M60" s="18">
        <f t="shared" si="10"/>
        <v>12.9</v>
      </c>
    </row>
    <row r="61" spans="1:13" x14ac:dyDescent="0.3">
      <c r="A61" s="18">
        <f>'Combined_CA-I'!I65</f>
        <v>13.2</v>
      </c>
      <c r="B61" s="18">
        <f>'Combined_CA-I'!J65</f>
        <v>12.7</v>
      </c>
      <c r="C61" s="18">
        <f>'Combined_CA-I'!K65</f>
        <v>11.2</v>
      </c>
      <c r="D61" s="18">
        <f>'Combined_CA-I'!L65</f>
        <v>12.7</v>
      </c>
      <c r="E61" s="18">
        <f>'Combined_CA-I'!M65</f>
        <v>12.7</v>
      </c>
      <c r="G61" s="32"/>
      <c r="I61" s="18">
        <f t="shared" si="6"/>
        <v>13.2</v>
      </c>
      <c r="J61" s="18">
        <f t="shared" si="7"/>
        <v>12.7</v>
      </c>
      <c r="K61" s="18">
        <f t="shared" si="8"/>
        <v>11.2</v>
      </c>
      <c r="L61" s="18">
        <f t="shared" si="9"/>
        <v>12.7</v>
      </c>
      <c r="M61" s="18">
        <f t="shared" si="10"/>
        <v>12.7</v>
      </c>
    </row>
    <row r="62" spans="1:13" x14ac:dyDescent="0.3">
      <c r="A62" s="18">
        <f>'Combined_CA-I'!I66</f>
        <v>10.6</v>
      </c>
      <c r="B62" s="18">
        <f>'Combined_CA-I'!J66</f>
        <v>10.6</v>
      </c>
      <c r="C62" s="18">
        <f>'Combined_CA-I'!K66</f>
        <v>12.6</v>
      </c>
      <c r="D62" s="18">
        <f>'Combined_CA-I'!L66</f>
        <v>10.6</v>
      </c>
      <c r="E62" s="18">
        <f>'Combined_CA-I'!M66</f>
        <v>10.6</v>
      </c>
      <c r="G62" s="32"/>
      <c r="I62" s="18">
        <f t="shared" si="6"/>
        <v>10.6</v>
      </c>
      <c r="J62" s="18">
        <f t="shared" si="7"/>
        <v>10.6</v>
      </c>
      <c r="K62" s="18">
        <f t="shared" si="8"/>
        <v>12.6</v>
      </c>
      <c r="L62" s="18">
        <f t="shared" si="9"/>
        <v>10.6</v>
      </c>
      <c r="M62" s="18">
        <f t="shared" si="10"/>
        <v>10.6</v>
      </c>
    </row>
    <row r="63" spans="1:13" x14ac:dyDescent="0.3">
      <c r="A63" s="18">
        <f>'Combined_CA-I'!I67</f>
        <v>11</v>
      </c>
      <c r="B63" s="18">
        <f>'Combined_CA-I'!J67</f>
        <v>11</v>
      </c>
      <c r="C63" s="18">
        <f>'Combined_CA-I'!K67</f>
        <v>13</v>
      </c>
      <c r="D63" s="18">
        <f>'Combined_CA-I'!L67</f>
        <v>11</v>
      </c>
      <c r="E63" s="18">
        <f>'Combined_CA-I'!M67</f>
        <v>11</v>
      </c>
      <c r="G63" s="32"/>
      <c r="I63" s="18">
        <f t="shared" si="6"/>
        <v>11</v>
      </c>
      <c r="J63" s="18">
        <f t="shared" si="7"/>
        <v>11</v>
      </c>
      <c r="K63" s="18">
        <f t="shared" si="8"/>
        <v>13</v>
      </c>
      <c r="L63" s="18">
        <f t="shared" si="9"/>
        <v>11</v>
      </c>
      <c r="M63" s="18">
        <f t="shared" si="10"/>
        <v>11</v>
      </c>
    </row>
    <row r="64" spans="1:13" x14ac:dyDescent="0.3">
      <c r="A64" s="18">
        <f>'Combined_CA-I'!I68</f>
        <v>11.4</v>
      </c>
      <c r="B64" s="18">
        <f>'Combined_CA-I'!J68</f>
        <v>11.4</v>
      </c>
      <c r="C64" s="18">
        <f>'Combined_CA-I'!K68</f>
        <v>13.4</v>
      </c>
      <c r="D64" s="18">
        <f>'Combined_CA-I'!L68</f>
        <v>11.4</v>
      </c>
      <c r="E64" s="18">
        <f>'Combined_CA-I'!M68</f>
        <v>11.4</v>
      </c>
      <c r="G64" s="32"/>
      <c r="I64" s="18">
        <f t="shared" si="6"/>
        <v>11.4</v>
      </c>
      <c r="J64" s="18">
        <f t="shared" si="7"/>
        <v>11.4</v>
      </c>
      <c r="K64" s="18">
        <f t="shared" si="8"/>
        <v>13.4</v>
      </c>
      <c r="L64" s="18">
        <f t="shared" si="9"/>
        <v>11.4</v>
      </c>
      <c r="M64" s="18">
        <f t="shared" si="10"/>
        <v>11.4</v>
      </c>
    </row>
    <row r="65" spans="1:13" x14ac:dyDescent="0.3">
      <c r="A65" s="18">
        <f>'Combined_CA-I'!I69</f>
        <v>10.6</v>
      </c>
      <c r="B65" s="18">
        <f>'Combined_CA-I'!J69</f>
        <v>10.6</v>
      </c>
      <c r="C65" s="18">
        <f>'Combined_CA-I'!K69</f>
        <v>12.6</v>
      </c>
      <c r="D65" s="18">
        <f>'Combined_CA-I'!L69</f>
        <v>10.6</v>
      </c>
      <c r="E65" s="18">
        <f>'Combined_CA-I'!M69</f>
        <v>10.6</v>
      </c>
      <c r="G65" s="32"/>
      <c r="I65" s="18">
        <f t="shared" si="6"/>
        <v>10.6</v>
      </c>
      <c r="J65" s="18">
        <f t="shared" si="7"/>
        <v>10.6</v>
      </c>
      <c r="K65" s="18">
        <f t="shared" si="8"/>
        <v>12.6</v>
      </c>
      <c r="L65" s="18">
        <f t="shared" si="9"/>
        <v>10.6</v>
      </c>
      <c r="M65" s="18">
        <f t="shared" si="10"/>
        <v>10.6</v>
      </c>
    </row>
    <row r="66" spans="1:13" x14ac:dyDescent="0.3">
      <c r="A66" s="18">
        <f>'Combined_CA-I'!I70</f>
        <v>10.6</v>
      </c>
      <c r="B66" s="18">
        <f>'Combined_CA-I'!J70</f>
        <v>10.6</v>
      </c>
      <c r="C66" s="18">
        <f>'Combined_CA-I'!K70</f>
        <v>12.6</v>
      </c>
      <c r="D66" s="18">
        <f>'Combined_CA-I'!L70</f>
        <v>10.6</v>
      </c>
      <c r="E66" s="18">
        <f>'Combined_CA-I'!M70</f>
        <v>10.6</v>
      </c>
      <c r="G66" s="32"/>
      <c r="I66" s="18">
        <f t="shared" si="6"/>
        <v>10.6</v>
      </c>
      <c r="J66" s="18">
        <f t="shared" si="7"/>
        <v>10.6</v>
      </c>
      <c r="K66" s="18">
        <f t="shared" si="8"/>
        <v>12.6</v>
      </c>
      <c r="L66" s="18">
        <f t="shared" si="9"/>
        <v>10.6</v>
      </c>
      <c r="M66" s="18">
        <f t="shared" si="10"/>
        <v>10.6</v>
      </c>
    </row>
    <row r="67" spans="1:13" x14ac:dyDescent="0.3">
      <c r="A67" s="18">
        <f>'Combined_CA-I'!I71</f>
        <v>13.2</v>
      </c>
      <c r="B67" s="18">
        <f>'Combined_CA-I'!J71</f>
        <v>13.2</v>
      </c>
      <c r="C67" s="18">
        <f>'Combined_CA-I'!K71</f>
        <v>15.2</v>
      </c>
      <c r="D67" s="18">
        <f>'Combined_CA-I'!L71</f>
        <v>13.2</v>
      </c>
      <c r="E67" s="18">
        <f>'Combined_CA-I'!M71</f>
        <v>13.2</v>
      </c>
      <c r="G67" s="32"/>
      <c r="I67" s="18">
        <f t="shared" si="6"/>
        <v>13.2</v>
      </c>
      <c r="J67" s="18">
        <f t="shared" si="7"/>
        <v>13.2</v>
      </c>
      <c r="K67" s="18">
        <f t="shared" si="8"/>
        <v>15.2</v>
      </c>
      <c r="L67" s="18">
        <f t="shared" si="9"/>
        <v>13.2</v>
      </c>
      <c r="M67" s="18">
        <f t="shared" si="10"/>
        <v>13.2</v>
      </c>
    </row>
    <row r="68" spans="1:13" x14ac:dyDescent="0.3">
      <c r="A68" s="18">
        <f>'Combined_CA-I'!I72</f>
        <v>13.4</v>
      </c>
      <c r="B68" s="18">
        <f>'Combined_CA-I'!J72</f>
        <v>13.4</v>
      </c>
      <c r="C68" s="18">
        <f>'Combined_CA-I'!K72</f>
        <v>15.4</v>
      </c>
      <c r="D68" s="18">
        <f>'Combined_CA-I'!L72</f>
        <v>13.4</v>
      </c>
      <c r="E68" s="18">
        <f>'Combined_CA-I'!M72</f>
        <v>13.4</v>
      </c>
      <c r="G68" s="32"/>
      <c r="I68" s="18">
        <f t="shared" si="6"/>
        <v>13.4</v>
      </c>
      <c r="J68" s="18">
        <f t="shared" si="7"/>
        <v>13.4</v>
      </c>
      <c r="K68" s="18">
        <f t="shared" si="8"/>
        <v>15.4</v>
      </c>
      <c r="L68" s="18">
        <f t="shared" si="9"/>
        <v>13.4</v>
      </c>
      <c r="M68" s="18">
        <f t="shared" si="10"/>
        <v>13.4</v>
      </c>
    </row>
    <row r="69" spans="1:13" x14ac:dyDescent="0.3">
      <c r="A69" s="18">
        <f>'Combined_CA-I'!I73</f>
        <v>11.8</v>
      </c>
      <c r="B69" s="18">
        <f>'Combined_CA-I'!J73</f>
        <v>11.8</v>
      </c>
      <c r="C69" s="18">
        <f>'Combined_CA-I'!K73</f>
        <v>13.8</v>
      </c>
      <c r="D69" s="18">
        <f>'Combined_CA-I'!L73</f>
        <v>11.8</v>
      </c>
      <c r="E69" s="18">
        <f>'Combined_CA-I'!M73</f>
        <v>11.8</v>
      </c>
      <c r="G69" s="32"/>
      <c r="I69" s="18">
        <f t="shared" si="6"/>
        <v>11.8</v>
      </c>
      <c r="J69" s="18">
        <f t="shared" si="7"/>
        <v>11.8</v>
      </c>
      <c r="K69" s="18">
        <f t="shared" si="8"/>
        <v>13.8</v>
      </c>
      <c r="L69" s="18">
        <f t="shared" si="9"/>
        <v>11.8</v>
      </c>
      <c r="M69" s="18">
        <f t="shared" si="10"/>
        <v>11.8</v>
      </c>
    </row>
    <row r="70" spans="1:13" x14ac:dyDescent="0.3">
      <c r="A70" s="18">
        <f>'Combined_CA-I'!I74</f>
        <v>12.6</v>
      </c>
      <c r="B70" s="18">
        <f>'Combined_CA-I'!J74</f>
        <v>12.6</v>
      </c>
      <c r="C70" s="18">
        <f>'Combined_CA-I'!K74</f>
        <v>14.6</v>
      </c>
      <c r="D70" s="18">
        <f>'Combined_CA-I'!L74</f>
        <v>12.6</v>
      </c>
      <c r="E70" s="18">
        <f>'Combined_CA-I'!M74</f>
        <v>12.6</v>
      </c>
      <c r="G70" s="32"/>
      <c r="I70" s="18">
        <f t="shared" si="6"/>
        <v>12.6</v>
      </c>
      <c r="J70" s="18">
        <f t="shared" si="7"/>
        <v>12.6</v>
      </c>
      <c r="K70" s="18">
        <f t="shared" si="8"/>
        <v>14.6</v>
      </c>
      <c r="L70" s="18">
        <f t="shared" si="9"/>
        <v>12.6</v>
      </c>
      <c r="M70" s="18">
        <f t="shared" si="10"/>
        <v>12.6</v>
      </c>
    </row>
    <row r="71" spans="1:13" x14ac:dyDescent="0.3">
      <c r="A71" s="18">
        <f>'Combined_CA-I'!I75</f>
        <v>9.8000000000000007</v>
      </c>
      <c r="B71" s="18">
        <f>'Combined_CA-I'!J75</f>
        <v>9.8000000000000007</v>
      </c>
      <c r="C71" s="18">
        <f>'Combined_CA-I'!K75</f>
        <v>11.8</v>
      </c>
      <c r="D71" s="18">
        <f>'Combined_CA-I'!L75</f>
        <v>9.8000000000000007</v>
      </c>
      <c r="E71" s="18">
        <f>'Combined_CA-I'!M75</f>
        <v>9.8000000000000007</v>
      </c>
      <c r="G71" s="32"/>
      <c r="I71" s="18">
        <f t="shared" ref="I71:I102" si="11">SUM(A71)</f>
        <v>9.8000000000000007</v>
      </c>
      <c r="J71" s="18">
        <f t="shared" ref="J71:J102" si="12">SUM(B71)</f>
        <v>9.8000000000000007</v>
      </c>
      <c r="K71" s="18">
        <f t="shared" ref="K71:K102" si="13">SUM(C71)</f>
        <v>11.8</v>
      </c>
      <c r="L71" s="18">
        <f t="shared" ref="L71:L102" si="14">SUM(D71)</f>
        <v>9.8000000000000007</v>
      </c>
      <c r="M71" s="18">
        <f t="shared" ref="M71:M102" si="15">SUM(E71)</f>
        <v>9.8000000000000007</v>
      </c>
    </row>
    <row r="72" spans="1:13" x14ac:dyDescent="0.3">
      <c r="A72" s="18">
        <f>'Combined_CA-I'!I76</f>
        <v>15.2</v>
      </c>
      <c r="B72" s="18">
        <f>'Combined_CA-I'!J76</f>
        <v>15.2</v>
      </c>
      <c r="C72" s="18">
        <f>'Combined_CA-I'!K76</f>
        <v>17.2</v>
      </c>
      <c r="D72" s="18">
        <f>'Combined_CA-I'!L76</f>
        <v>15.2</v>
      </c>
      <c r="E72" s="18">
        <f>'Combined_CA-I'!M76</f>
        <v>15.2</v>
      </c>
      <c r="G72" s="32"/>
      <c r="I72" s="18">
        <f t="shared" si="11"/>
        <v>15.2</v>
      </c>
      <c r="J72" s="18">
        <f t="shared" si="12"/>
        <v>15.2</v>
      </c>
      <c r="K72" s="18">
        <f t="shared" si="13"/>
        <v>17.2</v>
      </c>
      <c r="L72" s="18">
        <f t="shared" si="14"/>
        <v>15.2</v>
      </c>
      <c r="M72" s="18">
        <f t="shared" si="15"/>
        <v>15.2</v>
      </c>
    </row>
    <row r="73" spans="1:13" x14ac:dyDescent="0.3">
      <c r="A73" s="18">
        <f>'Combined_CA-I'!I77</f>
        <v>11.4</v>
      </c>
      <c r="B73" s="18">
        <f>'Combined_CA-I'!J77</f>
        <v>11.4</v>
      </c>
      <c r="C73" s="18">
        <f>'Combined_CA-I'!K77</f>
        <v>13.4</v>
      </c>
      <c r="D73" s="18">
        <f>'Combined_CA-I'!L77</f>
        <v>11.4</v>
      </c>
      <c r="E73" s="18">
        <f>'Combined_CA-I'!M77</f>
        <v>11.4</v>
      </c>
      <c r="G73" s="32"/>
      <c r="I73" s="18">
        <f t="shared" si="11"/>
        <v>11.4</v>
      </c>
      <c r="J73" s="18">
        <f t="shared" si="12"/>
        <v>11.4</v>
      </c>
      <c r="K73" s="18">
        <f t="shared" si="13"/>
        <v>13.4</v>
      </c>
      <c r="L73" s="18">
        <f t="shared" si="14"/>
        <v>11.4</v>
      </c>
      <c r="M73" s="18">
        <f t="shared" si="15"/>
        <v>11.4</v>
      </c>
    </row>
    <row r="74" spans="1:13" x14ac:dyDescent="0.3">
      <c r="A74" s="18">
        <f>'Combined_CA-I'!I78</f>
        <v>11.8</v>
      </c>
      <c r="B74" s="18">
        <f>'Combined_CA-I'!J78</f>
        <v>11.8</v>
      </c>
      <c r="C74" s="18">
        <f>'Combined_CA-I'!K78</f>
        <v>13.8</v>
      </c>
      <c r="D74" s="18">
        <f>'Combined_CA-I'!L78</f>
        <v>11.8</v>
      </c>
      <c r="E74" s="18">
        <f>'Combined_CA-I'!M78</f>
        <v>11.8</v>
      </c>
      <c r="G74" s="32"/>
      <c r="I74" s="18">
        <f t="shared" si="11"/>
        <v>11.8</v>
      </c>
      <c r="J74" s="18">
        <f t="shared" si="12"/>
        <v>11.8</v>
      </c>
      <c r="K74" s="18">
        <f t="shared" si="13"/>
        <v>13.8</v>
      </c>
      <c r="L74" s="18">
        <f t="shared" si="14"/>
        <v>11.8</v>
      </c>
      <c r="M74" s="18">
        <f t="shared" si="15"/>
        <v>11.8</v>
      </c>
    </row>
    <row r="75" spans="1:13" x14ac:dyDescent="0.3">
      <c r="A75" s="18">
        <f>'Combined_CA-I'!I79</f>
        <v>12.4</v>
      </c>
      <c r="B75" s="18">
        <f>'Combined_CA-I'!J79</f>
        <v>12.4</v>
      </c>
      <c r="C75" s="18">
        <f>'Combined_CA-I'!K79</f>
        <v>14.4</v>
      </c>
      <c r="D75" s="18">
        <f>'Combined_CA-I'!L79</f>
        <v>12.4</v>
      </c>
      <c r="E75" s="18">
        <f>'Combined_CA-I'!M79</f>
        <v>12.4</v>
      </c>
      <c r="G75" s="32"/>
      <c r="I75" s="18">
        <f t="shared" si="11"/>
        <v>12.4</v>
      </c>
      <c r="J75" s="18">
        <f t="shared" si="12"/>
        <v>12.4</v>
      </c>
      <c r="K75" s="18">
        <f t="shared" si="13"/>
        <v>14.4</v>
      </c>
      <c r="L75" s="18">
        <f t="shared" si="14"/>
        <v>12.4</v>
      </c>
      <c r="M75" s="18">
        <f t="shared" si="15"/>
        <v>12.4</v>
      </c>
    </row>
    <row r="76" spans="1:13" x14ac:dyDescent="0.3">
      <c r="A76" s="18">
        <f>'Combined_CA-I'!I80</f>
        <v>11.4</v>
      </c>
      <c r="B76" s="18">
        <f>'Combined_CA-I'!J80</f>
        <v>11.4</v>
      </c>
      <c r="C76" s="18">
        <f>'Combined_CA-I'!K80</f>
        <v>13.4</v>
      </c>
      <c r="D76" s="18">
        <f>'Combined_CA-I'!L80</f>
        <v>11.4</v>
      </c>
      <c r="E76" s="18">
        <f>'Combined_CA-I'!M80</f>
        <v>11.4</v>
      </c>
      <c r="G76" s="32"/>
      <c r="I76" s="18">
        <f t="shared" si="11"/>
        <v>11.4</v>
      </c>
      <c r="J76" s="18">
        <f t="shared" si="12"/>
        <v>11.4</v>
      </c>
      <c r="K76" s="18">
        <f t="shared" si="13"/>
        <v>13.4</v>
      </c>
      <c r="L76" s="18">
        <f t="shared" si="14"/>
        <v>11.4</v>
      </c>
      <c r="M76" s="18">
        <f t="shared" si="15"/>
        <v>11.4</v>
      </c>
    </row>
    <row r="77" spans="1:13" x14ac:dyDescent="0.3">
      <c r="A77" s="18">
        <f>'Combined_CA-I'!I81</f>
        <v>13.2</v>
      </c>
      <c r="B77" s="18">
        <f>'Combined_CA-I'!J81</f>
        <v>13.2</v>
      </c>
      <c r="C77" s="18">
        <f>'Combined_CA-I'!K81</f>
        <v>15.2</v>
      </c>
      <c r="D77" s="18">
        <f>'Combined_CA-I'!L81</f>
        <v>13.2</v>
      </c>
      <c r="E77" s="18">
        <f>'Combined_CA-I'!M81</f>
        <v>13.2</v>
      </c>
      <c r="G77" s="32"/>
      <c r="I77" s="18">
        <f t="shared" si="11"/>
        <v>13.2</v>
      </c>
      <c r="J77" s="18">
        <f t="shared" si="12"/>
        <v>13.2</v>
      </c>
      <c r="K77" s="18">
        <f t="shared" si="13"/>
        <v>15.2</v>
      </c>
      <c r="L77" s="18">
        <f t="shared" si="14"/>
        <v>13.2</v>
      </c>
      <c r="M77" s="18">
        <f t="shared" si="15"/>
        <v>13.2</v>
      </c>
    </row>
    <row r="78" spans="1:13" x14ac:dyDescent="0.3">
      <c r="A78" s="18">
        <f>'Combined_CA-I'!I82</f>
        <v>11.6</v>
      </c>
      <c r="B78" s="18">
        <f>'Combined_CA-I'!J82</f>
        <v>11.6</v>
      </c>
      <c r="C78" s="18">
        <f>'Combined_CA-I'!K82</f>
        <v>13.6</v>
      </c>
      <c r="D78" s="18">
        <f>'Combined_CA-I'!L82</f>
        <v>11.6</v>
      </c>
      <c r="E78" s="18">
        <f>'Combined_CA-I'!M82</f>
        <v>11.6</v>
      </c>
      <c r="G78" s="32"/>
      <c r="I78" s="18">
        <f t="shared" si="11"/>
        <v>11.6</v>
      </c>
      <c r="J78" s="18">
        <f t="shared" si="12"/>
        <v>11.6</v>
      </c>
      <c r="K78" s="18">
        <f t="shared" si="13"/>
        <v>13.6</v>
      </c>
      <c r="L78" s="18">
        <f t="shared" si="14"/>
        <v>11.6</v>
      </c>
      <c r="M78" s="18">
        <f t="shared" si="15"/>
        <v>11.6</v>
      </c>
    </row>
    <row r="79" spans="1:13" x14ac:dyDescent="0.3">
      <c r="A79" s="18">
        <f>'Combined_CA-I'!I83</f>
        <v>11.8</v>
      </c>
      <c r="B79" s="18">
        <f>'Combined_CA-I'!J83</f>
        <v>11.8</v>
      </c>
      <c r="C79" s="18">
        <f>'Combined_CA-I'!K83</f>
        <v>13.8</v>
      </c>
      <c r="D79" s="18">
        <f>'Combined_CA-I'!L83</f>
        <v>11.8</v>
      </c>
      <c r="E79" s="18">
        <f>'Combined_CA-I'!M83</f>
        <v>11.8</v>
      </c>
      <c r="G79" s="32"/>
      <c r="I79" s="18">
        <f t="shared" si="11"/>
        <v>11.8</v>
      </c>
      <c r="J79" s="18">
        <f t="shared" si="12"/>
        <v>11.8</v>
      </c>
      <c r="K79" s="18">
        <f t="shared" si="13"/>
        <v>13.8</v>
      </c>
      <c r="L79" s="18">
        <f t="shared" si="14"/>
        <v>11.8</v>
      </c>
      <c r="M79" s="18">
        <f t="shared" si="15"/>
        <v>11.8</v>
      </c>
    </row>
    <row r="80" spans="1:13" x14ac:dyDescent="0.3">
      <c r="A80" s="18">
        <f>'Combined_CA-I'!I84</f>
        <v>13.8</v>
      </c>
      <c r="B80" s="18">
        <f>'Combined_CA-I'!J84</f>
        <v>13.8</v>
      </c>
      <c r="C80" s="18">
        <f>'Combined_CA-I'!K84</f>
        <v>15.8</v>
      </c>
      <c r="D80" s="18">
        <f>'Combined_CA-I'!L84</f>
        <v>13.8</v>
      </c>
      <c r="E80" s="18">
        <f>'Combined_CA-I'!M84</f>
        <v>13.8</v>
      </c>
      <c r="G80" s="32"/>
      <c r="I80" s="18">
        <f t="shared" si="11"/>
        <v>13.8</v>
      </c>
      <c r="J80" s="18">
        <f t="shared" si="12"/>
        <v>13.8</v>
      </c>
      <c r="K80" s="18">
        <f t="shared" si="13"/>
        <v>15.8</v>
      </c>
      <c r="L80" s="18">
        <f t="shared" si="14"/>
        <v>13.8</v>
      </c>
      <c r="M80" s="18">
        <f t="shared" si="15"/>
        <v>13.8</v>
      </c>
    </row>
    <row r="81" spans="1:13" x14ac:dyDescent="0.3">
      <c r="A81" s="18">
        <f>'Combined_CA-I'!I85</f>
        <v>14</v>
      </c>
      <c r="B81" s="18">
        <f>'Combined_CA-I'!J85</f>
        <v>14</v>
      </c>
      <c r="C81" s="18">
        <f>'Combined_CA-I'!K85</f>
        <v>16</v>
      </c>
      <c r="D81" s="18">
        <f>'Combined_CA-I'!L85</f>
        <v>14</v>
      </c>
      <c r="E81" s="18">
        <f>'Combined_CA-I'!M85</f>
        <v>14</v>
      </c>
      <c r="G81" s="32"/>
      <c r="I81" s="18">
        <f t="shared" si="11"/>
        <v>14</v>
      </c>
      <c r="J81" s="18">
        <f t="shared" si="12"/>
        <v>14</v>
      </c>
      <c r="K81" s="18">
        <f t="shared" si="13"/>
        <v>16</v>
      </c>
      <c r="L81" s="18">
        <f t="shared" si="14"/>
        <v>14</v>
      </c>
      <c r="M81" s="18">
        <f t="shared" si="15"/>
        <v>14</v>
      </c>
    </row>
    <row r="82" spans="1:13" x14ac:dyDescent="0.3">
      <c r="A82" s="18">
        <f>'Combined_CA-I'!I86</f>
        <v>11</v>
      </c>
      <c r="B82" s="18">
        <f>'Combined_CA-I'!J86</f>
        <v>11</v>
      </c>
      <c r="C82" s="18">
        <f>'Combined_CA-I'!K86</f>
        <v>13</v>
      </c>
      <c r="D82" s="18">
        <f>'Combined_CA-I'!L86</f>
        <v>11</v>
      </c>
      <c r="E82" s="18">
        <f>'Combined_CA-I'!M86</f>
        <v>11</v>
      </c>
      <c r="G82" s="32"/>
      <c r="I82" s="18">
        <f t="shared" si="11"/>
        <v>11</v>
      </c>
      <c r="J82" s="18">
        <f t="shared" si="12"/>
        <v>11</v>
      </c>
      <c r="K82" s="18">
        <f t="shared" si="13"/>
        <v>13</v>
      </c>
      <c r="L82" s="18">
        <f t="shared" si="14"/>
        <v>11</v>
      </c>
      <c r="M82" s="18">
        <f t="shared" si="15"/>
        <v>11</v>
      </c>
    </row>
    <row r="83" spans="1:13" x14ac:dyDescent="0.3">
      <c r="A83" s="18">
        <f>'Combined_CA-I'!I87</f>
        <v>10.4</v>
      </c>
      <c r="B83" s="18">
        <f>'Combined_CA-I'!J87</f>
        <v>10.4</v>
      </c>
      <c r="C83" s="18">
        <f>'Combined_CA-I'!K87</f>
        <v>12.4</v>
      </c>
      <c r="D83" s="18">
        <f>'Combined_CA-I'!L87</f>
        <v>10.4</v>
      </c>
      <c r="E83" s="18">
        <f>'Combined_CA-I'!M87</f>
        <v>10.4</v>
      </c>
      <c r="G83" s="32"/>
      <c r="I83" s="18">
        <f t="shared" si="11"/>
        <v>10.4</v>
      </c>
      <c r="J83" s="18">
        <f t="shared" si="12"/>
        <v>10.4</v>
      </c>
      <c r="K83" s="18">
        <f t="shared" si="13"/>
        <v>12.4</v>
      </c>
      <c r="L83" s="18">
        <f t="shared" si="14"/>
        <v>10.4</v>
      </c>
      <c r="M83" s="18">
        <f t="shared" si="15"/>
        <v>10.4</v>
      </c>
    </row>
    <row r="84" spans="1:13" x14ac:dyDescent="0.3">
      <c r="A84" s="18">
        <f>'Combined_CA-I'!I88</f>
        <v>10.8</v>
      </c>
      <c r="B84" s="18">
        <f>'Combined_CA-I'!J88</f>
        <v>10.8</v>
      </c>
      <c r="C84" s="18">
        <f>'Combined_CA-I'!K88</f>
        <v>12.8</v>
      </c>
      <c r="D84" s="18">
        <f>'Combined_CA-I'!L88</f>
        <v>10.8</v>
      </c>
      <c r="E84" s="18">
        <f>'Combined_CA-I'!M88</f>
        <v>10.8</v>
      </c>
      <c r="G84" s="32"/>
      <c r="I84" s="18">
        <f t="shared" si="11"/>
        <v>10.8</v>
      </c>
      <c r="J84" s="18">
        <f t="shared" si="12"/>
        <v>10.8</v>
      </c>
      <c r="K84" s="18">
        <f t="shared" si="13"/>
        <v>12.8</v>
      </c>
      <c r="L84" s="18">
        <f t="shared" si="14"/>
        <v>10.8</v>
      </c>
      <c r="M84" s="18">
        <f t="shared" si="15"/>
        <v>10.8</v>
      </c>
    </row>
    <row r="85" spans="1:13" x14ac:dyDescent="0.3">
      <c r="A85" s="18">
        <f>'Combined_CA-I'!I89</f>
        <v>13</v>
      </c>
      <c r="B85" s="18">
        <f>'Combined_CA-I'!J89</f>
        <v>13</v>
      </c>
      <c r="C85" s="18">
        <f>'Combined_CA-I'!K89</f>
        <v>15</v>
      </c>
      <c r="D85" s="18">
        <f>'Combined_CA-I'!L89</f>
        <v>13</v>
      </c>
      <c r="E85" s="18">
        <f>'Combined_CA-I'!M89</f>
        <v>13</v>
      </c>
      <c r="G85" s="32"/>
      <c r="I85" s="18">
        <f t="shared" si="11"/>
        <v>13</v>
      </c>
      <c r="J85" s="18">
        <f t="shared" si="12"/>
        <v>13</v>
      </c>
      <c r="K85" s="18">
        <f t="shared" si="13"/>
        <v>15</v>
      </c>
      <c r="L85" s="18">
        <f t="shared" si="14"/>
        <v>13</v>
      </c>
      <c r="M85" s="18">
        <f t="shared" si="15"/>
        <v>13</v>
      </c>
    </row>
    <row r="86" spans="1:13" x14ac:dyDescent="0.3">
      <c r="A86" s="18">
        <f>'Combined_CA-I'!I90</f>
        <v>10.4</v>
      </c>
      <c r="B86" s="18">
        <f>'Combined_CA-I'!J90</f>
        <v>10.4</v>
      </c>
      <c r="C86" s="18">
        <f>'Combined_CA-I'!K90</f>
        <v>12.4</v>
      </c>
      <c r="D86" s="18">
        <f>'Combined_CA-I'!L90</f>
        <v>10.4</v>
      </c>
      <c r="E86" s="18">
        <f>'Combined_CA-I'!M90</f>
        <v>10.4</v>
      </c>
      <c r="G86" s="32"/>
      <c r="I86" s="18">
        <f t="shared" si="11"/>
        <v>10.4</v>
      </c>
      <c r="J86" s="18">
        <f t="shared" si="12"/>
        <v>10.4</v>
      </c>
      <c r="K86" s="18">
        <f t="shared" si="13"/>
        <v>12.4</v>
      </c>
      <c r="L86" s="18">
        <f t="shared" si="14"/>
        <v>10.4</v>
      </c>
      <c r="M86" s="18">
        <f t="shared" si="15"/>
        <v>10.4</v>
      </c>
    </row>
    <row r="87" spans="1:13" x14ac:dyDescent="0.3">
      <c r="A87" s="18">
        <f>'Combined_CA-I'!I91</f>
        <v>12.4</v>
      </c>
      <c r="B87" s="18">
        <f>'Combined_CA-I'!J91</f>
        <v>12.4</v>
      </c>
      <c r="C87" s="18">
        <f>'Combined_CA-I'!K91</f>
        <v>14.4</v>
      </c>
      <c r="D87" s="18">
        <f>'Combined_CA-I'!L91</f>
        <v>12.4</v>
      </c>
      <c r="E87" s="18">
        <f>'Combined_CA-I'!M91</f>
        <v>12.4</v>
      </c>
      <c r="G87" s="32"/>
      <c r="I87" s="18">
        <f t="shared" si="11"/>
        <v>12.4</v>
      </c>
      <c r="J87" s="18">
        <f t="shared" si="12"/>
        <v>12.4</v>
      </c>
      <c r="K87" s="18">
        <f t="shared" si="13"/>
        <v>14.4</v>
      </c>
      <c r="L87" s="18">
        <f t="shared" si="14"/>
        <v>12.4</v>
      </c>
      <c r="M87" s="18">
        <f t="shared" si="15"/>
        <v>12.4</v>
      </c>
    </row>
    <row r="88" spans="1:13" x14ac:dyDescent="0.3">
      <c r="A88" s="18">
        <f>'Combined_CA-I'!I92</f>
        <v>10</v>
      </c>
      <c r="B88" s="18">
        <f>'Combined_CA-I'!J92</f>
        <v>10</v>
      </c>
      <c r="C88" s="18">
        <f>'Combined_CA-I'!K92</f>
        <v>12</v>
      </c>
      <c r="D88" s="18">
        <f>'Combined_CA-I'!L92</f>
        <v>10</v>
      </c>
      <c r="E88" s="18">
        <f>'Combined_CA-I'!M92</f>
        <v>10</v>
      </c>
      <c r="G88" s="32"/>
      <c r="I88" s="18">
        <f t="shared" si="11"/>
        <v>10</v>
      </c>
      <c r="J88" s="18">
        <f t="shared" si="12"/>
        <v>10</v>
      </c>
      <c r="K88" s="18">
        <f t="shared" si="13"/>
        <v>12</v>
      </c>
      <c r="L88" s="18">
        <f t="shared" si="14"/>
        <v>10</v>
      </c>
      <c r="M88" s="18">
        <f t="shared" si="15"/>
        <v>10</v>
      </c>
    </row>
    <row r="89" spans="1:13" x14ac:dyDescent="0.3">
      <c r="A89" s="18">
        <f>'Combined_CA-I'!I93</f>
        <v>12</v>
      </c>
      <c r="B89" s="18">
        <f>'Combined_CA-I'!J93</f>
        <v>12</v>
      </c>
      <c r="C89" s="18">
        <f>'Combined_CA-I'!K93</f>
        <v>14</v>
      </c>
      <c r="D89" s="18">
        <f>'Combined_CA-I'!L93</f>
        <v>12</v>
      </c>
      <c r="E89" s="18">
        <f>'Combined_CA-I'!M93</f>
        <v>12</v>
      </c>
      <c r="G89" s="32"/>
      <c r="I89" s="18">
        <f t="shared" si="11"/>
        <v>12</v>
      </c>
      <c r="J89" s="18">
        <f t="shared" si="12"/>
        <v>12</v>
      </c>
      <c r="K89" s="18">
        <f t="shared" si="13"/>
        <v>14</v>
      </c>
      <c r="L89" s="18">
        <f t="shared" si="14"/>
        <v>12</v>
      </c>
      <c r="M89" s="18">
        <f t="shared" si="15"/>
        <v>12</v>
      </c>
    </row>
    <row r="90" spans="1:13" x14ac:dyDescent="0.3">
      <c r="A90" s="18">
        <f>'Combined_CA-I'!I94</f>
        <v>13.2</v>
      </c>
      <c r="B90" s="18">
        <f>'Combined_CA-I'!J94</f>
        <v>13.2</v>
      </c>
      <c r="C90" s="18">
        <f>'Combined_CA-I'!K94</f>
        <v>15.2</v>
      </c>
      <c r="D90" s="18">
        <f>'Combined_CA-I'!L94</f>
        <v>13.2</v>
      </c>
      <c r="E90" s="18">
        <f>'Combined_CA-I'!M94</f>
        <v>13.2</v>
      </c>
      <c r="G90" s="32"/>
      <c r="I90" s="18">
        <f t="shared" si="11"/>
        <v>13.2</v>
      </c>
      <c r="J90" s="18">
        <f t="shared" si="12"/>
        <v>13.2</v>
      </c>
      <c r="K90" s="18">
        <f t="shared" si="13"/>
        <v>15.2</v>
      </c>
      <c r="L90" s="18">
        <f t="shared" si="14"/>
        <v>13.2</v>
      </c>
      <c r="M90" s="18">
        <f t="shared" si="15"/>
        <v>13.2</v>
      </c>
    </row>
    <row r="91" spans="1:13" x14ac:dyDescent="0.3">
      <c r="A91" s="18">
        <f>'Combined_CA-I'!I95</f>
        <v>9.8000000000000007</v>
      </c>
      <c r="B91" s="18">
        <f>'Combined_CA-I'!J95</f>
        <v>9.8000000000000007</v>
      </c>
      <c r="C91" s="18">
        <f>'Combined_CA-I'!K95</f>
        <v>11.8</v>
      </c>
      <c r="D91" s="18">
        <f>'Combined_CA-I'!L95</f>
        <v>9.8000000000000007</v>
      </c>
      <c r="E91" s="18">
        <f>'Combined_CA-I'!M95</f>
        <v>9.8000000000000007</v>
      </c>
      <c r="G91" s="32"/>
      <c r="I91" s="18">
        <f t="shared" si="11"/>
        <v>9.8000000000000007</v>
      </c>
      <c r="J91" s="18">
        <f t="shared" si="12"/>
        <v>9.8000000000000007</v>
      </c>
      <c r="K91" s="18">
        <f t="shared" si="13"/>
        <v>11.8</v>
      </c>
      <c r="L91" s="18">
        <f t="shared" si="14"/>
        <v>9.8000000000000007</v>
      </c>
      <c r="M91" s="18">
        <f t="shared" si="15"/>
        <v>9.8000000000000007</v>
      </c>
    </row>
    <row r="92" spans="1:13" x14ac:dyDescent="0.3">
      <c r="A92" s="18">
        <f>'Combined_CA-I'!I96</f>
        <v>11</v>
      </c>
      <c r="B92" s="18">
        <f>'Combined_CA-I'!J96</f>
        <v>11</v>
      </c>
      <c r="C92" s="18">
        <f>'Combined_CA-I'!K96</f>
        <v>13</v>
      </c>
      <c r="D92" s="18">
        <f>'Combined_CA-I'!L96</f>
        <v>11</v>
      </c>
      <c r="E92" s="18">
        <f>'Combined_CA-I'!M96</f>
        <v>11</v>
      </c>
      <c r="G92" s="32"/>
      <c r="I92" s="18">
        <f t="shared" si="11"/>
        <v>11</v>
      </c>
      <c r="J92" s="18">
        <f t="shared" si="12"/>
        <v>11</v>
      </c>
      <c r="K92" s="18">
        <f t="shared" si="13"/>
        <v>13</v>
      </c>
      <c r="L92" s="18">
        <f t="shared" si="14"/>
        <v>11</v>
      </c>
      <c r="M92" s="18">
        <f t="shared" si="15"/>
        <v>11</v>
      </c>
    </row>
    <row r="93" spans="1:13" x14ac:dyDescent="0.3">
      <c r="A93" s="18">
        <f>'Combined_CA-I'!I97</f>
        <v>9.8000000000000007</v>
      </c>
      <c r="B93" s="18">
        <f>'Combined_CA-I'!J97</f>
        <v>9.8000000000000007</v>
      </c>
      <c r="C93" s="18">
        <f>'Combined_CA-I'!K97</f>
        <v>11.8</v>
      </c>
      <c r="D93" s="18">
        <f>'Combined_CA-I'!L97</f>
        <v>9.8000000000000007</v>
      </c>
      <c r="E93" s="18">
        <f>'Combined_CA-I'!M97</f>
        <v>9.8000000000000007</v>
      </c>
      <c r="G93" s="32"/>
      <c r="I93" s="18">
        <f t="shared" si="11"/>
        <v>9.8000000000000007</v>
      </c>
      <c r="J93" s="18">
        <f t="shared" si="12"/>
        <v>9.8000000000000007</v>
      </c>
      <c r="K93" s="18">
        <f t="shared" si="13"/>
        <v>11.8</v>
      </c>
      <c r="L93" s="18">
        <f t="shared" si="14"/>
        <v>9.8000000000000007</v>
      </c>
      <c r="M93" s="18">
        <f t="shared" si="15"/>
        <v>9.8000000000000007</v>
      </c>
    </row>
    <row r="94" spans="1:13" x14ac:dyDescent="0.3">
      <c r="A94" s="18">
        <f>'Combined_CA-I'!I98</f>
        <v>12.4</v>
      </c>
      <c r="B94" s="18">
        <f>'Combined_CA-I'!J98</f>
        <v>12.4</v>
      </c>
      <c r="C94" s="18">
        <f>'Combined_CA-I'!K98</f>
        <v>14.4</v>
      </c>
      <c r="D94" s="18">
        <f>'Combined_CA-I'!L98</f>
        <v>12.4</v>
      </c>
      <c r="E94" s="18">
        <f>'Combined_CA-I'!M98</f>
        <v>12.4</v>
      </c>
      <c r="G94" s="32"/>
      <c r="I94" s="18">
        <f t="shared" si="11"/>
        <v>12.4</v>
      </c>
      <c r="J94" s="18">
        <f t="shared" si="12"/>
        <v>12.4</v>
      </c>
      <c r="K94" s="18">
        <f t="shared" si="13"/>
        <v>14.4</v>
      </c>
      <c r="L94" s="18">
        <f t="shared" si="14"/>
        <v>12.4</v>
      </c>
      <c r="M94" s="18">
        <f t="shared" si="15"/>
        <v>12.4</v>
      </c>
    </row>
    <row r="95" spans="1:13" x14ac:dyDescent="0.3">
      <c r="A95" s="18">
        <f>'Combined_CA-I'!I99</f>
        <v>11.6</v>
      </c>
      <c r="B95" s="18">
        <f>'Combined_CA-I'!J99</f>
        <v>11.6</v>
      </c>
      <c r="C95" s="18">
        <f>'Combined_CA-I'!K99</f>
        <v>13.6</v>
      </c>
      <c r="D95" s="18">
        <f>'Combined_CA-I'!L99</f>
        <v>11.6</v>
      </c>
      <c r="E95" s="18">
        <f>'Combined_CA-I'!M99</f>
        <v>11.6</v>
      </c>
      <c r="G95" s="32"/>
      <c r="I95" s="18">
        <f t="shared" si="11"/>
        <v>11.6</v>
      </c>
      <c r="J95" s="18">
        <f t="shared" si="12"/>
        <v>11.6</v>
      </c>
      <c r="K95" s="18">
        <f t="shared" si="13"/>
        <v>13.6</v>
      </c>
      <c r="L95" s="18">
        <f t="shared" si="14"/>
        <v>11.6</v>
      </c>
      <c r="M95" s="18">
        <f t="shared" si="15"/>
        <v>11.6</v>
      </c>
    </row>
    <row r="96" spans="1:13" x14ac:dyDescent="0.3">
      <c r="A96" s="18">
        <f>'Combined_CA-I'!I100</f>
        <v>12</v>
      </c>
      <c r="B96" s="18">
        <f>'Combined_CA-I'!J100</f>
        <v>12</v>
      </c>
      <c r="C96" s="18">
        <f>'Combined_CA-I'!K100</f>
        <v>14</v>
      </c>
      <c r="D96" s="18">
        <f>'Combined_CA-I'!L100</f>
        <v>12</v>
      </c>
      <c r="E96" s="18">
        <f>'Combined_CA-I'!M100</f>
        <v>12</v>
      </c>
      <c r="G96" s="32"/>
      <c r="I96" s="18">
        <f t="shared" si="11"/>
        <v>12</v>
      </c>
      <c r="J96" s="18">
        <f t="shared" si="12"/>
        <v>12</v>
      </c>
      <c r="K96" s="18">
        <f t="shared" si="13"/>
        <v>14</v>
      </c>
      <c r="L96" s="18">
        <f t="shared" si="14"/>
        <v>12</v>
      </c>
      <c r="M96" s="18">
        <f t="shared" si="15"/>
        <v>12</v>
      </c>
    </row>
    <row r="97" spans="1:13" x14ac:dyDescent="0.3">
      <c r="A97" s="18">
        <f>'Combined_CA-I'!I101</f>
        <v>12</v>
      </c>
      <c r="B97" s="18">
        <f>'Combined_CA-I'!J101</f>
        <v>12</v>
      </c>
      <c r="C97" s="18">
        <f>'Combined_CA-I'!K101</f>
        <v>14</v>
      </c>
      <c r="D97" s="18">
        <f>'Combined_CA-I'!L101</f>
        <v>12</v>
      </c>
      <c r="E97" s="18">
        <f>'Combined_CA-I'!M101</f>
        <v>12</v>
      </c>
      <c r="G97" s="32"/>
      <c r="I97" s="18">
        <f t="shared" si="11"/>
        <v>12</v>
      </c>
      <c r="J97" s="18">
        <f t="shared" si="12"/>
        <v>12</v>
      </c>
      <c r="K97" s="18">
        <f t="shared" si="13"/>
        <v>14</v>
      </c>
      <c r="L97" s="18">
        <f t="shared" si="14"/>
        <v>12</v>
      </c>
      <c r="M97" s="18">
        <f t="shared" si="15"/>
        <v>12</v>
      </c>
    </row>
    <row r="98" spans="1:13" x14ac:dyDescent="0.3">
      <c r="A98" s="18">
        <f>'Combined_CA-I'!I102</f>
        <v>11.4</v>
      </c>
      <c r="B98" s="18">
        <f>'Combined_CA-I'!J102</f>
        <v>11.4</v>
      </c>
      <c r="C98" s="18">
        <f>'Combined_CA-I'!K102</f>
        <v>13.4</v>
      </c>
      <c r="D98" s="18">
        <f>'Combined_CA-I'!L102</f>
        <v>11.4</v>
      </c>
      <c r="E98" s="18">
        <f>'Combined_CA-I'!M102</f>
        <v>11.4</v>
      </c>
      <c r="G98" s="32"/>
      <c r="I98" s="18">
        <f t="shared" si="11"/>
        <v>11.4</v>
      </c>
      <c r="J98" s="18">
        <f t="shared" si="12"/>
        <v>11.4</v>
      </c>
      <c r="K98" s="18">
        <f t="shared" si="13"/>
        <v>13.4</v>
      </c>
      <c r="L98" s="18">
        <f t="shared" si="14"/>
        <v>11.4</v>
      </c>
      <c r="M98" s="18">
        <f t="shared" si="15"/>
        <v>11.4</v>
      </c>
    </row>
    <row r="99" spans="1:13" x14ac:dyDescent="0.3">
      <c r="A99" s="18">
        <f>'Combined_CA-I'!I103</f>
        <v>11.6</v>
      </c>
      <c r="B99" s="18">
        <f>'Combined_CA-I'!J103</f>
        <v>11.6</v>
      </c>
      <c r="C99" s="18">
        <f>'Combined_CA-I'!K103</f>
        <v>13.6</v>
      </c>
      <c r="D99" s="18">
        <f>'Combined_CA-I'!L103</f>
        <v>11.6</v>
      </c>
      <c r="E99" s="18">
        <f>'Combined_CA-I'!M103</f>
        <v>11.6</v>
      </c>
      <c r="G99" s="32"/>
      <c r="I99" s="18">
        <f t="shared" si="11"/>
        <v>11.6</v>
      </c>
      <c r="J99" s="18">
        <f t="shared" si="12"/>
        <v>11.6</v>
      </c>
      <c r="K99" s="18">
        <f t="shared" si="13"/>
        <v>13.6</v>
      </c>
      <c r="L99" s="18">
        <f t="shared" si="14"/>
        <v>11.6</v>
      </c>
      <c r="M99" s="18">
        <f t="shared" si="15"/>
        <v>11.6</v>
      </c>
    </row>
    <row r="100" spans="1:13" x14ac:dyDescent="0.3">
      <c r="A100" s="18">
        <f>'Combined_CA-I'!I104</f>
        <v>11.4</v>
      </c>
      <c r="B100" s="18">
        <f>'Combined_CA-I'!J104</f>
        <v>11.4</v>
      </c>
      <c r="C100" s="18">
        <f>'Combined_CA-I'!K104</f>
        <v>13.4</v>
      </c>
      <c r="D100" s="18">
        <f>'Combined_CA-I'!L104</f>
        <v>11.4</v>
      </c>
      <c r="E100" s="18">
        <f>'Combined_CA-I'!M104</f>
        <v>11.4</v>
      </c>
      <c r="G100" s="32"/>
      <c r="I100" s="18">
        <f t="shared" si="11"/>
        <v>11.4</v>
      </c>
      <c r="J100" s="18">
        <f t="shared" si="12"/>
        <v>11.4</v>
      </c>
      <c r="K100" s="18">
        <f t="shared" si="13"/>
        <v>13.4</v>
      </c>
      <c r="L100" s="18">
        <f t="shared" si="14"/>
        <v>11.4</v>
      </c>
      <c r="M100" s="18">
        <f t="shared" si="15"/>
        <v>11.4</v>
      </c>
    </row>
    <row r="101" spans="1:13" x14ac:dyDescent="0.3">
      <c r="A101" s="18">
        <f>'Combined_CA-I'!I105</f>
        <v>10.8</v>
      </c>
      <c r="B101" s="18">
        <f>'Combined_CA-I'!J105</f>
        <v>10.8</v>
      </c>
      <c r="C101" s="18">
        <f>'Combined_CA-I'!K105</f>
        <v>12.8</v>
      </c>
      <c r="D101" s="18">
        <f>'Combined_CA-I'!L105</f>
        <v>10.8</v>
      </c>
      <c r="E101" s="18">
        <f>'Combined_CA-I'!M105</f>
        <v>10.8</v>
      </c>
      <c r="G101" s="32"/>
      <c r="I101" s="18">
        <f t="shared" si="11"/>
        <v>10.8</v>
      </c>
      <c r="J101" s="18">
        <f t="shared" si="12"/>
        <v>10.8</v>
      </c>
      <c r="K101" s="18">
        <f t="shared" si="13"/>
        <v>12.8</v>
      </c>
      <c r="L101" s="18">
        <f t="shared" si="14"/>
        <v>10.8</v>
      </c>
      <c r="M101" s="18">
        <f t="shared" si="15"/>
        <v>10.8</v>
      </c>
    </row>
    <row r="102" spans="1:13" x14ac:dyDescent="0.3">
      <c r="A102" s="18">
        <f>'Combined_CA-I'!I106</f>
        <v>14</v>
      </c>
      <c r="B102" s="18">
        <f>'Combined_CA-I'!J106</f>
        <v>14</v>
      </c>
      <c r="C102" s="18">
        <f>'Combined_CA-I'!K106</f>
        <v>16</v>
      </c>
      <c r="D102" s="18">
        <f>'Combined_CA-I'!L106</f>
        <v>14</v>
      </c>
      <c r="E102" s="18">
        <f>'Combined_CA-I'!M106</f>
        <v>14</v>
      </c>
      <c r="G102" s="32"/>
      <c r="I102" s="18">
        <f t="shared" si="11"/>
        <v>14</v>
      </c>
      <c r="J102" s="18">
        <f t="shared" si="12"/>
        <v>14</v>
      </c>
      <c r="K102" s="18">
        <f t="shared" si="13"/>
        <v>16</v>
      </c>
      <c r="L102" s="18">
        <f t="shared" si="14"/>
        <v>14</v>
      </c>
      <c r="M102" s="18">
        <f t="shared" si="15"/>
        <v>14</v>
      </c>
    </row>
    <row r="103" spans="1:13" x14ac:dyDescent="0.3">
      <c r="A103" s="18">
        <f>'Combined_CA-I'!I107</f>
        <v>13.6</v>
      </c>
      <c r="B103" s="18">
        <f>'Combined_CA-I'!J107</f>
        <v>13.6</v>
      </c>
      <c r="C103" s="18">
        <f>'Combined_CA-I'!K107</f>
        <v>15.6</v>
      </c>
      <c r="D103" s="18">
        <f>'Combined_CA-I'!L107</f>
        <v>13.6</v>
      </c>
      <c r="E103" s="18">
        <f>'Combined_CA-I'!M107</f>
        <v>13.6</v>
      </c>
      <c r="G103" s="32"/>
      <c r="I103" s="18">
        <f t="shared" ref="I103:I134" si="16">SUM(A103)</f>
        <v>13.6</v>
      </c>
      <c r="J103" s="18">
        <f t="shared" ref="J103:J134" si="17">SUM(B103)</f>
        <v>13.6</v>
      </c>
      <c r="K103" s="18">
        <f t="shared" ref="K103:K134" si="18">SUM(C103)</f>
        <v>15.6</v>
      </c>
      <c r="L103" s="18">
        <f t="shared" ref="L103:L134" si="19">SUM(D103)</f>
        <v>13.6</v>
      </c>
      <c r="M103" s="18">
        <f t="shared" ref="M103:M134" si="20">SUM(E103)</f>
        <v>13.6</v>
      </c>
    </row>
    <row r="104" spans="1:13" x14ac:dyDescent="0.3">
      <c r="A104" s="18">
        <f>'Combined_CA-I'!I108</f>
        <v>11.8</v>
      </c>
      <c r="B104" s="18">
        <f>'Combined_CA-I'!J108</f>
        <v>11.8</v>
      </c>
      <c r="C104" s="18">
        <f>'Combined_CA-I'!K108</f>
        <v>13.8</v>
      </c>
      <c r="D104" s="18">
        <f>'Combined_CA-I'!L108</f>
        <v>11.8</v>
      </c>
      <c r="E104" s="18">
        <f>'Combined_CA-I'!M108</f>
        <v>11.8</v>
      </c>
      <c r="G104" s="32"/>
      <c r="I104" s="18">
        <f t="shared" si="16"/>
        <v>11.8</v>
      </c>
      <c r="J104" s="18">
        <f t="shared" si="17"/>
        <v>11.8</v>
      </c>
      <c r="K104" s="18">
        <f t="shared" si="18"/>
        <v>13.8</v>
      </c>
      <c r="L104" s="18">
        <f t="shared" si="19"/>
        <v>11.8</v>
      </c>
      <c r="M104" s="18">
        <f t="shared" si="20"/>
        <v>11.8</v>
      </c>
    </row>
    <row r="105" spans="1:13" x14ac:dyDescent="0.3">
      <c r="A105" s="18">
        <f>'Combined_CA-I'!I109</f>
        <v>11.2</v>
      </c>
      <c r="B105" s="18">
        <f>'Combined_CA-I'!J109</f>
        <v>11.2</v>
      </c>
      <c r="C105" s="18">
        <f>'Combined_CA-I'!K109</f>
        <v>13.2</v>
      </c>
      <c r="D105" s="18">
        <f>'Combined_CA-I'!L109</f>
        <v>11.2</v>
      </c>
      <c r="E105" s="18">
        <f>'Combined_CA-I'!M109</f>
        <v>11.2</v>
      </c>
      <c r="G105" s="32"/>
      <c r="I105" s="18">
        <f t="shared" si="16"/>
        <v>11.2</v>
      </c>
      <c r="J105" s="18">
        <f t="shared" si="17"/>
        <v>11.2</v>
      </c>
      <c r="K105" s="18">
        <f t="shared" si="18"/>
        <v>13.2</v>
      </c>
      <c r="L105" s="18">
        <f t="shared" si="19"/>
        <v>11.2</v>
      </c>
      <c r="M105" s="18">
        <f t="shared" si="20"/>
        <v>11.2</v>
      </c>
    </row>
    <row r="106" spans="1:13" x14ac:dyDescent="0.3">
      <c r="A106" s="18">
        <f>'Combined_CA-I'!I110</f>
        <v>11</v>
      </c>
      <c r="B106" s="18">
        <f>'Combined_CA-I'!J110</f>
        <v>11</v>
      </c>
      <c r="C106" s="18">
        <f>'Combined_CA-I'!K110</f>
        <v>13</v>
      </c>
      <c r="D106" s="18">
        <f>'Combined_CA-I'!L110</f>
        <v>11</v>
      </c>
      <c r="E106" s="18">
        <f>'Combined_CA-I'!M110</f>
        <v>11</v>
      </c>
      <c r="G106" s="32"/>
      <c r="I106" s="18">
        <f t="shared" si="16"/>
        <v>11</v>
      </c>
      <c r="J106" s="18">
        <f t="shared" si="17"/>
        <v>11</v>
      </c>
      <c r="K106" s="18">
        <f t="shared" si="18"/>
        <v>13</v>
      </c>
      <c r="L106" s="18">
        <f t="shared" si="19"/>
        <v>11</v>
      </c>
      <c r="M106" s="18">
        <f t="shared" si="20"/>
        <v>11</v>
      </c>
    </row>
    <row r="107" spans="1:13" x14ac:dyDescent="0.3">
      <c r="A107" s="18">
        <f>'Combined_CA-I'!I111</f>
        <v>11.6</v>
      </c>
      <c r="B107" s="18">
        <f>'Combined_CA-I'!J111</f>
        <v>11.6</v>
      </c>
      <c r="C107" s="18">
        <f>'Combined_CA-I'!K111</f>
        <v>13.6</v>
      </c>
      <c r="D107" s="18">
        <f>'Combined_CA-I'!L111</f>
        <v>11.6</v>
      </c>
      <c r="E107" s="18">
        <f>'Combined_CA-I'!M111</f>
        <v>11.6</v>
      </c>
      <c r="G107" s="32"/>
      <c r="I107" s="18">
        <f t="shared" si="16"/>
        <v>11.6</v>
      </c>
      <c r="J107" s="18">
        <f t="shared" si="17"/>
        <v>11.6</v>
      </c>
      <c r="K107" s="18">
        <f t="shared" si="18"/>
        <v>13.6</v>
      </c>
      <c r="L107" s="18">
        <f t="shared" si="19"/>
        <v>11.6</v>
      </c>
      <c r="M107" s="18">
        <f t="shared" si="20"/>
        <v>11.6</v>
      </c>
    </row>
    <row r="108" spans="1:13" x14ac:dyDescent="0.3">
      <c r="A108" s="18">
        <f>'Combined_CA-I'!I112</f>
        <v>10.4</v>
      </c>
      <c r="B108" s="18">
        <f>'Combined_CA-I'!J112</f>
        <v>10.4</v>
      </c>
      <c r="C108" s="18">
        <f>'Combined_CA-I'!K112</f>
        <v>12.4</v>
      </c>
      <c r="D108" s="18">
        <f>'Combined_CA-I'!L112</f>
        <v>10.4</v>
      </c>
      <c r="E108" s="18">
        <f>'Combined_CA-I'!M112</f>
        <v>10.4</v>
      </c>
      <c r="G108" s="32"/>
      <c r="I108" s="18">
        <f t="shared" si="16"/>
        <v>10.4</v>
      </c>
      <c r="J108" s="18">
        <f t="shared" si="17"/>
        <v>10.4</v>
      </c>
      <c r="K108" s="18">
        <f t="shared" si="18"/>
        <v>12.4</v>
      </c>
      <c r="L108" s="18">
        <f t="shared" si="19"/>
        <v>10.4</v>
      </c>
      <c r="M108" s="18">
        <f t="shared" si="20"/>
        <v>10.4</v>
      </c>
    </row>
    <row r="109" spans="1:13" x14ac:dyDescent="0.3">
      <c r="A109" s="18">
        <f>'Combined_CA-I'!I113</f>
        <v>11.2</v>
      </c>
      <c r="B109" s="18">
        <f>'Combined_CA-I'!J113</f>
        <v>11.2</v>
      </c>
      <c r="C109" s="18">
        <f>'Combined_CA-I'!K113</f>
        <v>13.2</v>
      </c>
      <c r="D109" s="18">
        <f>'Combined_CA-I'!L113</f>
        <v>11.2</v>
      </c>
      <c r="E109" s="18">
        <f>'Combined_CA-I'!M113</f>
        <v>11.2</v>
      </c>
      <c r="G109" s="32"/>
      <c r="I109" s="18">
        <f t="shared" si="16"/>
        <v>11.2</v>
      </c>
      <c r="J109" s="18">
        <f t="shared" si="17"/>
        <v>11.2</v>
      </c>
      <c r="K109" s="18">
        <f t="shared" si="18"/>
        <v>13.2</v>
      </c>
      <c r="L109" s="18">
        <f t="shared" si="19"/>
        <v>11.2</v>
      </c>
      <c r="M109" s="18">
        <f t="shared" si="20"/>
        <v>11.2</v>
      </c>
    </row>
    <row r="110" spans="1:13" x14ac:dyDescent="0.3">
      <c r="A110" s="18">
        <f>'Combined_CA-I'!I114</f>
        <v>11</v>
      </c>
      <c r="B110" s="18">
        <f>'Combined_CA-I'!J114</f>
        <v>11</v>
      </c>
      <c r="C110" s="18">
        <f>'Combined_CA-I'!K114</f>
        <v>13</v>
      </c>
      <c r="D110" s="18">
        <f>'Combined_CA-I'!L114</f>
        <v>11</v>
      </c>
      <c r="E110" s="18">
        <f>'Combined_CA-I'!M114</f>
        <v>11</v>
      </c>
      <c r="G110" s="32"/>
      <c r="I110" s="18">
        <f t="shared" si="16"/>
        <v>11</v>
      </c>
      <c r="J110" s="18">
        <f t="shared" si="17"/>
        <v>11</v>
      </c>
      <c r="K110" s="18">
        <f t="shared" si="18"/>
        <v>13</v>
      </c>
      <c r="L110" s="18">
        <f t="shared" si="19"/>
        <v>11</v>
      </c>
      <c r="M110" s="18">
        <f t="shared" si="20"/>
        <v>11</v>
      </c>
    </row>
    <row r="111" spans="1:13" x14ac:dyDescent="0.3">
      <c r="A111" s="18">
        <f>'Combined_CA-I'!I115</f>
        <v>10.8</v>
      </c>
      <c r="B111" s="18">
        <f>'Combined_CA-I'!J115</f>
        <v>10.8</v>
      </c>
      <c r="C111" s="18">
        <f>'Combined_CA-I'!K115</f>
        <v>12.8</v>
      </c>
      <c r="D111" s="18">
        <f>'Combined_CA-I'!L115</f>
        <v>10.8</v>
      </c>
      <c r="E111" s="18">
        <f>'Combined_CA-I'!M115</f>
        <v>10.8</v>
      </c>
      <c r="G111" s="32"/>
      <c r="I111" s="18">
        <f t="shared" si="16"/>
        <v>10.8</v>
      </c>
      <c r="J111" s="18">
        <f t="shared" si="17"/>
        <v>10.8</v>
      </c>
      <c r="K111" s="18">
        <f t="shared" si="18"/>
        <v>12.8</v>
      </c>
      <c r="L111" s="18">
        <f t="shared" si="19"/>
        <v>10.8</v>
      </c>
      <c r="M111" s="18">
        <f t="shared" si="20"/>
        <v>10.8</v>
      </c>
    </row>
    <row r="112" spans="1:13" x14ac:dyDescent="0.3">
      <c r="A112" s="18">
        <f>'Combined_CA-I'!I116</f>
        <v>10.6</v>
      </c>
      <c r="B112" s="18">
        <f>'Combined_CA-I'!J116</f>
        <v>10.6</v>
      </c>
      <c r="C112" s="18">
        <f>'Combined_CA-I'!K116</f>
        <v>12.6</v>
      </c>
      <c r="D112" s="18">
        <f>'Combined_CA-I'!L116</f>
        <v>10.6</v>
      </c>
      <c r="E112" s="18">
        <f>'Combined_CA-I'!M116</f>
        <v>10.6</v>
      </c>
      <c r="G112" s="32"/>
      <c r="I112" s="18">
        <f t="shared" si="16"/>
        <v>10.6</v>
      </c>
      <c r="J112" s="18">
        <f t="shared" si="17"/>
        <v>10.6</v>
      </c>
      <c r="K112" s="18">
        <f t="shared" si="18"/>
        <v>12.6</v>
      </c>
      <c r="L112" s="18">
        <f t="shared" si="19"/>
        <v>10.6</v>
      </c>
      <c r="M112" s="18">
        <f t="shared" si="20"/>
        <v>10.6</v>
      </c>
    </row>
    <row r="113" spans="1:13" x14ac:dyDescent="0.3">
      <c r="A113" s="18">
        <f>'Combined_CA-I'!I117</f>
        <v>12</v>
      </c>
      <c r="B113" s="18">
        <f>'Combined_CA-I'!J117</f>
        <v>12</v>
      </c>
      <c r="C113" s="18">
        <f>'Combined_CA-I'!K117</f>
        <v>14</v>
      </c>
      <c r="D113" s="18">
        <f>'Combined_CA-I'!L117</f>
        <v>12</v>
      </c>
      <c r="E113" s="18">
        <f>'Combined_CA-I'!M117</f>
        <v>12</v>
      </c>
      <c r="G113" s="32"/>
      <c r="I113" s="18">
        <f t="shared" si="16"/>
        <v>12</v>
      </c>
      <c r="J113" s="18">
        <f t="shared" si="17"/>
        <v>12</v>
      </c>
      <c r="K113" s="18">
        <f t="shared" si="18"/>
        <v>14</v>
      </c>
      <c r="L113" s="18">
        <f t="shared" si="19"/>
        <v>12</v>
      </c>
      <c r="M113" s="18">
        <f t="shared" si="20"/>
        <v>12</v>
      </c>
    </row>
    <row r="114" spans="1:13" x14ac:dyDescent="0.3">
      <c r="A114" s="18">
        <f>'Combined_CA-I'!I118</f>
        <v>11.4</v>
      </c>
      <c r="B114" s="18">
        <f>'Combined_CA-I'!J118</f>
        <v>12.9</v>
      </c>
      <c r="C114" s="18">
        <f>'Combined_CA-I'!K118</f>
        <v>11.4</v>
      </c>
      <c r="D114" s="18">
        <f>'Combined_CA-I'!L118</f>
        <v>12.9</v>
      </c>
      <c r="E114" s="18">
        <f>'Combined_CA-I'!M118</f>
        <v>12.9</v>
      </c>
      <c r="G114" s="32"/>
      <c r="I114" s="18">
        <f t="shared" si="16"/>
        <v>11.4</v>
      </c>
      <c r="J114" s="18">
        <f t="shared" si="17"/>
        <v>12.9</v>
      </c>
      <c r="K114" s="18">
        <f t="shared" si="18"/>
        <v>11.4</v>
      </c>
      <c r="L114" s="18">
        <f t="shared" si="19"/>
        <v>12.9</v>
      </c>
      <c r="M114" s="18">
        <f t="shared" si="20"/>
        <v>12.9</v>
      </c>
    </row>
    <row r="115" spans="1:13" x14ac:dyDescent="0.3">
      <c r="A115" s="18">
        <f>'Combined_CA-I'!I119</f>
        <v>13.4</v>
      </c>
      <c r="B115" s="18">
        <f>'Combined_CA-I'!J119</f>
        <v>14.9</v>
      </c>
      <c r="C115" s="18">
        <f>'Combined_CA-I'!K119</f>
        <v>13.4</v>
      </c>
      <c r="D115" s="18">
        <f>'Combined_CA-I'!L119</f>
        <v>14.9</v>
      </c>
      <c r="E115" s="18">
        <f>'Combined_CA-I'!M119</f>
        <v>14.9</v>
      </c>
      <c r="G115" s="32"/>
      <c r="I115" s="18">
        <f t="shared" si="16"/>
        <v>13.4</v>
      </c>
      <c r="J115" s="18">
        <f t="shared" si="17"/>
        <v>14.9</v>
      </c>
      <c r="K115" s="18">
        <f t="shared" si="18"/>
        <v>13.4</v>
      </c>
      <c r="L115" s="18">
        <f t="shared" si="19"/>
        <v>14.9</v>
      </c>
      <c r="M115" s="18">
        <f t="shared" si="20"/>
        <v>14.9</v>
      </c>
    </row>
    <row r="116" spans="1:13" x14ac:dyDescent="0.3">
      <c r="A116" s="18">
        <f>'Combined_CA-I'!I120</f>
        <v>12.6</v>
      </c>
      <c r="B116" s="18">
        <f>'Combined_CA-I'!J120</f>
        <v>14.1</v>
      </c>
      <c r="C116" s="18">
        <f>'Combined_CA-I'!K120</f>
        <v>12.6</v>
      </c>
      <c r="D116" s="18">
        <f>'Combined_CA-I'!L120</f>
        <v>14.1</v>
      </c>
      <c r="E116" s="18">
        <f>'Combined_CA-I'!M120</f>
        <v>14.1</v>
      </c>
      <c r="G116" s="32"/>
      <c r="I116" s="18">
        <f t="shared" si="16"/>
        <v>12.6</v>
      </c>
      <c r="J116" s="18">
        <f t="shared" si="17"/>
        <v>14.1</v>
      </c>
      <c r="K116" s="18">
        <f t="shared" si="18"/>
        <v>12.6</v>
      </c>
      <c r="L116" s="18">
        <f t="shared" si="19"/>
        <v>14.1</v>
      </c>
      <c r="M116" s="18">
        <f t="shared" si="20"/>
        <v>14.1</v>
      </c>
    </row>
    <row r="117" spans="1:13" x14ac:dyDescent="0.3">
      <c r="A117" s="18">
        <f>'Combined_CA-I'!I121</f>
        <v>9.8000000000000007</v>
      </c>
      <c r="B117" s="18">
        <f>'Combined_CA-I'!J121</f>
        <v>11.3</v>
      </c>
      <c r="C117" s="18">
        <f>'Combined_CA-I'!K121</f>
        <v>9.8000000000000007</v>
      </c>
      <c r="D117" s="18">
        <f>'Combined_CA-I'!L121</f>
        <v>11.3</v>
      </c>
      <c r="E117" s="18">
        <f>'Combined_CA-I'!M121</f>
        <v>11.3</v>
      </c>
      <c r="G117" s="32"/>
      <c r="I117" s="18">
        <f t="shared" si="16"/>
        <v>9.8000000000000007</v>
      </c>
      <c r="J117" s="18">
        <f t="shared" si="17"/>
        <v>11.3</v>
      </c>
      <c r="K117" s="18">
        <f t="shared" si="18"/>
        <v>9.8000000000000007</v>
      </c>
      <c r="L117" s="18">
        <f t="shared" si="19"/>
        <v>11.3</v>
      </c>
      <c r="M117" s="18">
        <f t="shared" si="20"/>
        <v>11.3</v>
      </c>
    </row>
    <row r="118" spans="1:13" x14ac:dyDescent="0.3">
      <c r="A118" s="18">
        <f>'Combined_CA-I'!I122</f>
        <v>11.2</v>
      </c>
      <c r="B118" s="18">
        <f>'Combined_CA-I'!J122</f>
        <v>12.7</v>
      </c>
      <c r="C118" s="18">
        <f>'Combined_CA-I'!K122</f>
        <v>11.2</v>
      </c>
      <c r="D118" s="18">
        <f>'Combined_CA-I'!L122</f>
        <v>12.7</v>
      </c>
      <c r="E118" s="18">
        <f>'Combined_CA-I'!M122</f>
        <v>12.7</v>
      </c>
      <c r="G118" s="32"/>
      <c r="I118" s="18">
        <f t="shared" si="16"/>
        <v>11.2</v>
      </c>
      <c r="J118" s="18">
        <f t="shared" si="17"/>
        <v>12.7</v>
      </c>
      <c r="K118" s="18">
        <f t="shared" si="18"/>
        <v>11.2</v>
      </c>
      <c r="L118" s="18">
        <f t="shared" si="19"/>
        <v>12.7</v>
      </c>
      <c r="M118" s="18">
        <f t="shared" si="20"/>
        <v>12.7</v>
      </c>
    </row>
    <row r="119" spans="1:13" x14ac:dyDescent="0.3">
      <c r="A119" s="18">
        <f>'Combined_CA-I'!I123</f>
        <v>13</v>
      </c>
      <c r="B119" s="18">
        <f>'Combined_CA-I'!J123</f>
        <v>14.5</v>
      </c>
      <c r="C119" s="18">
        <f>'Combined_CA-I'!K123</f>
        <v>13</v>
      </c>
      <c r="D119" s="18">
        <f>'Combined_CA-I'!L123</f>
        <v>14.5</v>
      </c>
      <c r="E119" s="18">
        <f>'Combined_CA-I'!M123</f>
        <v>14.5</v>
      </c>
      <c r="G119" s="32"/>
      <c r="I119" s="18">
        <f t="shared" si="16"/>
        <v>13</v>
      </c>
      <c r="J119" s="18">
        <f t="shared" si="17"/>
        <v>14.5</v>
      </c>
      <c r="K119" s="18">
        <f t="shared" si="18"/>
        <v>13</v>
      </c>
      <c r="L119" s="18">
        <f t="shared" si="19"/>
        <v>14.5</v>
      </c>
      <c r="M119" s="18">
        <f t="shared" si="20"/>
        <v>14.5</v>
      </c>
    </row>
    <row r="120" spans="1:13" x14ac:dyDescent="0.3">
      <c r="A120" s="18">
        <f>'Combined_CA-I'!I124</f>
        <v>12.4</v>
      </c>
      <c r="B120" s="18">
        <f>'Combined_CA-I'!J124</f>
        <v>13.9</v>
      </c>
      <c r="C120" s="18">
        <f>'Combined_CA-I'!K124</f>
        <v>12.4</v>
      </c>
      <c r="D120" s="18">
        <f>'Combined_CA-I'!L124</f>
        <v>13.9</v>
      </c>
      <c r="E120" s="18">
        <f>'Combined_CA-I'!M124</f>
        <v>13.9</v>
      </c>
      <c r="G120" s="32"/>
      <c r="I120" s="18">
        <f t="shared" si="16"/>
        <v>12.4</v>
      </c>
      <c r="J120" s="18">
        <f t="shared" si="17"/>
        <v>13.9</v>
      </c>
      <c r="K120" s="18">
        <f t="shared" si="18"/>
        <v>12.4</v>
      </c>
      <c r="L120" s="18">
        <f t="shared" si="19"/>
        <v>13.9</v>
      </c>
      <c r="M120" s="18">
        <f t="shared" si="20"/>
        <v>13.9</v>
      </c>
    </row>
    <row r="121" spans="1:13" x14ac:dyDescent="0.3">
      <c r="A121" s="18">
        <f>'Combined_CA-I'!I125</f>
        <v>11.6</v>
      </c>
      <c r="B121" s="18">
        <f>'Combined_CA-I'!J125</f>
        <v>13.1</v>
      </c>
      <c r="C121" s="18">
        <f>'Combined_CA-I'!K125</f>
        <v>11.6</v>
      </c>
      <c r="D121" s="18">
        <f>'Combined_CA-I'!L125</f>
        <v>13.1</v>
      </c>
      <c r="E121" s="18">
        <f>'Combined_CA-I'!M125</f>
        <v>13.1</v>
      </c>
      <c r="G121" s="32"/>
      <c r="I121" s="18">
        <f t="shared" si="16"/>
        <v>11.6</v>
      </c>
      <c r="J121" s="18">
        <f t="shared" si="17"/>
        <v>13.1</v>
      </c>
      <c r="K121" s="18">
        <f t="shared" si="18"/>
        <v>11.6</v>
      </c>
      <c r="L121" s="18">
        <f t="shared" si="19"/>
        <v>13.1</v>
      </c>
      <c r="M121" s="18">
        <f t="shared" si="20"/>
        <v>13.1</v>
      </c>
    </row>
    <row r="122" spans="1:13" x14ac:dyDescent="0.3">
      <c r="A122" s="18">
        <f>'Combined_CA-I'!I126</f>
        <v>10.6</v>
      </c>
      <c r="B122" s="18">
        <f>'Combined_CA-I'!J126</f>
        <v>12.1</v>
      </c>
      <c r="C122" s="18">
        <f>'Combined_CA-I'!K126</f>
        <v>10.6</v>
      </c>
      <c r="D122" s="18">
        <f>'Combined_CA-I'!L126</f>
        <v>12.1</v>
      </c>
      <c r="E122" s="18">
        <f>'Combined_CA-I'!M126</f>
        <v>12.1</v>
      </c>
      <c r="G122" s="32"/>
      <c r="I122" s="18">
        <f t="shared" si="16"/>
        <v>10.6</v>
      </c>
      <c r="J122" s="18">
        <f t="shared" si="17"/>
        <v>12.1</v>
      </c>
      <c r="K122" s="18">
        <f t="shared" si="18"/>
        <v>10.6</v>
      </c>
      <c r="L122" s="18">
        <f t="shared" si="19"/>
        <v>12.1</v>
      </c>
      <c r="M122" s="18">
        <f t="shared" si="20"/>
        <v>12.1</v>
      </c>
    </row>
    <row r="123" spans="1:13" x14ac:dyDescent="0.3">
      <c r="A123" s="18">
        <f>'Combined_CA-I'!I127</f>
        <v>10.8</v>
      </c>
      <c r="B123" s="18">
        <f>'Combined_CA-I'!J127</f>
        <v>12.3</v>
      </c>
      <c r="C123" s="18">
        <f>'Combined_CA-I'!K127</f>
        <v>10.8</v>
      </c>
      <c r="D123" s="18">
        <f>'Combined_CA-I'!L127</f>
        <v>12.3</v>
      </c>
      <c r="E123" s="18">
        <f>'Combined_CA-I'!M127</f>
        <v>12.3</v>
      </c>
      <c r="G123" s="32"/>
      <c r="I123" s="18">
        <f t="shared" si="16"/>
        <v>10.8</v>
      </c>
      <c r="J123" s="18">
        <f t="shared" si="17"/>
        <v>12.3</v>
      </c>
      <c r="K123" s="18">
        <f t="shared" si="18"/>
        <v>10.8</v>
      </c>
      <c r="L123" s="18">
        <f t="shared" si="19"/>
        <v>12.3</v>
      </c>
      <c r="M123" s="18">
        <f t="shared" si="20"/>
        <v>12.3</v>
      </c>
    </row>
    <row r="124" spans="1:13" x14ac:dyDescent="0.3">
      <c r="A124" s="18">
        <f>'Combined_CA-I'!I128</f>
        <v>11.8</v>
      </c>
      <c r="B124" s="18">
        <f>'Combined_CA-I'!J128</f>
        <v>13.3</v>
      </c>
      <c r="C124" s="18">
        <f>'Combined_CA-I'!K128</f>
        <v>11.8</v>
      </c>
      <c r="D124" s="18">
        <f>'Combined_CA-I'!L128</f>
        <v>13.3</v>
      </c>
      <c r="E124" s="18">
        <f>'Combined_CA-I'!M128</f>
        <v>13.3</v>
      </c>
      <c r="G124" s="32"/>
      <c r="I124" s="18">
        <f t="shared" si="16"/>
        <v>11.8</v>
      </c>
      <c r="J124" s="18">
        <f t="shared" si="17"/>
        <v>13.3</v>
      </c>
      <c r="K124" s="18">
        <f t="shared" si="18"/>
        <v>11.8</v>
      </c>
      <c r="L124" s="18">
        <f t="shared" si="19"/>
        <v>13.3</v>
      </c>
      <c r="M124" s="18">
        <f t="shared" si="20"/>
        <v>13.3</v>
      </c>
    </row>
    <row r="125" spans="1:13" x14ac:dyDescent="0.3">
      <c r="A125" s="18">
        <f>'Combined_CA-I'!I129</f>
        <v>10.8</v>
      </c>
      <c r="B125" s="18">
        <f>'Combined_CA-I'!J129</f>
        <v>12.3</v>
      </c>
      <c r="C125" s="18">
        <f>'Combined_CA-I'!K129</f>
        <v>10.8</v>
      </c>
      <c r="D125" s="18">
        <f>'Combined_CA-I'!L129</f>
        <v>12.3</v>
      </c>
      <c r="E125" s="18">
        <f>'Combined_CA-I'!M129</f>
        <v>12.3</v>
      </c>
      <c r="G125" s="32"/>
      <c r="I125" s="18">
        <f t="shared" si="16"/>
        <v>10.8</v>
      </c>
      <c r="J125" s="18">
        <f t="shared" si="17"/>
        <v>12.3</v>
      </c>
      <c r="K125" s="18">
        <f t="shared" si="18"/>
        <v>10.8</v>
      </c>
      <c r="L125" s="18">
        <f t="shared" si="19"/>
        <v>12.3</v>
      </c>
      <c r="M125" s="18">
        <f t="shared" si="20"/>
        <v>12.3</v>
      </c>
    </row>
    <row r="126" spans="1:13" x14ac:dyDescent="0.3">
      <c r="A126" s="18">
        <f>'Combined_CA-I'!I130</f>
        <v>12.4</v>
      </c>
      <c r="B126" s="18">
        <f>'Combined_CA-I'!J130</f>
        <v>13.9</v>
      </c>
      <c r="C126" s="18">
        <f>'Combined_CA-I'!K130</f>
        <v>12.4</v>
      </c>
      <c r="D126" s="18">
        <f>'Combined_CA-I'!L130</f>
        <v>13.9</v>
      </c>
      <c r="E126" s="18">
        <f>'Combined_CA-I'!M130</f>
        <v>13.9</v>
      </c>
      <c r="G126" s="32"/>
      <c r="I126" s="18">
        <f t="shared" si="16"/>
        <v>12.4</v>
      </c>
      <c r="J126" s="18">
        <f t="shared" si="17"/>
        <v>13.9</v>
      </c>
      <c r="K126" s="18">
        <f t="shared" si="18"/>
        <v>12.4</v>
      </c>
      <c r="L126" s="18">
        <f t="shared" si="19"/>
        <v>13.9</v>
      </c>
      <c r="M126" s="18">
        <f t="shared" si="20"/>
        <v>13.9</v>
      </c>
    </row>
    <row r="127" spans="1:13" x14ac:dyDescent="0.3">
      <c r="A127" s="18">
        <f>'Combined_CA-I'!I131</f>
        <v>11.8</v>
      </c>
      <c r="B127" s="18">
        <f>'Combined_CA-I'!J131</f>
        <v>13.3</v>
      </c>
      <c r="C127" s="18">
        <f>'Combined_CA-I'!K131</f>
        <v>11.8</v>
      </c>
      <c r="D127" s="18">
        <f>'Combined_CA-I'!L131</f>
        <v>13.3</v>
      </c>
      <c r="E127" s="18">
        <f>'Combined_CA-I'!M131</f>
        <v>13.3</v>
      </c>
      <c r="G127" s="32"/>
      <c r="I127" s="18">
        <f t="shared" si="16"/>
        <v>11.8</v>
      </c>
      <c r="J127" s="18">
        <f t="shared" si="17"/>
        <v>13.3</v>
      </c>
      <c r="K127" s="18">
        <f t="shared" si="18"/>
        <v>11.8</v>
      </c>
      <c r="L127" s="18">
        <f t="shared" si="19"/>
        <v>13.3</v>
      </c>
      <c r="M127" s="18">
        <f t="shared" si="20"/>
        <v>13.3</v>
      </c>
    </row>
    <row r="128" spans="1:13" x14ac:dyDescent="0.3">
      <c r="A128" s="18">
        <f>'Combined_CA-I'!I132</f>
        <v>10.199999999999999</v>
      </c>
      <c r="B128" s="18">
        <f>'Combined_CA-I'!J132</f>
        <v>11.7</v>
      </c>
      <c r="C128" s="18">
        <f>'Combined_CA-I'!K132</f>
        <v>10.199999999999999</v>
      </c>
      <c r="D128" s="18">
        <f>'Combined_CA-I'!L132</f>
        <v>11.7</v>
      </c>
      <c r="E128" s="18">
        <f>'Combined_CA-I'!M132</f>
        <v>11.7</v>
      </c>
      <c r="G128" s="32"/>
      <c r="I128" s="18">
        <f t="shared" si="16"/>
        <v>10.199999999999999</v>
      </c>
      <c r="J128" s="18">
        <f t="shared" si="17"/>
        <v>11.7</v>
      </c>
      <c r="K128" s="18">
        <f t="shared" si="18"/>
        <v>10.199999999999999</v>
      </c>
      <c r="L128" s="18">
        <f t="shared" si="19"/>
        <v>11.7</v>
      </c>
      <c r="M128" s="18">
        <f t="shared" si="20"/>
        <v>11.7</v>
      </c>
    </row>
    <row r="129" spans="1:13" x14ac:dyDescent="0.3">
      <c r="A129" s="18">
        <f>'Combined_CA-I'!I133</f>
        <v>11.4</v>
      </c>
      <c r="B129" s="18">
        <f>'Combined_CA-I'!J133</f>
        <v>12.9</v>
      </c>
      <c r="C129" s="18">
        <f>'Combined_CA-I'!K133</f>
        <v>11.4</v>
      </c>
      <c r="D129" s="18">
        <f>'Combined_CA-I'!L133</f>
        <v>12.9</v>
      </c>
      <c r="E129" s="18">
        <f>'Combined_CA-I'!M133</f>
        <v>12.9</v>
      </c>
      <c r="G129" s="32"/>
      <c r="I129" s="18">
        <f t="shared" si="16"/>
        <v>11.4</v>
      </c>
      <c r="J129" s="18">
        <f t="shared" si="17"/>
        <v>12.9</v>
      </c>
      <c r="K129" s="18">
        <f t="shared" si="18"/>
        <v>11.4</v>
      </c>
      <c r="L129" s="18">
        <f t="shared" si="19"/>
        <v>12.9</v>
      </c>
      <c r="M129" s="18">
        <f t="shared" si="20"/>
        <v>12.9</v>
      </c>
    </row>
    <row r="130" spans="1:13" x14ac:dyDescent="0.3">
      <c r="A130" s="18">
        <f>'Combined_CA-I'!I134</f>
        <v>13.2</v>
      </c>
      <c r="B130" s="18">
        <f>'Combined_CA-I'!J134</f>
        <v>14.7</v>
      </c>
      <c r="C130" s="18">
        <f>'Combined_CA-I'!K134</f>
        <v>13.2</v>
      </c>
      <c r="D130" s="18">
        <f>'Combined_CA-I'!L134</f>
        <v>14.7</v>
      </c>
      <c r="E130" s="18">
        <f>'Combined_CA-I'!M134</f>
        <v>14.7</v>
      </c>
      <c r="G130" s="32"/>
      <c r="I130" s="18">
        <f t="shared" si="16"/>
        <v>13.2</v>
      </c>
      <c r="J130" s="18">
        <f t="shared" si="17"/>
        <v>14.7</v>
      </c>
      <c r="K130" s="18">
        <f t="shared" si="18"/>
        <v>13.2</v>
      </c>
      <c r="L130" s="18">
        <f t="shared" si="19"/>
        <v>14.7</v>
      </c>
      <c r="M130" s="18">
        <f t="shared" si="20"/>
        <v>14.7</v>
      </c>
    </row>
    <row r="131" spans="1:13" x14ac:dyDescent="0.3">
      <c r="A131" s="18">
        <f>'Combined_CA-I'!I135</f>
        <v>9.8000000000000007</v>
      </c>
      <c r="B131" s="18">
        <f>'Combined_CA-I'!J135</f>
        <v>11.3</v>
      </c>
      <c r="C131" s="18">
        <f>'Combined_CA-I'!K135</f>
        <v>9.8000000000000007</v>
      </c>
      <c r="D131" s="18">
        <f>'Combined_CA-I'!L135</f>
        <v>11.3</v>
      </c>
      <c r="E131" s="18">
        <f>'Combined_CA-I'!M135</f>
        <v>11.3</v>
      </c>
      <c r="G131" s="32"/>
      <c r="I131" s="18">
        <f t="shared" si="16"/>
        <v>9.8000000000000007</v>
      </c>
      <c r="J131" s="18">
        <f t="shared" si="17"/>
        <v>11.3</v>
      </c>
      <c r="K131" s="18">
        <f t="shared" si="18"/>
        <v>9.8000000000000007</v>
      </c>
      <c r="L131" s="18">
        <f t="shared" si="19"/>
        <v>11.3</v>
      </c>
      <c r="M131" s="18">
        <f t="shared" si="20"/>
        <v>11.3</v>
      </c>
    </row>
    <row r="132" spans="1:13" x14ac:dyDescent="0.3">
      <c r="A132" s="18">
        <f>'Combined_CA-I'!I136</f>
        <v>8.8000000000000007</v>
      </c>
      <c r="B132" s="18">
        <f>'Combined_CA-I'!J136</f>
        <v>10.3</v>
      </c>
      <c r="C132" s="18">
        <f>'Combined_CA-I'!K136</f>
        <v>8.8000000000000007</v>
      </c>
      <c r="D132" s="18">
        <f>'Combined_CA-I'!L136</f>
        <v>10.3</v>
      </c>
      <c r="E132" s="18">
        <f>'Combined_CA-I'!M136</f>
        <v>10.3</v>
      </c>
      <c r="G132" s="32"/>
      <c r="I132" s="18">
        <f t="shared" si="16"/>
        <v>8.8000000000000007</v>
      </c>
      <c r="J132" s="18">
        <f t="shared" si="17"/>
        <v>10.3</v>
      </c>
      <c r="K132" s="18">
        <f t="shared" si="18"/>
        <v>8.8000000000000007</v>
      </c>
      <c r="L132" s="18">
        <f t="shared" si="19"/>
        <v>10.3</v>
      </c>
      <c r="M132" s="18">
        <f t="shared" si="20"/>
        <v>10.3</v>
      </c>
    </row>
    <row r="133" spans="1:13" x14ac:dyDescent="0.3">
      <c r="A133" s="18">
        <f>'Combined_CA-I'!I137</f>
        <v>11.4</v>
      </c>
      <c r="B133" s="18">
        <f>'Combined_CA-I'!J137</f>
        <v>12.9</v>
      </c>
      <c r="C133" s="18">
        <f>'Combined_CA-I'!K137</f>
        <v>11.4</v>
      </c>
      <c r="D133" s="18">
        <f>'Combined_CA-I'!L137</f>
        <v>12.9</v>
      </c>
      <c r="E133" s="18">
        <f>'Combined_CA-I'!M137</f>
        <v>12.9</v>
      </c>
      <c r="G133" s="32"/>
      <c r="I133" s="18">
        <f t="shared" si="16"/>
        <v>11.4</v>
      </c>
      <c r="J133" s="18">
        <f t="shared" si="17"/>
        <v>12.9</v>
      </c>
      <c r="K133" s="18">
        <f t="shared" si="18"/>
        <v>11.4</v>
      </c>
      <c r="L133" s="18">
        <f t="shared" si="19"/>
        <v>12.9</v>
      </c>
      <c r="M133" s="18">
        <f t="shared" si="20"/>
        <v>12.9</v>
      </c>
    </row>
    <row r="134" spans="1:13" x14ac:dyDescent="0.3">
      <c r="A134" s="18">
        <f>'Combined_CA-I'!I138</f>
        <v>13</v>
      </c>
      <c r="B134" s="18">
        <f>'Combined_CA-I'!J138</f>
        <v>14.5</v>
      </c>
      <c r="C134" s="18">
        <f>'Combined_CA-I'!K138</f>
        <v>13</v>
      </c>
      <c r="D134" s="18">
        <f>'Combined_CA-I'!L138</f>
        <v>14.5</v>
      </c>
      <c r="E134" s="18">
        <f>'Combined_CA-I'!M138</f>
        <v>14.5</v>
      </c>
      <c r="G134" s="32"/>
      <c r="I134" s="18">
        <f t="shared" si="16"/>
        <v>13</v>
      </c>
      <c r="J134" s="18">
        <f t="shared" si="17"/>
        <v>14.5</v>
      </c>
      <c r="K134" s="18">
        <f t="shared" si="18"/>
        <v>13</v>
      </c>
      <c r="L134" s="18">
        <f t="shared" si="19"/>
        <v>14.5</v>
      </c>
      <c r="M134" s="18">
        <f t="shared" si="20"/>
        <v>14.5</v>
      </c>
    </row>
    <row r="135" spans="1:13" x14ac:dyDescent="0.3">
      <c r="A135" s="18">
        <f>'Combined_CA-I'!I139</f>
        <v>9.8000000000000007</v>
      </c>
      <c r="B135" s="18">
        <f>'Combined_CA-I'!J139</f>
        <v>11.3</v>
      </c>
      <c r="C135" s="18">
        <f>'Combined_CA-I'!K139</f>
        <v>9.8000000000000007</v>
      </c>
      <c r="D135" s="18">
        <f>'Combined_CA-I'!L139</f>
        <v>11.3</v>
      </c>
      <c r="E135" s="18">
        <f>'Combined_CA-I'!M139</f>
        <v>11.3</v>
      </c>
      <c r="G135" s="32"/>
      <c r="I135" s="18">
        <f t="shared" ref="I135:I163" si="21">SUM(A135)</f>
        <v>9.8000000000000007</v>
      </c>
      <c r="J135" s="18">
        <f t="shared" ref="J135:J163" si="22">SUM(B135)</f>
        <v>11.3</v>
      </c>
      <c r="K135" s="18">
        <f t="shared" ref="K135:K163" si="23">SUM(C135)</f>
        <v>9.8000000000000007</v>
      </c>
      <c r="L135" s="18">
        <f t="shared" ref="L135:L163" si="24">SUM(D135)</f>
        <v>11.3</v>
      </c>
      <c r="M135" s="18">
        <f t="shared" ref="M135:M163" si="25">SUM(E135)</f>
        <v>11.3</v>
      </c>
    </row>
    <row r="136" spans="1:13" x14ac:dyDescent="0.3">
      <c r="A136" s="18">
        <f>'Combined_CA-I'!I140</f>
        <v>11.6</v>
      </c>
      <c r="B136" s="18">
        <f>'Combined_CA-I'!J140</f>
        <v>13.1</v>
      </c>
      <c r="C136" s="18">
        <f>'Combined_CA-I'!K140</f>
        <v>11.6</v>
      </c>
      <c r="D136" s="18">
        <f>'Combined_CA-I'!L140</f>
        <v>13.1</v>
      </c>
      <c r="E136" s="18">
        <f>'Combined_CA-I'!M140</f>
        <v>13.1</v>
      </c>
      <c r="G136" s="32"/>
      <c r="I136" s="18">
        <f t="shared" si="21"/>
        <v>11.6</v>
      </c>
      <c r="J136" s="18">
        <f t="shared" si="22"/>
        <v>13.1</v>
      </c>
      <c r="K136" s="18">
        <f t="shared" si="23"/>
        <v>11.6</v>
      </c>
      <c r="L136" s="18">
        <f t="shared" si="24"/>
        <v>13.1</v>
      </c>
      <c r="M136" s="18">
        <f t="shared" si="25"/>
        <v>13.1</v>
      </c>
    </row>
    <row r="137" spans="1:13" x14ac:dyDescent="0.3">
      <c r="A137" s="18">
        <f>'Combined_CA-I'!I141</f>
        <v>11.2</v>
      </c>
      <c r="B137" s="18">
        <f>'Combined_CA-I'!J141</f>
        <v>12.7</v>
      </c>
      <c r="C137" s="18">
        <f>'Combined_CA-I'!K141</f>
        <v>11.2</v>
      </c>
      <c r="D137" s="18">
        <f>'Combined_CA-I'!L141</f>
        <v>12.7</v>
      </c>
      <c r="E137" s="18">
        <f>'Combined_CA-I'!M141</f>
        <v>12.7</v>
      </c>
      <c r="G137" s="32"/>
      <c r="I137" s="18">
        <f t="shared" si="21"/>
        <v>11.2</v>
      </c>
      <c r="J137" s="18">
        <f t="shared" si="22"/>
        <v>12.7</v>
      </c>
      <c r="K137" s="18">
        <f t="shared" si="23"/>
        <v>11.2</v>
      </c>
      <c r="L137" s="18">
        <f t="shared" si="24"/>
        <v>12.7</v>
      </c>
      <c r="M137" s="18">
        <f t="shared" si="25"/>
        <v>12.7</v>
      </c>
    </row>
    <row r="138" spans="1:13" x14ac:dyDescent="0.3">
      <c r="A138" s="18">
        <f>'Combined_CA-I'!I142</f>
        <v>12.8</v>
      </c>
      <c r="B138" s="18">
        <f>'Combined_CA-I'!J142</f>
        <v>14.3</v>
      </c>
      <c r="C138" s="18">
        <f>'Combined_CA-I'!K142</f>
        <v>12.8</v>
      </c>
      <c r="D138" s="18">
        <f>'Combined_CA-I'!L142</f>
        <v>14.3</v>
      </c>
      <c r="E138" s="18">
        <f>'Combined_CA-I'!M142</f>
        <v>14.3</v>
      </c>
      <c r="G138" s="32"/>
      <c r="I138" s="18">
        <f t="shared" si="21"/>
        <v>12.8</v>
      </c>
      <c r="J138" s="18">
        <f t="shared" si="22"/>
        <v>14.3</v>
      </c>
      <c r="K138" s="18">
        <f t="shared" si="23"/>
        <v>12.8</v>
      </c>
      <c r="L138" s="18">
        <f t="shared" si="24"/>
        <v>14.3</v>
      </c>
      <c r="M138" s="18">
        <f t="shared" si="25"/>
        <v>14.3</v>
      </c>
    </row>
    <row r="139" spans="1:13" x14ac:dyDescent="0.3">
      <c r="A139" s="18">
        <f>'Combined_CA-I'!I143</f>
        <v>10.6</v>
      </c>
      <c r="B139" s="18">
        <f>'Combined_CA-I'!J143</f>
        <v>12.1</v>
      </c>
      <c r="C139" s="18">
        <f>'Combined_CA-I'!K143</f>
        <v>10.6</v>
      </c>
      <c r="D139" s="18">
        <f>'Combined_CA-I'!L143</f>
        <v>12.1</v>
      </c>
      <c r="E139" s="18">
        <f>'Combined_CA-I'!M143</f>
        <v>12.1</v>
      </c>
      <c r="G139" s="32"/>
      <c r="I139" s="18">
        <f t="shared" si="21"/>
        <v>10.6</v>
      </c>
      <c r="J139" s="18">
        <f t="shared" si="22"/>
        <v>12.1</v>
      </c>
      <c r="K139" s="18">
        <f t="shared" si="23"/>
        <v>10.6</v>
      </c>
      <c r="L139" s="18">
        <f t="shared" si="24"/>
        <v>12.1</v>
      </c>
      <c r="M139" s="18">
        <f t="shared" si="25"/>
        <v>12.1</v>
      </c>
    </row>
    <row r="140" spans="1:13" x14ac:dyDescent="0.3">
      <c r="A140" s="18">
        <f>'Combined_CA-I'!I144</f>
        <v>13.4</v>
      </c>
      <c r="B140" s="18">
        <f>'Combined_CA-I'!J144</f>
        <v>14.9</v>
      </c>
      <c r="C140" s="18">
        <f>'Combined_CA-I'!K144</f>
        <v>13.4</v>
      </c>
      <c r="D140" s="18">
        <f>'Combined_CA-I'!L144</f>
        <v>14.9</v>
      </c>
      <c r="E140" s="18">
        <f>'Combined_CA-I'!M144</f>
        <v>14.9</v>
      </c>
      <c r="G140" s="32"/>
      <c r="I140" s="18">
        <f t="shared" si="21"/>
        <v>13.4</v>
      </c>
      <c r="J140" s="18">
        <f t="shared" si="22"/>
        <v>14.9</v>
      </c>
      <c r="K140" s="18">
        <f t="shared" si="23"/>
        <v>13.4</v>
      </c>
      <c r="L140" s="18">
        <f t="shared" si="24"/>
        <v>14.9</v>
      </c>
      <c r="M140" s="18">
        <f t="shared" si="25"/>
        <v>14.9</v>
      </c>
    </row>
    <row r="141" spans="1:13" x14ac:dyDescent="0.3">
      <c r="A141" s="18">
        <f>'Combined_CA-I'!I145</f>
        <v>12.4</v>
      </c>
      <c r="B141" s="18">
        <f>'Combined_CA-I'!J145</f>
        <v>13.9</v>
      </c>
      <c r="C141" s="18">
        <f>'Combined_CA-I'!K145</f>
        <v>12.4</v>
      </c>
      <c r="D141" s="18">
        <f>'Combined_CA-I'!L145</f>
        <v>13.9</v>
      </c>
      <c r="E141" s="18">
        <f>'Combined_CA-I'!M145</f>
        <v>13.9</v>
      </c>
      <c r="G141" s="32"/>
      <c r="I141" s="18">
        <f t="shared" si="21"/>
        <v>12.4</v>
      </c>
      <c r="J141" s="18">
        <f t="shared" si="22"/>
        <v>13.9</v>
      </c>
      <c r="K141" s="18">
        <f t="shared" si="23"/>
        <v>12.4</v>
      </c>
      <c r="L141" s="18">
        <f t="shared" si="24"/>
        <v>13.9</v>
      </c>
      <c r="M141" s="18">
        <f t="shared" si="25"/>
        <v>13.9</v>
      </c>
    </row>
    <row r="142" spans="1:13" x14ac:dyDescent="0.3">
      <c r="A142" s="18">
        <f>'Combined_CA-I'!I146</f>
        <v>12.2</v>
      </c>
      <c r="B142" s="18">
        <f>'Combined_CA-I'!J146</f>
        <v>13.7</v>
      </c>
      <c r="C142" s="18">
        <f>'Combined_CA-I'!K146</f>
        <v>12.2</v>
      </c>
      <c r="D142" s="18">
        <f>'Combined_CA-I'!L146</f>
        <v>13.7</v>
      </c>
      <c r="E142" s="18">
        <f>'Combined_CA-I'!M146</f>
        <v>13.7</v>
      </c>
      <c r="G142" s="32"/>
      <c r="I142" s="18">
        <f t="shared" si="21"/>
        <v>12.2</v>
      </c>
      <c r="J142" s="18">
        <f t="shared" si="22"/>
        <v>13.7</v>
      </c>
      <c r="K142" s="18">
        <f t="shared" si="23"/>
        <v>12.2</v>
      </c>
      <c r="L142" s="18">
        <f t="shared" si="24"/>
        <v>13.7</v>
      </c>
      <c r="M142" s="18">
        <f t="shared" si="25"/>
        <v>13.7</v>
      </c>
    </row>
    <row r="143" spans="1:13" x14ac:dyDescent="0.3">
      <c r="A143" s="18">
        <f>'Combined_CA-I'!I147</f>
        <v>8</v>
      </c>
      <c r="B143" s="18">
        <f>'Combined_CA-I'!J147</f>
        <v>9.5</v>
      </c>
      <c r="C143" s="18">
        <f>'Combined_CA-I'!K147</f>
        <v>8</v>
      </c>
      <c r="D143" s="18">
        <f>'Combined_CA-I'!L147</f>
        <v>9.5</v>
      </c>
      <c r="E143" s="18">
        <f>'Combined_CA-I'!M147</f>
        <v>9.5</v>
      </c>
      <c r="G143" s="32"/>
      <c r="I143" s="18">
        <f t="shared" si="21"/>
        <v>8</v>
      </c>
      <c r="J143" s="18">
        <f t="shared" si="22"/>
        <v>9.5</v>
      </c>
      <c r="K143" s="18">
        <f t="shared" si="23"/>
        <v>8</v>
      </c>
      <c r="L143" s="18">
        <f t="shared" si="24"/>
        <v>9.5</v>
      </c>
      <c r="M143" s="18">
        <f t="shared" si="25"/>
        <v>9.5</v>
      </c>
    </row>
    <row r="144" spans="1:13" x14ac:dyDescent="0.3">
      <c r="A144" s="18">
        <f>'Combined_CA-I'!I148</f>
        <v>13.8</v>
      </c>
      <c r="B144" s="18">
        <f>'Combined_CA-I'!J148</f>
        <v>15.3</v>
      </c>
      <c r="C144" s="18">
        <f>'Combined_CA-I'!K148</f>
        <v>13.8</v>
      </c>
      <c r="D144" s="18">
        <f>'Combined_CA-I'!L148</f>
        <v>15.3</v>
      </c>
      <c r="E144" s="18">
        <f>'Combined_CA-I'!M148</f>
        <v>15.3</v>
      </c>
      <c r="G144" s="32"/>
      <c r="I144" s="18">
        <f t="shared" si="21"/>
        <v>13.8</v>
      </c>
      <c r="J144" s="18">
        <f t="shared" si="22"/>
        <v>15.3</v>
      </c>
      <c r="K144" s="18">
        <f t="shared" si="23"/>
        <v>13.8</v>
      </c>
      <c r="L144" s="18">
        <f t="shared" si="24"/>
        <v>15.3</v>
      </c>
      <c r="M144" s="18">
        <f t="shared" si="25"/>
        <v>15.3</v>
      </c>
    </row>
    <row r="145" spans="1:13" x14ac:dyDescent="0.3">
      <c r="A145" s="18">
        <f>'Combined_CA-I'!I149</f>
        <v>10.4</v>
      </c>
      <c r="B145" s="18">
        <f>'Combined_CA-I'!J149</f>
        <v>11.9</v>
      </c>
      <c r="C145" s="18">
        <f>'Combined_CA-I'!K149</f>
        <v>10.4</v>
      </c>
      <c r="D145" s="18">
        <f>'Combined_CA-I'!L149</f>
        <v>11.9</v>
      </c>
      <c r="E145" s="18">
        <f>'Combined_CA-I'!M149</f>
        <v>11.9</v>
      </c>
      <c r="G145" s="32"/>
      <c r="I145" s="18">
        <f t="shared" si="21"/>
        <v>10.4</v>
      </c>
      <c r="J145" s="18">
        <f t="shared" si="22"/>
        <v>11.9</v>
      </c>
      <c r="K145" s="18">
        <f t="shared" si="23"/>
        <v>10.4</v>
      </c>
      <c r="L145" s="18">
        <f t="shared" si="24"/>
        <v>11.9</v>
      </c>
      <c r="M145" s="18">
        <f t="shared" si="25"/>
        <v>11.9</v>
      </c>
    </row>
    <row r="146" spans="1:13" x14ac:dyDescent="0.3">
      <c r="A146" s="18">
        <f>'Combined_CA-I'!I150</f>
        <v>12.4</v>
      </c>
      <c r="B146" s="18">
        <f>'Combined_CA-I'!J150</f>
        <v>13.9</v>
      </c>
      <c r="C146" s="18">
        <f>'Combined_CA-I'!K150</f>
        <v>12.4</v>
      </c>
      <c r="D146" s="18">
        <f>'Combined_CA-I'!L150</f>
        <v>13.9</v>
      </c>
      <c r="E146" s="18">
        <f>'Combined_CA-I'!M150</f>
        <v>13.9</v>
      </c>
      <c r="G146" s="32"/>
      <c r="I146" s="18">
        <f t="shared" si="21"/>
        <v>12.4</v>
      </c>
      <c r="J146" s="18">
        <f t="shared" si="22"/>
        <v>13.9</v>
      </c>
      <c r="K146" s="18">
        <f t="shared" si="23"/>
        <v>12.4</v>
      </c>
      <c r="L146" s="18">
        <f t="shared" si="24"/>
        <v>13.9</v>
      </c>
      <c r="M146" s="18">
        <f t="shared" si="25"/>
        <v>13.9</v>
      </c>
    </row>
    <row r="147" spans="1:13" x14ac:dyDescent="0.3">
      <c r="A147" s="18">
        <f>'Combined_CA-I'!I151</f>
        <v>11.8</v>
      </c>
      <c r="B147" s="18">
        <f>'Combined_CA-I'!J151</f>
        <v>13.3</v>
      </c>
      <c r="C147" s="18">
        <f>'Combined_CA-I'!K151</f>
        <v>11.8</v>
      </c>
      <c r="D147" s="18">
        <f>'Combined_CA-I'!L151</f>
        <v>13.3</v>
      </c>
      <c r="E147" s="18">
        <f>'Combined_CA-I'!M151</f>
        <v>13.3</v>
      </c>
      <c r="G147" s="32"/>
      <c r="I147" s="18">
        <f t="shared" si="21"/>
        <v>11.8</v>
      </c>
      <c r="J147" s="18">
        <f t="shared" si="22"/>
        <v>13.3</v>
      </c>
      <c r="K147" s="18">
        <f t="shared" si="23"/>
        <v>11.8</v>
      </c>
      <c r="L147" s="18">
        <f t="shared" si="24"/>
        <v>13.3</v>
      </c>
      <c r="M147" s="18">
        <f t="shared" si="25"/>
        <v>13.3</v>
      </c>
    </row>
    <row r="148" spans="1:13" x14ac:dyDescent="0.3">
      <c r="A148" s="18">
        <f>'Combined_CA-I'!I152</f>
        <v>13.4</v>
      </c>
      <c r="B148" s="18">
        <f>'Combined_CA-I'!J152</f>
        <v>14.9</v>
      </c>
      <c r="C148" s="18">
        <f>'Combined_CA-I'!K152</f>
        <v>13.4</v>
      </c>
      <c r="D148" s="18">
        <f>'Combined_CA-I'!L152</f>
        <v>14.9</v>
      </c>
      <c r="E148" s="18">
        <f>'Combined_CA-I'!M152</f>
        <v>14.9</v>
      </c>
      <c r="G148" s="32"/>
      <c r="I148" s="18">
        <f t="shared" si="21"/>
        <v>13.4</v>
      </c>
      <c r="J148" s="18">
        <f t="shared" si="22"/>
        <v>14.9</v>
      </c>
      <c r="K148" s="18">
        <f t="shared" si="23"/>
        <v>13.4</v>
      </c>
      <c r="L148" s="18">
        <f t="shared" si="24"/>
        <v>14.9</v>
      </c>
      <c r="M148" s="18">
        <f t="shared" si="25"/>
        <v>14.9</v>
      </c>
    </row>
    <row r="149" spans="1:13" x14ac:dyDescent="0.3">
      <c r="A149" s="18">
        <f>'Combined_CA-I'!I153</f>
        <v>12</v>
      </c>
      <c r="B149" s="18">
        <f>'Combined_CA-I'!J153</f>
        <v>13.5</v>
      </c>
      <c r="C149" s="18">
        <f>'Combined_CA-I'!K153</f>
        <v>12</v>
      </c>
      <c r="D149" s="18">
        <f>'Combined_CA-I'!L153</f>
        <v>13.5</v>
      </c>
      <c r="E149" s="18">
        <f>'Combined_CA-I'!M153</f>
        <v>13.5</v>
      </c>
      <c r="G149" s="32"/>
      <c r="I149" s="18">
        <f t="shared" si="21"/>
        <v>12</v>
      </c>
      <c r="J149" s="18">
        <f t="shared" si="22"/>
        <v>13.5</v>
      </c>
      <c r="K149" s="18">
        <f t="shared" si="23"/>
        <v>12</v>
      </c>
      <c r="L149" s="18">
        <f t="shared" si="24"/>
        <v>13.5</v>
      </c>
      <c r="M149" s="18">
        <f t="shared" si="25"/>
        <v>13.5</v>
      </c>
    </row>
    <row r="150" spans="1:13" x14ac:dyDescent="0.3">
      <c r="A150" s="18">
        <f>'Combined_CA-I'!I154</f>
        <v>13.4</v>
      </c>
      <c r="B150" s="18">
        <f>'Combined_CA-I'!J154</f>
        <v>14.9</v>
      </c>
      <c r="C150" s="18">
        <f>'Combined_CA-I'!K154</f>
        <v>13.4</v>
      </c>
      <c r="D150" s="18">
        <f>'Combined_CA-I'!L154</f>
        <v>14.9</v>
      </c>
      <c r="E150" s="18">
        <f>'Combined_CA-I'!M154</f>
        <v>14.9</v>
      </c>
      <c r="G150" s="32"/>
      <c r="I150" s="18">
        <f t="shared" si="21"/>
        <v>13.4</v>
      </c>
      <c r="J150" s="18">
        <f t="shared" si="22"/>
        <v>14.9</v>
      </c>
      <c r="K150" s="18">
        <f t="shared" si="23"/>
        <v>13.4</v>
      </c>
      <c r="L150" s="18">
        <f t="shared" si="24"/>
        <v>14.9</v>
      </c>
      <c r="M150" s="18">
        <f t="shared" si="25"/>
        <v>14.9</v>
      </c>
    </row>
    <row r="151" spans="1:13" x14ac:dyDescent="0.3">
      <c r="A151" s="18">
        <f>'Combined_CA-I'!I155</f>
        <v>8.8000000000000007</v>
      </c>
      <c r="B151" s="18">
        <f>'Combined_CA-I'!J155</f>
        <v>10.3</v>
      </c>
      <c r="C151" s="18">
        <f>'Combined_CA-I'!K155</f>
        <v>8.8000000000000007</v>
      </c>
      <c r="D151" s="18">
        <f>'Combined_CA-I'!L155</f>
        <v>10.3</v>
      </c>
      <c r="E151" s="18">
        <f>'Combined_CA-I'!M155</f>
        <v>10.3</v>
      </c>
      <c r="G151" s="32"/>
      <c r="I151" s="18">
        <f t="shared" si="21"/>
        <v>8.8000000000000007</v>
      </c>
      <c r="J151" s="18">
        <f t="shared" si="22"/>
        <v>10.3</v>
      </c>
      <c r="K151" s="18">
        <f t="shared" si="23"/>
        <v>8.8000000000000007</v>
      </c>
      <c r="L151" s="18">
        <f t="shared" si="24"/>
        <v>10.3</v>
      </c>
      <c r="M151" s="18">
        <f t="shared" si="25"/>
        <v>10.3</v>
      </c>
    </row>
    <row r="152" spans="1:13" x14ac:dyDescent="0.3">
      <c r="A152" s="18">
        <f>'Combined_CA-I'!I156</f>
        <v>12.2</v>
      </c>
      <c r="B152" s="18">
        <f>'Combined_CA-I'!J156</f>
        <v>13.7</v>
      </c>
      <c r="C152" s="18">
        <f>'Combined_CA-I'!K156</f>
        <v>12.2</v>
      </c>
      <c r="D152" s="18">
        <f>'Combined_CA-I'!L156</f>
        <v>13.7</v>
      </c>
      <c r="E152" s="18">
        <f>'Combined_CA-I'!M156</f>
        <v>13.7</v>
      </c>
      <c r="G152" s="32"/>
      <c r="I152" s="18">
        <f t="shared" si="21"/>
        <v>12.2</v>
      </c>
      <c r="J152" s="18">
        <f t="shared" si="22"/>
        <v>13.7</v>
      </c>
      <c r="K152" s="18">
        <f t="shared" si="23"/>
        <v>12.2</v>
      </c>
      <c r="L152" s="18">
        <f t="shared" si="24"/>
        <v>13.7</v>
      </c>
      <c r="M152" s="18">
        <f t="shared" si="25"/>
        <v>13.7</v>
      </c>
    </row>
    <row r="153" spans="1:13" x14ac:dyDescent="0.3">
      <c r="A153" s="18">
        <f>'Combined_CA-I'!I157</f>
        <v>12</v>
      </c>
      <c r="B153" s="18">
        <f>'Combined_CA-I'!J157</f>
        <v>13.5</v>
      </c>
      <c r="C153" s="18">
        <f>'Combined_CA-I'!K157</f>
        <v>12</v>
      </c>
      <c r="D153" s="18">
        <f>'Combined_CA-I'!L157</f>
        <v>13.5</v>
      </c>
      <c r="E153" s="18">
        <f>'Combined_CA-I'!M157</f>
        <v>13.5</v>
      </c>
      <c r="G153" s="32"/>
      <c r="I153" s="18">
        <f t="shared" si="21"/>
        <v>12</v>
      </c>
      <c r="J153" s="18">
        <f t="shared" si="22"/>
        <v>13.5</v>
      </c>
      <c r="K153" s="18">
        <f t="shared" si="23"/>
        <v>12</v>
      </c>
      <c r="L153" s="18">
        <f t="shared" si="24"/>
        <v>13.5</v>
      </c>
      <c r="M153" s="18">
        <f t="shared" si="25"/>
        <v>13.5</v>
      </c>
    </row>
    <row r="154" spans="1:13" x14ac:dyDescent="0.3">
      <c r="A154" s="18">
        <f>'Combined_CA-I'!I158</f>
        <v>12.2</v>
      </c>
      <c r="B154" s="18">
        <f>'Combined_CA-I'!J158</f>
        <v>13.7</v>
      </c>
      <c r="C154" s="18">
        <f>'Combined_CA-I'!K158</f>
        <v>12.2</v>
      </c>
      <c r="D154" s="18">
        <f>'Combined_CA-I'!L158</f>
        <v>13.7</v>
      </c>
      <c r="E154" s="18">
        <f>'Combined_CA-I'!M158</f>
        <v>13.7</v>
      </c>
      <c r="G154" s="32"/>
      <c r="I154" s="18">
        <f t="shared" si="21"/>
        <v>12.2</v>
      </c>
      <c r="J154" s="18">
        <f t="shared" si="22"/>
        <v>13.7</v>
      </c>
      <c r="K154" s="18">
        <f t="shared" si="23"/>
        <v>12.2</v>
      </c>
      <c r="L154" s="18">
        <f t="shared" si="24"/>
        <v>13.7</v>
      </c>
      <c r="M154" s="18">
        <f t="shared" si="25"/>
        <v>13.7</v>
      </c>
    </row>
    <row r="155" spans="1:13" x14ac:dyDescent="0.3">
      <c r="A155" s="18">
        <f>'Combined_CA-I'!I159</f>
        <v>12</v>
      </c>
      <c r="B155" s="18">
        <f>'Combined_CA-I'!J159</f>
        <v>13.5</v>
      </c>
      <c r="C155" s="18">
        <f>'Combined_CA-I'!K159</f>
        <v>12</v>
      </c>
      <c r="D155" s="18">
        <f>'Combined_CA-I'!L159</f>
        <v>13.5</v>
      </c>
      <c r="E155" s="18">
        <f>'Combined_CA-I'!M159</f>
        <v>13.5</v>
      </c>
      <c r="G155" s="32"/>
      <c r="I155" s="18">
        <f t="shared" si="21"/>
        <v>12</v>
      </c>
      <c r="J155" s="18">
        <f t="shared" si="22"/>
        <v>13.5</v>
      </c>
      <c r="K155" s="18">
        <f t="shared" si="23"/>
        <v>12</v>
      </c>
      <c r="L155" s="18">
        <f t="shared" si="24"/>
        <v>13.5</v>
      </c>
      <c r="M155" s="18">
        <f t="shared" si="25"/>
        <v>13.5</v>
      </c>
    </row>
    <row r="156" spans="1:13" x14ac:dyDescent="0.3">
      <c r="A156" s="18">
        <f>'Combined_CA-I'!I160</f>
        <v>9.1999999999999993</v>
      </c>
      <c r="B156" s="18">
        <f>'Combined_CA-I'!J160</f>
        <v>10.7</v>
      </c>
      <c r="C156" s="18">
        <f>'Combined_CA-I'!K160</f>
        <v>9.1999999999999993</v>
      </c>
      <c r="D156" s="18">
        <f>'Combined_CA-I'!L160</f>
        <v>10.7</v>
      </c>
      <c r="E156" s="18">
        <f>'Combined_CA-I'!M160</f>
        <v>10.7</v>
      </c>
      <c r="G156" s="32"/>
      <c r="I156" s="18">
        <f t="shared" si="21"/>
        <v>9.1999999999999993</v>
      </c>
      <c r="J156" s="18">
        <f t="shared" si="22"/>
        <v>10.7</v>
      </c>
      <c r="K156" s="18">
        <f t="shared" si="23"/>
        <v>9.1999999999999993</v>
      </c>
      <c r="L156" s="18">
        <f t="shared" si="24"/>
        <v>10.7</v>
      </c>
      <c r="M156" s="18">
        <f t="shared" si="25"/>
        <v>10.7</v>
      </c>
    </row>
    <row r="157" spans="1:13" x14ac:dyDescent="0.3">
      <c r="A157" s="18">
        <f>'Combined_CA-I'!I161</f>
        <v>12.6</v>
      </c>
      <c r="B157" s="18">
        <f>'Combined_CA-I'!J161</f>
        <v>14.1</v>
      </c>
      <c r="C157" s="18">
        <f>'Combined_CA-I'!K161</f>
        <v>12.6</v>
      </c>
      <c r="D157" s="18">
        <f>'Combined_CA-I'!L161</f>
        <v>14.1</v>
      </c>
      <c r="E157" s="18">
        <f>'Combined_CA-I'!M161</f>
        <v>14.1</v>
      </c>
      <c r="G157" s="32"/>
      <c r="I157" s="18">
        <f t="shared" si="21"/>
        <v>12.6</v>
      </c>
      <c r="J157" s="18">
        <f t="shared" si="22"/>
        <v>14.1</v>
      </c>
      <c r="K157" s="18">
        <f t="shared" si="23"/>
        <v>12.6</v>
      </c>
      <c r="L157" s="18">
        <f t="shared" si="24"/>
        <v>14.1</v>
      </c>
      <c r="M157" s="18">
        <f t="shared" si="25"/>
        <v>14.1</v>
      </c>
    </row>
    <row r="158" spans="1:13" x14ac:dyDescent="0.3">
      <c r="A158" s="18">
        <f>'Combined_CA-I'!I162</f>
        <v>11.8</v>
      </c>
      <c r="B158" s="18">
        <f>'Combined_CA-I'!J162</f>
        <v>13.3</v>
      </c>
      <c r="C158" s="18">
        <f>'Combined_CA-I'!K162</f>
        <v>11.8</v>
      </c>
      <c r="D158" s="18">
        <f>'Combined_CA-I'!L162</f>
        <v>13.3</v>
      </c>
      <c r="E158" s="18">
        <f>'Combined_CA-I'!M162</f>
        <v>13.3</v>
      </c>
      <c r="G158" s="32"/>
      <c r="I158" s="18">
        <f t="shared" si="21"/>
        <v>11.8</v>
      </c>
      <c r="J158" s="18">
        <f t="shared" si="22"/>
        <v>13.3</v>
      </c>
      <c r="K158" s="18">
        <f t="shared" si="23"/>
        <v>11.8</v>
      </c>
      <c r="L158" s="18">
        <f t="shared" si="24"/>
        <v>13.3</v>
      </c>
      <c r="M158" s="18">
        <f t="shared" si="25"/>
        <v>13.3</v>
      </c>
    </row>
    <row r="159" spans="1:13" x14ac:dyDescent="0.3">
      <c r="A159" s="18">
        <f>'Combined_CA-I'!I163</f>
        <v>13</v>
      </c>
      <c r="B159" s="18">
        <f>'Combined_CA-I'!J163</f>
        <v>14.5</v>
      </c>
      <c r="C159" s="18">
        <f>'Combined_CA-I'!K163</f>
        <v>13</v>
      </c>
      <c r="D159" s="18">
        <f>'Combined_CA-I'!L163</f>
        <v>14.5</v>
      </c>
      <c r="E159" s="18">
        <f>'Combined_CA-I'!M163</f>
        <v>14.5</v>
      </c>
      <c r="G159" s="32"/>
      <c r="I159" s="18">
        <f t="shared" si="21"/>
        <v>13</v>
      </c>
      <c r="J159" s="18">
        <f t="shared" si="22"/>
        <v>14.5</v>
      </c>
      <c r="K159" s="18">
        <f t="shared" si="23"/>
        <v>13</v>
      </c>
      <c r="L159" s="18">
        <f t="shared" si="24"/>
        <v>14.5</v>
      </c>
      <c r="M159" s="18">
        <f t="shared" si="25"/>
        <v>14.5</v>
      </c>
    </row>
    <row r="160" spans="1:13" x14ac:dyDescent="0.3">
      <c r="A160" s="18">
        <f>'Combined_CA-I'!I164</f>
        <v>12.8</v>
      </c>
      <c r="B160" s="18">
        <f>'Combined_CA-I'!J164</f>
        <v>14.3</v>
      </c>
      <c r="C160" s="18">
        <f>'Combined_CA-I'!K164</f>
        <v>12.8</v>
      </c>
      <c r="D160" s="18">
        <f>'Combined_CA-I'!L164</f>
        <v>14.3</v>
      </c>
      <c r="E160" s="18">
        <f>'Combined_CA-I'!M164</f>
        <v>14.3</v>
      </c>
      <c r="G160" s="32"/>
      <c r="I160" s="18">
        <f t="shared" si="21"/>
        <v>12.8</v>
      </c>
      <c r="J160" s="18">
        <f t="shared" si="22"/>
        <v>14.3</v>
      </c>
      <c r="K160" s="18">
        <f t="shared" si="23"/>
        <v>12.8</v>
      </c>
      <c r="L160" s="18">
        <f t="shared" si="24"/>
        <v>14.3</v>
      </c>
      <c r="M160" s="18">
        <f t="shared" si="25"/>
        <v>14.3</v>
      </c>
    </row>
    <row r="161" spans="1:13" x14ac:dyDescent="0.3">
      <c r="A161" s="18">
        <f>'Combined_CA-I'!I165</f>
        <v>10.199999999999999</v>
      </c>
      <c r="B161" s="18">
        <f>'Combined_CA-I'!J165</f>
        <v>11.7</v>
      </c>
      <c r="C161" s="18">
        <f>'Combined_CA-I'!K165</f>
        <v>10.199999999999999</v>
      </c>
      <c r="D161" s="18">
        <f>'Combined_CA-I'!L165</f>
        <v>11.7</v>
      </c>
      <c r="E161" s="18">
        <f>'Combined_CA-I'!M165</f>
        <v>11.7</v>
      </c>
      <c r="G161" s="32"/>
      <c r="I161" s="18">
        <f t="shared" si="21"/>
        <v>10.199999999999999</v>
      </c>
      <c r="J161" s="18">
        <f t="shared" si="22"/>
        <v>11.7</v>
      </c>
      <c r="K161" s="18">
        <f t="shared" si="23"/>
        <v>10.199999999999999</v>
      </c>
      <c r="L161" s="18">
        <f t="shared" si="24"/>
        <v>11.7</v>
      </c>
      <c r="M161" s="18">
        <f t="shared" si="25"/>
        <v>11.7</v>
      </c>
    </row>
    <row r="162" spans="1:13" x14ac:dyDescent="0.3">
      <c r="A162" s="18">
        <f>'Combined_CA-I'!I166</f>
        <v>10.6</v>
      </c>
      <c r="B162" s="18">
        <f>'Combined_CA-I'!J166</f>
        <v>12.1</v>
      </c>
      <c r="C162" s="18">
        <f>'Combined_CA-I'!K166</f>
        <v>10.6</v>
      </c>
      <c r="D162" s="18">
        <f>'Combined_CA-I'!L166</f>
        <v>12.1</v>
      </c>
      <c r="E162" s="18">
        <f>'Combined_CA-I'!M166</f>
        <v>12.1</v>
      </c>
      <c r="G162" s="32"/>
      <c r="I162" s="18">
        <f t="shared" si="21"/>
        <v>10.6</v>
      </c>
      <c r="J162" s="18">
        <f t="shared" si="22"/>
        <v>12.1</v>
      </c>
      <c r="K162" s="18">
        <f t="shared" si="23"/>
        <v>10.6</v>
      </c>
      <c r="L162" s="18">
        <f t="shared" si="24"/>
        <v>12.1</v>
      </c>
      <c r="M162" s="18">
        <f t="shared" si="25"/>
        <v>12.1</v>
      </c>
    </row>
    <row r="163" spans="1:13" x14ac:dyDescent="0.3">
      <c r="A163" s="18">
        <f>'Combined_CA-I'!I167</f>
        <v>10.4</v>
      </c>
      <c r="B163" s="18">
        <f>'Combined_CA-I'!J167</f>
        <v>11.9</v>
      </c>
      <c r="C163" s="18">
        <f>'Combined_CA-I'!K167</f>
        <v>10.4</v>
      </c>
      <c r="D163" s="18">
        <f>'Combined_CA-I'!L167</f>
        <v>11.9</v>
      </c>
      <c r="E163" s="18">
        <f>'Combined_CA-I'!M167</f>
        <v>11.9</v>
      </c>
      <c r="G163" s="32"/>
      <c r="I163" s="18">
        <f t="shared" si="21"/>
        <v>10.4</v>
      </c>
      <c r="J163" s="18">
        <f t="shared" si="22"/>
        <v>11.9</v>
      </c>
      <c r="K163" s="18">
        <f t="shared" si="23"/>
        <v>10.4</v>
      </c>
      <c r="L163" s="18">
        <f t="shared" si="24"/>
        <v>11.9</v>
      </c>
      <c r="M163" s="18">
        <f t="shared" si="25"/>
        <v>11.9</v>
      </c>
    </row>
    <row r="164" spans="1:13" x14ac:dyDescent="0.3">
      <c r="G164" s="32"/>
    </row>
    <row r="165" spans="1:13" x14ac:dyDescent="0.3">
      <c r="G165" s="32"/>
      <c r="H165" s="19" t="s">
        <v>69</v>
      </c>
      <c r="I165" s="34" t="s">
        <v>24</v>
      </c>
      <c r="J165" s="34" t="s">
        <v>27</v>
      </c>
      <c r="K165" s="34" t="s">
        <v>30</v>
      </c>
      <c r="L165" s="34" t="s">
        <v>32</v>
      </c>
      <c r="M165" s="34" t="s">
        <v>35</v>
      </c>
    </row>
    <row r="166" spans="1:13" x14ac:dyDescent="0.3">
      <c r="G166" s="32"/>
      <c r="H166" s="19" t="s">
        <v>195</v>
      </c>
      <c r="I166" s="35">
        <f>IF(SUM(I7:I163) &gt; 0, COUNTIF(I7:I163, "&gt;=" &amp; I4), "")</f>
        <v>118</v>
      </c>
      <c r="J166" s="35">
        <f>IF(SUM(J7:J163) &gt; 0, COUNTIF(J7:J163, "&gt;=" &amp; J4), "")</f>
        <v>128</v>
      </c>
      <c r="K166" s="35">
        <f>IF(SUM(K7:K163) &gt; 0, COUNTIF(K7:K163, "&gt;=" &amp; K4), "")</f>
        <v>117</v>
      </c>
      <c r="L166" s="35">
        <f>IF(SUM(L7:L163) &gt; 0, COUNTIF(L7:L163, "&gt;=" &amp; L4), "")</f>
        <v>128</v>
      </c>
      <c r="M166" s="35">
        <f>IF(SUM(M7:M163) &gt; 0, COUNTIF(M7:M163, "&gt;=" &amp; M4), "")</f>
        <v>128</v>
      </c>
    </row>
    <row r="167" spans="1:13" x14ac:dyDescent="0.3">
      <c r="G167" s="32"/>
      <c r="H167" s="19" t="s">
        <v>196</v>
      </c>
      <c r="I167" s="8">
        <v>157</v>
      </c>
      <c r="J167" s="8">
        <v>157</v>
      </c>
      <c r="K167" s="8">
        <v>157</v>
      </c>
      <c r="L167" s="8">
        <v>157</v>
      </c>
      <c r="M167" s="8">
        <v>157</v>
      </c>
    </row>
    <row r="168" spans="1:13" x14ac:dyDescent="0.3">
      <c r="G168" s="32"/>
      <c r="H168" s="19" t="s">
        <v>197</v>
      </c>
      <c r="I168" s="35">
        <f>IF(SUM(I7:I163) &gt; 0, I166/I167*100, "0")</f>
        <v>75.159235668789819</v>
      </c>
      <c r="J168" s="35">
        <f>IF(SUM(J7:J163) &gt; 0, J166/J167*100, "0")</f>
        <v>81.528662420382176</v>
      </c>
      <c r="K168" s="35">
        <f>IF(SUM(K7:K163) &gt; 0, K166/K167*100, "0")</f>
        <v>74.522292993630572</v>
      </c>
      <c r="L168" s="35">
        <f>IF(SUM(L7:L163) &gt; 0, L166/L167*100, "0")</f>
        <v>81.528662420382176</v>
      </c>
      <c r="M168" s="35">
        <f>IF(SUM(M7:M163) &gt; 0, M166/M167*100, "0")</f>
        <v>81.528662420382176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68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464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'Combined_END_SEM-E'!I3</f>
        <v>4</v>
      </c>
      <c r="B3" s="18">
        <f>'Combined_END_SEM-E'!J3</f>
        <v>4</v>
      </c>
      <c r="C3" s="18">
        <f>'Combined_END_SEM-E'!K3</f>
        <v>4</v>
      </c>
      <c r="D3" s="18">
        <f>'Combined_END_SEM-E'!L3</f>
        <v>4</v>
      </c>
      <c r="E3" s="18">
        <f>'Combined_END_SEM-E'!M3</f>
        <v>4</v>
      </c>
      <c r="G3" s="32"/>
      <c r="I3" s="18">
        <f t="shared" ref="I3:M4" si="0">SUM(A3)</f>
        <v>4</v>
      </c>
      <c r="J3" s="18">
        <f t="shared" si="0"/>
        <v>4</v>
      </c>
      <c r="K3" s="18">
        <f t="shared" si="0"/>
        <v>4</v>
      </c>
      <c r="L3" s="18">
        <f t="shared" si="0"/>
        <v>4</v>
      </c>
      <c r="M3" s="18">
        <f t="shared" si="0"/>
        <v>4</v>
      </c>
    </row>
    <row r="4" spans="1:13" x14ac:dyDescent="0.3">
      <c r="A4" s="18">
        <f>'Combined_END_SEM-E'!I4</f>
        <v>2.8</v>
      </c>
      <c r="B4" s="18">
        <f>'Combined_END_SEM-E'!J4</f>
        <v>2.8</v>
      </c>
      <c r="C4" s="18">
        <f>'Combined_END_SEM-E'!K4</f>
        <v>2.8</v>
      </c>
      <c r="D4" s="18">
        <f>'Combined_END_SEM-E'!L4</f>
        <v>2.8</v>
      </c>
      <c r="E4" s="18">
        <f>'Combined_END_SEM-E'!M4</f>
        <v>2.8</v>
      </c>
      <c r="G4" s="32"/>
      <c r="I4" s="18">
        <f t="shared" si="0"/>
        <v>2.8</v>
      </c>
      <c r="J4" s="18">
        <f t="shared" si="0"/>
        <v>2.8</v>
      </c>
      <c r="K4" s="18">
        <f t="shared" si="0"/>
        <v>2.8</v>
      </c>
      <c r="L4" s="18">
        <f t="shared" si="0"/>
        <v>2.8</v>
      </c>
      <c r="M4" s="18">
        <f t="shared" si="0"/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'Combined_END_SEM-E'!I11</f>
        <v>2.8</v>
      </c>
      <c r="B7" s="18">
        <f>'Combined_END_SEM-E'!J11</f>
        <v>2.8</v>
      </c>
      <c r="C7" s="18">
        <f>'Combined_END_SEM-E'!K11</f>
        <v>3.3</v>
      </c>
      <c r="D7" s="18">
        <f>'Combined_END_SEM-E'!L11</f>
        <v>2.8</v>
      </c>
      <c r="E7" s="18">
        <f>'Combined_END_SEM-E'!M11</f>
        <v>2.8</v>
      </c>
      <c r="G7" s="32"/>
      <c r="I7" s="18">
        <f t="shared" ref="I7:I38" si="1">SUM(A7)</f>
        <v>2.8</v>
      </c>
      <c r="J7" s="18">
        <f t="shared" ref="J7:J38" si="2">SUM(B7)</f>
        <v>2.8</v>
      </c>
      <c r="K7" s="18">
        <f t="shared" ref="K7:K38" si="3">SUM(C7)</f>
        <v>3.3</v>
      </c>
      <c r="L7" s="18">
        <f t="shared" ref="L7:L38" si="4">SUM(D7)</f>
        <v>2.8</v>
      </c>
      <c r="M7" s="18">
        <f t="shared" ref="M7:M38" si="5">SUM(E7)</f>
        <v>2.8</v>
      </c>
    </row>
    <row r="8" spans="1:13" x14ac:dyDescent="0.3">
      <c r="A8" s="18">
        <f>'Combined_END_SEM-E'!I12</f>
        <v>2.5</v>
      </c>
      <c r="B8" s="18">
        <f>'Combined_END_SEM-E'!J12</f>
        <v>2.5</v>
      </c>
      <c r="C8" s="18">
        <f>'Combined_END_SEM-E'!K12</f>
        <v>3</v>
      </c>
      <c r="D8" s="18">
        <f>'Combined_END_SEM-E'!L12</f>
        <v>2.5</v>
      </c>
      <c r="E8" s="18">
        <f>'Combined_END_SEM-E'!M12</f>
        <v>2.5</v>
      </c>
      <c r="G8" s="32"/>
      <c r="I8" s="18">
        <f t="shared" si="1"/>
        <v>2.5</v>
      </c>
      <c r="J8" s="18">
        <f t="shared" si="2"/>
        <v>2.5</v>
      </c>
      <c r="K8" s="18">
        <f t="shared" si="3"/>
        <v>3</v>
      </c>
      <c r="L8" s="18">
        <f t="shared" si="4"/>
        <v>2.5</v>
      </c>
      <c r="M8" s="18">
        <f t="shared" si="5"/>
        <v>2.5</v>
      </c>
    </row>
    <row r="9" spans="1:13" x14ac:dyDescent="0.3">
      <c r="A9" s="18">
        <f>'Combined_END_SEM-E'!I13</f>
        <v>3.4</v>
      </c>
      <c r="B9" s="18">
        <f>'Combined_END_SEM-E'!J13</f>
        <v>3.4</v>
      </c>
      <c r="C9" s="18">
        <f>'Combined_END_SEM-E'!K13</f>
        <v>3.9</v>
      </c>
      <c r="D9" s="18">
        <f>'Combined_END_SEM-E'!L13</f>
        <v>3.4</v>
      </c>
      <c r="E9" s="18">
        <f>'Combined_END_SEM-E'!M13</f>
        <v>3.4</v>
      </c>
      <c r="G9" s="32"/>
      <c r="I9" s="18">
        <f t="shared" si="1"/>
        <v>3.4</v>
      </c>
      <c r="J9" s="18">
        <f t="shared" si="2"/>
        <v>3.4</v>
      </c>
      <c r="K9" s="18">
        <f t="shared" si="3"/>
        <v>3.9</v>
      </c>
      <c r="L9" s="18">
        <f t="shared" si="4"/>
        <v>3.4</v>
      </c>
      <c r="M9" s="18">
        <f t="shared" si="5"/>
        <v>3.4</v>
      </c>
    </row>
    <row r="10" spans="1:13" x14ac:dyDescent="0.3">
      <c r="A10" s="18">
        <f>'Combined_END_SEM-E'!I14</f>
        <v>3.6</v>
      </c>
      <c r="B10" s="18">
        <f>'Combined_END_SEM-E'!J14</f>
        <v>3.6</v>
      </c>
      <c r="C10" s="18">
        <f>'Combined_END_SEM-E'!K14</f>
        <v>4</v>
      </c>
      <c r="D10" s="18">
        <f>'Combined_END_SEM-E'!L14</f>
        <v>3.6</v>
      </c>
      <c r="E10" s="18">
        <f>'Combined_END_SEM-E'!M14</f>
        <v>3.6</v>
      </c>
      <c r="G10" s="32"/>
      <c r="I10" s="18">
        <f t="shared" si="1"/>
        <v>3.6</v>
      </c>
      <c r="J10" s="18">
        <f t="shared" si="2"/>
        <v>3.6</v>
      </c>
      <c r="K10" s="18">
        <f t="shared" si="3"/>
        <v>4</v>
      </c>
      <c r="L10" s="18">
        <f t="shared" si="4"/>
        <v>3.6</v>
      </c>
      <c r="M10" s="18">
        <f t="shared" si="5"/>
        <v>3.6</v>
      </c>
    </row>
    <row r="11" spans="1:13" x14ac:dyDescent="0.3">
      <c r="A11" s="18">
        <f>'Combined_END_SEM-E'!I15</f>
        <v>3</v>
      </c>
      <c r="B11" s="18">
        <f>'Combined_END_SEM-E'!J15</f>
        <v>3</v>
      </c>
      <c r="C11" s="18">
        <f>'Combined_END_SEM-E'!K15</f>
        <v>3.5</v>
      </c>
      <c r="D11" s="18">
        <f>'Combined_END_SEM-E'!L15</f>
        <v>3</v>
      </c>
      <c r="E11" s="18">
        <f>'Combined_END_SEM-E'!M15</f>
        <v>3</v>
      </c>
      <c r="G11" s="32"/>
      <c r="I11" s="18">
        <f t="shared" si="1"/>
        <v>3</v>
      </c>
      <c r="J11" s="18">
        <f t="shared" si="2"/>
        <v>3</v>
      </c>
      <c r="K11" s="18">
        <f t="shared" si="3"/>
        <v>3.5</v>
      </c>
      <c r="L11" s="18">
        <f t="shared" si="4"/>
        <v>3</v>
      </c>
      <c r="M11" s="18">
        <f t="shared" si="5"/>
        <v>3</v>
      </c>
    </row>
    <row r="12" spans="1:13" x14ac:dyDescent="0.3">
      <c r="A12" s="18">
        <f>'Combined_END_SEM-E'!I16</f>
        <v>2.8</v>
      </c>
      <c r="B12" s="18">
        <f>'Combined_END_SEM-E'!J16</f>
        <v>2.8</v>
      </c>
      <c r="C12" s="18">
        <f>'Combined_END_SEM-E'!K16</f>
        <v>3.3</v>
      </c>
      <c r="D12" s="18">
        <f>'Combined_END_SEM-E'!L16</f>
        <v>2.8</v>
      </c>
      <c r="E12" s="18">
        <f>'Combined_END_SEM-E'!M16</f>
        <v>2.8</v>
      </c>
      <c r="G12" s="32"/>
      <c r="I12" s="18">
        <f t="shared" si="1"/>
        <v>2.8</v>
      </c>
      <c r="J12" s="18">
        <f t="shared" si="2"/>
        <v>2.8</v>
      </c>
      <c r="K12" s="18">
        <f t="shared" si="3"/>
        <v>3.3</v>
      </c>
      <c r="L12" s="18">
        <f t="shared" si="4"/>
        <v>2.8</v>
      </c>
      <c r="M12" s="18">
        <f t="shared" si="5"/>
        <v>2.8</v>
      </c>
    </row>
    <row r="13" spans="1:13" x14ac:dyDescent="0.3">
      <c r="A13" s="18">
        <f>'Combined_END_SEM-E'!I17</f>
        <v>2.9</v>
      </c>
      <c r="B13" s="18">
        <f>'Combined_END_SEM-E'!J17</f>
        <v>2.9</v>
      </c>
      <c r="C13" s="18">
        <f>'Combined_END_SEM-E'!K17</f>
        <v>3.4</v>
      </c>
      <c r="D13" s="18">
        <f>'Combined_END_SEM-E'!L17</f>
        <v>2.9</v>
      </c>
      <c r="E13" s="18">
        <f>'Combined_END_SEM-E'!M17</f>
        <v>2.9</v>
      </c>
      <c r="G13" s="32"/>
      <c r="I13" s="18">
        <f t="shared" si="1"/>
        <v>2.9</v>
      </c>
      <c r="J13" s="18">
        <f t="shared" si="2"/>
        <v>2.9</v>
      </c>
      <c r="K13" s="18">
        <f t="shared" si="3"/>
        <v>3.4</v>
      </c>
      <c r="L13" s="18">
        <f t="shared" si="4"/>
        <v>2.9</v>
      </c>
      <c r="M13" s="18">
        <f t="shared" si="5"/>
        <v>2.9</v>
      </c>
    </row>
    <row r="14" spans="1:13" x14ac:dyDescent="0.3">
      <c r="A14" s="18">
        <f>'Combined_END_SEM-E'!I18</f>
        <v>3</v>
      </c>
      <c r="B14" s="18">
        <f>'Combined_END_SEM-E'!J18</f>
        <v>3</v>
      </c>
      <c r="C14" s="18">
        <f>'Combined_END_SEM-E'!K18</f>
        <v>3.5</v>
      </c>
      <c r="D14" s="18">
        <f>'Combined_END_SEM-E'!L18</f>
        <v>3</v>
      </c>
      <c r="E14" s="18">
        <f>'Combined_END_SEM-E'!M18</f>
        <v>3</v>
      </c>
      <c r="G14" s="32"/>
      <c r="I14" s="18">
        <f t="shared" si="1"/>
        <v>3</v>
      </c>
      <c r="J14" s="18">
        <f t="shared" si="2"/>
        <v>3</v>
      </c>
      <c r="K14" s="18">
        <f t="shared" si="3"/>
        <v>3.5</v>
      </c>
      <c r="L14" s="18">
        <f t="shared" si="4"/>
        <v>3</v>
      </c>
      <c r="M14" s="18">
        <f t="shared" si="5"/>
        <v>3</v>
      </c>
    </row>
    <row r="15" spans="1:13" x14ac:dyDescent="0.3">
      <c r="A15" s="18">
        <f>'Combined_END_SEM-E'!I19</f>
        <v>2.4</v>
      </c>
      <c r="B15" s="18">
        <f>'Combined_END_SEM-E'!J19</f>
        <v>2.4</v>
      </c>
      <c r="C15" s="18">
        <f>'Combined_END_SEM-E'!K19</f>
        <v>2.9</v>
      </c>
      <c r="D15" s="18">
        <f>'Combined_END_SEM-E'!L19</f>
        <v>2.4</v>
      </c>
      <c r="E15" s="18">
        <f>'Combined_END_SEM-E'!M19</f>
        <v>2.4</v>
      </c>
      <c r="G15" s="32"/>
      <c r="I15" s="18">
        <f t="shared" si="1"/>
        <v>2.4</v>
      </c>
      <c r="J15" s="18">
        <f t="shared" si="2"/>
        <v>2.4</v>
      </c>
      <c r="K15" s="18">
        <f t="shared" si="3"/>
        <v>2.9</v>
      </c>
      <c r="L15" s="18">
        <f t="shared" si="4"/>
        <v>2.4</v>
      </c>
      <c r="M15" s="18">
        <f t="shared" si="5"/>
        <v>2.4</v>
      </c>
    </row>
    <row r="16" spans="1:13" x14ac:dyDescent="0.3">
      <c r="A16" s="18">
        <f>'Combined_END_SEM-E'!I20</f>
        <v>2.6</v>
      </c>
      <c r="B16" s="18">
        <f>'Combined_END_SEM-E'!J20</f>
        <v>2.6</v>
      </c>
      <c r="C16" s="18">
        <f>'Combined_END_SEM-E'!K20</f>
        <v>3.1</v>
      </c>
      <c r="D16" s="18">
        <f>'Combined_END_SEM-E'!L20</f>
        <v>2.6</v>
      </c>
      <c r="E16" s="18">
        <f>'Combined_END_SEM-E'!M20</f>
        <v>2.6</v>
      </c>
      <c r="G16" s="32"/>
      <c r="I16" s="18">
        <f t="shared" si="1"/>
        <v>2.6</v>
      </c>
      <c r="J16" s="18">
        <f t="shared" si="2"/>
        <v>2.6</v>
      </c>
      <c r="K16" s="18">
        <f t="shared" si="3"/>
        <v>3.1</v>
      </c>
      <c r="L16" s="18">
        <f t="shared" si="4"/>
        <v>2.6</v>
      </c>
      <c r="M16" s="18">
        <f t="shared" si="5"/>
        <v>2.6</v>
      </c>
    </row>
    <row r="17" spans="1:13" x14ac:dyDescent="0.3">
      <c r="A17" s="18">
        <f>'Combined_END_SEM-E'!I21</f>
        <v>3</v>
      </c>
      <c r="B17" s="18">
        <f>'Combined_END_SEM-E'!J21</f>
        <v>3</v>
      </c>
      <c r="C17" s="18">
        <f>'Combined_END_SEM-E'!K21</f>
        <v>3.5</v>
      </c>
      <c r="D17" s="18">
        <f>'Combined_END_SEM-E'!L21</f>
        <v>3</v>
      </c>
      <c r="E17" s="18">
        <f>'Combined_END_SEM-E'!M21</f>
        <v>3</v>
      </c>
      <c r="G17" s="32"/>
      <c r="I17" s="18">
        <f t="shared" si="1"/>
        <v>3</v>
      </c>
      <c r="J17" s="18">
        <f t="shared" si="2"/>
        <v>3</v>
      </c>
      <c r="K17" s="18">
        <f t="shared" si="3"/>
        <v>3.5</v>
      </c>
      <c r="L17" s="18">
        <f t="shared" si="4"/>
        <v>3</v>
      </c>
      <c r="M17" s="18">
        <f t="shared" si="5"/>
        <v>3</v>
      </c>
    </row>
    <row r="18" spans="1:13" x14ac:dyDescent="0.3">
      <c r="A18" s="18">
        <f>'Combined_END_SEM-E'!I22</f>
        <v>2.4</v>
      </c>
      <c r="B18" s="18">
        <f>'Combined_END_SEM-E'!J22</f>
        <v>2.4</v>
      </c>
      <c r="C18" s="18">
        <f>'Combined_END_SEM-E'!K22</f>
        <v>2.9</v>
      </c>
      <c r="D18" s="18">
        <f>'Combined_END_SEM-E'!L22</f>
        <v>2.4</v>
      </c>
      <c r="E18" s="18">
        <f>'Combined_END_SEM-E'!M22</f>
        <v>2.4</v>
      </c>
      <c r="G18" s="32"/>
      <c r="I18" s="18">
        <f t="shared" si="1"/>
        <v>2.4</v>
      </c>
      <c r="J18" s="18">
        <f t="shared" si="2"/>
        <v>2.4</v>
      </c>
      <c r="K18" s="18">
        <f t="shared" si="3"/>
        <v>2.9</v>
      </c>
      <c r="L18" s="18">
        <f t="shared" si="4"/>
        <v>2.4</v>
      </c>
      <c r="M18" s="18">
        <f t="shared" si="5"/>
        <v>2.4</v>
      </c>
    </row>
    <row r="19" spans="1:13" x14ac:dyDescent="0.3">
      <c r="A19" s="18">
        <f>'Combined_END_SEM-E'!I23</f>
        <v>2.7</v>
      </c>
      <c r="B19" s="18">
        <f>'Combined_END_SEM-E'!J23</f>
        <v>2.7</v>
      </c>
      <c r="C19" s="18">
        <f>'Combined_END_SEM-E'!K23</f>
        <v>3.2</v>
      </c>
      <c r="D19" s="18">
        <f>'Combined_END_SEM-E'!L23</f>
        <v>2.7</v>
      </c>
      <c r="E19" s="18">
        <f>'Combined_END_SEM-E'!M23</f>
        <v>2.7</v>
      </c>
      <c r="G19" s="32"/>
      <c r="I19" s="18">
        <f t="shared" si="1"/>
        <v>2.7</v>
      </c>
      <c r="J19" s="18">
        <f t="shared" si="2"/>
        <v>2.7</v>
      </c>
      <c r="K19" s="18">
        <f t="shared" si="3"/>
        <v>3.2</v>
      </c>
      <c r="L19" s="18">
        <f t="shared" si="4"/>
        <v>2.7</v>
      </c>
      <c r="M19" s="18">
        <f t="shared" si="5"/>
        <v>2.7</v>
      </c>
    </row>
    <row r="20" spans="1:13" x14ac:dyDescent="0.3">
      <c r="A20" s="18">
        <f>'Combined_END_SEM-E'!I24</f>
        <v>3.2</v>
      </c>
      <c r="B20" s="18">
        <f>'Combined_END_SEM-E'!J24</f>
        <v>3.2</v>
      </c>
      <c r="C20" s="18">
        <f>'Combined_END_SEM-E'!K24</f>
        <v>3.7</v>
      </c>
      <c r="D20" s="18">
        <f>'Combined_END_SEM-E'!L24</f>
        <v>3.2</v>
      </c>
      <c r="E20" s="18">
        <f>'Combined_END_SEM-E'!M24</f>
        <v>3.2</v>
      </c>
      <c r="G20" s="32"/>
      <c r="I20" s="18">
        <f t="shared" si="1"/>
        <v>3.2</v>
      </c>
      <c r="J20" s="18">
        <f t="shared" si="2"/>
        <v>3.2</v>
      </c>
      <c r="K20" s="18">
        <f t="shared" si="3"/>
        <v>3.7</v>
      </c>
      <c r="L20" s="18">
        <f t="shared" si="4"/>
        <v>3.2</v>
      </c>
      <c r="M20" s="18">
        <f t="shared" si="5"/>
        <v>3.2</v>
      </c>
    </row>
    <row r="21" spans="1:13" x14ac:dyDescent="0.3">
      <c r="A21" s="18">
        <f>'Combined_END_SEM-E'!I25</f>
        <v>3.8</v>
      </c>
      <c r="B21" s="18">
        <f>'Combined_END_SEM-E'!J25</f>
        <v>3.8</v>
      </c>
      <c r="C21" s="18">
        <f>'Combined_END_SEM-E'!K25</f>
        <v>4.3</v>
      </c>
      <c r="D21" s="18">
        <f>'Combined_END_SEM-E'!L25</f>
        <v>3.8</v>
      </c>
      <c r="E21" s="18">
        <f>'Combined_END_SEM-E'!M25</f>
        <v>3.8</v>
      </c>
      <c r="G21" s="32"/>
      <c r="I21" s="18">
        <f t="shared" si="1"/>
        <v>3.8</v>
      </c>
      <c r="J21" s="18">
        <f t="shared" si="2"/>
        <v>3.8</v>
      </c>
      <c r="K21" s="18">
        <f t="shared" si="3"/>
        <v>4.3</v>
      </c>
      <c r="L21" s="18">
        <f t="shared" si="4"/>
        <v>3.8</v>
      </c>
      <c r="M21" s="18">
        <f t="shared" si="5"/>
        <v>3.8</v>
      </c>
    </row>
    <row r="22" spans="1:13" x14ac:dyDescent="0.3">
      <c r="A22" s="18">
        <f>'Combined_END_SEM-E'!I26</f>
        <v>3</v>
      </c>
      <c r="B22" s="18">
        <f>'Combined_END_SEM-E'!J26</f>
        <v>3</v>
      </c>
      <c r="C22" s="18">
        <f>'Combined_END_SEM-E'!K26</f>
        <v>3.5</v>
      </c>
      <c r="D22" s="18">
        <f>'Combined_END_SEM-E'!L26</f>
        <v>3</v>
      </c>
      <c r="E22" s="18">
        <f>'Combined_END_SEM-E'!M26</f>
        <v>3</v>
      </c>
      <c r="G22" s="32"/>
      <c r="I22" s="18">
        <f t="shared" si="1"/>
        <v>3</v>
      </c>
      <c r="J22" s="18">
        <f t="shared" si="2"/>
        <v>3</v>
      </c>
      <c r="K22" s="18">
        <f t="shared" si="3"/>
        <v>3.5</v>
      </c>
      <c r="L22" s="18">
        <f t="shared" si="4"/>
        <v>3</v>
      </c>
      <c r="M22" s="18">
        <f t="shared" si="5"/>
        <v>3</v>
      </c>
    </row>
    <row r="23" spans="1:13" x14ac:dyDescent="0.3">
      <c r="A23" s="18">
        <f>'Combined_END_SEM-E'!I27</f>
        <v>3.6</v>
      </c>
      <c r="B23" s="18">
        <f>'Combined_END_SEM-E'!J27</f>
        <v>3.6</v>
      </c>
      <c r="C23" s="18">
        <f>'Combined_END_SEM-E'!K27</f>
        <v>4</v>
      </c>
      <c r="D23" s="18">
        <f>'Combined_END_SEM-E'!L27</f>
        <v>3.6</v>
      </c>
      <c r="E23" s="18">
        <f>'Combined_END_SEM-E'!M27</f>
        <v>3.6</v>
      </c>
      <c r="G23" s="32"/>
      <c r="I23" s="18">
        <f t="shared" si="1"/>
        <v>3.6</v>
      </c>
      <c r="J23" s="18">
        <f t="shared" si="2"/>
        <v>3.6</v>
      </c>
      <c r="K23" s="18">
        <f t="shared" si="3"/>
        <v>4</v>
      </c>
      <c r="L23" s="18">
        <f t="shared" si="4"/>
        <v>3.6</v>
      </c>
      <c r="M23" s="18">
        <f t="shared" si="5"/>
        <v>3.6</v>
      </c>
    </row>
    <row r="24" spans="1:13" x14ac:dyDescent="0.3">
      <c r="A24" s="18">
        <f>'Combined_END_SEM-E'!I28</f>
        <v>3</v>
      </c>
      <c r="B24" s="18">
        <f>'Combined_END_SEM-E'!J28</f>
        <v>3</v>
      </c>
      <c r="C24" s="18">
        <f>'Combined_END_SEM-E'!K28</f>
        <v>3.5</v>
      </c>
      <c r="D24" s="18">
        <f>'Combined_END_SEM-E'!L28</f>
        <v>3</v>
      </c>
      <c r="E24" s="18">
        <f>'Combined_END_SEM-E'!M28</f>
        <v>3</v>
      </c>
      <c r="G24" s="32"/>
      <c r="I24" s="18">
        <f t="shared" si="1"/>
        <v>3</v>
      </c>
      <c r="J24" s="18">
        <f t="shared" si="2"/>
        <v>3</v>
      </c>
      <c r="K24" s="18">
        <f t="shared" si="3"/>
        <v>3.5</v>
      </c>
      <c r="L24" s="18">
        <f t="shared" si="4"/>
        <v>3</v>
      </c>
      <c r="M24" s="18">
        <f t="shared" si="5"/>
        <v>3</v>
      </c>
    </row>
    <row r="25" spans="1:13" x14ac:dyDescent="0.3">
      <c r="A25" s="18">
        <f>'Combined_END_SEM-E'!I29</f>
        <v>2.4</v>
      </c>
      <c r="B25" s="18">
        <f>'Combined_END_SEM-E'!J29</f>
        <v>2.4</v>
      </c>
      <c r="C25" s="18">
        <f>'Combined_END_SEM-E'!K29</f>
        <v>2.9</v>
      </c>
      <c r="D25" s="18">
        <f>'Combined_END_SEM-E'!L29</f>
        <v>2.4</v>
      </c>
      <c r="E25" s="18">
        <f>'Combined_END_SEM-E'!M29</f>
        <v>2.4</v>
      </c>
      <c r="G25" s="32"/>
      <c r="I25" s="18">
        <f t="shared" si="1"/>
        <v>2.4</v>
      </c>
      <c r="J25" s="18">
        <f t="shared" si="2"/>
        <v>2.4</v>
      </c>
      <c r="K25" s="18">
        <f t="shared" si="3"/>
        <v>2.9</v>
      </c>
      <c r="L25" s="18">
        <f t="shared" si="4"/>
        <v>2.4</v>
      </c>
      <c r="M25" s="18">
        <f t="shared" si="5"/>
        <v>2.4</v>
      </c>
    </row>
    <row r="26" spans="1:13" x14ac:dyDescent="0.3">
      <c r="A26" s="18">
        <f>'Combined_END_SEM-E'!I30</f>
        <v>2.6</v>
      </c>
      <c r="B26" s="18">
        <f>'Combined_END_SEM-E'!J30</f>
        <v>2.6</v>
      </c>
      <c r="C26" s="18">
        <f>'Combined_END_SEM-E'!K30</f>
        <v>3.1</v>
      </c>
      <c r="D26" s="18">
        <f>'Combined_END_SEM-E'!L30</f>
        <v>2.6</v>
      </c>
      <c r="E26" s="18">
        <f>'Combined_END_SEM-E'!M30</f>
        <v>2.6</v>
      </c>
      <c r="G26" s="32"/>
      <c r="I26" s="18">
        <f t="shared" si="1"/>
        <v>2.6</v>
      </c>
      <c r="J26" s="18">
        <f t="shared" si="2"/>
        <v>2.6</v>
      </c>
      <c r="K26" s="18">
        <f t="shared" si="3"/>
        <v>3.1</v>
      </c>
      <c r="L26" s="18">
        <f t="shared" si="4"/>
        <v>2.6</v>
      </c>
      <c r="M26" s="18">
        <f t="shared" si="5"/>
        <v>2.6</v>
      </c>
    </row>
    <row r="27" spans="1:13" x14ac:dyDescent="0.3">
      <c r="A27" s="18">
        <f>'Combined_END_SEM-E'!I31</f>
        <v>3.2</v>
      </c>
      <c r="B27" s="18">
        <f>'Combined_END_SEM-E'!J31</f>
        <v>3.2</v>
      </c>
      <c r="C27" s="18">
        <f>'Combined_END_SEM-E'!K31</f>
        <v>3.7</v>
      </c>
      <c r="D27" s="18">
        <f>'Combined_END_SEM-E'!L31</f>
        <v>3.2</v>
      </c>
      <c r="E27" s="18">
        <f>'Combined_END_SEM-E'!M31</f>
        <v>3.2</v>
      </c>
      <c r="G27" s="32"/>
      <c r="I27" s="18">
        <f t="shared" si="1"/>
        <v>3.2</v>
      </c>
      <c r="J27" s="18">
        <f t="shared" si="2"/>
        <v>3.2</v>
      </c>
      <c r="K27" s="18">
        <f t="shared" si="3"/>
        <v>3.7</v>
      </c>
      <c r="L27" s="18">
        <f t="shared" si="4"/>
        <v>3.2</v>
      </c>
      <c r="M27" s="18">
        <f t="shared" si="5"/>
        <v>3.2</v>
      </c>
    </row>
    <row r="28" spans="1:13" x14ac:dyDescent="0.3">
      <c r="A28" s="18">
        <f>'Combined_END_SEM-E'!I32</f>
        <v>3.4</v>
      </c>
      <c r="B28" s="18">
        <f>'Combined_END_SEM-E'!J32</f>
        <v>3.4</v>
      </c>
      <c r="C28" s="18">
        <f>'Combined_END_SEM-E'!K32</f>
        <v>3.9</v>
      </c>
      <c r="D28" s="18">
        <f>'Combined_END_SEM-E'!L32</f>
        <v>3.4</v>
      </c>
      <c r="E28" s="18">
        <f>'Combined_END_SEM-E'!M32</f>
        <v>3.4</v>
      </c>
      <c r="G28" s="32"/>
      <c r="I28" s="18">
        <f t="shared" si="1"/>
        <v>3.4</v>
      </c>
      <c r="J28" s="18">
        <f t="shared" si="2"/>
        <v>3.4</v>
      </c>
      <c r="K28" s="18">
        <f t="shared" si="3"/>
        <v>3.9</v>
      </c>
      <c r="L28" s="18">
        <f t="shared" si="4"/>
        <v>3.4</v>
      </c>
      <c r="M28" s="18">
        <f t="shared" si="5"/>
        <v>3.4</v>
      </c>
    </row>
    <row r="29" spans="1:13" x14ac:dyDescent="0.3">
      <c r="A29" s="18">
        <f>'Combined_END_SEM-E'!I33</f>
        <v>2.8</v>
      </c>
      <c r="B29" s="18">
        <f>'Combined_END_SEM-E'!J33</f>
        <v>2.8</v>
      </c>
      <c r="C29" s="18">
        <f>'Combined_END_SEM-E'!K33</f>
        <v>3.3</v>
      </c>
      <c r="D29" s="18">
        <f>'Combined_END_SEM-E'!L33</f>
        <v>2.8</v>
      </c>
      <c r="E29" s="18">
        <f>'Combined_END_SEM-E'!M33</f>
        <v>2.8</v>
      </c>
      <c r="G29" s="32"/>
      <c r="I29" s="18">
        <f t="shared" si="1"/>
        <v>2.8</v>
      </c>
      <c r="J29" s="18">
        <f t="shared" si="2"/>
        <v>2.8</v>
      </c>
      <c r="K29" s="18">
        <f t="shared" si="3"/>
        <v>3.3</v>
      </c>
      <c r="L29" s="18">
        <f t="shared" si="4"/>
        <v>2.8</v>
      </c>
      <c r="M29" s="18">
        <f t="shared" si="5"/>
        <v>2.8</v>
      </c>
    </row>
    <row r="30" spans="1:13" x14ac:dyDescent="0.3">
      <c r="A30" s="18">
        <f>'Combined_END_SEM-E'!I34</f>
        <v>0.8</v>
      </c>
      <c r="B30" s="18">
        <f>'Combined_END_SEM-E'!J34</f>
        <v>0.8</v>
      </c>
      <c r="C30" s="18">
        <f>'Combined_END_SEM-E'!K34</f>
        <v>1.3</v>
      </c>
      <c r="D30" s="18">
        <f>'Combined_END_SEM-E'!L34</f>
        <v>0.8</v>
      </c>
      <c r="E30" s="18">
        <f>'Combined_END_SEM-E'!M34</f>
        <v>0.8</v>
      </c>
      <c r="G30" s="32"/>
      <c r="I30" s="18">
        <f t="shared" si="1"/>
        <v>0.8</v>
      </c>
      <c r="J30" s="18">
        <f t="shared" si="2"/>
        <v>0.8</v>
      </c>
      <c r="K30" s="18">
        <f t="shared" si="3"/>
        <v>1.3</v>
      </c>
      <c r="L30" s="18">
        <f t="shared" si="4"/>
        <v>0.8</v>
      </c>
      <c r="M30" s="18">
        <f t="shared" si="5"/>
        <v>0.8</v>
      </c>
    </row>
    <row r="31" spans="1:13" x14ac:dyDescent="0.3">
      <c r="A31" s="18">
        <f>'Combined_END_SEM-E'!I35</f>
        <v>2</v>
      </c>
      <c r="B31" s="18">
        <f>'Combined_END_SEM-E'!J35</f>
        <v>2</v>
      </c>
      <c r="C31" s="18">
        <f>'Combined_END_SEM-E'!K35</f>
        <v>2.5</v>
      </c>
      <c r="D31" s="18">
        <f>'Combined_END_SEM-E'!L35</f>
        <v>2</v>
      </c>
      <c r="E31" s="18">
        <f>'Combined_END_SEM-E'!M35</f>
        <v>2</v>
      </c>
      <c r="G31" s="32"/>
      <c r="I31" s="18">
        <f t="shared" si="1"/>
        <v>2</v>
      </c>
      <c r="J31" s="18">
        <f t="shared" si="2"/>
        <v>2</v>
      </c>
      <c r="K31" s="18">
        <f t="shared" si="3"/>
        <v>2.5</v>
      </c>
      <c r="L31" s="18">
        <f t="shared" si="4"/>
        <v>2</v>
      </c>
      <c r="M31" s="18">
        <f t="shared" si="5"/>
        <v>2</v>
      </c>
    </row>
    <row r="32" spans="1:13" x14ac:dyDescent="0.3">
      <c r="A32" s="18">
        <f>'Combined_END_SEM-E'!I36</f>
        <v>2.6</v>
      </c>
      <c r="B32" s="18">
        <f>'Combined_END_SEM-E'!J36</f>
        <v>2.6</v>
      </c>
      <c r="C32" s="18">
        <f>'Combined_END_SEM-E'!K36</f>
        <v>3.1</v>
      </c>
      <c r="D32" s="18">
        <f>'Combined_END_SEM-E'!L36</f>
        <v>2.6</v>
      </c>
      <c r="E32" s="18">
        <f>'Combined_END_SEM-E'!M36</f>
        <v>2.6</v>
      </c>
      <c r="G32" s="32"/>
      <c r="I32" s="18">
        <f t="shared" si="1"/>
        <v>2.6</v>
      </c>
      <c r="J32" s="18">
        <f t="shared" si="2"/>
        <v>2.6</v>
      </c>
      <c r="K32" s="18">
        <f t="shared" si="3"/>
        <v>3.1</v>
      </c>
      <c r="L32" s="18">
        <f t="shared" si="4"/>
        <v>2.6</v>
      </c>
      <c r="M32" s="18">
        <f t="shared" si="5"/>
        <v>2.6</v>
      </c>
    </row>
    <row r="33" spans="1:13" x14ac:dyDescent="0.3">
      <c r="A33" s="18">
        <f>'Combined_END_SEM-E'!I37</f>
        <v>2.8</v>
      </c>
      <c r="B33" s="18">
        <f>'Combined_END_SEM-E'!J37</f>
        <v>2.8</v>
      </c>
      <c r="C33" s="18">
        <f>'Combined_END_SEM-E'!K37</f>
        <v>3.3</v>
      </c>
      <c r="D33" s="18">
        <f>'Combined_END_SEM-E'!L37</f>
        <v>2.8</v>
      </c>
      <c r="E33" s="18">
        <f>'Combined_END_SEM-E'!M37</f>
        <v>2.8</v>
      </c>
      <c r="G33" s="32"/>
      <c r="I33" s="18">
        <f t="shared" si="1"/>
        <v>2.8</v>
      </c>
      <c r="J33" s="18">
        <f t="shared" si="2"/>
        <v>2.8</v>
      </c>
      <c r="K33" s="18">
        <f t="shared" si="3"/>
        <v>3.3</v>
      </c>
      <c r="L33" s="18">
        <f t="shared" si="4"/>
        <v>2.8</v>
      </c>
      <c r="M33" s="18">
        <f t="shared" si="5"/>
        <v>2.8</v>
      </c>
    </row>
    <row r="34" spans="1:13" x14ac:dyDescent="0.3">
      <c r="A34" s="18">
        <f>'Combined_END_SEM-E'!I38</f>
        <v>2.4</v>
      </c>
      <c r="B34" s="18">
        <f>'Combined_END_SEM-E'!J38</f>
        <v>2.4</v>
      </c>
      <c r="C34" s="18">
        <f>'Combined_END_SEM-E'!K38</f>
        <v>2.9</v>
      </c>
      <c r="D34" s="18">
        <f>'Combined_END_SEM-E'!L38</f>
        <v>2.4</v>
      </c>
      <c r="E34" s="18">
        <f>'Combined_END_SEM-E'!M38</f>
        <v>2.4</v>
      </c>
      <c r="G34" s="32"/>
      <c r="I34" s="18">
        <f t="shared" si="1"/>
        <v>2.4</v>
      </c>
      <c r="J34" s="18">
        <f t="shared" si="2"/>
        <v>2.4</v>
      </c>
      <c r="K34" s="18">
        <f t="shared" si="3"/>
        <v>2.9</v>
      </c>
      <c r="L34" s="18">
        <f t="shared" si="4"/>
        <v>2.4</v>
      </c>
      <c r="M34" s="18">
        <f t="shared" si="5"/>
        <v>2.4</v>
      </c>
    </row>
    <row r="35" spans="1:13" x14ac:dyDescent="0.3">
      <c r="A35" s="18">
        <f>'Combined_END_SEM-E'!I39</f>
        <v>2.2000000000000002</v>
      </c>
      <c r="B35" s="18">
        <f>'Combined_END_SEM-E'!J39</f>
        <v>2.2000000000000002</v>
      </c>
      <c r="C35" s="18">
        <f>'Combined_END_SEM-E'!K39</f>
        <v>2.7</v>
      </c>
      <c r="D35" s="18">
        <f>'Combined_END_SEM-E'!L39</f>
        <v>2.2000000000000002</v>
      </c>
      <c r="E35" s="18">
        <f>'Combined_END_SEM-E'!M39</f>
        <v>2.2000000000000002</v>
      </c>
      <c r="G35" s="32"/>
      <c r="I35" s="18">
        <f t="shared" si="1"/>
        <v>2.2000000000000002</v>
      </c>
      <c r="J35" s="18">
        <f t="shared" si="2"/>
        <v>2.2000000000000002</v>
      </c>
      <c r="K35" s="18">
        <f t="shared" si="3"/>
        <v>2.7</v>
      </c>
      <c r="L35" s="18">
        <f t="shared" si="4"/>
        <v>2.2000000000000002</v>
      </c>
      <c r="M35" s="18">
        <f t="shared" si="5"/>
        <v>2.2000000000000002</v>
      </c>
    </row>
    <row r="36" spans="1:13" x14ac:dyDescent="0.3">
      <c r="A36" s="18">
        <f>'Combined_END_SEM-E'!I40</f>
        <v>2</v>
      </c>
      <c r="B36" s="18">
        <f>'Combined_END_SEM-E'!J40</f>
        <v>2</v>
      </c>
      <c r="C36" s="18">
        <f>'Combined_END_SEM-E'!K40</f>
        <v>2.5</v>
      </c>
      <c r="D36" s="18">
        <f>'Combined_END_SEM-E'!L40</f>
        <v>2</v>
      </c>
      <c r="E36" s="18">
        <f>'Combined_END_SEM-E'!M40</f>
        <v>2</v>
      </c>
      <c r="G36" s="32"/>
      <c r="I36" s="18">
        <f t="shared" si="1"/>
        <v>2</v>
      </c>
      <c r="J36" s="18">
        <f t="shared" si="2"/>
        <v>2</v>
      </c>
      <c r="K36" s="18">
        <f t="shared" si="3"/>
        <v>2.5</v>
      </c>
      <c r="L36" s="18">
        <f t="shared" si="4"/>
        <v>2</v>
      </c>
      <c r="M36" s="18">
        <f t="shared" si="5"/>
        <v>2</v>
      </c>
    </row>
    <row r="37" spans="1:13" x14ac:dyDescent="0.3">
      <c r="A37" s="18">
        <f>'Combined_END_SEM-E'!I41</f>
        <v>1.8</v>
      </c>
      <c r="B37" s="18">
        <f>'Combined_END_SEM-E'!J41</f>
        <v>1.8</v>
      </c>
      <c r="C37" s="18">
        <f>'Combined_END_SEM-E'!K41</f>
        <v>2.2999999999999998</v>
      </c>
      <c r="D37" s="18">
        <f>'Combined_END_SEM-E'!L41</f>
        <v>1.8</v>
      </c>
      <c r="E37" s="18">
        <f>'Combined_END_SEM-E'!M41</f>
        <v>1.8</v>
      </c>
      <c r="G37" s="32"/>
      <c r="I37" s="18">
        <f t="shared" si="1"/>
        <v>1.8</v>
      </c>
      <c r="J37" s="18">
        <f t="shared" si="2"/>
        <v>1.8</v>
      </c>
      <c r="K37" s="18">
        <f t="shared" si="3"/>
        <v>2.2999999999999998</v>
      </c>
      <c r="L37" s="18">
        <f t="shared" si="4"/>
        <v>1.8</v>
      </c>
      <c r="M37" s="18">
        <f t="shared" si="5"/>
        <v>1.8</v>
      </c>
    </row>
    <row r="38" spans="1:13" x14ac:dyDescent="0.3">
      <c r="A38" s="18">
        <f>'Combined_END_SEM-E'!I42</f>
        <v>3</v>
      </c>
      <c r="B38" s="18">
        <f>'Combined_END_SEM-E'!J42</f>
        <v>3</v>
      </c>
      <c r="C38" s="18">
        <f>'Combined_END_SEM-E'!K42</f>
        <v>3.5</v>
      </c>
      <c r="D38" s="18">
        <f>'Combined_END_SEM-E'!L42</f>
        <v>3</v>
      </c>
      <c r="E38" s="18">
        <f>'Combined_END_SEM-E'!M42</f>
        <v>3</v>
      </c>
      <c r="G38" s="32"/>
      <c r="I38" s="18">
        <f t="shared" si="1"/>
        <v>3</v>
      </c>
      <c r="J38" s="18">
        <f t="shared" si="2"/>
        <v>3</v>
      </c>
      <c r="K38" s="18">
        <f t="shared" si="3"/>
        <v>3.5</v>
      </c>
      <c r="L38" s="18">
        <f t="shared" si="4"/>
        <v>3</v>
      </c>
      <c r="M38" s="18">
        <f t="shared" si="5"/>
        <v>3</v>
      </c>
    </row>
    <row r="39" spans="1:13" x14ac:dyDescent="0.3">
      <c r="A39" s="18">
        <f>'Combined_END_SEM-E'!I43</f>
        <v>2.8</v>
      </c>
      <c r="B39" s="18">
        <f>'Combined_END_SEM-E'!J43</f>
        <v>2.8</v>
      </c>
      <c r="C39" s="18">
        <f>'Combined_END_SEM-E'!K43</f>
        <v>3.3</v>
      </c>
      <c r="D39" s="18">
        <f>'Combined_END_SEM-E'!L43</f>
        <v>2.8</v>
      </c>
      <c r="E39" s="18">
        <f>'Combined_END_SEM-E'!M43</f>
        <v>2.8</v>
      </c>
      <c r="G39" s="32"/>
      <c r="I39" s="18">
        <f t="shared" ref="I39:I70" si="6">SUM(A39)</f>
        <v>2.8</v>
      </c>
      <c r="J39" s="18">
        <f t="shared" ref="J39:J70" si="7">SUM(B39)</f>
        <v>2.8</v>
      </c>
      <c r="K39" s="18">
        <f t="shared" ref="K39:K70" si="8">SUM(C39)</f>
        <v>3.3</v>
      </c>
      <c r="L39" s="18">
        <f t="shared" ref="L39:L70" si="9">SUM(D39)</f>
        <v>2.8</v>
      </c>
      <c r="M39" s="18">
        <f t="shared" ref="M39:M70" si="10">SUM(E39)</f>
        <v>2.8</v>
      </c>
    </row>
    <row r="40" spans="1:13" x14ac:dyDescent="0.3">
      <c r="A40" s="18">
        <f>'Combined_END_SEM-E'!I44</f>
        <v>2.2000000000000002</v>
      </c>
      <c r="B40" s="18">
        <f>'Combined_END_SEM-E'!J44</f>
        <v>2.2000000000000002</v>
      </c>
      <c r="C40" s="18">
        <f>'Combined_END_SEM-E'!K44</f>
        <v>2.7</v>
      </c>
      <c r="D40" s="18">
        <f>'Combined_END_SEM-E'!L44</f>
        <v>2.2000000000000002</v>
      </c>
      <c r="E40" s="18">
        <f>'Combined_END_SEM-E'!M44</f>
        <v>2.2000000000000002</v>
      </c>
      <c r="G40" s="32"/>
      <c r="I40" s="18">
        <f t="shared" si="6"/>
        <v>2.2000000000000002</v>
      </c>
      <c r="J40" s="18">
        <f t="shared" si="7"/>
        <v>2.2000000000000002</v>
      </c>
      <c r="K40" s="18">
        <f t="shared" si="8"/>
        <v>2.7</v>
      </c>
      <c r="L40" s="18">
        <f t="shared" si="9"/>
        <v>2.2000000000000002</v>
      </c>
      <c r="M40" s="18">
        <f t="shared" si="10"/>
        <v>2.2000000000000002</v>
      </c>
    </row>
    <row r="41" spans="1:13" x14ac:dyDescent="0.3">
      <c r="A41" s="18">
        <f>'Combined_END_SEM-E'!I45</f>
        <v>2</v>
      </c>
      <c r="B41" s="18">
        <f>'Combined_END_SEM-E'!J45</f>
        <v>2</v>
      </c>
      <c r="C41" s="18">
        <f>'Combined_END_SEM-E'!K45</f>
        <v>2.5</v>
      </c>
      <c r="D41" s="18">
        <f>'Combined_END_SEM-E'!L45</f>
        <v>2</v>
      </c>
      <c r="E41" s="18">
        <f>'Combined_END_SEM-E'!M45</f>
        <v>2</v>
      </c>
      <c r="G41" s="32"/>
      <c r="I41" s="18">
        <f t="shared" si="6"/>
        <v>2</v>
      </c>
      <c r="J41" s="18">
        <f t="shared" si="7"/>
        <v>2</v>
      </c>
      <c r="K41" s="18">
        <f t="shared" si="8"/>
        <v>2.5</v>
      </c>
      <c r="L41" s="18">
        <f t="shared" si="9"/>
        <v>2</v>
      </c>
      <c r="M41" s="18">
        <f t="shared" si="10"/>
        <v>2</v>
      </c>
    </row>
    <row r="42" spans="1:13" x14ac:dyDescent="0.3">
      <c r="A42" s="18">
        <f>'Combined_END_SEM-E'!I46</f>
        <v>3</v>
      </c>
      <c r="B42" s="18">
        <f>'Combined_END_SEM-E'!J46</f>
        <v>3</v>
      </c>
      <c r="C42" s="18">
        <f>'Combined_END_SEM-E'!K46</f>
        <v>3.5</v>
      </c>
      <c r="D42" s="18">
        <f>'Combined_END_SEM-E'!L46</f>
        <v>3</v>
      </c>
      <c r="E42" s="18">
        <f>'Combined_END_SEM-E'!M46</f>
        <v>3</v>
      </c>
      <c r="G42" s="32"/>
      <c r="I42" s="18">
        <f t="shared" si="6"/>
        <v>3</v>
      </c>
      <c r="J42" s="18">
        <f t="shared" si="7"/>
        <v>3</v>
      </c>
      <c r="K42" s="18">
        <f t="shared" si="8"/>
        <v>3.5</v>
      </c>
      <c r="L42" s="18">
        <f t="shared" si="9"/>
        <v>3</v>
      </c>
      <c r="M42" s="18">
        <f t="shared" si="10"/>
        <v>3</v>
      </c>
    </row>
    <row r="43" spans="1:13" x14ac:dyDescent="0.3">
      <c r="A43" s="18">
        <f>'Combined_END_SEM-E'!I47</f>
        <v>3</v>
      </c>
      <c r="B43" s="18">
        <f>'Combined_END_SEM-E'!J47</f>
        <v>3</v>
      </c>
      <c r="C43" s="18">
        <f>'Combined_END_SEM-E'!K47</f>
        <v>3.5</v>
      </c>
      <c r="D43" s="18">
        <f>'Combined_END_SEM-E'!L47</f>
        <v>3</v>
      </c>
      <c r="E43" s="18">
        <f>'Combined_END_SEM-E'!M47</f>
        <v>3</v>
      </c>
      <c r="G43" s="32"/>
      <c r="I43" s="18">
        <f t="shared" si="6"/>
        <v>3</v>
      </c>
      <c r="J43" s="18">
        <f t="shared" si="7"/>
        <v>3</v>
      </c>
      <c r="K43" s="18">
        <f t="shared" si="8"/>
        <v>3.5</v>
      </c>
      <c r="L43" s="18">
        <f t="shared" si="9"/>
        <v>3</v>
      </c>
      <c r="M43" s="18">
        <f t="shared" si="10"/>
        <v>3</v>
      </c>
    </row>
    <row r="44" spans="1:13" x14ac:dyDescent="0.3">
      <c r="A44" s="18">
        <f>'Combined_END_SEM-E'!I48</f>
        <v>2.6</v>
      </c>
      <c r="B44" s="18">
        <f>'Combined_END_SEM-E'!J48</f>
        <v>2.6</v>
      </c>
      <c r="C44" s="18">
        <f>'Combined_END_SEM-E'!K48</f>
        <v>3.1</v>
      </c>
      <c r="D44" s="18">
        <f>'Combined_END_SEM-E'!L48</f>
        <v>2.6</v>
      </c>
      <c r="E44" s="18">
        <f>'Combined_END_SEM-E'!M48</f>
        <v>2.6</v>
      </c>
      <c r="G44" s="32"/>
      <c r="I44" s="18">
        <f t="shared" si="6"/>
        <v>2.6</v>
      </c>
      <c r="J44" s="18">
        <f t="shared" si="7"/>
        <v>2.6</v>
      </c>
      <c r="K44" s="18">
        <f t="shared" si="8"/>
        <v>3.1</v>
      </c>
      <c r="L44" s="18">
        <f t="shared" si="9"/>
        <v>2.6</v>
      </c>
      <c r="M44" s="18">
        <f t="shared" si="10"/>
        <v>2.6</v>
      </c>
    </row>
    <row r="45" spans="1:13" x14ac:dyDescent="0.3">
      <c r="A45" s="18">
        <f>'Combined_END_SEM-E'!I49</f>
        <v>3.2</v>
      </c>
      <c r="B45" s="18">
        <f>'Combined_END_SEM-E'!J49</f>
        <v>3.2</v>
      </c>
      <c r="C45" s="18">
        <f>'Combined_END_SEM-E'!K49</f>
        <v>3.7</v>
      </c>
      <c r="D45" s="18">
        <f>'Combined_END_SEM-E'!L49</f>
        <v>3.2</v>
      </c>
      <c r="E45" s="18">
        <f>'Combined_END_SEM-E'!M49</f>
        <v>3.2</v>
      </c>
      <c r="G45" s="32"/>
      <c r="I45" s="18">
        <f t="shared" si="6"/>
        <v>3.2</v>
      </c>
      <c r="J45" s="18">
        <f t="shared" si="7"/>
        <v>3.2</v>
      </c>
      <c r="K45" s="18">
        <f t="shared" si="8"/>
        <v>3.7</v>
      </c>
      <c r="L45" s="18">
        <f t="shared" si="9"/>
        <v>3.2</v>
      </c>
      <c r="M45" s="18">
        <f t="shared" si="10"/>
        <v>3.2</v>
      </c>
    </row>
    <row r="46" spans="1:13" x14ac:dyDescent="0.3">
      <c r="A46" s="18">
        <f>'Combined_END_SEM-E'!I50</f>
        <v>2.5</v>
      </c>
      <c r="B46" s="18">
        <f>'Combined_END_SEM-E'!J50</f>
        <v>2.5</v>
      </c>
      <c r="C46" s="18">
        <f>'Combined_END_SEM-E'!K50</f>
        <v>3</v>
      </c>
      <c r="D46" s="18">
        <f>'Combined_END_SEM-E'!L50</f>
        <v>2.5</v>
      </c>
      <c r="E46" s="18">
        <f>'Combined_END_SEM-E'!M50</f>
        <v>2.5</v>
      </c>
      <c r="G46" s="32"/>
      <c r="I46" s="18">
        <f t="shared" si="6"/>
        <v>2.5</v>
      </c>
      <c r="J46" s="18">
        <f t="shared" si="7"/>
        <v>2.5</v>
      </c>
      <c r="K46" s="18">
        <f t="shared" si="8"/>
        <v>3</v>
      </c>
      <c r="L46" s="18">
        <f t="shared" si="9"/>
        <v>2.5</v>
      </c>
      <c r="M46" s="18">
        <f t="shared" si="10"/>
        <v>2.5</v>
      </c>
    </row>
    <row r="47" spans="1:13" x14ac:dyDescent="0.3">
      <c r="A47" s="18">
        <f>'Combined_END_SEM-E'!I51</f>
        <v>2.7</v>
      </c>
      <c r="B47" s="18">
        <f>'Combined_END_SEM-E'!J51</f>
        <v>2.7</v>
      </c>
      <c r="C47" s="18">
        <f>'Combined_END_SEM-E'!K51</f>
        <v>3.2</v>
      </c>
      <c r="D47" s="18">
        <f>'Combined_END_SEM-E'!L51</f>
        <v>2.7</v>
      </c>
      <c r="E47" s="18">
        <f>'Combined_END_SEM-E'!M51</f>
        <v>2.7</v>
      </c>
      <c r="G47" s="32"/>
      <c r="I47" s="18">
        <f t="shared" si="6"/>
        <v>2.7</v>
      </c>
      <c r="J47" s="18">
        <f t="shared" si="7"/>
        <v>2.7</v>
      </c>
      <c r="K47" s="18">
        <f t="shared" si="8"/>
        <v>3.2</v>
      </c>
      <c r="L47" s="18">
        <f t="shared" si="9"/>
        <v>2.7</v>
      </c>
      <c r="M47" s="18">
        <f t="shared" si="10"/>
        <v>2.7</v>
      </c>
    </row>
    <row r="48" spans="1:13" x14ac:dyDescent="0.3">
      <c r="A48" s="18">
        <f>'Combined_END_SEM-E'!I52</f>
        <v>2.9</v>
      </c>
      <c r="B48" s="18">
        <f>'Combined_END_SEM-E'!J52</f>
        <v>2.9</v>
      </c>
      <c r="C48" s="18">
        <f>'Combined_END_SEM-E'!K52</f>
        <v>3.4</v>
      </c>
      <c r="D48" s="18">
        <f>'Combined_END_SEM-E'!L52</f>
        <v>2.9</v>
      </c>
      <c r="E48" s="18">
        <f>'Combined_END_SEM-E'!M52</f>
        <v>2.9</v>
      </c>
      <c r="G48" s="32"/>
      <c r="I48" s="18">
        <f t="shared" si="6"/>
        <v>2.9</v>
      </c>
      <c r="J48" s="18">
        <f t="shared" si="7"/>
        <v>2.9</v>
      </c>
      <c r="K48" s="18">
        <f t="shared" si="8"/>
        <v>3.4</v>
      </c>
      <c r="L48" s="18">
        <f t="shared" si="9"/>
        <v>2.9</v>
      </c>
      <c r="M48" s="18">
        <f t="shared" si="10"/>
        <v>2.9</v>
      </c>
    </row>
    <row r="49" spans="1:13" x14ac:dyDescent="0.3">
      <c r="A49" s="18">
        <f>'Combined_END_SEM-E'!I53</f>
        <v>2.9</v>
      </c>
      <c r="B49" s="18">
        <f>'Combined_END_SEM-E'!J53</f>
        <v>2.9</v>
      </c>
      <c r="C49" s="18">
        <f>'Combined_END_SEM-E'!K53</f>
        <v>3.4</v>
      </c>
      <c r="D49" s="18">
        <f>'Combined_END_SEM-E'!L53</f>
        <v>2.9</v>
      </c>
      <c r="E49" s="18">
        <f>'Combined_END_SEM-E'!M53</f>
        <v>2.9</v>
      </c>
      <c r="G49" s="32"/>
      <c r="I49" s="18">
        <f t="shared" si="6"/>
        <v>2.9</v>
      </c>
      <c r="J49" s="18">
        <f t="shared" si="7"/>
        <v>2.9</v>
      </c>
      <c r="K49" s="18">
        <f t="shared" si="8"/>
        <v>3.4</v>
      </c>
      <c r="L49" s="18">
        <f t="shared" si="9"/>
        <v>2.9</v>
      </c>
      <c r="M49" s="18">
        <f t="shared" si="10"/>
        <v>2.9</v>
      </c>
    </row>
    <row r="50" spans="1:13" x14ac:dyDescent="0.3">
      <c r="A50" s="18">
        <f>'Combined_END_SEM-E'!I54</f>
        <v>2.9</v>
      </c>
      <c r="B50" s="18">
        <f>'Combined_END_SEM-E'!J54</f>
        <v>2.9</v>
      </c>
      <c r="C50" s="18">
        <f>'Combined_END_SEM-E'!K54</f>
        <v>3.4</v>
      </c>
      <c r="D50" s="18">
        <f>'Combined_END_SEM-E'!L54</f>
        <v>2.9</v>
      </c>
      <c r="E50" s="18">
        <f>'Combined_END_SEM-E'!M54</f>
        <v>2.9</v>
      </c>
      <c r="G50" s="32"/>
      <c r="I50" s="18">
        <f t="shared" si="6"/>
        <v>2.9</v>
      </c>
      <c r="J50" s="18">
        <f t="shared" si="7"/>
        <v>2.9</v>
      </c>
      <c r="K50" s="18">
        <f t="shared" si="8"/>
        <v>3.4</v>
      </c>
      <c r="L50" s="18">
        <f t="shared" si="9"/>
        <v>2.9</v>
      </c>
      <c r="M50" s="18">
        <f t="shared" si="10"/>
        <v>2.9</v>
      </c>
    </row>
    <row r="51" spans="1:13" x14ac:dyDescent="0.3">
      <c r="A51" s="18">
        <f>'Combined_END_SEM-E'!I55</f>
        <v>2.9</v>
      </c>
      <c r="B51" s="18">
        <f>'Combined_END_SEM-E'!J55</f>
        <v>2.9</v>
      </c>
      <c r="C51" s="18">
        <f>'Combined_END_SEM-E'!K55</f>
        <v>3.4</v>
      </c>
      <c r="D51" s="18">
        <f>'Combined_END_SEM-E'!L55</f>
        <v>2.9</v>
      </c>
      <c r="E51" s="18">
        <f>'Combined_END_SEM-E'!M55</f>
        <v>2.9</v>
      </c>
      <c r="G51" s="32"/>
      <c r="I51" s="18">
        <f t="shared" si="6"/>
        <v>2.9</v>
      </c>
      <c r="J51" s="18">
        <f t="shared" si="7"/>
        <v>2.9</v>
      </c>
      <c r="K51" s="18">
        <f t="shared" si="8"/>
        <v>3.4</v>
      </c>
      <c r="L51" s="18">
        <f t="shared" si="9"/>
        <v>2.9</v>
      </c>
      <c r="M51" s="18">
        <f t="shared" si="10"/>
        <v>2.9</v>
      </c>
    </row>
    <row r="52" spans="1:13" x14ac:dyDescent="0.3">
      <c r="A52" s="18">
        <f>'Combined_END_SEM-E'!I56</f>
        <v>2.7</v>
      </c>
      <c r="B52" s="18">
        <f>'Combined_END_SEM-E'!J56</f>
        <v>2.7</v>
      </c>
      <c r="C52" s="18">
        <f>'Combined_END_SEM-E'!K56</f>
        <v>3.2</v>
      </c>
      <c r="D52" s="18">
        <f>'Combined_END_SEM-E'!L56</f>
        <v>2.7</v>
      </c>
      <c r="E52" s="18">
        <f>'Combined_END_SEM-E'!M56</f>
        <v>2.7</v>
      </c>
      <c r="G52" s="32"/>
      <c r="I52" s="18">
        <f t="shared" si="6"/>
        <v>2.7</v>
      </c>
      <c r="J52" s="18">
        <f t="shared" si="7"/>
        <v>2.7</v>
      </c>
      <c r="K52" s="18">
        <f t="shared" si="8"/>
        <v>3.2</v>
      </c>
      <c r="L52" s="18">
        <f t="shared" si="9"/>
        <v>2.7</v>
      </c>
      <c r="M52" s="18">
        <f t="shared" si="10"/>
        <v>2.7</v>
      </c>
    </row>
    <row r="53" spans="1:13" x14ac:dyDescent="0.3">
      <c r="A53" s="18">
        <f>'Combined_END_SEM-E'!I57</f>
        <v>3.3</v>
      </c>
      <c r="B53" s="18">
        <f>'Combined_END_SEM-E'!J57</f>
        <v>3.3</v>
      </c>
      <c r="C53" s="18">
        <f>'Combined_END_SEM-E'!K57</f>
        <v>3.8</v>
      </c>
      <c r="D53" s="18">
        <f>'Combined_END_SEM-E'!L57</f>
        <v>3.3</v>
      </c>
      <c r="E53" s="18">
        <f>'Combined_END_SEM-E'!M57</f>
        <v>3.3</v>
      </c>
      <c r="G53" s="32"/>
      <c r="I53" s="18">
        <f t="shared" si="6"/>
        <v>3.3</v>
      </c>
      <c r="J53" s="18">
        <f t="shared" si="7"/>
        <v>3.3</v>
      </c>
      <c r="K53" s="18">
        <f t="shared" si="8"/>
        <v>3.8</v>
      </c>
      <c r="L53" s="18">
        <f t="shared" si="9"/>
        <v>3.3</v>
      </c>
      <c r="M53" s="18">
        <f t="shared" si="10"/>
        <v>3.3</v>
      </c>
    </row>
    <row r="54" spans="1:13" x14ac:dyDescent="0.3">
      <c r="A54" s="18">
        <f>'Combined_END_SEM-E'!I58</f>
        <v>3.2</v>
      </c>
      <c r="B54" s="18">
        <f>'Combined_END_SEM-E'!J58</f>
        <v>3.2</v>
      </c>
      <c r="C54" s="18">
        <f>'Combined_END_SEM-E'!K58</f>
        <v>3.7</v>
      </c>
      <c r="D54" s="18">
        <f>'Combined_END_SEM-E'!L58</f>
        <v>3.2</v>
      </c>
      <c r="E54" s="18">
        <f>'Combined_END_SEM-E'!M58</f>
        <v>3.2</v>
      </c>
      <c r="G54" s="32"/>
      <c r="I54" s="18">
        <f t="shared" si="6"/>
        <v>3.2</v>
      </c>
      <c r="J54" s="18">
        <f t="shared" si="7"/>
        <v>3.2</v>
      </c>
      <c r="K54" s="18">
        <f t="shared" si="8"/>
        <v>3.7</v>
      </c>
      <c r="L54" s="18">
        <f t="shared" si="9"/>
        <v>3.2</v>
      </c>
      <c r="M54" s="18">
        <f t="shared" si="10"/>
        <v>3.2</v>
      </c>
    </row>
    <row r="55" spans="1:13" x14ac:dyDescent="0.3">
      <c r="A55" s="18">
        <f>'Combined_END_SEM-E'!I59</f>
        <v>2.6</v>
      </c>
      <c r="B55" s="18">
        <f>'Combined_END_SEM-E'!J59</f>
        <v>2.6</v>
      </c>
      <c r="C55" s="18">
        <f>'Combined_END_SEM-E'!K59</f>
        <v>3.1</v>
      </c>
      <c r="D55" s="18">
        <f>'Combined_END_SEM-E'!L59</f>
        <v>2.6</v>
      </c>
      <c r="E55" s="18">
        <f>'Combined_END_SEM-E'!M59</f>
        <v>2.6</v>
      </c>
      <c r="G55" s="32"/>
      <c r="I55" s="18">
        <f t="shared" si="6"/>
        <v>2.6</v>
      </c>
      <c r="J55" s="18">
        <f t="shared" si="7"/>
        <v>2.6</v>
      </c>
      <c r="K55" s="18">
        <f t="shared" si="8"/>
        <v>3.1</v>
      </c>
      <c r="L55" s="18">
        <f t="shared" si="9"/>
        <v>2.6</v>
      </c>
      <c r="M55" s="18">
        <f t="shared" si="10"/>
        <v>2.6</v>
      </c>
    </row>
    <row r="56" spans="1:13" x14ac:dyDescent="0.3">
      <c r="A56" s="18">
        <f>'Combined_END_SEM-E'!I60</f>
        <v>2.9</v>
      </c>
      <c r="B56" s="18">
        <f>'Combined_END_SEM-E'!J60</f>
        <v>2.9</v>
      </c>
      <c r="C56" s="18">
        <f>'Combined_END_SEM-E'!K60</f>
        <v>3.4</v>
      </c>
      <c r="D56" s="18">
        <f>'Combined_END_SEM-E'!L60</f>
        <v>2.9</v>
      </c>
      <c r="E56" s="18">
        <f>'Combined_END_SEM-E'!M60</f>
        <v>2.9</v>
      </c>
      <c r="G56" s="32"/>
      <c r="I56" s="18">
        <f t="shared" si="6"/>
        <v>2.9</v>
      </c>
      <c r="J56" s="18">
        <f t="shared" si="7"/>
        <v>2.9</v>
      </c>
      <c r="K56" s="18">
        <f t="shared" si="8"/>
        <v>3.4</v>
      </c>
      <c r="L56" s="18">
        <f t="shared" si="9"/>
        <v>2.9</v>
      </c>
      <c r="M56" s="18">
        <f t="shared" si="10"/>
        <v>2.9</v>
      </c>
    </row>
    <row r="57" spans="1:13" x14ac:dyDescent="0.3">
      <c r="A57" s="18">
        <f>'Combined_END_SEM-E'!I61</f>
        <v>3.1</v>
      </c>
      <c r="B57" s="18">
        <f>'Combined_END_SEM-E'!J61</f>
        <v>3.1</v>
      </c>
      <c r="C57" s="18">
        <f>'Combined_END_SEM-E'!K61</f>
        <v>3.6</v>
      </c>
      <c r="D57" s="18">
        <f>'Combined_END_SEM-E'!L61</f>
        <v>3.1</v>
      </c>
      <c r="E57" s="18">
        <f>'Combined_END_SEM-E'!M61</f>
        <v>3.1</v>
      </c>
      <c r="G57" s="32"/>
      <c r="I57" s="18">
        <f t="shared" si="6"/>
        <v>3.1</v>
      </c>
      <c r="J57" s="18">
        <f t="shared" si="7"/>
        <v>3.1</v>
      </c>
      <c r="K57" s="18">
        <f t="shared" si="8"/>
        <v>3.6</v>
      </c>
      <c r="L57" s="18">
        <f t="shared" si="9"/>
        <v>3.1</v>
      </c>
      <c r="M57" s="18">
        <f t="shared" si="10"/>
        <v>3.1</v>
      </c>
    </row>
    <row r="58" spans="1:13" x14ac:dyDescent="0.3">
      <c r="A58" s="18">
        <f>'Combined_END_SEM-E'!I62</f>
        <v>2.2999999999999998</v>
      </c>
      <c r="B58" s="18">
        <f>'Combined_END_SEM-E'!J62</f>
        <v>2.2999999999999998</v>
      </c>
      <c r="C58" s="18">
        <f>'Combined_END_SEM-E'!K62</f>
        <v>2.8</v>
      </c>
      <c r="D58" s="18">
        <f>'Combined_END_SEM-E'!L62</f>
        <v>2.2999999999999998</v>
      </c>
      <c r="E58" s="18">
        <f>'Combined_END_SEM-E'!M62</f>
        <v>2.2999999999999998</v>
      </c>
      <c r="G58" s="32"/>
      <c r="I58" s="18">
        <f t="shared" si="6"/>
        <v>2.2999999999999998</v>
      </c>
      <c r="J58" s="18">
        <f t="shared" si="7"/>
        <v>2.2999999999999998</v>
      </c>
      <c r="K58" s="18">
        <f t="shared" si="8"/>
        <v>2.8</v>
      </c>
      <c r="L58" s="18">
        <f t="shared" si="9"/>
        <v>2.2999999999999998</v>
      </c>
      <c r="M58" s="18">
        <f t="shared" si="10"/>
        <v>2.2999999999999998</v>
      </c>
    </row>
    <row r="59" spans="1:13" x14ac:dyDescent="0.3">
      <c r="A59" s="18">
        <f>'Combined_END_SEM-E'!I63</f>
        <v>2.2000000000000002</v>
      </c>
      <c r="B59" s="18">
        <f>'Combined_END_SEM-E'!J63</f>
        <v>2.2000000000000002</v>
      </c>
      <c r="C59" s="18">
        <f>'Combined_END_SEM-E'!K63</f>
        <v>2.7</v>
      </c>
      <c r="D59" s="18">
        <f>'Combined_END_SEM-E'!L63</f>
        <v>2.2000000000000002</v>
      </c>
      <c r="E59" s="18">
        <f>'Combined_END_SEM-E'!M63</f>
        <v>2.2000000000000002</v>
      </c>
      <c r="G59" s="32"/>
      <c r="I59" s="18">
        <f t="shared" si="6"/>
        <v>2.2000000000000002</v>
      </c>
      <c r="J59" s="18">
        <f t="shared" si="7"/>
        <v>2.2000000000000002</v>
      </c>
      <c r="K59" s="18">
        <f t="shared" si="8"/>
        <v>2.7</v>
      </c>
      <c r="L59" s="18">
        <f t="shared" si="9"/>
        <v>2.2000000000000002</v>
      </c>
      <c r="M59" s="18">
        <f t="shared" si="10"/>
        <v>2.2000000000000002</v>
      </c>
    </row>
    <row r="60" spans="1:13" x14ac:dyDescent="0.3">
      <c r="A60" s="18">
        <f>'Combined_END_SEM-E'!I64</f>
        <v>3.3</v>
      </c>
      <c r="B60" s="18">
        <f>'Combined_END_SEM-E'!J64</f>
        <v>3.3</v>
      </c>
      <c r="C60" s="18">
        <f>'Combined_END_SEM-E'!K64</f>
        <v>3.8</v>
      </c>
      <c r="D60" s="18">
        <f>'Combined_END_SEM-E'!L64</f>
        <v>3.3</v>
      </c>
      <c r="E60" s="18">
        <f>'Combined_END_SEM-E'!M64</f>
        <v>3.3</v>
      </c>
      <c r="G60" s="32"/>
      <c r="I60" s="18">
        <f t="shared" si="6"/>
        <v>3.3</v>
      </c>
      <c r="J60" s="18">
        <f t="shared" si="7"/>
        <v>3.3</v>
      </c>
      <c r="K60" s="18">
        <f t="shared" si="8"/>
        <v>3.8</v>
      </c>
      <c r="L60" s="18">
        <f t="shared" si="9"/>
        <v>3.3</v>
      </c>
      <c r="M60" s="18">
        <f t="shared" si="10"/>
        <v>3.3</v>
      </c>
    </row>
    <row r="61" spans="1:13" x14ac:dyDescent="0.3">
      <c r="A61" s="18">
        <f>'Combined_END_SEM-E'!I65</f>
        <v>2.7</v>
      </c>
      <c r="B61" s="18">
        <f>'Combined_END_SEM-E'!J65</f>
        <v>2.7</v>
      </c>
      <c r="C61" s="18">
        <f>'Combined_END_SEM-E'!K65</f>
        <v>3.2</v>
      </c>
      <c r="D61" s="18">
        <f>'Combined_END_SEM-E'!L65</f>
        <v>2.7</v>
      </c>
      <c r="E61" s="18">
        <f>'Combined_END_SEM-E'!M65</f>
        <v>2.7</v>
      </c>
      <c r="G61" s="32"/>
      <c r="I61" s="18">
        <f t="shared" si="6"/>
        <v>2.7</v>
      </c>
      <c r="J61" s="18">
        <f t="shared" si="7"/>
        <v>2.7</v>
      </c>
      <c r="K61" s="18">
        <f t="shared" si="8"/>
        <v>3.2</v>
      </c>
      <c r="L61" s="18">
        <f t="shared" si="9"/>
        <v>2.7</v>
      </c>
      <c r="M61" s="18">
        <f t="shared" si="10"/>
        <v>2.7</v>
      </c>
    </row>
    <row r="62" spans="1:13" x14ac:dyDescent="0.3">
      <c r="A62" s="18">
        <f>'Combined_END_SEM-E'!I66</f>
        <v>2.2000000000000002</v>
      </c>
      <c r="B62" s="18">
        <f>'Combined_END_SEM-E'!J66</f>
        <v>2.2000000000000002</v>
      </c>
      <c r="C62" s="18">
        <f>'Combined_END_SEM-E'!K66</f>
        <v>2.7</v>
      </c>
      <c r="D62" s="18">
        <f>'Combined_END_SEM-E'!L66</f>
        <v>2.2000000000000002</v>
      </c>
      <c r="E62" s="18">
        <f>'Combined_END_SEM-E'!M66</f>
        <v>2.2000000000000002</v>
      </c>
      <c r="G62" s="32"/>
      <c r="I62" s="18">
        <f t="shared" si="6"/>
        <v>2.2000000000000002</v>
      </c>
      <c r="J62" s="18">
        <f t="shared" si="7"/>
        <v>2.2000000000000002</v>
      </c>
      <c r="K62" s="18">
        <f t="shared" si="8"/>
        <v>2.7</v>
      </c>
      <c r="L62" s="18">
        <f t="shared" si="9"/>
        <v>2.2000000000000002</v>
      </c>
      <c r="M62" s="18">
        <f t="shared" si="10"/>
        <v>2.2000000000000002</v>
      </c>
    </row>
    <row r="63" spans="1:13" x14ac:dyDescent="0.3">
      <c r="A63" s="18">
        <f>'Combined_END_SEM-E'!I67</f>
        <v>2.8</v>
      </c>
      <c r="B63" s="18">
        <f>'Combined_END_SEM-E'!J67</f>
        <v>2.8</v>
      </c>
      <c r="C63" s="18">
        <f>'Combined_END_SEM-E'!K67</f>
        <v>3.3</v>
      </c>
      <c r="D63" s="18">
        <f>'Combined_END_SEM-E'!L67</f>
        <v>2.8</v>
      </c>
      <c r="E63" s="18">
        <f>'Combined_END_SEM-E'!M67</f>
        <v>2.8</v>
      </c>
      <c r="G63" s="32"/>
      <c r="I63" s="18">
        <f t="shared" si="6"/>
        <v>2.8</v>
      </c>
      <c r="J63" s="18">
        <f t="shared" si="7"/>
        <v>2.8</v>
      </c>
      <c r="K63" s="18">
        <f t="shared" si="8"/>
        <v>3.3</v>
      </c>
      <c r="L63" s="18">
        <f t="shared" si="9"/>
        <v>2.8</v>
      </c>
      <c r="M63" s="18">
        <f t="shared" si="10"/>
        <v>2.8</v>
      </c>
    </row>
    <row r="64" spans="1:13" x14ac:dyDescent="0.3">
      <c r="A64" s="18">
        <f>'Combined_END_SEM-E'!I68</f>
        <v>2.6</v>
      </c>
      <c r="B64" s="18">
        <f>'Combined_END_SEM-E'!J68</f>
        <v>2.6</v>
      </c>
      <c r="C64" s="18">
        <f>'Combined_END_SEM-E'!K68</f>
        <v>3.1</v>
      </c>
      <c r="D64" s="18">
        <f>'Combined_END_SEM-E'!L68</f>
        <v>2.6</v>
      </c>
      <c r="E64" s="18">
        <f>'Combined_END_SEM-E'!M68</f>
        <v>2.6</v>
      </c>
      <c r="G64" s="32"/>
      <c r="I64" s="18">
        <f t="shared" si="6"/>
        <v>2.6</v>
      </c>
      <c r="J64" s="18">
        <f t="shared" si="7"/>
        <v>2.6</v>
      </c>
      <c r="K64" s="18">
        <f t="shared" si="8"/>
        <v>3.1</v>
      </c>
      <c r="L64" s="18">
        <f t="shared" si="9"/>
        <v>2.6</v>
      </c>
      <c r="M64" s="18">
        <f t="shared" si="10"/>
        <v>2.6</v>
      </c>
    </row>
    <row r="65" spans="1:13" x14ac:dyDescent="0.3">
      <c r="A65" s="18">
        <f>'Combined_END_SEM-E'!I69</f>
        <v>1.8</v>
      </c>
      <c r="B65" s="18">
        <f>'Combined_END_SEM-E'!J69</f>
        <v>1.8</v>
      </c>
      <c r="C65" s="18">
        <f>'Combined_END_SEM-E'!K69</f>
        <v>2.2999999999999998</v>
      </c>
      <c r="D65" s="18">
        <f>'Combined_END_SEM-E'!L69</f>
        <v>1.8</v>
      </c>
      <c r="E65" s="18">
        <f>'Combined_END_SEM-E'!M69</f>
        <v>1.8</v>
      </c>
      <c r="G65" s="32"/>
      <c r="I65" s="18">
        <f t="shared" si="6"/>
        <v>1.8</v>
      </c>
      <c r="J65" s="18">
        <f t="shared" si="7"/>
        <v>1.8</v>
      </c>
      <c r="K65" s="18">
        <f t="shared" si="8"/>
        <v>2.2999999999999998</v>
      </c>
      <c r="L65" s="18">
        <f t="shared" si="9"/>
        <v>1.8</v>
      </c>
      <c r="M65" s="18">
        <f t="shared" si="10"/>
        <v>1.8</v>
      </c>
    </row>
    <row r="66" spans="1:13" x14ac:dyDescent="0.3">
      <c r="A66" s="18">
        <f>'Combined_END_SEM-E'!I70</f>
        <v>2.6</v>
      </c>
      <c r="B66" s="18">
        <f>'Combined_END_SEM-E'!J70</f>
        <v>2.6</v>
      </c>
      <c r="C66" s="18">
        <f>'Combined_END_SEM-E'!K70</f>
        <v>3.1</v>
      </c>
      <c r="D66" s="18">
        <f>'Combined_END_SEM-E'!L70</f>
        <v>2.6</v>
      </c>
      <c r="E66" s="18">
        <f>'Combined_END_SEM-E'!M70</f>
        <v>2.6</v>
      </c>
      <c r="G66" s="32"/>
      <c r="I66" s="18">
        <f t="shared" si="6"/>
        <v>2.6</v>
      </c>
      <c r="J66" s="18">
        <f t="shared" si="7"/>
        <v>2.6</v>
      </c>
      <c r="K66" s="18">
        <f t="shared" si="8"/>
        <v>3.1</v>
      </c>
      <c r="L66" s="18">
        <f t="shared" si="9"/>
        <v>2.6</v>
      </c>
      <c r="M66" s="18">
        <f t="shared" si="10"/>
        <v>2.6</v>
      </c>
    </row>
    <row r="67" spans="1:13" x14ac:dyDescent="0.3">
      <c r="A67" s="18">
        <f>'Combined_END_SEM-E'!I71</f>
        <v>2.6</v>
      </c>
      <c r="B67" s="18">
        <f>'Combined_END_SEM-E'!J71</f>
        <v>2.6</v>
      </c>
      <c r="C67" s="18">
        <f>'Combined_END_SEM-E'!K71</f>
        <v>3.1</v>
      </c>
      <c r="D67" s="18">
        <f>'Combined_END_SEM-E'!L71</f>
        <v>2.6</v>
      </c>
      <c r="E67" s="18">
        <f>'Combined_END_SEM-E'!M71</f>
        <v>2.6</v>
      </c>
      <c r="G67" s="32"/>
      <c r="I67" s="18">
        <f t="shared" si="6"/>
        <v>2.6</v>
      </c>
      <c r="J67" s="18">
        <f t="shared" si="7"/>
        <v>2.6</v>
      </c>
      <c r="K67" s="18">
        <f t="shared" si="8"/>
        <v>3.1</v>
      </c>
      <c r="L67" s="18">
        <f t="shared" si="9"/>
        <v>2.6</v>
      </c>
      <c r="M67" s="18">
        <f t="shared" si="10"/>
        <v>2.6</v>
      </c>
    </row>
    <row r="68" spans="1:13" x14ac:dyDescent="0.3">
      <c r="A68" s="18">
        <f>'Combined_END_SEM-E'!I72</f>
        <v>3</v>
      </c>
      <c r="B68" s="18">
        <f>'Combined_END_SEM-E'!J72</f>
        <v>3</v>
      </c>
      <c r="C68" s="18">
        <f>'Combined_END_SEM-E'!K72</f>
        <v>3.5</v>
      </c>
      <c r="D68" s="18">
        <f>'Combined_END_SEM-E'!L72</f>
        <v>3</v>
      </c>
      <c r="E68" s="18">
        <f>'Combined_END_SEM-E'!M72</f>
        <v>3</v>
      </c>
      <c r="G68" s="32"/>
      <c r="I68" s="18">
        <f t="shared" si="6"/>
        <v>3</v>
      </c>
      <c r="J68" s="18">
        <f t="shared" si="7"/>
        <v>3</v>
      </c>
      <c r="K68" s="18">
        <f t="shared" si="8"/>
        <v>3.5</v>
      </c>
      <c r="L68" s="18">
        <f t="shared" si="9"/>
        <v>3</v>
      </c>
      <c r="M68" s="18">
        <f t="shared" si="10"/>
        <v>3</v>
      </c>
    </row>
    <row r="69" spans="1:13" x14ac:dyDescent="0.3">
      <c r="A69" s="18">
        <f>'Combined_END_SEM-E'!I73</f>
        <v>2.2000000000000002</v>
      </c>
      <c r="B69" s="18">
        <f>'Combined_END_SEM-E'!J73</f>
        <v>2.2000000000000002</v>
      </c>
      <c r="C69" s="18">
        <f>'Combined_END_SEM-E'!K73</f>
        <v>2.7</v>
      </c>
      <c r="D69" s="18">
        <f>'Combined_END_SEM-E'!L73</f>
        <v>2.2000000000000002</v>
      </c>
      <c r="E69" s="18">
        <f>'Combined_END_SEM-E'!M73</f>
        <v>2.2000000000000002</v>
      </c>
      <c r="G69" s="32"/>
      <c r="I69" s="18">
        <f t="shared" si="6"/>
        <v>2.2000000000000002</v>
      </c>
      <c r="J69" s="18">
        <f t="shared" si="7"/>
        <v>2.2000000000000002</v>
      </c>
      <c r="K69" s="18">
        <f t="shared" si="8"/>
        <v>2.7</v>
      </c>
      <c r="L69" s="18">
        <f t="shared" si="9"/>
        <v>2.2000000000000002</v>
      </c>
      <c r="M69" s="18">
        <f t="shared" si="10"/>
        <v>2.2000000000000002</v>
      </c>
    </row>
    <row r="70" spans="1:13" x14ac:dyDescent="0.3">
      <c r="A70" s="18">
        <f>'Combined_END_SEM-E'!I74</f>
        <v>2.6</v>
      </c>
      <c r="B70" s="18">
        <f>'Combined_END_SEM-E'!J74</f>
        <v>2.6</v>
      </c>
      <c r="C70" s="18">
        <f>'Combined_END_SEM-E'!K74</f>
        <v>3.1</v>
      </c>
      <c r="D70" s="18">
        <f>'Combined_END_SEM-E'!L74</f>
        <v>2.6</v>
      </c>
      <c r="E70" s="18">
        <f>'Combined_END_SEM-E'!M74</f>
        <v>2.6</v>
      </c>
      <c r="G70" s="32"/>
      <c r="I70" s="18">
        <f t="shared" si="6"/>
        <v>2.6</v>
      </c>
      <c r="J70" s="18">
        <f t="shared" si="7"/>
        <v>2.6</v>
      </c>
      <c r="K70" s="18">
        <f t="shared" si="8"/>
        <v>3.1</v>
      </c>
      <c r="L70" s="18">
        <f t="shared" si="9"/>
        <v>2.6</v>
      </c>
      <c r="M70" s="18">
        <f t="shared" si="10"/>
        <v>2.6</v>
      </c>
    </row>
    <row r="71" spans="1:13" x14ac:dyDescent="0.3">
      <c r="A71" s="18">
        <f>'Combined_END_SEM-E'!I75</f>
        <v>1.8</v>
      </c>
      <c r="B71" s="18">
        <f>'Combined_END_SEM-E'!J75</f>
        <v>1.8</v>
      </c>
      <c r="C71" s="18">
        <f>'Combined_END_SEM-E'!K75</f>
        <v>2.2999999999999998</v>
      </c>
      <c r="D71" s="18">
        <f>'Combined_END_SEM-E'!L75</f>
        <v>1.8</v>
      </c>
      <c r="E71" s="18">
        <f>'Combined_END_SEM-E'!M75</f>
        <v>1.8</v>
      </c>
      <c r="G71" s="32"/>
      <c r="I71" s="18">
        <f t="shared" ref="I71:I102" si="11">SUM(A71)</f>
        <v>1.8</v>
      </c>
      <c r="J71" s="18">
        <f t="shared" ref="J71:J102" si="12">SUM(B71)</f>
        <v>1.8</v>
      </c>
      <c r="K71" s="18">
        <f t="shared" ref="K71:K102" si="13">SUM(C71)</f>
        <v>2.2999999999999998</v>
      </c>
      <c r="L71" s="18">
        <f t="shared" ref="L71:L102" si="14">SUM(D71)</f>
        <v>1.8</v>
      </c>
      <c r="M71" s="18">
        <f t="shared" ref="M71:M102" si="15">SUM(E71)</f>
        <v>1.8</v>
      </c>
    </row>
    <row r="72" spans="1:13" x14ac:dyDescent="0.3">
      <c r="A72" s="18">
        <f>'Combined_END_SEM-E'!I76</f>
        <v>3.2</v>
      </c>
      <c r="B72" s="18">
        <f>'Combined_END_SEM-E'!J76</f>
        <v>3.2</v>
      </c>
      <c r="C72" s="18">
        <f>'Combined_END_SEM-E'!K76</f>
        <v>3.7</v>
      </c>
      <c r="D72" s="18">
        <f>'Combined_END_SEM-E'!L76</f>
        <v>3.2</v>
      </c>
      <c r="E72" s="18">
        <f>'Combined_END_SEM-E'!M76</f>
        <v>3.2</v>
      </c>
      <c r="G72" s="32"/>
      <c r="I72" s="18">
        <f t="shared" si="11"/>
        <v>3.2</v>
      </c>
      <c r="J72" s="18">
        <f t="shared" si="12"/>
        <v>3.2</v>
      </c>
      <c r="K72" s="18">
        <f t="shared" si="13"/>
        <v>3.7</v>
      </c>
      <c r="L72" s="18">
        <f t="shared" si="14"/>
        <v>3.2</v>
      </c>
      <c r="M72" s="18">
        <f t="shared" si="15"/>
        <v>3.2</v>
      </c>
    </row>
    <row r="73" spans="1:13" x14ac:dyDescent="0.3">
      <c r="A73" s="18">
        <f>'Combined_END_SEM-E'!I77</f>
        <v>2.6</v>
      </c>
      <c r="B73" s="18">
        <f>'Combined_END_SEM-E'!J77</f>
        <v>2.6</v>
      </c>
      <c r="C73" s="18">
        <f>'Combined_END_SEM-E'!K77</f>
        <v>3.1</v>
      </c>
      <c r="D73" s="18">
        <f>'Combined_END_SEM-E'!L77</f>
        <v>2.6</v>
      </c>
      <c r="E73" s="18">
        <f>'Combined_END_SEM-E'!M77</f>
        <v>2.6</v>
      </c>
      <c r="G73" s="32"/>
      <c r="I73" s="18">
        <f t="shared" si="11"/>
        <v>2.6</v>
      </c>
      <c r="J73" s="18">
        <f t="shared" si="12"/>
        <v>2.6</v>
      </c>
      <c r="K73" s="18">
        <f t="shared" si="13"/>
        <v>3.1</v>
      </c>
      <c r="L73" s="18">
        <f t="shared" si="14"/>
        <v>2.6</v>
      </c>
      <c r="M73" s="18">
        <f t="shared" si="15"/>
        <v>2.6</v>
      </c>
    </row>
    <row r="74" spans="1:13" x14ac:dyDescent="0.3">
      <c r="A74" s="18">
        <f>'Combined_END_SEM-E'!I78</f>
        <v>2.2000000000000002</v>
      </c>
      <c r="B74" s="18">
        <f>'Combined_END_SEM-E'!J78</f>
        <v>2.2000000000000002</v>
      </c>
      <c r="C74" s="18">
        <f>'Combined_END_SEM-E'!K78</f>
        <v>2.7</v>
      </c>
      <c r="D74" s="18">
        <f>'Combined_END_SEM-E'!L78</f>
        <v>2.2000000000000002</v>
      </c>
      <c r="E74" s="18">
        <f>'Combined_END_SEM-E'!M78</f>
        <v>2.2000000000000002</v>
      </c>
      <c r="G74" s="32"/>
      <c r="I74" s="18">
        <f t="shared" si="11"/>
        <v>2.2000000000000002</v>
      </c>
      <c r="J74" s="18">
        <f t="shared" si="12"/>
        <v>2.2000000000000002</v>
      </c>
      <c r="K74" s="18">
        <f t="shared" si="13"/>
        <v>2.7</v>
      </c>
      <c r="L74" s="18">
        <f t="shared" si="14"/>
        <v>2.2000000000000002</v>
      </c>
      <c r="M74" s="18">
        <f t="shared" si="15"/>
        <v>2.2000000000000002</v>
      </c>
    </row>
    <row r="75" spans="1:13" x14ac:dyDescent="0.3">
      <c r="A75" s="18">
        <f>'Combined_END_SEM-E'!I79</f>
        <v>2.2000000000000002</v>
      </c>
      <c r="B75" s="18">
        <f>'Combined_END_SEM-E'!J79</f>
        <v>2.2000000000000002</v>
      </c>
      <c r="C75" s="18">
        <f>'Combined_END_SEM-E'!K79</f>
        <v>2.7</v>
      </c>
      <c r="D75" s="18">
        <f>'Combined_END_SEM-E'!L79</f>
        <v>2.2000000000000002</v>
      </c>
      <c r="E75" s="18">
        <f>'Combined_END_SEM-E'!M79</f>
        <v>2.2000000000000002</v>
      </c>
      <c r="G75" s="32"/>
      <c r="I75" s="18">
        <f t="shared" si="11"/>
        <v>2.2000000000000002</v>
      </c>
      <c r="J75" s="18">
        <f t="shared" si="12"/>
        <v>2.2000000000000002</v>
      </c>
      <c r="K75" s="18">
        <f t="shared" si="13"/>
        <v>2.7</v>
      </c>
      <c r="L75" s="18">
        <f t="shared" si="14"/>
        <v>2.2000000000000002</v>
      </c>
      <c r="M75" s="18">
        <f t="shared" si="15"/>
        <v>2.2000000000000002</v>
      </c>
    </row>
    <row r="76" spans="1:13" x14ac:dyDescent="0.3">
      <c r="A76" s="18">
        <f>'Combined_END_SEM-E'!I80</f>
        <v>1.8</v>
      </c>
      <c r="B76" s="18">
        <f>'Combined_END_SEM-E'!J80</f>
        <v>1.8</v>
      </c>
      <c r="C76" s="18">
        <f>'Combined_END_SEM-E'!K80</f>
        <v>2.2999999999999998</v>
      </c>
      <c r="D76" s="18">
        <f>'Combined_END_SEM-E'!L80</f>
        <v>1.8</v>
      </c>
      <c r="E76" s="18">
        <f>'Combined_END_SEM-E'!M80</f>
        <v>1.8</v>
      </c>
      <c r="G76" s="32"/>
      <c r="I76" s="18">
        <f t="shared" si="11"/>
        <v>1.8</v>
      </c>
      <c r="J76" s="18">
        <f t="shared" si="12"/>
        <v>1.8</v>
      </c>
      <c r="K76" s="18">
        <f t="shared" si="13"/>
        <v>2.2999999999999998</v>
      </c>
      <c r="L76" s="18">
        <f t="shared" si="14"/>
        <v>1.8</v>
      </c>
      <c r="M76" s="18">
        <f t="shared" si="15"/>
        <v>1.8</v>
      </c>
    </row>
    <row r="77" spans="1:13" x14ac:dyDescent="0.3">
      <c r="A77" s="18">
        <f>'Combined_END_SEM-E'!I81</f>
        <v>2.4</v>
      </c>
      <c r="B77" s="18">
        <f>'Combined_END_SEM-E'!J81</f>
        <v>2.4</v>
      </c>
      <c r="C77" s="18">
        <f>'Combined_END_SEM-E'!K81</f>
        <v>2.9</v>
      </c>
      <c r="D77" s="18">
        <f>'Combined_END_SEM-E'!L81</f>
        <v>2.4</v>
      </c>
      <c r="E77" s="18">
        <f>'Combined_END_SEM-E'!M81</f>
        <v>2.4</v>
      </c>
      <c r="G77" s="32"/>
      <c r="I77" s="18">
        <f t="shared" si="11"/>
        <v>2.4</v>
      </c>
      <c r="J77" s="18">
        <f t="shared" si="12"/>
        <v>2.4</v>
      </c>
      <c r="K77" s="18">
        <f t="shared" si="13"/>
        <v>2.9</v>
      </c>
      <c r="L77" s="18">
        <f t="shared" si="14"/>
        <v>2.4</v>
      </c>
      <c r="M77" s="18">
        <f t="shared" si="15"/>
        <v>2.4</v>
      </c>
    </row>
    <row r="78" spans="1:13" x14ac:dyDescent="0.3">
      <c r="A78" s="18">
        <f>'Combined_END_SEM-E'!I82</f>
        <v>2.6</v>
      </c>
      <c r="B78" s="18">
        <f>'Combined_END_SEM-E'!J82</f>
        <v>2.6</v>
      </c>
      <c r="C78" s="18">
        <f>'Combined_END_SEM-E'!K82</f>
        <v>3.1</v>
      </c>
      <c r="D78" s="18">
        <f>'Combined_END_SEM-E'!L82</f>
        <v>2.6</v>
      </c>
      <c r="E78" s="18">
        <f>'Combined_END_SEM-E'!M82</f>
        <v>2.6</v>
      </c>
      <c r="G78" s="32"/>
      <c r="I78" s="18">
        <f t="shared" si="11"/>
        <v>2.6</v>
      </c>
      <c r="J78" s="18">
        <f t="shared" si="12"/>
        <v>2.6</v>
      </c>
      <c r="K78" s="18">
        <f t="shared" si="13"/>
        <v>3.1</v>
      </c>
      <c r="L78" s="18">
        <f t="shared" si="14"/>
        <v>2.6</v>
      </c>
      <c r="M78" s="18">
        <f t="shared" si="15"/>
        <v>2.6</v>
      </c>
    </row>
    <row r="79" spans="1:13" x14ac:dyDescent="0.3">
      <c r="A79" s="18">
        <f>'Combined_END_SEM-E'!I83</f>
        <v>2.4</v>
      </c>
      <c r="B79" s="18">
        <f>'Combined_END_SEM-E'!J83</f>
        <v>2.4</v>
      </c>
      <c r="C79" s="18">
        <f>'Combined_END_SEM-E'!K83</f>
        <v>2.9</v>
      </c>
      <c r="D79" s="18">
        <f>'Combined_END_SEM-E'!L83</f>
        <v>2.4</v>
      </c>
      <c r="E79" s="18">
        <f>'Combined_END_SEM-E'!M83</f>
        <v>2.4</v>
      </c>
      <c r="G79" s="32"/>
      <c r="I79" s="18">
        <f t="shared" si="11"/>
        <v>2.4</v>
      </c>
      <c r="J79" s="18">
        <f t="shared" si="12"/>
        <v>2.4</v>
      </c>
      <c r="K79" s="18">
        <f t="shared" si="13"/>
        <v>2.9</v>
      </c>
      <c r="L79" s="18">
        <f t="shared" si="14"/>
        <v>2.4</v>
      </c>
      <c r="M79" s="18">
        <f t="shared" si="15"/>
        <v>2.4</v>
      </c>
    </row>
    <row r="80" spans="1:13" x14ac:dyDescent="0.3">
      <c r="A80" s="18">
        <f>'Combined_END_SEM-E'!I84</f>
        <v>3.4</v>
      </c>
      <c r="B80" s="18">
        <f>'Combined_END_SEM-E'!J84</f>
        <v>3.4</v>
      </c>
      <c r="C80" s="18">
        <f>'Combined_END_SEM-E'!K84</f>
        <v>3.9</v>
      </c>
      <c r="D80" s="18">
        <f>'Combined_END_SEM-E'!L84</f>
        <v>3.4</v>
      </c>
      <c r="E80" s="18">
        <f>'Combined_END_SEM-E'!M84</f>
        <v>3.4</v>
      </c>
      <c r="G80" s="32"/>
      <c r="I80" s="18">
        <f t="shared" si="11"/>
        <v>3.4</v>
      </c>
      <c r="J80" s="18">
        <f t="shared" si="12"/>
        <v>3.4</v>
      </c>
      <c r="K80" s="18">
        <f t="shared" si="13"/>
        <v>3.9</v>
      </c>
      <c r="L80" s="18">
        <f t="shared" si="14"/>
        <v>3.4</v>
      </c>
      <c r="M80" s="18">
        <f t="shared" si="15"/>
        <v>3.4</v>
      </c>
    </row>
    <row r="81" spans="1:13" x14ac:dyDescent="0.3">
      <c r="A81" s="18">
        <f>'Combined_END_SEM-E'!I85</f>
        <v>3.4</v>
      </c>
      <c r="B81" s="18">
        <f>'Combined_END_SEM-E'!J85</f>
        <v>3.4</v>
      </c>
      <c r="C81" s="18">
        <f>'Combined_END_SEM-E'!K85</f>
        <v>3.9</v>
      </c>
      <c r="D81" s="18">
        <f>'Combined_END_SEM-E'!L85</f>
        <v>3.4</v>
      </c>
      <c r="E81" s="18">
        <f>'Combined_END_SEM-E'!M85</f>
        <v>3.4</v>
      </c>
      <c r="G81" s="32"/>
      <c r="I81" s="18">
        <f t="shared" si="11"/>
        <v>3.4</v>
      </c>
      <c r="J81" s="18">
        <f t="shared" si="12"/>
        <v>3.4</v>
      </c>
      <c r="K81" s="18">
        <f t="shared" si="13"/>
        <v>3.9</v>
      </c>
      <c r="L81" s="18">
        <f t="shared" si="14"/>
        <v>3.4</v>
      </c>
      <c r="M81" s="18">
        <f t="shared" si="15"/>
        <v>3.4</v>
      </c>
    </row>
    <row r="82" spans="1:13" x14ac:dyDescent="0.3">
      <c r="A82" s="18">
        <f>'Combined_END_SEM-E'!I86</f>
        <v>2.8</v>
      </c>
      <c r="B82" s="18">
        <f>'Combined_END_SEM-E'!J86</f>
        <v>2.8</v>
      </c>
      <c r="C82" s="18">
        <f>'Combined_END_SEM-E'!K86</f>
        <v>3.3</v>
      </c>
      <c r="D82" s="18">
        <f>'Combined_END_SEM-E'!L86</f>
        <v>2.8</v>
      </c>
      <c r="E82" s="18">
        <f>'Combined_END_SEM-E'!M86</f>
        <v>2.8</v>
      </c>
      <c r="G82" s="32"/>
      <c r="I82" s="18">
        <f t="shared" si="11"/>
        <v>2.8</v>
      </c>
      <c r="J82" s="18">
        <f t="shared" si="12"/>
        <v>2.8</v>
      </c>
      <c r="K82" s="18">
        <f t="shared" si="13"/>
        <v>3.3</v>
      </c>
      <c r="L82" s="18">
        <f t="shared" si="14"/>
        <v>2.8</v>
      </c>
      <c r="M82" s="18">
        <f t="shared" si="15"/>
        <v>2.8</v>
      </c>
    </row>
    <row r="83" spans="1:13" x14ac:dyDescent="0.3">
      <c r="A83" s="18">
        <f>'Combined_END_SEM-E'!I87</f>
        <v>2.6</v>
      </c>
      <c r="B83" s="18">
        <f>'Combined_END_SEM-E'!J87</f>
        <v>2.6</v>
      </c>
      <c r="C83" s="18">
        <f>'Combined_END_SEM-E'!K87</f>
        <v>3.1</v>
      </c>
      <c r="D83" s="18">
        <f>'Combined_END_SEM-E'!L87</f>
        <v>2.6</v>
      </c>
      <c r="E83" s="18">
        <f>'Combined_END_SEM-E'!M87</f>
        <v>2.6</v>
      </c>
      <c r="G83" s="32"/>
      <c r="I83" s="18">
        <f t="shared" si="11"/>
        <v>2.6</v>
      </c>
      <c r="J83" s="18">
        <f t="shared" si="12"/>
        <v>2.6</v>
      </c>
      <c r="K83" s="18">
        <f t="shared" si="13"/>
        <v>3.1</v>
      </c>
      <c r="L83" s="18">
        <f t="shared" si="14"/>
        <v>2.6</v>
      </c>
      <c r="M83" s="18">
        <f t="shared" si="15"/>
        <v>2.6</v>
      </c>
    </row>
    <row r="84" spans="1:13" x14ac:dyDescent="0.3">
      <c r="A84" s="18">
        <f>'Combined_END_SEM-E'!I88</f>
        <v>2.6</v>
      </c>
      <c r="B84" s="18">
        <f>'Combined_END_SEM-E'!J88</f>
        <v>2.6</v>
      </c>
      <c r="C84" s="18">
        <f>'Combined_END_SEM-E'!K88</f>
        <v>3.1</v>
      </c>
      <c r="D84" s="18">
        <f>'Combined_END_SEM-E'!L88</f>
        <v>2.6</v>
      </c>
      <c r="E84" s="18">
        <f>'Combined_END_SEM-E'!M88</f>
        <v>2.6</v>
      </c>
      <c r="G84" s="32"/>
      <c r="I84" s="18">
        <f t="shared" si="11"/>
        <v>2.6</v>
      </c>
      <c r="J84" s="18">
        <f t="shared" si="12"/>
        <v>2.6</v>
      </c>
      <c r="K84" s="18">
        <f t="shared" si="13"/>
        <v>3.1</v>
      </c>
      <c r="L84" s="18">
        <f t="shared" si="14"/>
        <v>2.6</v>
      </c>
      <c r="M84" s="18">
        <f t="shared" si="15"/>
        <v>2.6</v>
      </c>
    </row>
    <row r="85" spans="1:13" x14ac:dyDescent="0.3">
      <c r="A85" s="18">
        <f>'Combined_END_SEM-E'!I89</f>
        <v>3.2</v>
      </c>
      <c r="B85" s="18">
        <f>'Combined_END_SEM-E'!J89</f>
        <v>3.2</v>
      </c>
      <c r="C85" s="18">
        <f>'Combined_END_SEM-E'!K89</f>
        <v>3.7</v>
      </c>
      <c r="D85" s="18">
        <f>'Combined_END_SEM-E'!L89</f>
        <v>3.2</v>
      </c>
      <c r="E85" s="18">
        <f>'Combined_END_SEM-E'!M89</f>
        <v>3.2</v>
      </c>
      <c r="G85" s="32"/>
      <c r="I85" s="18">
        <f t="shared" si="11"/>
        <v>3.2</v>
      </c>
      <c r="J85" s="18">
        <f t="shared" si="12"/>
        <v>3.2</v>
      </c>
      <c r="K85" s="18">
        <f t="shared" si="13"/>
        <v>3.7</v>
      </c>
      <c r="L85" s="18">
        <f t="shared" si="14"/>
        <v>3.2</v>
      </c>
      <c r="M85" s="18">
        <f t="shared" si="15"/>
        <v>3.2</v>
      </c>
    </row>
    <row r="86" spans="1:13" x14ac:dyDescent="0.3">
      <c r="A86" s="18">
        <f>'Combined_END_SEM-E'!I90</f>
        <v>2.6</v>
      </c>
      <c r="B86" s="18">
        <f>'Combined_END_SEM-E'!J90</f>
        <v>2.6</v>
      </c>
      <c r="C86" s="18">
        <f>'Combined_END_SEM-E'!K90</f>
        <v>3.1</v>
      </c>
      <c r="D86" s="18">
        <f>'Combined_END_SEM-E'!L90</f>
        <v>2.6</v>
      </c>
      <c r="E86" s="18">
        <f>'Combined_END_SEM-E'!M90</f>
        <v>2.6</v>
      </c>
      <c r="G86" s="32"/>
      <c r="I86" s="18">
        <f t="shared" si="11"/>
        <v>2.6</v>
      </c>
      <c r="J86" s="18">
        <f t="shared" si="12"/>
        <v>2.6</v>
      </c>
      <c r="K86" s="18">
        <f t="shared" si="13"/>
        <v>3.1</v>
      </c>
      <c r="L86" s="18">
        <f t="shared" si="14"/>
        <v>2.6</v>
      </c>
      <c r="M86" s="18">
        <f t="shared" si="15"/>
        <v>2.6</v>
      </c>
    </row>
    <row r="87" spans="1:13" x14ac:dyDescent="0.3">
      <c r="A87" s="18">
        <f>'Combined_END_SEM-E'!I91</f>
        <v>3.2</v>
      </c>
      <c r="B87" s="18">
        <f>'Combined_END_SEM-E'!J91</f>
        <v>3.2</v>
      </c>
      <c r="C87" s="18">
        <f>'Combined_END_SEM-E'!K91</f>
        <v>3.7</v>
      </c>
      <c r="D87" s="18">
        <f>'Combined_END_SEM-E'!L91</f>
        <v>3.2</v>
      </c>
      <c r="E87" s="18">
        <f>'Combined_END_SEM-E'!M91</f>
        <v>3.2</v>
      </c>
      <c r="G87" s="32"/>
      <c r="I87" s="18">
        <f t="shared" si="11"/>
        <v>3.2</v>
      </c>
      <c r="J87" s="18">
        <f t="shared" si="12"/>
        <v>3.2</v>
      </c>
      <c r="K87" s="18">
        <f t="shared" si="13"/>
        <v>3.7</v>
      </c>
      <c r="L87" s="18">
        <f t="shared" si="14"/>
        <v>3.2</v>
      </c>
      <c r="M87" s="18">
        <f t="shared" si="15"/>
        <v>3.2</v>
      </c>
    </row>
    <row r="88" spans="1:13" x14ac:dyDescent="0.3">
      <c r="A88" s="18">
        <f>'Combined_END_SEM-E'!I92</f>
        <v>2.6</v>
      </c>
      <c r="B88" s="18">
        <f>'Combined_END_SEM-E'!J92</f>
        <v>2.6</v>
      </c>
      <c r="C88" s="18">
        <f>'Combined_END_SEM-E'!K92</f>
        <v>3.1</v>
      </c>
      <c r="D88" s="18">
        <f>'Combined_END_SEM-E'!L92</f>
        <v>2.6</v>
      </c>
      <c r="E88" s="18">
        <f>'Combined_END_SEM-E'!M92</f>
        <v>2.6</v>
      </c>
      <c r="G88" s="32"/>
      <c r="I88" s="18">
        <f t="shared" si="11"/>
        <v>2.6</v>
      </c>
      <c r="J88" s="18">
        <f t="shared" si="12"/>
        <v>2.6</v>
      </c>
      <c r="K88" s="18">
        <f t="shared" si="13"/>
        <v>3.1</v>
      </c>
      <c r="L88" s="18">
        <f t="shared" si="14"/>
        <v>2.6</v>
      </c>
      <c r="M88" s="18">
        <f t="shared" si="15"/>
        <v>2.6</v>
      </c>
    </row>
    <row r="89" spans="1:13" x14ac:dyDescent="0.3">
      <c r="A89" s="18">
        <f>'Combined_END_SEM-E'!I93</f>
        <v>3.2</v>
      </c>
      <c r="B89" s="18">
        <f>'Combined_END_SEM-E'!J93</f>
        <v>3.2</v>
      </c>
      <c r="C89" s="18">
        <f>'Combined_END_SEM-E'!K93</f>
        <v>3.7</v>
      </c>
      <c r="D89" s="18">
        <f>'Combined_END_SEM-E'!L93</f>
        <v>3.2</v>
      </c>
      <c r="E89" s="18">
        <f>'Combined_END_SEM-E'!M93</f>
        <v>3.2</v>
      </c>
      <c r="G89" s="32"/>
      <c r="I89" s="18">
        <f t="shared" si="11"/>
        <v>3.2</v>
      </c>
      <c r="J89" s="18">
        <f t="shared" si="12"/>
        <v>3.2</v>
      </c>
      <c r="K89" s="18">
        <f t="shared" si="13"/>
        <v>3.7</v>
      </c>
      <c r="L89" s="18">
        <f t="shared" si="14"/>
        <v>3.2</v>
      </c>
      <c r="M89" s="18">
        <f t="shared" si="15"/>
        <v>3.2</v>
      </c>
    </row>
    <row r="90" spans="1:13" x14ac:dyDescent="0.3">
      <c r="A90" s="18">
        <f>'Combined_END_SEM-E'!I94</f>
        <v>3.6</v>
      </c>
      <c r="B90" s="18">
        <f>'Combined_END_SEM-E'!J94</f>
        <v>3.6</v>
      </c>
      <c r="C90" s="18">
        <f>'Combined_END_SEM-E'!K94</f>
        <v>4</v>
      </c>
      <c r="D90" s="18">
        <f>'Combined_END_SEM-E'!L94</f>
        <v>3.6</v>
      </c>
      <c r="E90" s="18">
        <f>'Combined_END_SEM-E'!M94</f>
        <v>3.6</v>
      </c>
      <c r="G90" s="32"/>
      <c r="I90" s="18">
        <f t="shared" si="11"/>
        <v>3.6</v>
      </c>
      <c r="J90" s="18">
        <f t="shared" si="12"/>
        <v>3.6</v>
      </c>
      <c r="K90" s="18">
        <f t="shared" si="13"/>
        <v>4</v>
      </c>
      <c r="L90" s="18">
        <f t="shared" si="14"/>
        <v>3.6</v>
      </c>
      <c r="M90" s="18">
        <f t="shared" si="15"/>
        <v>3.6</v>
      </c>
    </row>
    <row r="91" spans="1:13" x14ac:dyDescent="0.3">
      <c r="A91" s="18">
        <f>'Combined_END_SEM-E'!I95</f>
        <v>2.4</v>
      </c>
      <c r="B91" s="18">
        <f>'Combined_END_SEM-E'!J95</f>
        <v>2.4</v>
      </c>
      <c r="C91" s="18">
        <f>'Combined_END_SEM-E'!K95</f>
        <v>2.9</v>
      </c>
      <c r="D91" s="18">
        <f>'Combined_END_SEM-E'!L95</f>
        <v>2.4</v>
      </c>
      <c r="E91" s="18">
        <f>'Combined_END_SEM-E'!M95</f>
        <v>2.4</v>
      </c>
      <c r="G91" s="32"/>
      <c r="I91" s="18">
        <f t="shared" si="11"/>
        <v>2.4</v>
      </c>
      <c r="J91" s="18">
        <f t="shared" si="12"/>
        <v>2.4</v>
      </c>
      <c r="K91" s="18">
        <f t="shared" si="13"/>
        <v>2.9</v>
      </c>
      <c r="L91" s="18">
        <f t="shared" si="14"/>
        <v>2.4</v>
      </c>
      <c r="M91" s="18">
        <f t="shared" si="15"/>
        <v>2.4</v>
      </c>
    </row>
    <row r="92" spans="1:13" x14ac:dyDescent="0.3">
      <c r="A92" s="18">
        <f>'Combined_END_SEM-E'!I96</f>
        <v>3.2</v>
      </c>
      <c r="B92" s="18">
        <f>'Combined_END_SEM-E'!J96</f>
        <v>3.2</v>
      </c>
      <c r="C92" s="18">
        <f>'Combined_END_SEM-E'!K96</f>
        <v>3.7</v>
      </c>
      <c r="D92" s="18">
        <f>'Combined_END_SEM-E'!L96</f>
        <v>3.2</v>
      </c>
      <c r="E92" s="18">
        <f>'Combined_END_SEM-E'!M96</f>
        <v>3.2</v>
      </c>
      <c r="G92" s="32"/>
      <c r="I92" s="18">
        <f t="shared" si="11"/>
        <v>3.2</v>
      </c>
      <c r="J92" s="18">
        <f t="shared" si="12"/>
        <v>3.2</v>
      </c>
      <c r="K92" s="18">
        <f t="shared" si="13"/>
        <v>3.7</v>
      </c>
      <c r="L92" s="18">
        <f t="shared" si="14"/>
        <v>3.2</v>
      </c>
      <c r="M92" s="18">
        <f t="shared" si="15"/>
        <v>3.2</v>
      </c>
    </row>
    <row r="93" spans="1:13" x14ac:dyDescent="0.3">
      <c r="A93" s="18">
        <f>'Combined_END_SEM-E'!I97</f>
        <v>2.6</v>
      </c>
      <c r="B93" s="18">
        <f>'Combined_END_SEM-E'!J97</f>
        <v>2.6</v>
      </c>
      <c r="C93" s="18">
        <f>'Combined_END_SEM-E'!K97</f>
        <v>3.1</v>
      </c>
      <c r="D93" s="18">
        <f>'Combined_END_SEM-E'!L97</f>
        <v>2.6</v>
      </c>
      <c r="E93" s="18">
        <f>'Combined_END_SEM-E'!M97</f>
        <v>2.6</v>
      </c>
      <c r="G93" s="32"/>
      <c r="I93" s="18">
        <f t="shared" si="11"/>
        <v>2.6</v>
      </c>
      <c r="J93" s="18">
        <f t="shared" si="12"/>
        <v>2.6</v>
      </c>
      <c r="K93" s="18">
        <f t="shared" si="13"/>
        <v>3.1</v>
      </c>
      <c r="L93" s="18">
        <f t="shared" si="14"/>
        <v>2.6</v>
      </c>
      <c r="M93" s="18">
        <f t="shared" si="15"/>
        <v>2.6</v>
      </c>
    </row>
    <row r="94" spans="1:13" x14ac:dyDescent="0.3">
      <c r="A94" s="18">
        <f>'Combined_END_SEM-E'!I98</f>
        <v>3.4</v>
      </c>
      <c r="B94" s="18">
        <f>'Combined_END_SEM-E'!J98</f>
        <v>3.4</v>
      </c>
      <c r="C94" s="18">
        <f>'Combined_END_SEM-E'!K98</f>
        <v>3.9</v>
      </c>
      <c r="D94" s="18">
        <f>'Combined_END_SEM-E'!L98</f>
        <v>3.4</v>
      </c>
      <c r="E94" s="18">
        <f>'Combined_END_SEM-E'!M98</f>
        <v>3.4</v>
      </c>
      <c r="G94" s="32"/>
      <c r="I94" s="18">
        <f t="shared" si="11"/>
        <v>3.4</v>
      </c>
      <c r="J94" s="18">
        <f t="shared" si="12"/>
        <v>3.4</v>
      </c>
      <c r="K94" s="18">
        <f t="shared" si="13"/>
        <v>3.9</v>
      </c>
      <c r="L94" s="18">
        <f t="shared" si="14"/>
        <v>3.4</v>
      </c>
      <c r="M94" s="18">
        <f t="shared" si="15"/>
        <v>3.4</v>
      </c>
    </row>
    <row r="95" spans="1:13" x14ac:dyDescent="0.3">
      <c r="A95" s="18">
        <f>'Combined_END_SEM-E'!I99</f>
        <v>2.4</v>
      </c>
      <c r="B95" s="18">
        <f>'Combined_END_SEM-E'!J99</f>
        <v>2.4</v>
      </c>
      <c r="C95" s="18">
        <f>'Combined_END_SEM-E'!K99</f>
        <v>2.9</v>
      </c>
      <c r="D95" s="18">
        <f>'Combined_END_SEM-E'!L99</f>
        <v>2.4</v>
      </c>
      <c r="E95" s="18">
        <f>'Combined_END_SEM-E'!M99</f>
        <v>2.4</v>
      </c>
      <c r="G95" s="32"/>
      <c r="I95" s="18">
        <f t="shared" si="11"/>
        <v>2.4</v>
      </c>
      <c r="J95" s="18">
        <f t="shared" si="12"/>
        <v>2.4</v>
      </c>
      <c r="K95" s="18">
        <f t="shared" si="13"/>
        <v>2.9</v>
      </c>
      <c r="L95" s="18">
        <f t="shared" si="14"/>
        <v>2.4</v>
      </c>
      <c r="M95" s="18">
        <f t="shared" si="15"/>
        <v>2.4</v>
      </c>
    </row>
    <row r="96" spans="1:13" x14ac:dyDescent="0.3">
      <c r="A96" s="18">
        <f>'Combined_END_SEM-E'!I100</f>
        <v>3.6</v>
      </c>
      <c r="B96" s="18">
        <f>'Combined_END_SEM-E'!J100</f>
        <v>3.6</v>
      </c>
      <c r="C96" s="18">
        <f>'Combined_END_SEM-E'!K100</f>
        <v>4</v>
      </c>
      <c r="D96" s="18">
        <f>'Combined_END_SEM-E'!L100</f>
        <v>3.6</v>
      </c>
      <c r="E96" s="18">
        <f>'Combined_END_SEM-E'!M100</f>
        <v>3.6</v>
      </c>
      <c r="G96" s="32"/>
      <c r="I96" s="18">
        <f t="shared" si="11"/>
        <v>3.6</v>
      </c>
      <c r="J96" s="18">
        <f t="shared" si="12"/>
        <v>3.6</v>
      </c>
      <c r="K96" s="18">
        <f t="shared" si="13"/>
        <v>4</v>
      </c>
      <c r="L96" s="18">
        <f t="shared" si="14"/>
        <v>3.6</v>
      </c>
      <c r="M96" s="18">
        <f t="shared" si="15"/>
        <v>3.6</v>
      </c>
    </row>
    <row r="97" spans="1:13" x14ac:dyDescent="0.3">
      <c r="A97" s="18">
        <f>'Combined_END_SEM-E'!I101</f>
        <v>2.8</v>
      </c>
      <c r="B97" s="18">
        <f>'Combined_END_SEM-E'!J101</f>
        <v>2.8</v>
      </c>
      <c r="C97" s="18">
        <f>'Combined_END_SEM-E'!K101</f>
        <v>3.3</v>
      </c>
      <c r="D97" s="18">
        <f>'Combined_END_SEM-E'!L101</f>
        <v>2.8</v>
      </c>
      <c r="E97" s="18">
        <f>'Combined_END_SEM-E'!M101</f>
        <v>2.8</v>
      </c>
      <c r="G97" s="32"/>
      <c r="I97" s="18">
        <f t="shared" si="11"/>
        <v>2.8</v>
      </c>
      <c r="J97" s="18">
        <f t="shared" si="12"/>
        <v>2.8</v>
      </c>
      <c r="K97" s="18">
        <f t="shared" si="13"/>
        <v>3.3</v>
      </c>
      <c r="L97" s="18">
        <f t="shared" si="14"/>
        <v>2.8</v>
      </c>
      <c r="M97" s="18">
        <f t="shared" si="15"/>
        <v>2.8</v>
      </c>
    </row>
    <row r="98" spans="1:13" x14ac:dyDescent="0.3">
      <c r="A98" s="18">
        <f>'Combined_END_SEM-E'!I102</f>
        <v>2.8</v>
      </c>
      <c r="B98" s="18">
        <f>'Combined_END_SEM-E'!J102</f>
        <v>2.8</v>
      </c>
      <c r="C98" s="18">
        <f>'Combined_END_SEM-E'!K102</f>
        <v>3.3</v>
      </c>
      <c r="D98" s="18">
        <f>'Combined_END_SEM-E'!L102</f>
        <v>2.8</v>
      </c>
      <c r="E98" s="18">
        <f>'Combined_END_SEM-E'!M102</f>
        <v>2.8</v>
      </c>
      <c r="G98" s="32"/>
      <c r="I98" s="18">
        <f t="shared" si="11"/>
        <v>2.8</v>
      </c>
      <c r="J98" s="18">
        <f t="shared" si="12"/>
        <v>2.8</v>
      </c>
      <c r="K98" s="18">
        <f t="shared" si="13"/>
        <v>3.3</v>
      </c>
      <c r="L98" s="18">
        <f t="shared" si="14"/>
        <v>2.8</v>
      </c>
      <c r="M98" s="18">
        <f t="shared" si="15"/>
        <v>2.8</v>
      </c>
    </row>
    <row r="99" spans="1:13" x14ac:dyDescent="0.3">
      <c r="A99" s="18">
        <f>'Combined_END_SEM-E'!I103</f>
        <v>3.2</v>
      </c>
      <c r="B99" s="18">
        <f>'Combined_END_SEM-E'!J103</f>
        <v>3.2</v>
      </c>
      <c r="C99" s="18">
        <f>'Combined_END_SEM-E'!K103</f>
        <v>3.7</v>
      </c>
      <c r="D99" s="18">
        <f>'Combined_END_SEM-E'!L103</f>
        <v>3.2</v>
      </c>
      <c r="E99" s="18">
        <f>'Combined_END_SEM-E'!M103</f>
        <v>3.2</v>
      </c>
      <c r="G99" s="32"/>
      <c r="I99" s="18">
        <f t="shared" si="11"/>
        <v>3.2</v>
      </c>
      <c r="J99" s="18">
        <f t="shared" si="12"/>
        <v>3.2</v>
      </c>
      <c r="K99" s="18">
        <f t="shared" si="13"/>
        <v>3.7</v>
      </c>
      <c r="L99" s="18">
        <f t="shared" si="14"/>
        <v>3.2</v>
      </c>
      <c r="M99" s="18">
        <f t="shared" si="15"/>
        <v>3.2</v>
      </c>
    </row>
    <row r="100" spans="1:13" x14ac:dyDescent="0.3">
      <c r="A100" s="18">
        <f>'Combined_END_SEM-E'!I104</f>
        <v>2.4</v>
      </c>
      <c r="B100" s="18">
        <f>'Combined_END_SEM-E'!J104</f>
        <v>2.4</v>
      </c>
      <c r="C100" s="18">
        <f>'Combined_END_SEM-E'!K104</f>
        <v>2.9</v>
      </c>
      <c r="D100" s="18">
        <f>'Combined_END_SEM-E'!L104</f>
        <v>2.4</v>
      </c>
      <c r="E100" s="18">
        <f>'Combined_END_SEM-E'!M104</f>
        <v>2.4</v>
      </c>
      <c r="G100" s="32"/>
      <c r="I100" s="18">
        <f t="shared" si="11"/>
        <v>2.4</v>
      </c>
      <c r="J100" s="18">
        <f t="shared" si="12"/>
        <v>2.4</v>
      </c>
      <c r="K100" s="18">
        <f t="shared" si="13"/>
        <v>2.9</v>
      </c>
      <c r="L100" s="18">
        <f t="shared" si="14"/>
        <v>2.4</v>
      </c>
      <c r="M100" s="18">
        <f t="shared" si="15"/>
        <v>2.4</v>
      </c>
    </row>
    <row r="101" spans="1:13" x14ac:dyDescent="0.3">
      <c r="A101" s="18">
        <f>'Combined_END_SEM-E'!I105</f>
        <v>2.4</v>
      </c>
      <c r="B101" s="18">
        <f>'Combined_END_SEM-E'!J105</f>
        <v>2.4</v>
      </c>
      <c r="C101" s="18">
        <f>'Combined_END_SEM-E'!K105</f>
        <v>2.9</v>
      </c>
      <c r="D101" s="18">
        <f>'Combined_END_SEM-E'!L105</f>
        <v>2.4</v>
      </c>
      <c r="E101" s="18">
        <f>'Combined_END_SEM-E'!M105</f>
        <v>2.4</v>
      </c>
      <c r="G101" s="32"/>
      <c r="I101" s="18">
        <f t="shared" si="11"/>
        <v>2.4</v>
      </c>
      <c r="J101" s="18">
        <f t="shared" si="12"/>
        <v>2.4</v>
      </c>
      <c r="K101" s="18">
        <f t="shared" si="13"/>
        <v>2.9</v>
      </c>
      <c r="L101" s="18">
        <f t="shared" si="14"/>
        <v>2.4</v>
      </c>
      <c r="M101" s="18">
        <f t="shared" si="15"/>
        <v>2.4</v>
      </c>
    </row>
    <row r="102" spans="1:13" x14ac:dyDescent="0.3">
      <c r="A102" s="18">
        <f>'Combined_END_SEM-E'!I106</f>
        <v>3.6</v>
      </c>
      <c r="B102" s="18">
        <f>'Combined_END_SEM-E'!J106</f>
        <v>3.6</v>
      </c>
      <c r="C102" s="18">
        <f>'Combined_END_SEM-E'!K106</f>
        <v>4</v>
      </c>
      <c r="D102" s="18">
        <f>'Combined_END_SEM-E'!L106</f>
        <v>3.6</v>
      </c>
      <c r="E102" s="18">
        <f>'Combined_END_SEM-E'!M106</f>
        <v>3.6</v>
      </c>
      <c r="G102" s="32"/>
      <c r="I102" s="18">
        <f t="shared" si="11"/>
        <v>3.6</v>
      </c>
      <c r="J102" s="18">
        <f t="shared" si="12"/>
        <v>3.6</v>
      </c>
      <c r="K102" s="18">
        <f t="shared" si="13"/>
        <v>4</v>
      </c>
      <c r="L102" s="18">
        <f t="shared" si="14"/>
        <v>3.6</v>
      </c>
      <c r="M102" s="18">
        <f t="shared" si="15"/>
        <v>3.6</v>
      </c>
    </row>
    <row r="103" spans="1:13" x14ac:dyDescent="0.3">
      <c r="A103" s="18">
        <f>'Combined_END_SEM-E'!I107</f>
        <v>3.2</v>
      </c>
      <c r="B103" s="18">
        <f>'Combined_END_SEM-E'!J107</f>
        <v>3.2</v>
      </c>
      <c r="C103" s="18">
        <f>'Combined_END_SEM-E'!K107</f>
        <v>3.7</v>
      </c>
      <c r="D103" s="18">
        <f>'Combined_END_SEM-E'!L107</f>
        <v>3.2</v>
      </c>
      <c r="E103" s="18">
        <f>'Combined_END_SEM-E'!M107</f>
        <v>3.2</v>
      </c>
      <c r="G103" s="32"/>
      <c r="I103" s="18">
        <f t="shared" ref="I103:I134" si="16">SUM(A103)</f>
        <v>3.2</v>
      </c>
      <c r="J103" s="18">
        <f t="shared" ref="J103:J134" si="17">SUM(B103)</f>
        <v>3.2</v>
      </c>
      <c r="K103" s="18">
        <f t="shared" ref="K103:K134" si="18">SUM(C103)</f>
        <v>3.7</v>
      </c>
      <c r="L103" s="18">
        <f t="shared" ref="L103:L134" si="19">SUM(D103)</f>
        <v>3.2</v>
      </c>
      <c r="M103" s="18">
        <f t="shared" ref="M103:M134" si="20">SUM(E103)</f>
        <v>3.2</v>
      </c>
    </row>
    <row r="104" spans="1:13" x14ac:dyDescent="0.3">
      <c r="A104" s="18">
        <f>'Combined_END_SEM-E'!I108</f>
        <v>3</v>
      </c>
      <c r="B104" s="18">
        <f>'Combined_END_SEM-E'!J108</f>
        <v>3</v>
      </c>
      <c r="C104" s="18">
        <f>'Combined_END_SEM-E'!K108</f>
        <v>3.5</v>
      </c>
      <c r="D104" s="18">
        <f>'Combined_END_SEM-E'!L108</f>
        <v>3</v>
      </c>
      <c r="E104" s="18">
        <f>'Combined_END_SEM-E'!M108</f>
        <v>3</v>
      </c>
      <c r="G104" s="32"/>
      <c r="I104" s="18">
        <f t="shared" si="16"/>
        <v>3</v>
      </c>
      <c r="J104" s="18">
        <f t="shared" si="17"/>
        <v>3</v>
      </c>
      <c r="K104" s="18">
        <f t="shared" si="18"/>
        <v>3.5</v>
      </c>
      <c r="L104" s="18">
        <f t="shared" si="19"/>
        <v>3</v>
      </c>
      <c r="M104" s="18">
        <f t="shared" si="20"/>
        <v>3</v>
      </c>
    </row>
    <row r="105" spans="1:13" x14ac:dyDescent="0.3">
      <c r="A105" s="18">
        <f>'Combined_END_SEM-E'!I109</f>
        <v>2.6</v>
      </c>
      <c r="B105" s="18">
        <f>'Combined_END_SEM-E'!J109</f>
        <v>2.6</v>
      </c>
      <c r="C105" s="18">
        <f>'Combined_END_SEM-E'!K109</f>
        <v>3.1</v>
      </c>
      <c r="D105" s="18">
        <f>'Combined_END_SEM-E'!L109</f>
        <v>2.6</v>
      </c>
      <c r="E105" s="18">
        <f>'Combined_END_SEM-E'!M109</f>
        <v>2.6</v>
      </c>
      <c r="G105" s="32"/>
      <c r="I105" s="18">
        <f t="shared" si="16"/>
        <v>2.6</v>
      </c>
      <c r="J105" s="18">
        <f t="shared" si="17"/>
        <v>2.6</v>
      </c>
      <c r="K105" s="18">
        <f t="shared" si="18"/>
        <v>3.1</v>
      </c>
      <c r="L105" s="18">
        <f t="shared" si="19"/>
        <v>2.6</v>
      </c>
      <c r="M105" s="18">
        <f t="shared" si="20"/>
        <v>2.6</v>
      </c>
    </row>
    <row r="106" spans="1:13" x14ac:dyDescent="0.3">
      <c r="A106" s="18">
        <f>'Combined_END_SEM-E'!I110</f>
        <v>2.6</v>
      </c>
      <c r="B106" s="18">
        <f>'Combined_END_SEM-E'!J110</f>
        <v>2.6</v>
      </c>
      <c r="C106" s="18">
        <f>'Combined_END_SEM-E'!K110</f>
        <v>3.1</v>
      </c>
      <c r="D106" s="18">
        <f>'Combined_END_SEM-E'!L110</f>
        <v>2.6</v>
      </c>
      <c r="E106" s="18">
        <f>'Combined_END_SEM-E'!M110</f>
        <v>2.6</v>
      </c>
      <c r="G106" s="32"/>
      <c r="I106" s="18">
        <f t="shared" si="16"/>
        <v>2.6</v>
      </c>
      <c r="J106" s="18">
        <f t="shared" si="17"/>
        <v>2.6</v>
      </c>
      <c r="K106" s="18">
        <f t="shared" si="18"/>
        <v>3.1</v>
      </c>
      <c r="L106" s="18">
        <f t="shared" si="19"/>
        <v>2.6</v>
      </c>
      <c r="M106" s="18">
        <f t="shared" si="20"/>
        <v>2.6</v>
      </c>
    </row>
    <row r="107" spans="1:13" x14ac:dyDescent="0.3">
      <c r="A107" s="18">
        <f>'Combined_END_SEM-E'!I111</f>
        <v>2.8</v>
      </c>
      <c r="B107" s="18">
        <f>'Combined_END_SEM-E'!J111</f>
        <v>2.8</v>
      </c>
      <c r="C107" s="18">
        <f>'Combined_END_SEM-E'!K111</f>
        <v>3.3</v>
      </c>
      <c r="D107" s="18">
        <f>'Combined_END_SEM-E'!L111</f>
        <v>2.8</v>
      </c>
      <c r="E107" s="18">
        <f>'Combined_END_SEM-E'!M111</f>
        <v>2.8</v>
      </c>
      <c r="G107" s="32"/>
      <c r="I107" s="18">
        <f t="shared" si="16"/>
        <v>2.8</v>
      </c>
      <c r="J107" s="18">
        <f t="shared" si="17"/>
        <v>2.8</v>
      </c>
      <c r="K107" s="18">
        <f t="shared" si="18"/>
        <v>3.3</v>
      </c>
      <c r="L107" s="18">
        <f t="shared" si="19"/>
        <v>2.8</v>
      </c>
      <c r="M107" s="18">
        <f t="shared" si="20"/>
        <v>2.8</v>
      </c>
    </row>
    <row r="108" spans="1:13" x14ac:dyDescent="0.3">
      <c r="A108" s="18">
        <f>'Combined_END_SEM-E'!I112</f>
        <v>2.4</v>
      </c>
      <c r="B108" s="18">
        <f>'Combined_END_SEM-E'!J112</f>
        <v>2.4</v>
      </c>
      <c r="C108" s="18">
        <f>'Combined_END_SEM-E'!K112</f>
        <v>2.9</v>
      </c>
      <c r="D108" s="18">
        <f>'Combined_END_SEM-E'!L112</f>
        <v>2.4</v>
      </c>
      <c r="E108" s="18">
        <f>'Combined_END_SEM-E'!M112</f>
        <v>2.4</v>
      </c>
      <c r="G108" s="32"/>
      <c r="I108" s="18">
        <f t="shared" si="16"/>
        <v>2.4</v>
      </c>
      <c r="J108" s="18">
        <f t="shared" si="17"/>
        <v>2.4</v>
      </c>
      <c r="K108" s="18">
        <f t="shared" si="18"/>
        <v>2.9</v>
      </c>
      <c r="L108" s="18">
        <f t="shared" si="19"/>
        <v>2.4</v>
      </c>
      <c r="M108" s="18">
        <f t="shared" si="20"/>
        <v>2.4</v>
      </c>
    </row>
    <row r="109" spans="1:13" x14ac:dyDescent="0.3">
      <c r="A109" s="18">
        <f>'Combined_END_SEM-E'!I113</f>
        <v>2.4</v>
      </c>
      <c r="B109" s="18">
        <f>'Combined_END_SEM-E'!J113</f>
        <v>2.4</v>
      </c>
      <c r="C109" s="18">
        <f>'Combined_END_SEM-E'!K113</f>
        <v>2.9</v>
      </c>
      <c r="D109" s="18">
        <f>'Combined_END_SEM-E'!L113</f>
        <v>2.4</v>
      </c>
      <c r="E109" s="18">
        <f>'Combined_END_SEM-E'!M113</f>
        <v>2.4</v>
      </c>
      <c r="G109" s="32"/>
      <c r="I109" s="18">
        <f t="shared" si="16"/>
        <v>2.4</v>
      </c>
      <c r="J109" s="18">
        <f t="shared" si="17"/>
        <v>2.4</v>
      </c>
      <c r="K109" s="18">
        <f t="shared" si="18"/>
        <v>2.9</v>
      </c>
      <c r="L109" s="18">
        <f t="shared" si="19"/>
        <v>2.4</v>
      </c>
      <c r="M109" s="18">
        <f t="shared" si="20"/>
        <v>2.4</v>
      </c>
    </row>
    <row r="110" spans="1:13" x14ac:dyDescent="0.3">
      <c r="A110" s="18">
        <f>'Combined_END_SEM-E'!I114</f>
        <v>2.6</v>
      </c>
      <c r="B110" s="18">
        <f>'Combined_END_SEM-E'!J114</f>
        <v>2.6</v>
      </c>
      <c r="C110" s="18">
        <f>'Combined_END_SEM-E'!K114</f>
        <v>3.1</v>
      </c>
      <c r="D110" s="18">
        <f>'Combined_END_SEM-E'!L114</f>
        <v>2.6</v>
      </c>
      <c r="E110" s="18">
        <f>'Combined_END_SEM-E'!M114</f>
        <v>2.6</v>
      </c>
      <c r="G110" s="32"/>
      <c r="I110" s="18">
        <f t="shared" si="16"/>
        <v>2.6</v>
      </c>
      <c r="J110" s="18">
        <f t="shared" si="17"/>
        <v>2.6</v>
      </c>
      <c r="K110" s="18">
        <f t="shared" si="18"/>
        <v>3.1</v>
      </c>
      <c r="L110" s="18">
        <f t="shared" si="19"/>
        <v>2.6</v>
      </c>
      <c r="M110" s="18">
        <f t="shared" si="20"/>
        <v>2.6</v>
      </c>
    </row>
    <row r="111" spans="1:13" x14ac:dyDescent="0.3">
      <c r="A111" s="18">
        <f>'Combined_END_SEM-E'!I115</f>
        <v>2.8</v>
      </c>
      <c r="B111" s="18">
        <f>'Combined_END_SEM-E'!J115</f>
        <v>2.8</v>
      </c>
      <c r="C111" s="18">
        <f>'Combined_END_SEM-E'!K115</f>
        <v>3.3</v>
      </c>
      <c r="D111" s="18">
        <f>'Combined_END_SEM-E'!L115</f>
        <v>2.8</v>
      </c>
      <c r="E111" s="18">
        <f>'Combined_END_SEM-E'!M115</f>
        <v>2.8</v>
      </c>
      <c r="G111" s="32"/>
      <c r="I111" s="18">
        <f t="shared" si="16"/>
        <v>2.8</v>
      </c>
      <c r="J111" s="18">
        <f t="shared" si="17"/>
        <v>2.8</v>
      </c>
      <c r="K111" s="18">
        <f t="shared" si="18"/>
        <v>3.3</v>
      </c>
      <c r="L111" s="18">
        <f t="shared" si="19"/>
        <v>2.8</v>
      </c>
      <c r="M111" s="18">
        <f t="shared" si="20"/>
        <v>2.8</v>
      </c>
    </row>
    <row r="112" spans="1:13" x14ac:dyDescent="0.3">
      <c r="A112" s="18">
        <f>'Combined_END_SEM-E'!I116</f>
        <v>2.4</v>
      </c>
      <c r="B112" s="18">
        <f>'Combined_END_SEM-E'!J116</f>
        <v>2.4</v>
      </c>
      <c r="C112" s="18">
        <f>'Combined_END_SEM-E'!K116</f>
        <v>2.9</v>
      </c>
      <c r="D112" s="18">
        <f>'Combined_END_SEM-E'!L116</f>
        <v>2.4</v>
      </c>
      <c r="E112" s="18">
        <f>'Combined_END_SEM-E'!M116</f>
        <v>2.4</v>
      </c>
      <c r="G112" s="32"/>
      <c r="I112" s="18">
        <f t="shared" si="16"/>
        <v>2.4</v>
      </c>
      <c r="J112" s="18">
        <f t="shared" si="17"/>
        <v>2.4</v>
      </c>
      <c r="K112" s="18">
        <f t="shared" si="18"/>
        <v>2.9</v>
      </c>
      <c r="L112" s="18">
        <f t="shared" si="19"/>
        <v>2.4</v>
      </c>
      <c r="M112" s="18">
        <f t="shared" si="20"/>
        <v>2.4</v>
      </c>
    </row>
    <row r="113" spans="1:13" x14ac:dyDescent="0.3">
      <c r="A113" s="18">
        <f>'Combined_END_SEM-E'!I117</f>
        <v>3.2</v>
      </c>
      <c r="B113" s="18">
        <f>'Combined_END_SEM-E'!J117</f>
        <v>3.2</v>
      </c>
      <c r="C113" s="18">
        <f>'Combined_END_SEM-E'!K117</f>
        <v>3.7</v>
      </c>
      <c r="D113" s="18">
        <f>'Combined_END_SEM-E'!L117</f>
        <v>3.2</v>
      </c>
      <c r="E113" s="18">
        <f>'Combined_END_SEM-E'!M117</f>
        <v>3.2</v>
      </c>
      <c r="G113" s="32"/>
      <c r="I113" s="18">
        <f t="shared" si="16"/>
        <v>3.2</v>
      </c>
      <c r="J113" s="18">
        <f t="shared" si="17"/>
        <v>3.2</v>
      </c>
      <c r="K113" s="18">
        <f t="shared" si="18"/>
        <v>3.7</v>
      </c>
      <c r="L113" s="18">
        <f t="shared" si="19"/>
        <v>3.2</v>
      </c>
      <c r="M113" s="18">
        <f t="shared" si="20"/>
        <v>3.2</v>
      </c>
    </row>
    <row r="114" spans="1:13" x14ac:dyDescent="0.3">
      <c r="A114" s="18">
        <f>'Combined_END_SEM-E'!I118</f>
        <v>2.8</v>
      </c>
      <c r="B114" s="18">
        <f>'Combined_END_SEM-E'!J118</f>
        <v>2.8</v>
      </c>
      <c r="C114" s="18">
        <f>'Combined_END_SEM-E'!K118</f>
        <v>3.3</v>
      </c>
      <c r="D114" s="18">
        <f>'Combined_END_SEM-E'!L118</f>
        <v>2.8</v>
      </c>
      <c r="E114" s="18">
        <f>'Combined_END_SEM-E'!M118</f>
        <v>2.8</v>
      </c>
      <c r="G114" s="32"/>
      <c r="I114" s="18">
        <f t="shared" si="16"/>
        <v>2.8</v>
      </c>
      <c r="J114" s="18">
        <f t="shared" si="17"/>
        <v>2.8</v>
      </c>
      <c r="K114" s="18">
        <f t="shared" si="18"/>
        <v>3.3</v>
      </c>
      <c r="L114" s="18">
        <f t="shared" si="19"/>
        <v>2.8</v>
      </c>
      <c r="M114" s="18">
        <f t="shared" si="20"/>
        <v>2.8</v>
      </c>
    </row>
    <row r="115" spans="1:13" x14ac:dyDescent="0.3">
      <c r="A115" s="18">
        <f>'Combined_END_SEM-E'!I119</f>
        <v>3.6</v>
      </c>
      <c r="B115" s="18">
        <f>'Combined_END_SEM-E'!J119</f>
        <v>3.6</v>
      </c>
      <c r="C115" s="18">
        <f>'Combined_END_SEM-E'!K119</f>
        <v>4</v>
      </c>
      <c r="D115" s="18">
        <f>'Combined_END_SEM-E'!L119</f>
        <v>3.6</v>
      </c>
      <c r="E115" s="18">
        <f>'Combined_END_SEM-E'!M119</f>
        <v>3.6</v>
      </c>
      <c r="G115" s="32"/>
      <c r="I115" s="18">
        <f t="shared" si="16"/>
        <v>3.6</v>
      </c>
      <c r="J115" s="18">
        <f t="shared" si="17"/>
        <v>3.6</v>
      </c>
      <c r="K115" s="18">
        <f t="shared" si="18"/>
        <v>4</v>
      </c>
      <c r="L115" s="18">
        <f t="shared" si="19"/>
        <v>3.6</v>
      </c>
      <c r="M115" s="18">
        <f t="shared" si="20"/>
        <v>3.6</v>
      </c>
    </row>
    <row r="116" spans="1:13" x14ac:dyDescent="0.3">
      <c r="A116" s="18">
        <f>'Combined_END_SEM-E'!I120</f>
        <v>2.6</v>
      </c>
      <c r="B116" s="18">
        <f>'Combined_END_SEM-E'!J120</f>
        <v>2.6</v>
      </c>
      <c r="C116" s="18">
        <f>'Combined_END_SEM-E'!K120</f>
        <v>3.1</v>
      </c>
      <c r="D116" s="18">
        <f>'Combined_END_SEM-E'!L120</f>
        <v>2.6</v>
      </c>
      <c r="E116" s="18">
        <f>'Combined_END_SEM-E'!M120</f>
        <v>2.6</v>
      </c>
      <c r="G116" s="32"/>
      <c r="I116" s="18">
        <f t="shared" si="16"/>
        <v>2.6</v>
      </c>
      <c r="J116" s="18">
        <f t="shared" si="17"/>
        <v>2.6</v>
      </c>
      <c r="K116" s="18">
        <f t="shared" si="18"/>
        <v>3.1</v>
      </c>
      <c r="L116" s="18">
        <f t="shared" si="19"/>
        <v>2.6</v>
      </c>
      <c r="M116" s="18">
        <f t="shared" si="20"/>
        <v>2.6</v>
      </c>
    </row>
    <row r="117" spans="1:13" x14ac:dyDescent="0.3">
      <c r="A117" s="18">
        <f>'Combined_END_SEM-E'!I121</f>
        <v>2.2000000000000002</v>
      </c>
      <c r="B117" s="18">
        <f>'Combined_END_SEM-E'!J121</f>
        <v>2.2000000000000002</v>
      </c>
      <c r="C117" s="18">
        <f>'Combined_END_SEM-E'!K121</f>
        <v>2.7</v>
      </c>
      <c r="D117" s="18">
        <f>'Combined_END_SEM-E'!L121</f>
        <v>2.2000000000000002</v>
      </c>
      <c r="E117" s="18">
        <f>'Combined_END_SEM-E'!M121</f>
        <v>2.2000000000000002</v>
      </c>
      <c r="G117" s="32"/>
      <c r="I117" s="18">
        <f t="shared" si="16"/>
        <v>2.2000000000000002</v>
      </c>
      <c r="J117" s="18">
        <f t="shared" si="17"/>
        <v>2.2000000000000002</v>
      </c>
      <c r="K117" s="18">
        <f t="shared" si="18"/>
        <v>2.7</v>
      </c>
      <c r="L117" s="18">
        <f t="shared" si="19"/>
        <v>2.2000000000000002</v>
      </c>
      <c r="M117" s="18">
        <f t="shared" si="20"/>
        <v>2.2000000000000002</v>
      </c>
    </row>
    <row r="118" spans="1:13" x14ac:dyDescent="0.3">
      <c r="A118" s="18">
        <f>'Combined_END_SEM-E'!I122</f>
        <v>2.8</v>
      </c>
      <c r="B118" s="18">
        <f>'Combined_END_SEM-E'!J122</f>
        <v>2.8</v>
      </c>
      <c r="C118" s="18">
        <f>'Combined_END_SEM-E'!K122</f>
        <v>3.3</v>
      </c>
      <c r="D118" s="18">
        <f>'Combined_END_SEM-E'!L122</f>
        <v>2.8</v>
      </c>
      <c r="E118" s="18">
        <f>'Combined_END_SEM-E'!M122</f>
        <v>2.8</v>
      </c>
      <c r="G118" s="32"/>
      <c r="I118" s="18">
        <f t="shared" si="16"/>
        <v>2.8</v>
      </c>
      <c r="J118" s="18">
        <f t="shared" si="17"/>
        <v>2.8</v>
      </c>
      <c r="K118" s="18">
        <f t="shared" si="18"/>
        <v>3.3</v>
      </c>
      <c r="L118" s="18">
        <f t="shared" si="19"/>
        <v>2.8</v>
      </c>
      <c r="M118" s="18">
        <f t="shared" si="20"/>
        <v>2.8</v>
      </c>
    </row>
    <row r="119" spans="1:13" x14ac:dyDescent="0.3">
      <c r="A119" s="18">
        <f>'Combined_END_SEM-E'!I123</f>
        <v>3.4</v>
      </c>
      <c r="B119" s="18">
        <f>'Combined_END_SEM-E'!J123</f>
        <v>3.4</v>
      </c>
      <c r="C119" s="18">
        <f>'Combined_END_SEM-E'!K123</f>
        <v>3.9</v>
      </c>
      <c r="D119" s="18">
        <f>'Combined_END_SEM-E'!L123</f>
        <v>3.4</v>
      </c>
      <c r="E119" s="18">
        <f>'Combined_END_SEM-E'!M123</f>
        <v>3.4</v>
      </c>
      <c r="G119" s="32"/>
      <c r="I119" s="18">
        <f t="shared" si="16"/>
        <v>3.4</v>
      </c>
      <c r="J119" s="18">
        <f t="shared" si="17"/>
        <v>3.4</v>
      </c>
      <c r="K119" s="18">
        <f t="shared" si="18"/>
        <v>3.9</v>
      </c>
      <c r="L119" s="18">
        <f t="shared" si="19"/>
        <v>3.4</v>
      </c>
      <c r="M119" s="18">
        <f t="shared" si="20"/>
        <v>3.4</v>
      </c>
    </row>
    <row r="120" spans="1:13" x14ac:dyDescent="0.3">
      <c r="A120" s="18">
        <f>'Combined_END_SEM-E'!I124</f>
        <v>2.6</v>
      </c>
      <c r="B120" s="18">
        <f>'Combined_END_SEM-E'!J124</f>
        <v>2.6</v>
      </c>
      <c r="C120" s="18">
        <f>'Combined_END_SEM-E'!K124</f>
        <v>3.1</v>
      </c>
      <c r="D120" s="18">
        <f>'Combined_END_SEM-E'!L124</f>
        <v>2.6</v>
      </c>
      <c r="E120" s="18">
        <f>'Combined_END_SEM-E'!M124</f>
        <v>2.6</v>
      </c>
      <c r="G120" s="32"/>
      <c r="I120" s="18">
        <f t="shared" si="16"/>
        <v>2.6</v>
      </c>
      <c r="J120" s="18">
        <f t="shared" si="17"/>
        <v>2.6</v>
      </c>
      <c r="K120" s="18">
        <f t="shared" si="18"/>
        <v>3.1</v>
      </c>
      <c r="L120" s="18">
        <f t="shared" si="19"/>
        <v>2.6</v>
      </c>
      <c r="M120" s="18">
        <f t="shared" si="20"/>
        <v>2.6</v>
      </c>
    </row>
    <row r="121" spans="1:13" x14ac:dyDescent="0.3">
      <c r="A121" s="18">
        <f>'Combined_END_SEM-E'!I125</f>
        <v>3</v>
      </c>
      <c r="B121" s="18">
        <f>'Combined_END_SEM-E'!J125</f>
        <v>3</v>
      </c>
      <c r="C121" s="18">
        <f>'Combined_END_SEM-E'!K125</f>
        <v>3.5</v>
      </c>
      <c r="D121" s="18">
        <f>'Combined_END_SEM-E'!L125</f>
        <v>3</v>
      </c>
      <c r="E121" s="18">
        <f>'Combined_END_SEM-E'!M125</f>
        <v>3</v>
      </c>
      <c r="G121" s="32"/>
      <c r="I121" s="18">
        <f t="shared" si="16"/>
        <v>3</v>
      </c>
      <c r="J121" s="18">
        <f t="shared" si="17"/>
        <v>3</v>
      </c>
      <c r="K121" s="18">
        <f t="shared" si="18"/>
        <v>3.5</v>
      </c>
      <c r="L121" s="18">
        <f t="shared" si="19"/>
        <v>3</v>
      </c>
      <c r="M121" s="18">
        <f t="shared" si="20"/>
        <v>3</v>
      </c>
    </row>
    <row r="122" spans="1:13" x14ac:dyDescent="0.3">
      <c r="A122" s="18">
        <f>'Combined_END_SEM-E'!I126</f>
        <v>2.4</v>
      </c>
      <c r="B122" s="18">
        <f>'Combined_END_SEM-E'!J126</f>
        <v>2.4</v>
      </c>
      <c r="C122" s="18">
        <f>'Combined_END_SEM-E'!K126</f>
        <v>2.9</v>
      </c>
      <c r="D122" s="18">
        <f>'Combined_END_SEM-E'!L126</f>
        <v>2.4</v>
      </c>
      <c r="E122" s="18">
        <f>'Combined_END_SEM-E'!M126</f>
        <v>2.4</v>
      </c>
      <c r="G122" s="32"/>
      <c r="I122" s="18">
        <f t="shared" si="16"/>
        <v>2.4</v>
      </c>
      <c r="J122" s="18">
        <f t="shared" si="17"/>
        <v>2.4</v>
      </c>
      <c r="K122" s="18">
        <f t="shared" si="18"/>
        <v>2.9</v>
      </c>
      <c r="L122" s="18">
        <f t="shared" si="19"/>
        <v>2.4</v>
      </c>
      <c r="M122" s="18">
        <f t="shared" si="20"/>
        <v>2.4</v>
      </c>
    </row>
    <row r="123" spans="1:13" x14ac:dyDescent="0.3">
      <c r="A123" s="18">
        <f>'Combined_END_SEM-E'!I127</f>
        <v>2.6</v>
      </c>
      <c r="B123" s="18">
        <f>'Combined_END_SEM-E'!J127</f>
        <v>2.6</v>
      </c>
      <c r="C123" s="18">
        <f>'Combined_END_SEM-E'!K127</f>
        <v>3.1</v>
      </c>
      <c r="D123" s="18">
        <f>'Combined_END_SEM-E'!L127</f>
        <v>2.6</v>
      </c>
      <c r="E123" s="18">
        <f>'Combined_END_SEM-E'!M127</f>
        <v>2.6</v>
      </c>
      <c r="G123" s="32"/>
      <c r="I123" s="18">
        <f t="shared" si="16"/>
        <v>2.6</v>
      </c>
      <c r="J123" s="18">
        <f t="shared" si="17"/>
        <v>2.6</v>
      </c>
      <c r="K123" s="18">
        <f t="shared" si="18"/>
        <v>3.1</v>
      </c>
      <c r="L123" s="18">
        <f t="shared" si="19"/>
        <v>2.6</v>
      </c>
      <c r="M123" s="18">
        <f t="shared" si="20"/>
        <v>2.6</v>
      </c>
    </row>
    <row r="124" spans="1:13" x14ac:dyDescent="0.3">
      <c r="A124" s="18">
        <f>'Combined_END_SEM-E'!I128</f>
        <v>3</v>
      </c>
      <c r="B124" s="18">
        <f>'Combined_END_SEM-E'!J128</f>
        <v>3</v>
      </c>
      <c r="C124" s="18">
        <f>'Combined_END_SEM-E'!K128</f>
        <v>3.5</v>
      </c>
      <c r="D124" s="18">
        <f>'Combined_END_SEM-E'!L128</f>
        <v>3</v>
      </c>
      <c r="E124" s="18">
        <f>'Combined_END_SEM-E'!M128</f>
        <v>3</v>
      </c>
      <c r="G124" s="32"/>
      <c r="I124" s="18">
        <f t="shared" si="16"/>
        <v>3</v>
      </c>
      <c r="J124" s="18">
        <f t="shared" si="17"/>
        <v>3</v>
      </c>
      <c r="K124" s="18">
        <f t="shared" si="18"/>
        <v>3.5</v>
      </c>
      <c r="L124" s="18">
        <f t="shared" si="19"/>
        <v>3</v>
      </c>
      <c r="M124" s="18">
        <f t="shared" si="20"/>
        <v>3</v>
      </c>
    </row>
    <row r="125" spans="1:13" x14ac:dyDescent="0.3">
      <c r="A125" s="18">
        <f>'Combined_END_SEM-E'!I129</f>
        <v>2.8</v>
      </c>
      <c r="B125" s="18">
        <f>'Combined_END_SEM-E'!J129</f>
        <v>2.8</v>
      </c>
      <c r="C125" s="18">
        <f>'Combined_END_SEM-E'!K129</f>
        <v>3.3</v>
      </c>
      <c r="D125" s="18">
        <f>'Combined_END_SEM-E'!L129</f>
        <v>2.8</v>
      </c>
      <c r="E125" s="18">
        <f>'Combined_END_SEM-E'!M129</f>
        <v>2.8</v>
      </c>
      <c r="G125" s="32"/>
      <c r="I125" s="18">
        <f t="shared" si="16"/>
        <v>2.8</v>
      </c>
      <c r="J125" s="18">
        <f t="shared" si="17"/>
        <v>2.8</v>
      </c>
      <c r="K125" s="18">
        <f t="shared" si="18"/>
        <v>3.3</v>
      </c>
      <c r="L125" s="18">
        <f t="shared" si="19"/>
        <v>2.8</v>
      </c>
      <c r="M125" s="18">
        <f t="shared" si="20"/>
        <v>2.8</v>
      </c>
    </row>
    <row r="126" spans="1:13" x14ac:dyDescent="0.3">
      <c r="A126" s="18">
        <f>'Combined_END_SEM-E'!I130</f>
        <v>3.2</v>
      </c>
      <c r="B126" s="18">
        <f>'Combined_END_SEM-E'!J130</f>
        <v>3.2</v>
      </c>
      <c r="C126" s="18">
        <f>'Combined_END_SEM-E'!K130</f>
        <v>3.7</v>
      </c>
      <c r="D126" s="18">
        <f>'Combined_END_SEM-E'!L130</f>
        <v>3.2</v>
      </c>
      <c r="E126" s="18">
        <f>'Combined_END_SEM-E'!M130</f>
        <v>3.2</v>
      </c>
      <c r="G126" s="32"/>
      <c r="I126" s="18">
        <f t="shared" si="16"/>
        <v>3.2</v>
      </c>
      <c r="J126" s="18">
        <f t="shared" si="17"/>
        <v>3.2</v>
      </c>
      <c r="K126" s="18">
        <f t="shared" si="18"/>
        <v>3.7</v>
      </c>
      <c r="L126" s="18">
        <f t="shared" si="19"/>
        <v>3.2</v>
      </c>
      <c r="M126" s="18">
        <f t="shared" si="20"/>
        <v>3.2</v>
      </c>
    </row>
    <row r="127" spans="1:13" x14ac:dyDescent="0.3">
      <c r="A127" s="18">
        <f>'Combined_END_SEM-E'!I131</f>
        <v>3</v>
      </c>
      <c r="B127" s="18">
        <f>'Combined_END_SEM-E'!J131</f>
        <v>3</v>
      </c>
      <c r="C127" s="18">
        <f>'Combined_END_SEM-E'!K131</f>
        <v>3.5</v>
      </c>
      <c r="D127" s="18">
        <f>'Combined_END_SEM-E'!L131</f>
        <v>3</v>
      </c>
      <c r="E127" s="18">
        <f>'Combined_END_SEM-E'!M131</f>
        <v>3</v>
      </c>
      <c r="G127" s="32"/>
      <c r="I127" s="18">
        <f t="shared" si="16"/>
        <v>3</v>
      </c>
      <c r="J127" s="18">
        <f t="shared" si="17"/>
        <v>3</v>
      </c>
      <c r="K127" s="18">
        <f t="shared" si="18"/>
        <v>3.5</v>
      </c>
      <c r="L127" s="18">
        <f t="shared" si="19"/>
        <v>3</v>
      </c>
      <c r="M127" s="18">
        <f t="shared" si="20"/>
        <v>3</v>
      </c>
    </row>
    <row r="128" spans="1:13" x14ac:dyDescent="0.3">
      <c r="A128" s="18">
        <f>'Combined_END_SEM-E'!I132</f>
        <v>2.4</v>
      </c>
      <c r="B128" s="18">
        <f>'Combined_END_SEM-E'!J132</f>
        <v>2.4</v>
      </c>
      <c r="C128" s="18">
        <f>'Combined_END_SEM-E'!K132</f>
        <v>2.9</v>
      </c>
      <c r="D128" s="18">
        <f>'Combined_END_SEM-E'!L132</f>
        <v>2.4</v>
      </c>
      <c r="E128" s="18">
        <f>'Combined_END_SEM-E'!M132</f>
        <v>2.4</v>
      </c>
      <c r="G128" s="32"/>
      <c r="I128" s="18">
        <f t="shared" si="16"/>
        <v>2.4</v>
      </c>
      <c r="J128" s="18">
        <f t="shared" si="17"/>
        <v>2.4</v>
      </c>
      <c r="K128" s="18">
        <f t="shared" si="18"/>
        <v>2.9</v>
      </c>
      <c r="L128" s="18">
        <f t="shared" si="19"/>
        <v>2.4</v>
      </c>
      <c r="M128" s="18">
        <f t="shared" si="20"/>
        <v>2.4</v>
      </c>
    </row>
    <row r="129" spans="1:13" x14ac:dyDescent="0.3">
      <c r="A129" s="18">
        <f>'Combined_END_SEM-E'!I133</f>
        <v>3.2</v>
      </c>
      <c r="B129" s="18">
        <f>'Combined_END_SEM-E'!J133</f>
        <v>3.2</v>
      </c>
      <c r="C129" s="18">
        <f>'Combined_END_SEM-E'!K133</f>
        <v>3.7</v>
      </c>
      <c r="D129" s="18">
        <f>'Combined_END_SEM-E'!L133</f>
        <v>3.2</v>
      </c>
      <c r="E129" s="18">
        <f>'Combined_END_SEM-E'!M133</f>
        <v>3.2</v>
      </c>
      <c r="G129" s="32"/>
      <c r="I129" s="18">
        <f t="shared" si="16"/>
        <v>3.2</v>
      </c>
      <c r="J129" s="18">
        <f t="shared" si="17"/>
        <v>3.2</v>
      </c>
      <c r="K129" s="18">
        <f t="shared" si="18"/>
        <v>3.7</v>
      </c>
      <c r="L129" s="18">
        <f t="shared" si="19"/>
        <v>3.2</v>
      </c>
      <c r="M129" s="18">
        <f t="shared" si="20"/>
        <v>3.2</v>
      </c>
    </row>
    <row r="130" spans="1:13" x14ac:dyDescent="0.3">
      <c r="A130" s="18">
        <f>'Combined_END_SEM-E'!I134</f>
        <v>3.4</v>
      </c>
      <c r="B130" s="18">
        <f>'Combined_END_SEM-E'!J134</f>
        <v>3.4</v>
      </c>
      <c r="C130" s="18">
        <f>'Combined_END_SEM-E'!K134</f>
        <v>3.9</v>
      </c>
      <c r="D130" s="18">
        <f>'Combined_END_SEM-E'!L134</f>
        <v>3.4</v>
      </c>
      <c r="E130" s="18">
        <f>'Combined_END_SEM-E'!M134</f>
        <v>3.4</v>
      </c>
      <c r="G130" s="32"/>
      <c r="I130" s="18">
        <f t="shared" si="16"/>
        <v>3.4</v>
      </c>
      <c r="J130" s="18">
        <f t="shared" si="17"/>
        <v>3.4</v>
      </c>
      <c r="K130" s="18">
        <f t="shared" si="18"/>
        <v>3.9</v>
      </c>
      <c r="L130" s="18">
        <f t="shared" si="19"/>
        <v>3.4</v>
      </c>
      <c r="M130" s="18">
        <f t="shared" si="20"/>
        <v>3.4</v>
      </c>
    </row>
    <row r="131" spans="1:13" x14ac:dyDescent="0.3">
      <c r="A131" s="18">
        <f>'Combined_END_SEM-E'!I135</f>
        <v>2.6</v>
      </c>
      <c r="B131" s="18">
        <f>'Combined_END_SEM-E'!J135</f>
        <v>2.6</v>
      </c>
      <c r="C131" s="18">
        <f>'Combined_END_SEM-E'!K135</f>
        <v>3.1</v>
      </c>
      <c r="D131" s="18">
        <f>'Combined_END_SEM-E'!L135</f>
        <v>2.6</v>
      </c>
      <c r="E131" s="18">
        <f>'Combined_END_SEM-E'!M135</f>
        <v>2.6</v>
      </c>
      <c r="G131" s="32"/>
      <c r="I131" s="18">
        <f t="shared" si="16"/>
        <v>2.6</v>
      </c>
      <c r="J131" s="18">
        <f t="shared" si="17"/>
        <v>2.6</v>
      </c>
      <c r="K131" s="18">
        <f t="shared" si="18"/>
        <v>3.1</v>
      </c>
      <c r="L131" s="18">
        <f t="shared" si="19"/>
        <v>2.6</v>
      </c>
      <c r="M131" s="18">
        <f t="shared" si="20"/>
        <v>2.6</v>
      </c>
    </row>
    <row r="132" spans="1:13" x14ac:dyDescent="0.3">
      <c r="A132" s="18">
        <f>'Combined_END_SEM-E'!I136</f>
        <v>3.2</v>
      </c>
      <c r="B132" s="18">
        <f>'Combined_END_SEM-E'!J136</f>
        <v>3.2</v>
      </c>
      <c r="C132" s="18">
        <f>'Combined_END_SEM-E'!K136</f>
        <v>3.7</v>
      </c>
      <c r="D132" s="18">
        <f>'Combined_END_SEM-E'!L136</f>
        <v>3.2</v>
      </c>
      <c r="E132" s="18">
        <f>'Combined_END_SEM-E'!M136</f>
        <v>3.2</v>
      </c>
      <c r="G132" s="32"/>
      <c r="I132" s="18">
        <f t="shared" si="16"/>
        <v>3.2</v>
      </c>
      <c r="J132" s="18">
        <f t="shared" si="17"/>
        <v>3.2</v>
      </c>
      <c r="K132" s="18">
        <f t="shared" si="18"/>
        <v>3.7</v>
      </c>
      <c r="L132" s="18">
        <f t="shared" si="19"/>
        <v>3.2</v>
      </c>
      <c r="M132" s="18">
        <f t="shared" si="20"/>
        <v>3.2</v>
      </c>
    </row>
    <row r="133" spans="1:13" x14ac:dyDescent="0.3">
      <c r="A133" s="18">
        <f>'Combined_END_SEM-E'!I137</f>
        <v>3</v>
      </c>
      <c r="B133" s="18">
        <f>'Combined_END_SEM-E'!J137</f>
        <v>3</v>
      </c>
      <c r="C133" s="18">
        <f>'Combined_END_SEM-E'!K137</f>
        <v>3.5</v>
      </c>
      <c r="D133" s="18">
        <f>'Combined_END_SEM-E'!L137</f>
        <v>3</v>
      </c>
      <c r="E133" s="18">
        <f>'Combined_END_SEM-E'!M137</f>
        <v>3</v>
      </c>
      <c r="G133" s="32"/>
      <c r="I133" s="18">
        <f t="shared" si="16"/>
        <v>3</v>
      </c>
      <c r="J133" s="18">
        <f t="shared" si="17"/>
        <v>3</v>
      </c>
      <c r="K133" s="18">
        <f t="shared" si="18"/>
        <v>3.5</v>
      </c>
      <c r="L133" s="18">
        <f t="shared" si="19"/>
        <v>3</v>
      </c>
      <c r="M133" s="18">
        <f t="shared" si="20"/>
        <v>3</v>
      </c>
    </row>
    <row r="134" spans="1:13" x14ac:dyDescent="0.3">
      <c r="A134" s="18">
        <f>'Combined_END_SEM-E'!I138</f>
        <v>2.8</v>
      </c>
      <c r="B134" s="18">
        <f>'Combined_END_SEM-E'!J138</f>
        <v>2.8</v>
      </c>
      <c r="C134" s="18">
        <f>'Combined_END_SEM-E'!K138</f>
        <v>3.3</v>
      </c>
      <c r="D134" s="18">
        <f>'Combined_END_SEM-E'!L138</f>
        <v>2.8</v>
      </c>
      <c r="E134" s="18">
        <f>'Combined_END_SEM-E'!M138</f>
        <v>2.8</v>
      </c>
      <c r="G134" s="32"/>
      <c r="I134" s="18">
        <f t="shared" si="16"/>
        <v>2.8</v>
      </c>
      <c r="J134" s="18">
        <f t="shared" si="17"/>
        <v>2.8</v>
      </c>
      <c r="K134" s="18">
        <f t="shared" si="18"/>
        <v>3.3</v>
      </c>
      <c r="L134" s="18">
        <f t="shared" si="19"/>
        <v>2.8</v>
      </c>
      <c r="M134" s="18">
        <f t="shared" si="20"/>
        <v>2.8</v>
      </c>
    </row>
    <row r="135" spans="1:13" x14ac:dyDescent="0.3">
      <c r="A135" s="18">
        <f>'Combined_END_SEM-E'!I139</f>
        <v>2.7</v>
      </c>
      <c r="B135" s="18">
        <f>'Combined_END_SEM-E'!J139</f>
        <v>2.7</v>
      </c>
      <c r="C135" s="18">
        <f>'Combined_END_SEM-E'!K139</f>
        <v>3.2</v>
      </c>
      <c r="D135" s="18">
        <f>'Combined_END_SEM-E'!L139</f>
        <v>2.7</v>
      </c>
      <c r="E135" s="18">
        <f>'Combined_END_SEM-E'!M139</f>
        <v>2.7</v>
      </c>
      <c r="G135" s="32"/>
      <c r="I135" s="18">
        <f t="shared" ref="I135:I163" si="21">SUM(A135)</f>
        <v>2.7</v>
      </c>
      <c r="J135" s="18">
        <f t="shared" ref="J135:J163" si="22">SUM(B135)</f>
        <v>2.7</v>
      </c>
      <c r="K135" s="18">
        <f t="shared" ref="K135:K163" si="23">SUM(C135)</f>
        <v>3.2</v>
      </c>
      <c r="L135" s="18">
        <f t="shared" ref="L135:L163" si="24">SUM(D135)</f>
        <v>2.7</v>
      </c>
      <c r="M135" s="18">
        <f t="shared" ref="M135:M163" si="25">SUM(E135)</f>
        <v>2.7</v>
      </c>
    </row>
    <row r="136" spans="1:13" x14ac:dyDescent="0.3">
      <c r="A136" s="18">
        <f>'Combined_END_SEM-E'!I140</f>
        <v>3</v>
      </c>
      <c r="B136" s="18">
        <f>'Combined_END_SEM-E'!J140</f>
        <v>3</v>
      </c>
      <c r="C136" s="18">
        <f>'Combined_END_SEM-E'!K140</f>
        <v>3.5</v>
      </c>
      <c r="D136" s="18">
        <f>'Combined_END_SEM-E'!L140</f>
        <v>3</v>
      </c>
      <c r="E136" s="18">
        <f>'Combined_END_SEM-E'!M140</f>
        <v>3</v>
      </c>
      <c r="G136" s="32"/>
      <c r="I136" s="18">
        <f t="shared" si="21"/>
        <v>3</v>
      </c>
      <c r="J136" s="18">
        <f t="shared" si="22"/>
        <v>3</v>
      </c>
      <c r="K136" s="18">
        <f t="shared" si="23"/>
        <v>3.5</v>
      </c>
      <c r="L136" s="18">
        <f t="shared" si="24"/>
        <v>3</v>
      </c>
      <c r="M136" s="18">
        <f t="shared" si="25"/>
        <v>3</v>
      </c>
    </row>
    <row r="137" spans="1:13" x14ac:dyDescent="0.3">
      <c r="A137" s="18">
        <f>'Combined_END_SEM-E'!I141</f>
        <v>3.3</v>
      </c>
      <c r="B137" s="18">
        <f>'Combined_END_SEM-E'!J141</f>
        <v>3.3</v>
      </c>
      <c r="C137" s="18">
        <f>'Combined_END_SEM-E'!K141</f>
        <v>3.8</v>
      </c>
      <c r="D137" s="18">
        <f>'Combined_END_SEM-E'!L141</f>
        <v>3.3</v>
      </c>
      <c r="E137" s="18">
        <f>'Combined_END_SEM-E'!M141</f>
        <v>3.3</v>
      </c>
      <c r="G137" s="32"/>
      <c r="I137" s="18">
        <f t="shared" si="21"/>
        <v>3.3</v>
      </c>
      <c r="J137" s="18">
        <f t="shared" si="22"/>
        <v>3.3</v>
      </c>
      <c r="K137" s="18">
        <f t="shared" si="23"/>
        <v>3.8</v>
      </c>
      <c r="L137" s="18">
        <f t="shared" si="24"/>
        <v>3.3</v>
      </c>
      <c r="M137" s="18">
        <f t="shared" si="25"/>
        <v>3.3</v>
      </c>
    </row>
    <row r="138" spans="1:13" x14ac:dyDescent="0.3">
      <c r="A138" s="18">
        <f>'Combined_END_SEM-E'!I142</f>
        <v>2.8</v>
      </c>
      <c r="B138" s="18">
        <f>'Combined_END_SEM-E'!J142</f>
        <v>2.8</v>
      </c>
      <c r="C138" s="18">
        <f>'Combined_END_SEM-E'!K142</f>
        <v>3.3</v>
      </c>
      <c r="D138" s="18">
        <f>'Combined_END_SEM-E'!L142</f>
        <v>2.8</v>
      </c>
      <c r="E138" s="18">
        <f>'Combined_END_SEM-E'!M142</f>
        <v>2.8</v>
      </c>
      <c r="G138" s="32"/>
      <c r="I138" s="18">
        <f t="shared" si="21"/>
        <v>2.8</v>
      </c>
      <c r="J138" s="18">
        <f t="shared" si="22"/>
        <v>2.8</v>
      </c>
      <c r="K138" s="18">
        <f t="shared" si="23"/>
        <v>3.3</v>
      </c>
      <c r="L138" s="18">
        <f t="shared" si="24"/>
        <v>2.8</v>
      </c>
      <c r="M138" s="18">
        <f t="shared" si="25"/>
        <v>2.8</v>
      </c>
    </row>
    <row r="139" spans="1:13" x14ac:dyDescent="0.3">
      <c r="A139" s="18">
        <f>'Combined_END_SEM-E'!I143</f>
        <v>3.3</v>
      </c>
      <c r="B139" s="18">
        <f>'Combined_END_SEM-E'!J143</f>
        <v>3.3</v>
      </c>
      <c r="C139" s="18">
        <f>'Combined_END_SEM-E'!K143</f>
        <v>3.8</v>
      </c>
      <c r="D139" s="18">
        <f>'Combined_END_SEM-E'!L143</f>
        <v>3.3</v>
      </c>
      <c r="E139" s="18">
        <f>'Combined_END_SEM-E'!M143</f>
        <v>3.3</v>
      </c>
      <c r="G139" s="32"/>
      <c r="I139" s="18">
        <f t="shared" si="21"/>
        <v>3.3</v>
      </c>
      <c r="J139" s="18">
        <f t="shared" si="22"/>
        <v>3.3</v>
      </c>
      <c r="K139" s="18">
        <f t="shared" si="23"/>
        <v>3.8</v>
      </c>
      <c r="L139" s="18">
        <f t="shared" si="24"/>
        <v>3.3</v>
      </c>
      <c r="M139" s="18">
        <f t="shared" si="25"/>
        <v>3.3</v>
      </c>
    </row>
    <row r="140" spans="1:13" x14ac:dyDescent="0.3">
      <c r="A140" s="18">
        <f>'Combined_END_SEM-E'!I144</f>
        <v>3.4</v>
      </c>
      <c r="B140" s="18">
        <f>'Combined_END_SEM-E'!J144</f>
        <v>3.4</v>
      </c>
      <c r="C140" s="18">
        <f>'Combined_END_SEM-E'!K144</f>
        <v>3.9</v>
      </c>
      <c r="D140" s="18">
        <f>'Combined_END_SEM-E'!L144</f>
        <v>3.4</v>
      </c>
      <c r="E140" s="18">
        <f>'Combined_END_SEM-E'!M144</f>
        <v>3.4</v>
      </c>
      <c r="G140" s="32"/>
      <c r="I140" s="18">
        <f t="shared" si="21"/>
        <v>3.4</v>
      </c>
      <c r="J140" s="18">
        <f t="shared" si="22"/>
        <v>3.4</v>
      </c>
      <c r="K140" s="18">
        <f t="shared" si="23"/>
        <v>3.9</v>
      </c>
      <c r="L140" s="18">
        <f t="shared" si="24"/>
        <v>3.4</v>
      </c>
      <c r="M140" s="18">
        <f t="shared" si="25"/>
        <v>3.4</v>
      </c>
    </row>
    <row r="141" spans="1:13" x14ac:dyDescent="0.3">
      <c r="A141" s="18">
        <f>'Combined_END_SEM-E'!I145</f>
        <v>3.5</v>
      </c>
      <c r="B141" s="18">
        <f>'Combined_END_SEM-E'!J145</f>
        <v>3.5</v>
      </c>
      <c r="C141" s="18">
        <f>'Combined_END_SEM-E'!K145</f>
        <v>4</v>
      </c>
      <c r="D141" s="18">
        <f>'Combined_END_SEM-E'!L145</f>
        <v>3.5</v>
      </c>
      <c r="E141" s="18">
        <f>'Combined_END_SEM-E'!M145</f>
        <v>3.5</v>
      </c>
      <c r="G141" s="32"/>
      <c r="I141" s="18">
        <f t="shared" si="21"/>
        <v>3.5</v>
      </c>
      <c r="J141" s="18">
        <f t="shared" si="22"/>
        <v>3.5</v>
      </c>
      <c r="K141" s="18">
        <f t="shared" si="23"/>
        <v>4</v>
      </c>
      <c r="L141" s="18">
        <f t="shared" si="24"/>
        <v>3.5</v>
      </c>
      <c r="M141" s="18">
        <f t="shared" si="25"/>
        <v>3.5</v>
      </c>
    </row>
    <row r="142" spans="1:13" x14ac:dyDescent="0.3">
      <c r="A142" s="18">
        <f>'Combined_END_SEM-E'!I146</f>
        <v>2</v>
      </c>
      <c r="B142" s="18">
        <f>'Combined_END_SEM-E'!J146</f>
        <v>2</v>
      </c>
      <c r="C142" s="18">
        <f>'Combined_END_SEM-E'!K146</f>
        <v>2.5</v>
      </c>
      <c r="D142" s="18">
        <f>'Combined_END_SEM-E'!L146</f>
        <v>2</v>
      </c>
      <c r="E142" s="18">
        <f>'Combined_END_SEM-E'!M146</f>
        <v>2</v>
      </c>
      <c r="G142" s="32"/>
      <c r="I142" s="18">
        <f t="shared" si="21"/>
        <v>2</v>
      </c>
      <c r="J142" s="18">
        <f t="shared" si="22"/>
        <v>2</v>
      </c>
      <c r="K142" s="18">
        <f t="shared" si="23"/>
        <v>2.5</v>
      </c>
      <c r="L142" s="18">
        <f t="shared" si="24"/>
        <v>2</v>
      </c>
      <c r="M142" s="18">
        <f t="shared" si="25"/>
        <v>2</v>
      </c>
    </row>
    <row r="143" spans="1:13" x14ac:dyDescent="0.3">
      <c r="A143" s="18">
        <f>'Combined_END_SEM-E'!I147</f>
        <v>2</v>
      </c>
      <c r="B143" s="18">
        <f>'Combined_END_SEM-E'!J147</f>
        <v>2</v>
      </c>
      <c r="C143" s="18">
        <f>'Combined_END_SEM-E'!K147</f>
        <v>2.5</v>
      </c>
      <c r="D143" s="18">
        <f>'Combined_END_SEM-E'!L147</f>
        <v>2</v>
      </c>
      <c r="E143" s="18">
        <f>'Combined_END_SEM-E'!M147</f>
        <v>2</v>
      </c>
      <c r="G143" s="32"/>
      <c r="I143" s="18">
        <f t="shared" si="21"/>
        <v>2</v>
      </c>
      <c r="J143" s="18">
        <f t="shared" si="22"/>
        <v>2</v>
      </c>
      <c r="K143" s="18">
        <f t="shared" si="23"/>
        <v>2.5</v>
      </c>
      <c r="L143" s="18">
        <f t="shared" si="24"/>
        <v>2</v>
      </c>
      <c r="M143" s="18">
        <f t="shared" si="25"/>
        <v>2</v>
      </c>
    </row>
    <row r="144" spans="1:13" x14ac:dyDescent="0.3">
      <c r="A144" s="18">
        <f>'Combined_END_SEM-E'!I148</f>
        <v>3.3</v>
      </c>
      <c r="B144" s="18">
        <f>'Combined_END_SEM-E'!J148</f>
        <v>3.3</v>
      </c>
      <c r="C144" s="18">
        <f>'Combined_END_SEM-E'!K148</f>
        <v>3.8</v>
      </c>
      <c r="D144" s="18">
        <f>'Combined_END_SEM-E'!L148</f>
        <v>3.3</v>
      </c>
      <c r="E144" s="18">
        <f>'Combined_END_SEM-E'!M148</f>
        <v>3.3</v>
      </c>
      <c r="G144" s="32"/>
      <c r="I144" s="18">
        <f t="shared" si="21"/>
        <v>3.3</v>
      </c>
      <c r="J144" s="18">
        <f t="shared" si="22"/>
        <v>3.3</v>
      </c>
      <c r="K144" s="18">
        <f t="shared" si="23"/>
        <v>3.8</v>
      </c>
      <c r="L144" s="18">
        <f t="shared" si="24"/>
        <v>3.3</v>
      </c>
      <c r="M144" s="18">
        <f t="shared" si="25"/>
        <v>3.3</v>
      </c>
    </row>
    <row r="145" spans="1:13" x14ac:dyDescent="0.3">
      <c r="A145" s="18">
        <f>'Combined_END_SEM-E'!I149</f>
        <v>3</v>
      </c>
      <c r="B145" s="18">
        <f>'Combined_END_SEM-E'!J149</f>
        <v>3</v>
      </c>
      <c r="C145" s="18">
        <f>'Combined_END_SEM-E'!K149</f>
        <v>3.5</v>
      </c>
      <c r="D145" s="18">
        <f>'Combined_END_SEM-E'!L149</f>
        <v>3</v>
      </c>
      <c r="E145" s="18">
        <f>'Combined_END_SEM-E'!M149</f>
        <v>3</v>
      </c>
      <c r="G145" s="32"/>
      <c r="I145" s="18">
        <f t="shared" si="21"/>
        <v>3</v>
      </c>
      <c r="J145" s="18">
        <f t="shared" si="22"/>
        <v>3</v>
      </c>
      <c r="K145" s="18">
        <f t="shared" si="23"/>
        <v>3.5</v>
      </c>
      <c r="L145" s="18">
        <f t="shared" si="24"/>
        <v>3</v>
      </c>
      <c r="M145" s="18">
        <f t="shared" si="25"/>
        <v>3</v>
      </c>
    </row>
    <row r="146" spans="1:13" x14ac:dyDescent="0.3">
      <c r="A146" s="18">
        <f>'Combined_END_SEM-E'!I150</f>
        <v>2.9</v>
      </c>
      <c r="B146" s="18">
        <f>'Combined_END_SEM-E'!J150</f>
        <v>2.9</v>
      </c>
      <c r="C146" s="18">
        <f>'Combined_END_SEM-E'!K150</f>
        <v>3.4</v>
      </c>
      <c r="D146" s="18">
        <f>'Combined_END_SEM-E'!L150</f>
        <v>2.9</v>
      </c>
      <c r="E146" s="18">
        <f>'Combined_END_SEM-E'!M150</f>
        <v>2.9</v>
      </c>
      <c r="G146" s="32"/>
      <c r="I146" s="18">
        <f t="shared" si="21"/>
        <v>2.9</v>
      </c>
      <c r="J146" s="18">
        <f t="shared" si="22"/>
        <v>2.9</v>
      </c>
      <c r="K146" s="18">
        <f t="shared" si="23"/>
        <v>3.4</v>
      </c>
      <c r="L146" s="18">
        <f t="shared" si="24"/>
        <v>2.9</v>
      </c>
      <c r="M146" s="18">
        <f t="shared" si="25"/>
        <v>2.9</v>
      </c>
    </row>
    <row r="147" spans="1:13" x14ac:dyDescent="0.3">
      <c r="A147" s="18">
        <f>'Combined_END_SEM-E'!I151</f>
        <v>2.8</v>
      </c>
      <c r="B147" s="18">
        <f>'Combined_END_SEM-E'!J151</f>
        <v>2.8</v>
      </c>
      <c r="C147" s="18">
        <f>'Combined_END_SEM-E'!K151</f>
        <v>3.3</v>
      </c>
      <c r="D147" s="18">
        <f>'Combined_END_SEM-E'!L151</f>
        <v>2.8</v>
      </c>
      <c r="E147" s="18">
        <f>'Combined_END_SEM-E'!M151</f>
        <v>2.8</v>
      </c>
      <c r="G147" s="32"/>
      <c r="I147" s="18">
        <f t="shared" si="21"/>
        <v>2.8</v>
      </c>
      <c r="J147" s="18">
        <f t="shared" si="22"/>
        <v>2.8</v>
      </c>
      <c r="K147" s="18">
        <f t="shared" si="23"/>
        <v>3.3</v>
      </c>
      <c r="L147" s="18">
        <f t="shared" si="24"/>
        <v>2.8</v>
      </c>
      <c r="M147" s="18">
        <f t="shared" si="25"/>
        <v>2.8</v>
      </c>
    </row>
    <row r="148" spans="1:13" x14ac:dyDescent="0.3">
      <c r="A148" s="18">
        <f>'Combined_END_SEM-E'!I152</f>
        <v>3.2</v>
      </c>
      <c r="B148" s="18">
        <f>'Combined_END_SEM-E'!J152</f>
        <v>3.2</v>
      </c>
      <c r="C148" s="18">
        <f>'Combined_END_SEM-E'!K152</f>
        <v>3.7</v>
      </c>
      <c r="D148" s="18">
        <f>'Combined_END_SEM-E'!L152</f>
        <v>3.2</v>
      </c>
      <c r="E148" s="18">
        <f>'Combined_END_SEM-E'!M152</f>
        <v>3.2</v>
      </c>
      <c r="G148" s="32"/>
      <c r="I148" s="18">
        <f t="shared" si="21"/>
        <v>3.2</v>
      </c>
      <c r="J148" s="18">
        <f t="shared" si="22"/>
        <v>3.2</v>
      </c>
      <c r="K148" s="18">
        <f t="shared" si="23"/>
        <v>3.7</v>
      </c>
      <c r="L148" s="18">
        <f t="shared" si="24"/>
        <v>3.2</v>
      </c>
      <c r="M148" s="18">
        <f t="shared" si="25"/>
        <v>3.2</v>
      </c>
    </row>
    <row r="149" spans="1:13" x14ac:dyDescent="0.3">
      <c r="A149" s="18">
        <f>'Combined_END_SEM-E'!I153</f>
        <v>2.6</v>
      </c>
      <c r="B149" s="18">
        <f>'Combined_END_SEM-E'!J153</f>
        <v>2.6</v>
      </c>
      <c r="C149" s="18">
        <f>'Combined_END_SEM-E'!K153</f>
        <v>3.1</v>
      </c>
      <c r="D149" s="18">
        <f>'Combined_END_SEM-E'!L153</f>
        <v>2.6</v>
      </c>
      <c r="E149" s="18">
        <f>'Combined_END_SEM-E'!M153</f>
        <v>2.6</v>
      </c>
      <c r="G149" s="32"/>
      <c r="I149" s="18">
        <f t="shared" si="21"/>
        <v>2.6</v>
      </c>
      <c r="J149" s="18">
        <f t="shared" si="22"/>
        <v>2.6</v>
      </c>
      <c r="K149" s="18">
        <f t="shared" si="23"/>
        <v>3.1</v>
      </c>
      <c r="L149" s="18">
        <f t="shared" si="24"/>
        <v>2.6</v>
      </c>
      <c r="M149" s="18">
        <f t="shared" si="25"/>
        <v>2.6</v>
      </c>
    </row>
    <row r="150" spans="1:13" x14ac:dyDescent="0.3">
      <c r="A150" s="18">
        <f>'Combined_END_SEM-E'!I154</f>
        <v>3.4</v>
      </c>
      <c r="B150" s="18">
        <f>'Combined_END_SEM-E'!J154</f>
        <v>3.4</v>
      </c>
      <c r="C150" s="18">
        <f>'Combined_END_SEM-E'!K154</f>
        <v>3.9</v>
      </c>
      <c r="D150" s="18">
        <f>'Combined_END_SEM-E'!L154</f>
        <v>3.4</v>
      </c>
      <c r="E150" s="18">
        <f>'Combined_END_SEM-E'!M154</f>
        <v>3.4</v>
      </c>
      <c r="G150" s="32"/>
      <c r="I150" s="18">
        <f t="shared" si="21"/>
        <v>3.4</v>
      </c>
      <c r="J150" s="18">
        <f t="shared" si="22"/>
        <v>3.4</v>
      </c>
      <c r="K150" s="18">
        <f t="shared" si="23"/>
        <v>3.9</v>
      </c>
      <c r="L150" s="18">
        <f t="shared" si="24"/>
        <v>3.4</v>
      </c>
      <c r="M150" s="18">
        <f t="shared" si="25"/>
        <v>3.4</v>
      </c>
    </row>
    <row r="151" spans="1:13" x14ac:dyDescent="0.3">
      <c r="A151" s="18">
        <f>'Combined_END_SEM-E'!I155</f>
        <v>2</v>
      </c>
      <c r="B151" s="18">
        <f>'Combined_END_SEM-E'!J155</f>
        <v>2</v>
      </c>
      <c r="C151" s="18">
        <f>'Combined_END_SEM-E'!K155</f>
        <v>2.5</v>
      </c>
      <c r="D151" s="18">
        <f>'Combined_END_SEM-E'!L155</f>
        <v>2</v>
      </c>
      <c r="E151" s="18">
        <f>'Combined_END_SEM-E'!M155</f>
        <v>2</v>
      </c>
      <c r="G151" s="32"/>
      <c r="I151" s="18">
        <f t="shared" si="21"/>
        <v>2</v>
      </c>
      <c r="J151" s="18">
        <f t="shared" si="22"/>
        <v>2</v>
      </c>
      <c r="K151" s="18">
        <f t="shared" si="23"/>
        <v>2.5</v>
      </c>
      <c r="L151" s="18">
        <f t="shared" si="24"/>
        <v>2</v>
      </c>
      <c r="M151" s="18">
        <f t="shared" si="25"/>
        <v>2</v>
      </c>
    </row>
    <row r="152" spans="1:13" x14ac:dyDescent="0.3">
      <c r="A152" s="18">
        <f>'Combined_END_SEM-E'!I156</f>
        <v>3</v>
      </c>
      <c r="B152" s="18">
        <f>'Combined_END_SEM-E'!J156</f>
        <v>3</v>
      </c>
      <c r="C152" s="18">
        <f>'Combined_END_SEM-E'!K156</f>
        <v>3.5</v>
      </c>
      <c r="D152" s="18">
        <f>'Combined_END_SEM-E'!L156</f>
        <v>3</v>
      </c>
      <c r="E152" s="18">
        <f>'Combined_END_SEM-E'!M156</f>
        <v>3</v>
      </c>
      <c r="G152" s="32"/>
      <c r="I152" s="18">
        <f t="shared" si="21"/>
        <v>3</v>
      </c>
      <c r="J152" s="18">
        <f t="shared" si="22"/>
        <v>3</v>
      </c>
      <c r="K152" s="18">
        <f t="shared" si="23"/>
        <v>3.5</v>
      </c>
      <c r="L152" s="18">
        <f t="shared" si="24"/>
        <v>3</v>
      </c>
      <c r="M152" s="18">
        <f t="shared" si="25"/>
        <v>3</v>
      </c>
    </row>
    <row r="153" spans="1:13" x14ac:dyDescent="0.3">
      <c r="A153" s="18">
        <f>'Combined_END_SEM-E'!I157</f>
        <v>2.8</v>
      </c>
      <c r="B153" s="18">
        <f>'Combined_END_SEM-E'!J157</f>
        <v>2.8</v>
      </c>
      <c r="C153" s="18">
        <f>'Combined_END_SEM-E'!K157</f>
        <v>3.3</v>
      </c>
      <c r="D153" s="18">
        <f>'Combined_END_SEM-E'!L157</f>
        <v>2.8</v>
      </c>
      <c r="E153" s="18">
        <f>'Combined_END_SEM-E'!M157</f>
        <v>2.8</v>
      </c>
      <c r="G153" s="32"/>
      <c r="I153" s="18">
        <f t="shared" si="21"/>
        <v>2.8</v>
      </c>
      <c r="J153" s="18">
        <f t="shared" si="22"/>
        <v>2.8</v>
      </c>
      <c r="K153" s="18">
        <f t="shared" si="23"/>
        <v>3.3</v>
      </c>
      <c r="L153" s="18">
        <f t="shared" si="24"/>
        <v>2.8</v>
      </c>
      <c r="M153" s="18">
        <f t="shared" si="25"/>
        <v>2.8</v>
      </c>
    </row>
    <row r="154" spans="1:13" x14ac:dyDescent="0.3">
      <c r="A154" s="18">
        <f>'Combined_END_SEM-E'!I158</f>
        <v>3</v>
      </c>
      <c r="B154" s="18">
        <f>'Combined_END_SEM-E'!J158</f>
        <v>3</v>
      </c>
      <c r="C154" s="18">
        <f>'Combined_END_SEM-E'!K158</f>
        <v>3.5</v>
      </c>
      <c r="D154" s="18">
        <f>'Combined_END_SEM-E'!L158</f>
        <v>3</v>
      </c>
      <c r="E154" s="18">
        <f>'Combined_END_SEM-E'!M158</f>
        <v>3</v>
      </c>
      <c r="G154" s="32"/>
      <c r="I154" s="18">
        <f t="shared" si="21"/>
        <v>3</v>
      </c>
      <c r="J154" s="18">
        <f t="shared" si="22"/>
        <v>3</v>
      </c>
      <c r="K154" s="18">
        <f t="shared" si="23"/>
        <v>3.5</v>
      </c>
      <c r="L154" s="18">
        <f t="shared" si="24"/>
        <v>3</v>
      </c>
      <c r="M154" s="18">
        <f t="shared" si="25"/>
        <v>3</v>
      </c>
    </row>
    <row r="155" spans="1:13" x14ac:dyDescent="0.3">
      <c r="A155" s="18">
        <f>'Combined_END_SEM-E'!I159</f>
        <v>2.8</v>
      </c>
      <c r="B155" s="18">
        <f>'Combined_END_SEM-E'!J159</f>
        <v>2.8</v>
      </c>
      <c r="C155" s="18">
        <f>'Combined_END_SEM-E'!K159</f>
        <v>3.3</v>
      </c>
      <c r="D155" s="18">
        <f>'Combined_END_SEM-E'!L159</f>
        <v>2.8</v>
      </c>
      <c r="E155" s="18">
        <f>'Combined_END_SEM-E'!M159</f>
        <v>2.8</v>
      </c>
      <c r="G155" s="32"/>
      <c r="I155" s="18">
        <f t="shared" si="21"/>
        <v>2.8</v>
      </c>
      <c r="J155" s="18">
        <f t="shared" si="22"/>
        <v>2.8</v>
      </c>
      <c r="K155" s="18">
        <f t="shared" si="23"/>
        <v>3.3</v>
      </c>
      <c r="L155" s="18">
        <f t="shared" si="24"/>
        <v>2.8</v>
      </c>
      <c r="M155" s="18">
        <f t="shared" si="25"/>
        <v>2.8</v>
      </c>
    </row>
    <row r="156" spans="1:13" x14ac:dyDescent="0.3">
      <c r="A156" s="18">
        <f>'Combined_END_SEM-E'!I160</f>
        <v>2.8</v>
      </c>
      <c r="B156" s="18">
        <f>'Combined_END_SEM-E'!J160</f>
        <v>2.8</v>
      </c>
      <c r="C156" s="18">
        <f>'Combined_END_SEM-E'!K160</f>
        <v>3.3</v>
      </c>
      <c r="D156" s="18">
        <f>'Combined_END_SEM-E'!L160</f>
        <v>2.8</v>
      </c>
      <c r="E156" s="18">
        <f>'Combined_END_SEM-E'!M160</f>
        <v>2.8</v>
      </c>
      <c r="G156" s="32"/>
      <c r="I156" s="18">
        <f t="shared" si="21"/>
        <v>2.8</v>
      </c>
      <c r="J156" s="18">
        <f t="shared" si="22"/>
        <v>2.8</v>
      </c>
      <c r="K156" s="18">
        <f t="shared" si="23"/>
        <v>3.3</v>
      </c>
      <c r="L156" s="18">
        <f t="shared" si="24"/>
        <v>2.8</v>
      </c>
      <c r="M156" s="18">
        <f t="shared" si="25"/>
        <v>2.8</v>
      </c>
    </row>
    <row r="157" spans="1:13" x14ac:dyDescent="0.3">
      <c r="A157" s="18">
        <f>'Combined_END_SEM-E'!I161</f>
        <v>3.2</v>
      </c>
      <c r="B157" s="18">
        <f>'Combined_END_SEM-E'!J161</f>
        <v>3.2</v>
      </c>
      <c r="C157" s="18">
        <f>'Combined_END_SEM-E'!K161</f>
        <v>3.7</v>
      </c>
      <c r="D157" s="18">
        <f>'Combined_END_SEM-E'!L161</f>
        <v>3.2</v>
      </c>
      <c r="E157" s="18">
        <f>'Combined_END_SEM-E'!M161</f>
        <v>3.2</v>
      </c>
      <c r="G157" s="32"/>
      <c r="I157" s="18">
        <f t="shared" si="21"/>
        <v>3.2</v>
      </c>
      <c r="J157" s="18">
        <f t="shared" si="22"/>
        <v>3.2</v>
      </c>
      <c r="K157" s="18">
        <f t="shared" si="23"/>
        <v>3.7</v>
      </c>
      <c r="L157" s="18">
        <f t="shared" si="24"/>
        <v>3.2</v>
      </c>
      <c r="M157" s="18">
        <f t="shared" si="25"/>
        <v>3.2</v>
      </c>
    </row>
    <row r="158" spans="1:13" x14ac:dyDescent="0.3">
      <c r="A158" s="18">
        <f>'Combined_END_SEM-E'!I162</f>
        <v>2.2000000000000002</v>
      </c>
      <c r="B158" s="18">
        <f>'Combined_END_SEM-E'!J162</f>
        <v>2.2000000000000002</v>
      </c>
      <c r="C158" s="18">
        <f>'Combined_END_SEM-E'!K162</f>
        <v>2.7</v>
      </c>
      <c r="D158" s="18">
        <f>'Combined_END_SEM-E'!L162</f>
        <v>2.2000000000000002</v>
      </c>
      <c r="E158" s="18">
        <f>'Combined_END_SEM-E'!M162</f>
        <v>2.2000000000000002</v>
      </c>
      <c r="G158" s="32"/>
      <c r="I158" s="18">
        <f t="shared" si="21"/>
        <v>2.2000000000000002</v>
      </c>
      <c r="J158" s="18">
        <f t="shared" si="22"/>
        <v>2.2000000000000002</v>
      </c>
      <c r="K158" s="18">
        <f t="shared" si="23"/>
        <v>2.7</v>
      </c>
      <c r="L158" s="18">
        <f t="shared" si="24"/>
        <v>2.2000000000000002</v>
      </c>
      <c r="M158" s="18">
        <f t="shared" si="25"/>
        <v>2.2000000000000002</v>
      </c>
    </row>
    <row r="159" spans="1:13" x14ac:dyDescent="0.3">
      <c r="A159" s="18">
        <f>'Combined_END_SEM-E'!I163</f>
        <v>2.6</v>
      </c>
      <c r="B159" s="18">
        <f>'Combined_END_SEM-E'!J163</f>
        <v>2.6</v>
      </c>
      <c r="C159" s="18">
        <f>'Combined_END_SEM-E'!K163</f>
        <v>3.1</v>
      </c>
      <c r="D159" s="18">
        <f>'Combined_END_SEM-E'!L163</f>
        <v>2.6</v>
      </c>
      <c r="E159" s="18">
        <f>'Combined_END_SEM-E'!M163</f>
        <v>2.6</v>
      </c>
      <c r="G159" s="32"/>
      <c r="I159" s="18">
        <f t="shared" si="21"/>
        <v>2.6</v>
      </c>
      <c r="J159" s="18">
        <f t="shared" si="22"/>
        <v>2.6</v>
      </c>
      <c r="K159" s="18">
        <f t="shared" si="23"/>
        <v>3.1</v>
      </c>
      <c r="L159" s="18">
        <f t="shared" si="24"/>
        <v>2.6</v>
      </c>
      <c r="M159" s="18">
        <f t="shared" si="25"/>
        <v>2.6</v>
      </c>
    </row>
    <row r="160" spans="1:13" x14ac:dyDescent="0.3">
      <c r="A160" s="18">
        <f>'Combined_END_SEM-E'!I164</f>
        <v>3.2</v>
      </c>
      <c r="B160" s="18">
        <f>'Combined_END_SEM-E'!J164</f>
        <v>3.2</v>
      </c>
      <c r="C160" s="18">
        <f>'Combined_END_SEM-E'!K164</f>
        <v>3.7</v>
      </c>
      <c r="D160" s="18">
        <f>'Combined_END_SEM-E'!L164</f>
        <v>3.2</v>
      </c>
      <c r="E160" s="18">
        <f>'Combined_END_SEM-E'!M164</f>
        <v>3.2</v>
      </c>
      <c r="G160" s="32"/>
      <c r="I160" s="18">
        <f t="shared" si="21"/>
        <v>3.2</v>
      </c>
      <c r="J160" s="18">
        <f t="shared" si="22"/>
        <v>3.2</v>
      </c>
      <c r="K160" s="18">
        <f t="shared" si="23"/>
        <v>3.7</v>
      </c>
      <c r="L160" s="18">
        <f t="shared" si="24"/>
        <v>3.2</v>
      </c>
      <c r="M160" s="18">
        <f t="shared" si="25"/>
        <v>3.2</v>
      </c>
    </row>
    <row r="161" spans="1:13" x14ac:dyDescent="0.3">
      <c r="A161" s="18">
        <f>'Combined_END_SEM-E'!I165</f>
        <v>2.2000000000000002</v>
      </c>
      <c r="B161" s="18">
        <f>'Combined_END_SEM-E'!J165</f>
        <v>2.2000000000000002</v>
      </c>
      <c r="C161" s="18">
        <f>'Combined_END_SEM-E'!K165</f>
        <v>2.7</v>
      </c>
      <c r="D161" s="18">
        <f>'Combined_END_SEM-E'!L165</f>
        <v>2.2000000000000002</v>
      </c>
      <c r="E161" s="18">
        <f>'Combined_END_SEM-E'!M165</f>
        <v>2.2000000000000002</v>
      </c>
      <c r="G161" s="32"/>
      <c r="I161" s="18">
        <f t="shared" si="21"/>
        <v>2.2000000000000002</v>
      </c>
      <c r="J161" s="18">
        <f t="shared" si="22"/>
        <v>2.2000000000000002</v>
      </c>
      <c r="K161" s="18">
        <f t="shared" si="23"/>
        <v>2.7</v>
      </c>
      <c r="L161" s="18">
        <f t="shared" si="24"/>
        <v>2.2000000000000002</v>
      </c>
      <c r="M161" s="18">
        <f t="shared" si="25"/>
        <v>2.2000000000000002</v>
      </c>
    </row>
    <row r="162" spans="1:13" x14ac:dyDescent="0.3">
      <c r="A162" s="18">
        <f>'Combined_END_SEM-E'!I166</f>
        <v>2.4</v>
      </c>
      <c r="B162" s="18">
        <f>'Combined_END_SEM-E'!J166</f>
        <v>2.4</v>
      </c>
      <c r="C162" s="18">
        <f>'Combined_END_SEM-E'!K166</f>
        <v>2.9</v>
      </c>
      <c r="D162" s="18">
        <f>'Combined_END_SEM-E'!L166</f>
        <v>2.4</v>
      </c>
      <c r="E162" s="18">
        <f>'Combined_END_SEM-E'!M166</f>
        <v>2.4</v>
      </c>
      <c r="G162" s="32"/>
      <c r="I162" s="18">
        <f t="shared" si="21"/>
        <v>2.4</v>
      </c>
      <c r="J162" s="18">
        <f t="shared" si="22"/>
        <v>2.4</v>
      </c>
      <c r="K162" s="18">
        <f t="shared" si="23"/>
        <v>2.9</v>
      </c>
      <c r="L162" s="18">
        <f t="shared" si="24"/>
        <v>2.4</v>
      </c>
      <c r="M162" s="18">
        <f t="shared" si="25"/>
        <v>2.4</v>
      </c>
    </row>
    <row r="163" spans="1:13" x14ac:dyDescent="0.3">
      <c r="A163" s="18">
        <f>'Combined_END_SEM-E'!I167</f>
        <v>2.6</v>
      </c>
      <c r="B163" s="18">
        <f>'Combined_END_SEM-E'!J167</f>
        <v>2.6</v>
      </c>
      <c r="C163" s="18">
        <f>'Combined_END_SEM-E'!K167</f>
        <v>3.1</v>
      </c>
      <c r="D163" s="18">
        <f>'Combined_END_SEM-E'!L167</f>
        <v>2.6</v>
      </c>
      <c r="E163" s="18">
        <f>'Combined_END_SEM-E'!M167</f>
        <v>2.6</v>
      </c>
      <c r="G163" s="32"/>
      <c r="I163" s="18">
        <f t="shared" si="21"/>
        <v>2.6</v>
      </c>
      <c r="J163" s="18">
        <f t="shared" si="22"/>
        <v>2.6</v>
      </c>
      <c r="K163" s="18">
        <f t="shared" si="23"/>
        <v>3.1</v>
      </c>
      <c r="L163" s="18">
        <f t="shared" si="24"/>
        <v>2.6</v>
      </c>
      <c r="M163" s="18">
        <f t="shared" si="25"/>
        <v>2.6</v>
      </c>
    </row>
    <row r="164" spans="1:13" x14ac:dyDescent="0.3">
      <c r="G164" s="32"/>
    </row>
    <row r="165" spans="1:13" x14ac:dyDescent="0.3">
      <c r="G165" s="32"/>
      <c r="H165" s="19" t="s">
        <v>69</v>
      </c>
      <c r="I165" s="34" t="s">
        <v>24</v>
      </c>
      <c r="J165" s="34" t="s">
        <v>27</v>
      </c>
      <c r="K165" s="34" t="s">
        <v>30</v>
      </c>
      <c r="L165" s="34" t="s">
        <v>32</v>
      </c>
      <c r="M165" s="34" t="s">
        <v>35</v>
      </c>
    </row>
    <row r="166" spans="1:13" x14ac:dyDescent="0.3">
      <c r="G166" s="32"/>
      <c r="H166" s="19" t="s">
        <v>195</v>
      </c>
      <c r="I166" s="35">
        <f>IF(SUM(I7:I163) &gt; 0, COUNTIF(I7:I163, "&gt;=" &amp; I4), "")</f>
        <v>86</v>
      </c>
      <c r="J166" s="35">
        <f>IF(SUM(J7:J163) &gt; 0, COUNTIF(J7:J163, "&gt;=" &amp; J4), "")</f>
        <v>86</v>
      </c>
      <c r="K166" s="35">
        <f>IF(SUM(K7:K163) &gt; 0, COUNTIF(K7:K163, "&gt;=" &amp; K4), "")</f>
        <v>136</v>
      </c>
      <c r="L166" s="35">
        <f>IF(SUM(L7:L163) &gt; 0, COUNTIF(L7:L163, "&gt;=" &amp; L4), "")</f>
        <v>86</v>
      </c>
      <c r="M166" s="35">
        <f>IF(SUM(M7:M163) &gt; 0, COUNTIF(M7:M163, "&gt;=" &amp; M4), "")</f>
        <v>86</v>
      </c>
    </row>
    <row r="167" spans="1:13" x14ac:dyDescent="0.3">
      <c r="G167" s="32"/>
      <c r="H167" s="19" t="s">
        <v>196</v>
      </c>
      <c r="I167" s="8">
        <v>157</v>
      </c>
      <c r="J167" s="8">
        <v>157</v>
      </c>
      <c r="K167" s="8">
        <v>157</v>
      </c>
      <c r="L167" s="8">
        <v>157</v>
      </c>
      <c r="M167" s="8">
        <v>157</v>
      </c>
    </row>
    <row r="168" spans="1:13" x14ac:dyDescent="0.3">
      <c r="G168" s="32"/>
      <c r="H168" s="19" t="s">
        <v>198</v>
      </c>
      <c r="I168" s="35">
        <f>IF(SUM(I7:I163) &gt; 0, I166/I167*100, "0")</f>
        <v>54.777070063694268</v>
      </c>
      <c r="J168" s="35">
        <f>IF(SUM(J7:J163) &gt; 0, J166/J167*100, "0")</f>
        <v>54.777070063694268</v>
      </c>
      <c r="K168" s="35">
        <f>IF(SUM(K7:K163) &gt; 0, K166/K167*100, "0")</f>
        <v>86.624203821656053</v>
      </c>
      <c r="L168" s="35">
        <f>IF(SUM(L7:L163) &gt; 0, L166/L167*100, "0")</f>
        <v>54.777070063694268</v>
      </c>
      <c r="M168" s="35">
        <f>IF(SUM(M7:M163) &gt; 0, M166/M167*100, "0")</f>
        <v>54.777070063694268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21"/>
  <sheetViews>
    <sheetView workbookViewId="0"/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357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2</v>
      </c>
      <c r="G3" s="6">
        <f>Combined_Input_Details!G3</f>
        <v>0</v>
      </c>
      <c r="H3" s="6">
        <f>Combined_Input_Details!H3</f>
        <v>1</v>
      </c>
      <c r="I3" s="6">
        <f>Combined_Input_Details!I3</f>
        <v>1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1</v>
      </c>
      <c r="N3" s="6">
        <f>Combined_Input_Details!N3</f>
        <v>2</v>
      </c>
      <c r="O3" s="6">
        <f>Combined_Input_Details!O3</f>
        <v>0</v>
      </c>
      <c r="P3" s="6">
        <f>Combined_Input_Details!P3</f>
        <v>1</v>
      </c>
      <c r="Q3" s="6">
        <f>Combined_Input_Details!Q3</f>
        <v>2</v>
      </c>
      <c r="R3" s="6">
        <f>Combined_Input_Details!R3</f>
        <v>1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2</v>
      </c>
      <c r="G4" s="8">
        <f>Combined_Input_Details!G4</f>
        <v>0</v>
      </c>
      <c r="H4" s="8">
        <f>Combined_Input_Details!H4</f>
        <v>1</v>
      </c>
      <c r="I4" s="8">
        <f>Combined_Input_Details!I4</f>
        <v>1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1</v>
      </c>
      <c r="N4" s="8">
        <f>Combined_Input_Details!N4</f>
        <v>2</v>
      </c>
      <c r="O4" s="8">
        <f>Combined_Input_Details!O4</f>
        <v>0</v>
      </c>
      <c r="P4" s="8">
        <f>Combined_Input_Details!P4</f>
        <v>1</v>
      </c>
      <c r="Q4" s="8">
        <f>Combined_Input_Details!Q4</f>
        <v>2</v>
      </c>
      <c r="R4" s="8">
        <f>Combined_Input_Details!R4</f>
        <v>1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2</v>
      </c>
      <c r="G5" s="6">
        <f>Combined_Input_Details!G5</f>
        <v>0</v>
      </c>
      <c r="H5" s="6">
        <f>Combined_Input_Details!H5</f>
        <v>1</v>
      </c>
      <c r="I5" s="6">
        <f>Combined_Input_Details!I5</f>
        <v>1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1</v>
      </c>
      <c r="N5" s="6">
        <f>Combined_Input_Details!N5</f>
        <v>2</v>
      </c>
      <c r="O5" s="6">
        <f>Combined_Input_Details!O5</f>
        <v>0</v>
      </c>
      <c r="P5" s="6">
        <f>Combined_Input_Details!P5</f>
        <v>1</v>
      </c>
      <c r="Q5" s="6">
        <f>Combined_Input_Details!Q5</f>
        <v>2</v>
      </c>
      <c r="R5" s="6">
        <f>Combined_Input_Details!R5</f>
        <v>1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2</v>
      </c>
      <c r="G6" s="8">
        <f>Combined_Input_Details!G6</f>
        <v>0</v>
      </c>
      <c r="H6" s="8">
        <f>Combined_Input_Details!H6</f>
        <v>1</v>
      </c>
      <c r="I6" s="8">
        <f>Combined_Input_Details!I6</f>
        <v>1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1</v>
      </c>
      <c r="N6" s="8">
        <f>Combined_Input_Details!N6</f>
        <v>2</v>
      </c>
      <c r="O6" s="8">
        <f>Combined_Input_Details!O6</f>
        <v>0</v>
      </c>
      <c r="P6" s="8">
        <f>Combined_Input_Details!P6</f>
        <v>1</v>
      </c>
      <c r="Q6" s="8">
        <f>Combined_Input_Details!Q6</f>
        <v>2</v>
      </c>
      <c r="R6" s="8">
        <f>Combined_Input_Details!R6</f>
        <v>1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462</v>
      </c>
      <c r="D7" s="6" t="s">
        <v>35</v>
      </c>
      <c r="E7" s="6">
        <f>Combined_Input_Details!E7</f>
        <v>3</v>
      </c>
      <c r="F7" s="6">
        <f>Combined_Input_Details!F7</f>
        <v>2</v>
      </c>
      <c r="G7" s="6">
        <f>Combined_Input_Details!G7</f>
        <v>0</v>
      </c>
      <c r="H7" s="6">
        <f>Combined_Input_Details!H7</f>
        <v>1</v>
      </c>
      <c r="I7" s="6">
        <f>Combined_Input_Details!I7</f>
        <v>1</v>
      </c>
      <c r="J7" s="6">
        <f>Combined_Input_Details!J7</f>
        <v>0</v>
      </c>
      <c r="K7" s="6">
        <f>Combined_Input_Details!K7</f>
        <v>0</v>
      </c>
      <c r="L7" s="6">
        <f>Combined_Input_Details!L7</f>
        <v>0</v>
      </c>
      <c r="M7" s="6">
        <f>Combined_Input_Details!M7</f>
        <v>1</v>
      </c>
      <c r="N7" s="6">
        <f>Combined_Input_Details!N7</f>
        <v>2</v>
      </c>
      <c r="O7" s="6">
        <f>Combined_Input_Details!O7</f>
        <v>0</v>
      </c>
      <c r="P7" s="6">
        <f>Combined_Input_Details!P7</f>
        <v>1</v>
      </c>
      <c r="Q7" s="6">
        <f>Combined_Input_Details!Q7</f>
        <v>2</v>
      </c>
      <c r="R7" s="6">
        <f>Combined_Input_Details!R7</f>
        <v>1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157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95</v>
      </c>
    </row>
    <row r="13" spans="1:21" x14ac:dyDescent="0.3">
      <c r="A13" s="48" t="s">
        <v>45</v>
      </c>
      <c r="B13" s="48"/>
      <c r="D13" s="13" t="s">
        <v>27</v>
      </c>
      <c r="E13" s="13">
        <f>Combined_Input_Details!E13</f>
        <v>95</v>
      </c>
    </row>
    <row r="14" spans="1:21" x14ac:dyDescent="0.3">
      <c r="A14" s="3" t="s">
        <v>46</v>
      </c>
      <c r="B14" s="3">
        <f>Combined_Input_Details!B14</f>
        <v>70</v>
      </c>
      <c r="D14" s="11" t="s">
        <v>30</v>
      </c>
      <c r="E14" s="11">
        <f>Combined_Input_Details!E14</f>
        <v>95</v>
      </c>
    </row>
    <row r="15" spans="1:21" x14ac:dyDescent="0.3">
      <c r="A15" s="5" t="s">
        <v>47</v>
      </c>
      <c r="B15" s="5">
        <f>Combined_Input_Details!B15</f>
        <v>80</v>
      </c>
      <c r="D15" s="13" t="s">
        <v>32</v>
      </c>
      <c r="E15" s="13">
        <f>Combined_Input_Details!E15</f>
        <v>95</v>
      </c>
    </row>
    <row r="16" spans="1:21" x14ac:dyDescent="0.3">
      <c r="A16" s="3" t="s">
        <v>48</v>
      </c>
      <c r="B16" s="3">
        <f>Combined_Input_Details!B16</f>
        <v>20</v>
      </c>
      <c r="D16" s="11" t="s">
        <v>35</v>
      </c>
      <c r="E16" s="11">
        <f>Combined_Input_Details!E16</f>
        <v>95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8" t="s">
        <v>199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f>Combined_Input_Details!B19</f>
        <v>75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200</v>
      </c>
      <c r="E21" s="61" t="s">
        <v>201</v>
      </c>
      <c r="F21" s="61"/>
      <c r="G21" s="61" t="s">
        <v>202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203</v>
      </c>
      <c r="F22" s="36" t="s">
        <v>204</v>
      </c>
      <c r="G22" s="61" t="s">
        <v>205</v>
      </c>
      <c r="H22" s="61"/>
      <c r="I22" s="61"/>
      <c r="J22" s="61"/>
      <c r="K22" s="61"/>
      <c r="L22" s="61"/>
      <c r="M22" s="61" t="s">
        <v>206</v>
      </c>
      <c r="N22" s="61"/>
      <c r="O22" s="60" t="s">
        <v>207</v>
      </c>
      <c r="P22" s="61"/>
    </row>
    <row r="23" spans="1:16" ht="52.05" customHeight="1" x14ac:dyDescent="0.3">
      <c r="D23" s="61"/>
      <c r="E23" s="61"/>
      <c r="F23" s="60" t="s">
        <v>208</v>
      </c>
      <c r="G23" s="61" t="s">
        <v>209</v>
      </c>
      <c r="H23" s="61"/>
      <c r="I23" s="61" t="s">
        <v>210</v>
      </c>
      <c r="J23" s="61"/>
      <c r="K23" s="60" t="str">
        <f>"Weighted Level of Attainment (" &amp; B16 &amp; " SEE + " &amp; B15 &amp; " CIE)"</f>
        <v>Weighted Level of Attainment (20 SEE + 80 CIE)</v>
      </c>
      <c r="L23" s="61"/>
      <c r="M23" s="61" t="s">
        <v>212</v>
      </c>
      <c r="N23" s="61" t="s">
        <v>213</v>
      </c>
      <c r="O23" s="61"/>
      <c r="P23" s="61"/>
    </row>
    <row r="24" spans="1:16" ht="72" x14ac:dyDescent="0.3">
      <c r="D24" s="61"/>
      <c r="E24" s="61"/>
      <c r="F24" s="61"/>
      <c r="G24" s="36" t="s">
        <v>212</v>
      </c>
      <c r="H24" s="36" t="s">
        <v>213</v>
      </c>
      <c r="I24" s="36" t="s">
        <v>212</v>
      </c>
      <c r="J24" s="36" t="s">
        <v>213</v>
      </c>
      <c r="K24" s="37" t="s">
        <v>212</v>
      </c>
      <c r="L24" s="37" t="s">
        <v>213</v>
      </c>
      <c r="M24" s="61"/>
      <c r="N24" s="61"/>
      <c r="O24" s="37" t="s">
        <v>212</v>
      </c>
      <c r="P24" s="37" t="s">
        <v>213</v>
      </c>
    </row>
    <row r="25" spans="1:16" x14ac:dyDescent="0.3">
      <c r="D25" s="61" t="s">
        <v>24</v>
      </c>
      <c r="E25" s="38" t="str">
        <f>E2</f>
        <v xml:space="preserve">PO1   </v>
      </c>
      <c r="F25" s="38">
        <f>E3</f>
        <v>3</v>
      </c>
      <c r="G25" s="58">
        <f>Combined_External_Components!I168</f>
        <v>54.777070063694268</v>
      </c>
      <c r="H25" s="62">
        <f>IF(AND(G25&gt;0,G25&lt;40),1,IF(AND(G25&gt;=40,G25&lt;60),2,IF(AND(G25&gt;=60,G25&lt;=100),3,"0")))</f>
        <v>2</v>
      </c>
      <c r="I25" s="58">
        <f>Combined_Internal_Components!I168</f>
        <v>75.159235668789819</v>
      </c>
      <c r="J25" s="62">
        <f>IF(AND(I25&gt;0,I25&lt;40),1,IF(AND(I25&gt;=40,I25&lt;60),2,IF(AND(I25&gt;=60,I25&lt;=100),3,"0")))</f>
        <v>3</v>
      </c>
      <c r="K25" s="58">
        <f>G25*(B16/100)+I25*(B15/100)</f>
        <v>71.082802547770711</v>
      </c>
      <c r="L25" s="62">
        <f>IF(AND(K25&gt;0,K25&lt;40),1,IF(AND(K25&gt;=40,K25&lt;60),2,IF(AND(K25&gt;=60,K25&lt;=100),3,"0")))</f>
        <v>3</v>
      </c>
      <c r="M25" s="58">
        <f>E12</f>
        <v>95</v>
      </c>
      <c r="N25" s="62">
        <f>IF(AND(M25&gt;0,M25&lt;40),1,IF(AND(M25&gt;=40,M25&lt;60),2,IF(AND(M25&gt;=60,M25&lt;=100),3,"0")))</f>
        <v>3</v>
      </c>
      <c r="O25" s="58">
        <f>K25*(B17/100)+M25*(B18/100)</f>
        <v>75.866242038216569</v>
      </c>
      <c r="P25" s="62">
        <f>IF(AND(O25&gt;0,O25&lt;40),1,IF(AND(O25&gt;=40,O25&lt;60),2,IF(AND(O25&gt;=60,O25&lt;=100),3,"0")))</f>
        <v>3</v>
      </c>
    </row>
    <row r="26" spans="1:16" x14ac:dyDescent="0.3">
      <c r="D26" s="59"/>
      <c r="E26" s="39" t="str">
        <f>F2</f>
        <v xml:space="preserve">PO2   </v>
      </c>
      <c r="F26" s="39">
        <f>F3</f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tr">
        <f>G2</f>
        <v xml:space="preserve">PO3   </v>
      </c>
      <c r="F27" s="38">
        <f>G3</f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tr">
        <f>H2</f>
        <v xml:space="preserve">PO4   </v>
      </c>
      <c r="F28" s="39">
        <f>H3</f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tr">
        <f>I2</f>
        <v xml:space="preserve">PO5   </v>
      </c>
      <c r="F29" s="38">
        <f>I3</f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tr">
        <f>J2</f>
        <v xml:space="preserve">PO6   </v>
      </c>
      <c r="F30" s="39">
        <f>J3</f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tr">
        <f>K2</f>
        <v xml:space="preserve">PO7   </v>
      </c>
      <c r="F31" s="38">
        <f>K3</f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tr">
        <f>L2</f>
        <v xml:space="preserve">PO8   </v>
      </c>
      <c r="F32" s="39">
        <f>L3</f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tr">
        <f>M2</f>
        <v xml:space="preserve">PO9   </v>
      </c>
      <c r="F33" s="38">
        <f>M3</f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tr">
        <f>N2</f>
        <v xml:space="preserve">PO10   </v>
      </c>
      <c r="F34" s="39">
        <f>N3</f>
        <v>2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tr">
        <f>O2</f>
        <v xml:space="preserve">PO11   </v>
      </c>
      <c r="F35" s="38">
        <f>O3</f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tr">
        <f>P2</f>
        <v xml:space="preserve">PO12   </v>
      </c>
      <c r="F36" s="39">
        <f>P3</f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tr">
        <f>Q2</f>
        <v>PSO1</v>
      </c>
      <c r="F37" s="38">
        <f>Q3</f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tr">
        <f>R2</f>
        <v>PSO2</v>
      </c>
      <c r="F38" s="39">
        <f>R3</f>
        <v>1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tr">
        <f>S2</f>
        <v>PSO3</v>
      </c>
      <c r="F39" s="38">
        <f>S3</f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tr">
        <f>T2</f>
        <v>PSO4</v>
      </c>
      <c r="F40" s="39">
        <f>T3</f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tr">
        <f>U2</f>
        <v>PSO5</v>
      </c>
      <c r="F41" s="38">
        <f>U3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tr">
        <f>E2</f>
        <v xml:space="preserve">PO1   </v>
      </c>
      <c r="F42" s="38">
        <f>E4</f>
        <v>3</v>
      </c>
      <c r="G42" s="58">
        <f>Combined_External_Components!J168</f>
        <v>54.777070063694268</v>
      </c>
      <c r="H42" s="62">
        <f>IF(AND(G42&gt;0,G42&lt;40),1,IF(AND(G42&gt;=40,G42&lt;60),2,IF(AND(G42&gt;=60,G42&lt;=100),3,"0")))</f>
        <v>2</v>
      </c>
      <c r="I42" s="58">
        <f>Combined_Internal_Components!J168</f>
        <v>81.528662420382176</v>
      </c>
      <c r="J42" s="62">
        <f>IF(AND(I42&gt;0,I42&lt;40),1,IF(AND(I42&gt;=40,I42&lt;60),2,IF(AND(I42&gt;=60,I42&lt;=100),3,"0")))</f>
        <v>3</v>
      </c>
      <c r="K42" s="58">
        <f>G42*(B16/100)+I42*(B15/100)</f>
        <v>76.178343949044603</v>
      </c>
      <c r="L42" s="62">
        <f>IF(AND(K42&gt;0,K42&lt;40),1,IF(AND(K42&gt;=40,K42&lt;60),2,IF(AND(K42&gt;=60,K42&lt;=100),3,"0")))</f>
        <v>3</v>
      </c>
      <c r="M42" s="58">
        <f>E13</f>
        <v>95</v>
      </c>
      <c r="N42" s="62">
        <f>IF(AND(M42&gt;0,M42&lt;40),1,IF(AND(M42&gt;=40,M42&lt;60),2,IF(AND(M42&gt;=60,M42&lt;=100),3,"0")))</f>
        <v>3</v>
      </c>
      <c r="O42" s="58">
        <f>K42*(B17/100)+M42*(B18/100)</f>
        <v>79.942675159235677</v>
      </c>
      <c r="P42" s="62">
        <f>IF(AND(O42&gt;0,O42&lt;40),1,IF(AND(O42&gt;=40,O42&lt;60),2,IF(AND(O42&gt;=60,O42&lt;=100),3,"0")))</f>
        <v>3</v>
      </c>
    </row>
    <row r="43" spans="4:16" x14ac:dyDescent="0.3">
      <c r="D43" s="59"/>
      <c r="E43" s="39" t="str">
        <f>F2</f>
        <v xml:space="preserve">PO2   </v>
      </c>
      <c r="F43" s="39">
        <f>F4</f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tr">
        <f>G2</f>
        <v xml:space="preserve">PO3   </v>
      </c>
      <c r="F44" s="38">
        <f>G4</f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tr">
        <f>H2</f>
        <v xml:space="preserve">PO4   </v>
      </c>
      <c r="F45" s="39">
        <f>H4</f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tr">
        <f>I2</f>
        <v xml:space="preserve">PO5   </v>
      </c>
      <c r="F46" s="38">
        <f>I4</f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tr">
        <f>J2</f>
        <v xml:space="preserve">PO6   </v>
      </c>
      <c r="F47" s="39">
        <f>J4</f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tr">
        <f>K2</f>
        <v xml:space="preserve">PO7   </v>
      </c>
      <c r="F48" s="38">
        <f>K4</f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tr">
        <f>L2</f>
        <v xml:space="preserve">PO8   </v>
      </c>
      <c r="F49" s="39">
        <f>L4</f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tr">
        <f>M2</f>
        <v xml:space="preserve">PO9   </v>
      </c>
      <c r="F50" s="38">
        <f>M4</f>
        <v>1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tr">
        <f>N2</f>
        <v xml:space="preserve">PO10   </v>
      </c>
      <c r="F51" s="39">
        <f>N4</f>
        <v>2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tr">
        <f>O2</f>
        <v xml:space="preserve">PO11   </v>
      </c>
      <c r="F52" s="38">
        <f>O4</f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tr">
        <f>P2</f>
        <v xml:space="preserve">PO12   </v>
      </c>
      <c r="F53" s="39">
        <f>P4</f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tr">
        <f>Q2</f>
        <v>PSO1</v>
      </c>
      <c r="F54" s="38">
        <f>Q4</f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tr">
        <f>R2</f>
        <v>PSO2</v>
      </c>
      <c r="F55" s="39">
        <f>R4</f>
        <v>1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tr">
        <f>S2</f>
        <v>PSO3</v>
      </c>
      <c r="F56" s="38">
        <f>S4</f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tr">
        <f>T2</f>
        <v>PSO4</v>
      </c>
      <c r="F57" s="39">
        <f>T4</f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tr">
        <f>U2</f>
        <v>PSO5</v>
      </c>
      <c r="F58" s="38">
        <f>U4</f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tr">
        <f>E2</f>
        <v xml:space="preserve">PO1   </v>
      </c>
      <c r="F59" s="38">
        <f>E5</f>
        <v>3</v>
      </c>
      <c r="G59" s="58">
        <f>Combined_External_Components!K168</f>
        <v>86.624203821656053</v>
      </c>
      <c r="H59" s="62">
        <f>IF(AND(G59&gt;0,G59&lt;40),1,IF(AND(G59&gt;=40,G59&lt;60),2,IF(AND(G59&gt;=60,G59&lt;=100),3,"0")))</f>
        <v>3</v>
      </c>
      <c r="I59" s="58">
        <f>Combined_Internal_Components!K168</f>
        <v>74.522292993630572</v>
      </c>
      <c r="J59" s="62">
        <f>IF(AND(I59&gt;0,I59&lt;40),1,IF(AND(I59&gt;=40,I59&lt;60),2,IF(AND(I59&gt;=60,I59&lt;=100),3,"0")))</f>
        <v>3</v>
      </c>
      <c r="K59" s="58">
        <f>G59*(B16/100)+I59*(B15/100)</f>
        <v>76.942675159235677</v>
      </c>
      <c r="L59" s="62">
        <f>IF(AND(K59&gt;0,K59&lt;40),1,IF(AND(K59&gt;=40,K59&lt;60),2,IF(AND(K59&gt;=60,K59&lt;=100),3,"0")))</f>
        <v>3</v>
      </c>
      <c r="M59" s="58">
        <f>E14</f>
        <v>95</v>
      </c>
      <c r="N59" s="62">
        <f>IF(AND(M59&gt;0,M59&lt;40),1,IF(AND(M59&gt;=40,M59&lt;60),2,IF(AND(M59&gt;=60,M59&lt;=100),3,"0")))</f>
        <v>3</v>
      </c>
      <c r="O59" s="58">
        <f>K59*(B17/100)+M59*(B18/100)</f>
        <v>80.554140127388536</v>
      </c>
      <c r="P59" s="62">
        <f>IF(AND(O59&gt;0,O59&lt;40),1,IF(AND(O59&gt;=40,O59&lt;60),2,IF(AND(O59&gt;=60,O59&lt;=100),3,"0")))</f>
        <v>3</v>
      </c>
    </row>
    <row r="60" spans="4:16" x14ac:dyDescent="0.3">
      <c r="D60" s="59"/>
      <c r="E60" s="39" t="str">
        <f>F2</f>
        <v xml:space="preserve">PO2   </v>
      </c>
      <c r="F60" s="39">
        <f>F5</f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tr">
        <f>G2</f>
        <v xml:space="preserve">PO3   </v>
      </c>
      <c r="F61" s="38">
        <f>G5</f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tr">
        <f>H2</f>
        <v xml:space="preserve">PO4   </v>
      </c>
      <c r="F62" s="39">
        <f>H5</f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tr">
        <f>I2</f>
        <v xml:space="preserve">PO5   </v>
      </c>
      <c r="F63" s="38">
        <f>I5</f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tr">
        <f>J2</f>
        <v xml:space="preserve">PO6   </v>
      </c>
      <c r="F64" s="39">
        <f>J5</f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tr">
        <f>K2</f>
        <v xml:space="preserve">PO7   </v>
      </c>
      <c r="F65" s="38">
        <f>K5</f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tr">
        <f>L2</f>
        <v xml:space="preserve">PO8   </v>
      </c>
      <c r="F66" s="39">
        <f>L5</f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tr">
        <f>M2</f>
        <v xml:space="preserve">PO9   </v>
      </c>
      <c r="F67" s="38">
        <f>M5</f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tr">
        <f>N2</f>
        <v xml:space="preserve">PO10   </v>
      </c>
      <c r="F68" s="39">
        <f>N5</f>
        <v>2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tr">
        <f>O2</f>
        <v xml:space="preserve">PO11   </v>
      </c>
      <c r="F69" s="38">
        <f>O5</f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tr">
        <f>P2</f>
        <v xml:space="preserve">PO12   </v>
      </c>
      <c r="F70" s="39">
        <f>P5</f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tr">
        <f>Q2</f>
        <v>PSO1</v>
      </c>
      <c r="F71" s="38">
        <f>Q5</f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tr">
        <f>R2</f>
        <v>PSO2</v>
      </c>
      <c r="F72" s="39">
        <f>R5</f>
        <v>1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tr">
        <f>S2</f>
        <v>PSO3</v>
      </c>
      <c r="F73" s="38">
        <f>S5</f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tr">
        <f>T2</f>
        <v>PSO4</v>
      </c>
      <c r="F74" s="39">
        <f>T5</f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tr">
        <f>U2</f>
        <v>PSO5</v>
      </c>
      <c r="F75" s="38">
        <f>U5</f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tr">
        <f>E2</f>
        <v xml:space="preserve">PO1   </v>
      </c>
      <c r="F76" s="38">
        <f>E6</f>
        <v>3</v>
      </c>
      <c r="G76" s="58">
        <f>Combined_External_Components!L168</f>
        <v>54.777070063694268</v>
      </c>
      <c r="H76" s="62">
        <f>IF(AND(G76&gt;0,G76&lt;40),1,IF(AND(G76&gt;=40,G76&lt;60),2,IF(AND(G76&gt;=60,G76&lt;=100),3,"0")))</f>
        <v>2</v>
      </c>
      <c r="I76" s="58">
        <f>Combined_Internal_Components!L168</f>
        <v>81.528662420382176</v>
      </c>
      <c r="J76" s="62">
        <f>IF(AND(I76&gt;0,I76&lt;40),1,IF(AND(I76&gt;=40,I76&lt;60),2,IF(AND(I76&gt;=60,I76&lt;=100),3,"0")))</f>
        <v>3</v>
      </c>
      <c r="K76" s="58">
        <f>G76*(B16/100)+I76*(B15/100)</f>
        <v>76.178343949044603</v>
      </c>
      <c r="L76" s="62">
        <f>IF(AND(K76&gt;0,K76&lt;40),1,IF(AND(K76&gt;=40,K76&lt;60),2,IF(AND(K76&gt;=60,K76&lt;=100),3,"0")))</f>
        <v>3</v>
      </c>
      <c r="M76" s="58">
        <f>E15</f>
        <v>95</v>
      </c>
      <c r="N76" s="62">
        <f>IF(AND(M76&gt;0,M76&lt;40),1,IF(AND(M76&gt;=40,M76&lt;60),2,IF(AND(M76&gt;=60,M76&lt;=100),3,"0")))</f>
        <v>3</v>
      </c>
      <c r="O76" s="58">
        <f>K76*(B17/100)+M76*(B18/100)</f>
        <v>79.942675159235677</v>
      </c>
      <c r="P76" s="62">
        <f>IF(AND(O76&gt;0,O76&lt;40),1,IF(AND(O76&gt;=40,O76&lt;60),2,IF(AND(O76&gt;=60,O76&lt;=100),3,"0")))</f>
        <v>3</v>
      </c>
    </row>
    <row r="77" spans="4:16" x14ac:dyDescent="0.3">
      <c r="D77" s="59"/>
      <c r="E77" s="39" t="str">
        <f>F2</f>
        <v xml:space="preserve">PO2   </v>
      </c>
      <c r="F77" s="39">
        <f>F6</f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tr">
        <f>G2</f>
        <v xml:space="preserve">PO3   </v>
      </c>
      <c r="F78" s="38">
        <f>G6</f>
        <v>0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tr">
        <f>H2</f>
        <v xml:space="preserve">PO4   </v>
      </c>
      <c r="F79" s="39">
        <f>H6</f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tr">
        <f>I2</f>
        <v xml:space="preserve">PO5   </v>
      </c>
      <c r="F80" s="38">
        <f>I6</f>
        <v>1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tr">
        <f>J2</f>
        <v xml:space="preserve">PO6   </v>
      </c>
      <c r="F81" s="39">
        <f>J6</f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tr">
        <f>K2</f>
        <v xml:space="preserve">PO7   </v>
      </c>
      <c r="F82" s="38">
        <f>K6</f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tr">
        <f>L2</f>
        <v xml:space="preserve">PO8   </v>
      </c>
      <c r="F83" s="39">
        <f>L6</f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tr">
        <f>M2</f>
        <v xml:space="preserve">PO9   </v>
      </c>
      <c r="F84" s="38">
        <f>M6</f>
        <v>1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tr">
        <f>N2</f>
        <v xml:space="preserve">PO10   </v>
      </c>
      <c r="F85" s="39">
        <f>N6</f>
        <v>2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tr">
        <f>O2</f>
        <v xml:space="preserve">PO11   </v>
      </c>
      <c r="F86" s="38">
        <f>O6</f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tr">
        <f>P2</f>
        <v xml:space="preserve">PO12   </v>
      </c>
      <c r="F87" s="39">
        <f>P6</f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tr">
        <f>Q2</f>
        <v>PSO1</v>
      </c>
      <c r="F88" s="38">
        <f>Q6</f>
        <v>2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tr">
        <f>R2</f>
        <v>PSO2</v>
      </c>
      <c r="F89" s="39">
        <f>R6</f>
        <v>1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tr">
        <f>S2</f>
        <v>PSO3</v>
      </c>
      <c r="F90" s="38">
        <f>S6</f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tr">
        <f>T2</f>
        <v>PSO4</v>
      </c>
      <c r="F91" s="39">
        <f>T6</f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tr">
        <f>U2</f>
        <v>PSO5</v>
      </c>
      <c r="F92" s="38">
        <f>U6</f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tr">
        <f>E2</f>
        <v xml:space="preserve">PO1   </v>
      </c>
      <c r="F93" s="38">
        <f>E7</f>
        <v>3</v>
      </c>
      <c r="G93" s="58">
        <f>Combined_External_Components!M168</f>
        <v>54.777070063694268</v>
      </c>
      <c r="H93" s="62">
        <f>IF(AND(G93&gt;0,G93&lt;40),1,IF(AND(G93&gt;=40,G93&lt;60),2,IF(AND(G93&gt;=60,G93&lt;=100),3,"0")))</f>
        <v>2</v>
      </c>
      <c r="I93" s="58">
        <f>Combined_Internal_Components!M168</f>
        <v>81.528662420382176</v>
      </c>
      <c r="J93" s="62">
        <f>IF(AND(I93&gt;0,I93&lt;40),1,IF(AND(I93&gt;=40,I93&lt;60),2,IF(AND(I93&gt;=60,I93&lt;=100),3,"0")))</f>
        <v>3</v>
      </c>
      <c r="K93" s="58">
        <f>G93*(B16/100)+I93*(B15/100)</f>
        <v>76.178343949044603</v>
      </c>
      <c r="L93" s="62">
        <f>IF(AND(K93&gt;0,K93&lt;40),1,IF(AND(K93&gt;=40,K93&lt;60),2,IF(AND(K93&gt;=60,K93&lt;=100),3,"0")))</f>
        <v>3</v>
      </c>
      <c r="M93" s="58">
        <f>E16</f>
        <v>95</v>
      </c>
      <c r="N93" s="62">
        <f>IF(AND(M93&gt;0,M93&lt;40),1,IF(AND(M93&gt;=40,M93&lt;60),2,IF(AND(M93&gt;=60,M93&lt;=100),3,"0")))</f>
        <v>3</v>
      </c>
      <c r="O93" s="58">
        <f>K93*(B17/100)+M93*(B18/100)</f>
        <v>79.942675159235677</v>
      </c>
      <c r="P93" s="62">
        <f>IF(AND(O93&gt;0,O93&lt;40),1,IF(AND(O93&gt;=40,O93&lt;60),2,IF(AND(O93&gt;=60,O93&lt;=100),3,"0")))</f>
        <v>3</v>
      </c>
    </row>
    <row r="94" spans="4:16" x14ac:dyDescent="0.3">
      <c r="D94" s="59"/>
      <c r="E94" s="39" t="str">
        <f>F2</f>
        <v xml:space="preserve">PO2   </v>
      </c>
      <c r="F94" s="39">
        <f>F7</f>
        <v>2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tr">
        <f>G2</f>
        <v xml:space="preserve">PO3   </v>
      </c>
      <c r="F95" s="38">
        <f>G7</f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tr">
        <f>H2</f>
        <v xml:space="preserve">PO4   </v>
      </c>
      <c r="F96" s="39">
        <f>H7</f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tr">
        <f>I2</f>
        <v xml:space="preserve">PO5   </v>
      </c>
      <c r="F97" s="38">
        <f>I7</f>
        <v>1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tr">
        <f>J2</f>
        <v xml:space="preserve">PO6   </v>
      </c>
      <c r="F98" s="39">
        <f>J7</f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tr">
        <f>K2</f>
        <v xml:space="preserve">PO7   </v>
      </c>
      <c r="F99" s="38">
        <f>K7</f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tr">
        <f>L2</f>
        <v xml:space="preserve">PO8   </v>
      </c>
      <c r="F100" s="39">
        <f>L7</f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tr">
        <f>M2</f>
        <v xml:space="preserve">PO9   </v>
      </c>
      <c r="F101" s="38">
        <f>M7</f>
        <v>1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tr">
        <f>N2</f>
        <v xml:space="preserve">PO10   </v>
      </c>
      <c r="F102" s="39">
        <f>N7</f>
        <v>2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tr">
        <f>O2</f>
        <v xml:space="preserve">PO11   </v>
      </c>
      <c r="F103" s="38">
        <f>O7</f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tr">
        <f>P2</f>
        <v xml:space="preserve">PO12   </v>
      </c>
      <c r="F104" s="39">
        <f>P7</f>
        <v>1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tr">
        <f>Q2</f>
        <v>PSO1</v>
      </c>
      <c r="F105" s="38">
        <f>Q7</f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tr">
        <f>R2</f>
        <v>PSO2</v>
      </c>
      <c r="F106" s="39">
        <f>R7</f>
        <v>1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tr">
        <f>S2</f>
        <v>PSO3</v>
      </c>
      <c r="F107" s="38">
        <f>S7</f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tr">
        <f>T2</f>
        <v>PSO4</v>
      </c>
      <c r="F108" s="39">
        <f>T7</f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tr">
        <f>U2</f>
        <v>PSO5</v>
      </c>
      <c r="F109" s="38">
        <f>U7</f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214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215</v>
      </c>
      <c r="F114" s="23" t="s">
        <v>216</v>
      </c>
      <c r="G114" s="23" t="s">
        <v>217</v>
      </c>
      <c r="H114" s="23" t="s">
        <v>218</v>
      </c>
      <c r="I114" s="23" t="s">
        <v>219</v>
      </c>
      <c r="J114" s="23" t="s">
        <v>220</v>
      </c>
      <c r="K114" s="23" t="s">
        <v>221</v>
      </c>
      <c r="L114" s="23" t="s">
        <v>222</v>
      </c>
      <c r="M114" s="23" t="s">
        <v>223</v>
      </c>
      <c r="N114" s="23" t="s">
        <v>224</v>
      </c>
      <c r="O114" s="23" t="s">
        <v>225</v>
      </c>
      <c r="P114" s="23" t="s">
        <v>226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6</v>
      </c>
      <c r="G115" s="25">
        <f>F27*P25</f>
        <v>0</v>
      </c>
      <c r="H115" s="25">
        <f>F28*P25</f>
        <v>3</v>
      </c>
      <c r="I115" s="25">
        <f>F29*P25</f>
        <v>3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3</v>
      </c>
      <c r="N115" s="25">
        <f>F34*P25</f>
        <v>6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3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6</v>
      </c>
      <c r="G116" s="25">
        <f>F44*P42</f>
        <v>0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3</v>
      </c>
      <c r="N116" s="25">
        <f>F51*P42</f>
        <v>6</v>
      </c>
      <c r="O116" s="25">
        <f>F52*P42</f>
        <v>0</v>
      </c>
      <c r="P116" s="25">
        <f>F53*P42</f>
        <v>3</v>
      </c>
      <c r="Q116" s="25">
        <f>F54*P42</f>
        <v>6</v>
      </c>
      <c r="R116" s="25">
        <f>F55*P42</f>
        <v>3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6</v>
      </c>
      <c r="G117" s="25">
        <f>F61*P59</f>
        <v>0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3</v>
      </c>
      <c r="N117" s="25">
        <f>F68*P59</f>
        <v>6</v>
      </c>
      <c r="O117" s="25">
        <f>F69*P59</f>
        <v>0</v>
      </c>
      <c r="P117" s="25">
        <f>F70*P59</f>
        <v>3</v>
      </c>
      <c r="Q117" s="25">
        <f>F71*P59</f>
        <v>6</v>
      </c>
      <c r="R117" s="25">
        <f>F72*P59</f>
        <v>3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0</v>
      </c>
      <c r="H118" s="25">
        <f>F79*P76</f>
        <v>3</v>
      </c>
      <c r="I118" s="25">
        <f>F80*P76</f>
        <v>3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3</v>
      </c>
      <c r="N118" s="25">
        <f>F85*P76</f>
        <v>6</v>
      </c>
      <c r="O118" s="25">
        <f>F86*P76</f>
        <v>0</v>
      </c>
      <c r="P118" s="25">
        <f>F87*P76</f>
        <v>3</v>
      </c>
      <c r="Q118" s="25">
        <f>F88*P76</f>
        <v>6</v>
      </c>
      <c r="R118" s="25">
        <f>F89*P76</f>
        <v>3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6</v>
      </c>
      <c r="G119" s="25">
        <f>F95*P93</f>
        <v>0</v>
      </c>
      <c r="H119" s="25">
        <f>F96*P93</f>
        <v>3</v>
      </c>
      <c r="I119" s="25">
        <f>F97*P93</f>
        <v>3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3</v>
      </c>
      <c r="N119" s="25">
        <f>F102*P93</f>
        <v>6</v>
      </c>
      <c r="O119" s="25">
        <f>F103*P93</f>
        <v>0</v>
      </c>
      <c r="P119" s="25">
        <f>F104*P93</f>
        <v>3</v>
      </c>
      <c r="Q119" s="25">
        <f>F105*P93</f>
        <v>6</v>
      </c>
      <c r="R119" s="25">
        <f>F106*P93</f>
        <v>3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227</v>
      </c>
      <c r="B120" s="1" t="s">
        <v>25</v>
      </c>
      <c r="C120" s="1" t="s">
        <v>228</v>
      </c>
      <c r="D120" s="1" t="s">
        <v>229</v>
      </c>
      <c r="E120" s="48" t="s">
        <v>230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0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3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"/>
  <sheetViews>
    <sheetView workbookViewId="0"/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357</v>
      </c>
      <c r="D2" s="64" t="s">
        <v>232</v>
      </c>
      <c r="E2" s="64" t="s">
        <v>233</v>
      </c>
      <c r="F2" s="64" t="s">
        <v>43</v>
      </c>
      <c r="G2" s="64" t="s">
        <v>234</v>
      </c>
      <c r="H2" s="64"/>
      <c r="I2" s="64" t="s">
        <v>235</v>
      </c>
      <c r="J2" s="64"/>
      <c r="K2" s="64" t="s">
        <v>205</v>
      </c>
      <c r="L2" s="64"/>
      <c r="M2" s="64" t="s">
        <v>206</v>
      </c>
      <c r="N2" s="64"/>
      <c r="O2" s="64" t="s">
        <v>236</v>
      </c>
      <c r="P2" s="64"/>
      <c r="Q2" s="40" t="s">
        <v>237</v>
      </c>
      <c r="R2" s="40" t="s">
        <v>238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239</v>
      </c>
      <c r="H3" s="64"/>
      <c r="I3" s="64" t="s">
        <v>240</v>
      </c>
      <c r="J3" s="64"/>
      <c r="K3" s="64" t="str">
        <f>B15 &amp; " % of CIE + " &amp; B16 &amp; " % of SEE"</f>
        <v>80 % of CIE + 20 % of SEE</v>
      </c>
      <c r="L3" s="64"/>
      <c r="M3" s="64"/>
      <c r="N3" s="64"/>
      <c r="O3" s="64" t="str">
        <f>B17 &amp; " % of Direct + " &amp; B18 &amp; " % of Indirect"</f>
        <v>80 % of Direct + 20 % of Indirect</v>
      </c>
      <c r="P3" s="64"/>
      <c r="Q3" s="40" t="s">
        <v>243</v>
      </c>
      <c r="R3" s="40" t="s">
        <v>244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212</v>
      </c>
      <c r="H4" s="41" t="s">
        <v>245</v>
      </c>
      <c r="I4" s="41" t="s">
        <v>212</v>
      </c>
      <c r="J4" s="41" t="s">
        <v>245</v>
      </c>
      <c r="K4" s="41" t="s">
        <v>212</v>
      </c>
      <c r="L4" s="41" t="s">
        <v>245</v>
      </c>
      <c r="M4" s="41" t="s">
        <v>212</v>
      </c>
      <c r="N4" s="41" t="s">
        <v>245</v>
      </c>
      <c r="O4" s="41" t="s">
        <v>212</v>
      </c>
      <c r="P4" s="41" t="s">
        <v>245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f>Combined_Course_Attainment!G25</f>
        <v>54.777070063694268</v>
      </c>
      <c r="H5" s="43">
        <f>Combined_Course_Attainment!H25</f>
        <v>2</v>
      </c>
      <c r="I5" s="40">
        <f>Combined_Course_Attainment!I25</f>
        <v>75.159235668789819</v>
      </c>
      <c r="J5" s="43">
        <f>Combined_Course_Attainment!J25</f>
        <v>3</v>
      </c>
      <c r="K5" s="40">
        <f>Combined_Course_Attainment!K25</f>
        <v>71.082802547770711</v>
      </c>
      <c r="L5" s="43">
        <f>Combined_Course_Attainment!L25</f>
        <v>3</v>
      </c>
      <c r="M5" s="40">
        <f>Combined_Course_Attainment!M25</f>
        <v>95</v>
      </c>
      <c r="N5" s="43">
        <f>Combined_Course_Attainment!N25</f>
        <v>3</v>
      </c>
      <c r="O5" s="40">
        <f>Combined_Course_Attainment!O25</f>
        <v>75.866242038216569</v>
      </c>
      <c r="P5" s="43">
        <f>Combined_Course_Attainment!P25</f>
        <v>3</v>
      </c>
      <c r="Q5" s="42">
        <f>B19</f>
        <v>75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f>Combined_Course_Attainment!G42</f>
        <v>54.777070063694268</v>
      </c>
      <c r="H6" s="43">
        <f>Combined_Course_Attainment!H42</f>
        <v>2</v>
      </c>
      <c r="I6" s="40">
        <f>Combined_Course_Attainment!I42</f>
        <v>81.528662420382176</v>
      </c>
      <c r="J6" s="43">
        <f>Combined_Course_Attainment!J42</f>
        <v>3</v>
      </c>
      <c r="K6" s="40">
        <f>Combined_Course_Attainment!K42</f>
        <v>76.178343949044603</v>
      </c>
      <c r="L6" s="43">
        <f>Combined_Course_Attainment!L42</f>
        <v>3</v>
      </c>
      <c r="M6" s="40">
        <f>Combined_Course_Attainment!M42</f>
        <v>95</v>
      </c>
      <c r="N6" s="43">
        <f>Combined_Course_Attainment!N42</f>
        <v>3</v>
      </c>
      <c r="O6" s="40">
        <f>Combined_Course_Attainment!O42</f>
        <v>79.942675159235677</v>
      </c>
      <c r="P6" s="43">
        <f>Combined_Course_Attainment!P42</f>
        <v>3</v>
      </c>
      <c r="Q6" s="42">
        <f>B19</f>
        <v>75</v>
      </c>
      <c r="R6" s="40" t="str">
        <f>IF(O6&gt;=B19,"Yes","No")</f>
        <v>Yes</v>
      </c>
    </row>
    <row r="7" spans="1:18" x14ac:dyDescent="0.3">
      <c r="A7" s="5" t="s">
        <v>33</v>
      </c>
      <c r="B7" s="5" t="s">
        <v>462</v>
      </c>
      <c r="D7" s="64"/>
      <c r="E7" s="64"/>
      <c r="F7" s="42" t="s">
        <v>30</v>
      </c>
      <c r="G7" s="40">
        <f>Combined_Course_Attainment!G59</f>
        <v>86.624203821656053</v>
      </c>
      <c r="H7" s="43">
        <f>Combined_Course_Attainment!H59</f>
        <v>3</v>
      </c>
      <c r="I7" s="40">
        <f>Combined_Course_Attainment!I59</f>
        <v>74.522292993630572</v>
      </c>
      <c r="J7" s="43">
        <f>Combined_Course_Attainment!J59</f>
        <v>3</v>
      </c>
      <c r="K7" s="40">
        <f>Combined_Course_Attainment!K59</f>
        <v>76.942675159235677</v>
      </c>
      <c r="L7" s="43">
        <f>Combined_Course_Attainment!L59</f>
        <v>3</v>
      </c>
      <c r="M7" s="40">
        <f>Combined_Course_Attainment!M59</f>
        <v>95</v>
      </c>
      <c r="N7" s="43">
        <f>Combined_Course_Attainment!N59</f>
        <v>3</v>
      </c>
      <c r="O7" s="40">
        <f>Combined_Course_Attainment!O59</f>
        <v>80.554140127388536</v>
      </c>
      <c r="P7" s="43">
        <f>Combined_Course_Attainment!P59</f>
        <v>3</v>
      </c>
      <c r="Q7" s="42">
        <f>B19</f>
        <v>75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f>Combined_Course_Attainment!G76</f>
        <v>54.777070063694268</v>
      </c>
      <c r="H8" s="43">
        <f>Combined_Course_Attainment!H76</f>
        <v>2</v>
      </c>
      <c r="I8" s="40">
        <f>Combined_Course_Attainment!I76</f>
        <v>81.528662420382176</v>
      </c>
      <c r="J8" s="43">
        <f>Combined_Course_Attainment!J76</f>
        <v>3</v>
      </c>
      <c r="K8" s="40">
        <f>Combined_Course_Attainment!K76</f>
        <v>76.178343949044603</v>
      </c>
      <c r="L8" s="43">
        <f>Combined_Course_Attainment!L76</f>
        <v>3</v>
      </c>
      <c r="M8" s="40">
        <f>Combined_Course_Attainment!M76</f>
        <v>95</v>
      </c>
      <c r="N8" s="43">
        <f>Combined_Course_Attainment!N76</f>
        <v>3</v>
      </c>
      <c r="O8" s="40">
        <f>Combined_Course_Attainment!O76</f>
        <v>79.942675159235677</v>
      </c>
      <c r="P8" s="43">
        <f>Combined_Course_Attainment!P76</f>
        <v>3</v>
      </c>
      <c r="Q8" s="42">
        <f>B19</f>
        <v>75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f>Combined_Course_Attainment!G93</f>
        <v>54.777070063694268</v>
      </c>
      <c r="H9" s="43">
        <f>Combined_Course_Attainment!H93</f>
        <v>2</v>
      </c>
      <c r="I9" s="40">
        <f>Combined_Course_Attainment!I93</f>
        <v>81.528662420382176</v>
      </c>
      <c r="J9" s="43">
        <f>Combined_Course_Attainment!J93</f>
        <v>3</v>
      </c>
      <c r="K9" s="40">
        <f>Combined_Course_Attainment!K93</f>
        <v>76.178343949044603</v>
      </c>
      <c r="L9" s="43">
        <f>Combined_Course_Attainment!L93</f>
        <v>3</v>
      </c>
      <c r="M9" s="40">
        <f>Combined_Course_Attainment!M93</f>
        <v>95</v>
      </c>
      <c r="N9" s="43">
        <f>Combined_Course_Attainment!N93</f>
        <v>3</v>
      </c>
      <c r="O9" s="40">
        <f>Combined_Course_Attainment!O93</f>
        <v>79.942675159235677</v>
      </c>
      <c r="P9" s="43">
        <f>Combined_Course_Attainment!P93</f>
        <v>3</v>
      </c>
      <c r="Q9" s="42">
        <f>B19</f>
        <v>75</v>
      </c>
      <c r="R9" s="40" t="str">
        <f>IF(O9&gt;=B19,"Yes","No")</f>
        <v>Yes</v>
      </c>
    </row>
    <row r="10" spans="1:18" x14ac:dyDescent="0.3">
      <c r="A10" s="3" t="s">
        <v>40</v>
      </c>
      <c r="B10" s="3">
        <v>157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f>Combined_Input_Details!B14</f>
        <v>70</v>
      </c>
    </row>
    <row r="15" spans="1:18" x14ac:dyDescent="0.3">
      <c r="A15" s="5" t="s">
        <v>47</v>
      </c>
      <c r="B15" s="5">
        <f>Combined_Input_Details!B15</f>
        <v>80</v>
      </c>
    </row>
    <row r="16" spans="1:18" x14ac:dyDescent="0.3">
      <c r="A16" s="3" t="s">
        <v>48</v>
      </c>
      <c r="B16" s="3">
        <f>Combined_Input_Details!B16</f>
        <v>20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75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54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v>4</v>
      </c>
      <c r="J3" s="25">
        <v>4</v>
      </c>
      <c r="K3" s="25">
        <v>4</v>
      </c>
      <c r="L3" s="25">
        <v>4</v>
      </c>
      <c r="M3" s="25">
        <v>4</v>
      </c>
    </row>
    <row r="4" spans="1:13" x14ac:dyDescent="0.3">
      <c r="A4" s="2"/>
      <c r="B4" s="22" t="s">
        <v>68</v>
      </c>
      <c r="C4" s="26">
        <v>2.8</v>
      </c>
      <c r="D4" s="26">
        <v>2.8</v>
      </c>
      <c r="E4" s="26">
        <v>2.8</v>
      </c>
      <c r="F4" s="26">
        <v>2.8</v>
      </c>
      <c r="G4" s="26">
        <v>2.8</v>
      </c>
      <c r="I4" s="25">
        <v>2.8</v>
      </c>
      <c r="J4" s="25">
        <v>2.8</v>
      </c>
      <c r="K4" s="25">
        <v>2.8</v>
      </c>
      <c r="L4" s="25">
        <v>2.8</v>
      </c>
      <c r="M4" s="25"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2.8</v>
      </c>
      <c r="D11" s="24">
        <v>2.8</v>
      </c>
      <c r="E11" s="24">
        <v>3.3</v>
      </c>
      <c r="F11" s="24">
        <v>2.8</v>
      </c>
      <c r="G11" s="24">
        <v>2.8</v>
      </c>
      <c r="I11" s="25">
        <v>2.8</v>
      </c>
      <c r="J11" s="25">
        <v>2.8</v>
      </c>
      <c r="K11" s="25">
        <v>3.3</v>
      </c>
      <c r="L11" s="25">
        <v>2.8</v>
      </c>
      <c r="M11" s="25">
        <v>2.8</v>
      </c>
    </row>
    <row r="12" spans="1:13" x14ac:dyDescent="0.3">
      <c r="A12" s="26" t="s">
        <v>82</v>
      </c>
      <c r="B12" s="26" t="s">
        <v>83</v>
      </c>
      <c r="C12" s="26">
        <v>2.5</v>
      </c>
      <c r="D12" s="26">
        <v>2.5</v>
      </c>
      <c r="E12" s="26">
        <v>3</v>
      </c>
      <c r="F12" s="26">
        <v>2.5</v>
      </c>
      <c r="G12" s="26">
        <v>2.5</v>
      </c>
      <c r="I12" s="25">
        <v>2.5</v>
      </c>
      <c r="J12" s="25">
        <v>2.5</v>
      </c>
      <c r="K12" s="25">
        <v>3</v>
      </c>
      <c r="L12" s="25">
        <v>2.5</v>
      </c>
      <c r="M12" s="25">
        <v>2.5</v>
      </c>
    </row>
    <row r="13" spans="1:13" x14ac:dyDescent="0.3">
      <c r="A13" s="24" t="s">
        <v>84</v>
      </c>
      <c r="B13" s="24" t="s">
        <v>85</v>
      </c>
      <c r="C13" s="24">
        <v>3.4</v>
      </c>
      <c r="D13" s="24">
        <v>3.4</v>
      </c>
      <c r="E13" s="24">
        <v>3.9</v>
      </c>
      <c r="F13" s="24">
        <v>3.4</v>
      </c>
      <c r="G13" s="24">
        <v>3.4</v>
      </c>
      <c r="I13" s="25">
        <v>3.4</v>
      </c>
      <c r="J13" s="25">
        <v>3.4</v>
      </c>
      <c r="K13" s="25">
        <v>3.9</v>
      </c>
      <c r="L13" s="25">
        <v>3.4</v>
      </c>
      <c r="M13" s="25">
        <v>3.4</v>
      </c>
    </row>
    <row r="14" spans="1:13" x14ac:dyDescent="0.3">
      <c r="A14" s="26" t="s">
        <v>86</v>
      </c>
      <c r="B14" s="26" t="s">
        <v>87</v>
      </c>
      <c r="C14" s="26">
        <v>3.6</v>
      </c>
      <c r="D14" s="26">
        <v>3.6</v>
      </c>
      <c r="E14" s="26">
        <v>4</v>
      </c>
      <c r="F14" s="26">
        <v>3.6</v>
      </c>
      <c r="G14" s="26">
        <v>3.6</v>
      </c>
      <c r="I14" s="25">
        <v>3.6</v>
      </c>
      <c r="J14" s="25">
        <v>3.6</v>
      </c>
      <c r="K14" s="25">
        <v>4</v>
      </c>
      <c r="L14" s="25">
        <v>3.6</v>
      </c>
      <c r="M14" s="25">
        <v>3.6</v>
      </c>
    </row>
    <row r="15" spans="1:13" x14ac:dyDescent="0.3">
      <c r="A15" s="24" t="s">
        <v>88</v>
      </c>
      <c r="B15" s="24" t="s">
        <v>89</v>
      </c>
      <c r="C15" s="24">
        <v>3</v>
      </c>
      <c r="D15" s="24">
        <v>3</v>
      </c>
      <c r="E15" s="24">
        <v>3.5</v>
      </c>
      <c r="F15" s="24">
        <v>3</v>
      </c>
      <c r="G15" s="24">
        <v>3</v>
      </c>
      <c r="I15" s="25">
        <v>3</v>
      </c>
      <c r="J15" s="25">
        <v>3</v>
      </c>
      <c r="K15" s="25">
        <v>3.5</v>
      </c>
      <c r="L15" s="25">
        <v>3</v>
      </c>
      <c r="M15" s="25">
        <v>3</v>
      </c>
    </row>
    <row r="16" spans="1:13" x14ac:dyDescent="0.3">
      <c r="A16" s="26" t="s">
        <v>90</v>
      </c>
      <c r="B16" s="26" t="s">
        <v>91</v>
      </c>
      <c r="C16" s="26">
        <v>2.8</v>
      </c>
      <c r="D16" s="26">
        <v>2.8</v>
      </c>
      <c r="E16" s="26">
        <v>3.3</v>
      </c>
      <c r="F16" s="26">
        <v>2.8</v>
      </c>
      <c r="G16" s="26">
        <v>2.8</v>
      </c>
      <c r="I16" s="25">
        <v>2.8</v>
      </c>
      <c r="J16" s="25">
        <v>2.8</v>
      </c>
      <c r="K16" s="25">
        <v>3.3</v>
      </c>
      <c r="L16" s="25">
        <v>2.8</v>
      </c>
      <c r="M16" s="25">
        <v>2.8</v>
      </c>
    </row>
    <row r="17" spans="1:13" x14ac:dyDescent="0.3">
      <c r="A17" s="24" t="s">
        <v>92</v>
      </c>
      <c r="B17" s="24" t="s">
        <v>93</v>
      </c>
      <c r="C17" s="24">
        <v>2.9</v>
      </c>
      <c r="D17" s="24">
        <v>2.9</v>
      </c>
      <c r="E17" s="24">
        <v>3.4</v>
      </c>
      <c r="F17" s="24">
        <v>2.9</v>
      </c>
      <c r="G17" s="24">
        <v>2.9</v>
      </c>
      <c r="I17" s="25">
        <v>2.9</v>
      </c>
      <c r="J17" s="25">
        <v>2.9</v>
      </c>
      <c r="K17" s="25">
        <v>3.4</v>
      </c>
      <c r="L17" s="25">
        <v>2.9</v>
      </c>
      <c r="M17" s="25">
        <v>2.9</v>
      </c>
    </row>
    <row r="18" spans="1:13" x14ac:dyDescent="0.3">
      <c r="A18" s="26" t="s">
        <v>94</v>
      </c>
      <c r="B18" s="26" t="s">
        <v>95</v>
      </c>
      <c r="C18" s="26">
        <v>3</v>
      </c>
      <c r="D18" s="26">
        <v>3</v>
      </c>
      <c r="E18" s="26">
        <v>3.5</v>
      </c>
      <c r="F18" s="26">
        <v>3</v>
      </c>
      <c r="G18" s="26">
        <v>3</v>
      </c>
      <c r="I18" s="25">
        <v>3</v>
      </c>
      <c r="J18" s="25">
        <v>3</v>
      </c>
      <c r="K18" s="25">
        <v>3.5</v>
      </c>
      <c r="L18" s="25">
        <v>3</v>
      </c>
      <c r="M18" s="25">
        <v>3</v>
      </c>
    </row>
    <row r="19" spans="1:13" x14ac:dyDescent="0.3">
      <c r="A19" s="24" t="s">
        <v>96</v>
      </c>
      <c r="B19" s="24" t="s">
        <v>97</v>
      </c>
      <c r="C19" s="24">
        <v>2.4</v>
      </c>
      <c r="D19" s="24">
        <v>2.4</v>
      </c>
      <c r="E19" s="24">
        <v>2.9</v>
      </c>
      <c r="F19" s="24">
        <v>2.4</v>
      </c>
      <c r="G19" s="24">
        <v>2.4</v>
      </c>
      <c r="I19" s="25">
        <v>2.4</v>
      </c>
      <c r="J19" s="25">
        <v>2.4</v>
      </c>
      <c r="K19" s="25">
        <v>2.9</v>
      </c>
      <c r="L19" s="25">
        <v>2.4</v>
      </c>
      <c r="M19" s="25">
        <v>2.4</v>
      </c>
    </row>
    <row r="20" spans="1:13" x14ac:dyDescent="0.3">
      <c r="A20" s="26" t="s">
        <v>98</v>
      </c>
      <c r="B20" s="26" t="s">
        <v>99</v>
      </c>
      <c r="C20" s="26">
        <v>2.6</v>
      </c>
      <c r="D20" s="26">
        <v>2.6</v>
      </c>
      <c r="E20" s="26">
        <v>3.1</v>
      </c>
      <c r="F20" s="26">
        <v>2.6</v>
      </c>
      <c r="G20" s="26">
        <v>2.6</v>
      </c>
      <c r="I20" s="25">
        <v>2.6</v>
      </c>
      <c r="J20" s="25">
        <v>2.6</v>
      </c>
      <c r="K20" s="25">
        <v>3.1</v>
      </c>
      <c r="L20" s="25">
        <v>2.6</v>
      </c>
      <c r="M20" s="25">
        <v>2.6</v>
      </c>
    </row>
    <row r="21" spans="1:13" x14ac:dyDescent="0.3">
      <c r="A21" s="24" t="s">
        <v>100</v>
      </c>
      <c r="B21" s="24" t="s">
        <v>101</v>
      </c>
      <c r="C21" s="24">
        <v>3</v>
      </c>
      <c r="D21" s="24">
        <v>3</v>
      </c>
      <c r="E21" s="24">
        <v>3.5</v>
      </c>
      <c r="F21" s="24">
        <v>3</v>
      </c>
      <c r="G21" s="24">
        <v>3</v>
      </c>
      <c r="I21" s="25">
        <v>3</v>
      </c>
      <c r="J21" s="25">
        <v>3</v>
      </c>
      <c r="K21" s="25">
        <v>3.5</v>
      </c>
      <c r="L21" s="25">
        <v>3</v>
      </c>
      <c r="M21" s="25">
        <v>3</v>
      </c>
    </row>
    <row r="22" spans="1:13" x14ac:dyDescent="0.3">
      <c r="A22" s="26" t="s">
        <v>102</v>
      </c>
      <c r="B22" s="26" t="s">
        <v>103</v>
      </c>
      <c r="C22" s="26">
        <v>2.4</v>
      </c>
      <c r="D22" s="26">
        <v>2.4</v>
      </c>
      <c r="E22" s="26">
        <v>2.9</v>
      </c>
      <c r="F22" s="26">
        <v>2.4</v>
      </c>
      <c r="G22" s="26">
        <v>2.4</v>
      </c>
      <c r="I22" s="25">
        <v>2.4</v>
      </c>
      <c r="J22" s="25">
        <v>2.4</v>
      </c>
      <c r="K22" s="25">
        <v>2.9</v>
      </c>
      <c r="L22" s="25">
        <v>2.4</v>
      </c>
      <c r="M22" s="25">
        <v>2.4</v>
      </c>
    </row>
    <row r="23" spans="1:13" x14ac:dyDescent="0.3">
      <c r="A23" s="24" t="s">
        <v>104</v>
      </c>
      <c r="B23" s="24" t="s">
        <v>105</v>
      </c>
      <c r="C23" s="24">
        <v>2.7</v>
      </c>
      <c r="D23" s="24">
        <v>2.7</v>
      </c>
      <c r="E23" s="24">
        <v>3.2</v>
      </c>
      <c r="F23" s="24">
        <v>2.7</v>
      </c>
      <c r="G23" s="24">
        <v>2.7</v>
      </c>
      <c r="I23" s="25">
        <v>2.7</v>
      </c>
      <c r="J23" s="25">
        <v>2.7</v>
      </c>
      <c r="K23" s="25">
        <v>3.2</v>
      </c>
      <c r="L23" s="25">
        <v>2.7</v>
      </c>
      <c r="M23" s="25">
        <v>2.7</v>
      </c>
    </row>
    <row r="24" spans="1:13" x14ac:dyDescent="0.3">
      <c r="A24" s="26" t="s">
        <v>106</v>
      </c>
      <c r="B24" s="26" t="s">
        <v>107</v>
      </c>
      <c r="C24" s="26">
        <v>3.2</v>
      </c>
      <c r="D24" s="26">
        <v>3.2</v>
      </c>
      <c r="E24" s="26">
        <v>3.7</v>
      </c>
      <c r="F24" s="26">
        <v>3.2</v>
      </c>
      <c r="G24" s="26">
        <v>3.2</v>
      </c>
      <c r="I24" s="25">
        <v>3.2</v>
      </c>
      <c r="J24" s="25">
        <v>3.2</v>
      </c>
      <c r="K24" s="25">
        <v>3.7</v>
      </c>
      <c r="L24" s="25">
        <v>3.2</v>
      </c>
      <c r="M24" s="25">
        <v>3.2</v>
      </c>
    </row>
    <row r="25" spans="1:13" x14ac:dyDescent="0.3">
      <c r="A25" s="24" t="s">
        <v>108</v>
      </c>
      <c r="B25" s="24" t="s">
        <v>109</v>
      </c>
      <c r="C25" s="24">
        <v>3.8</v>
      </c>
      <c r="D25" s="24">
        <v>3.8</v>
      </c>
      <c r="E25" s="24">
        <v>4.3</v>
      </c>
      <c r="F25" s="24">
        <v>3.8</v>
      </c>
      <c r="G25" s="24">
        <v>3.8</v>
      </c>
      <c r="I25" s="25">
        <v>3.8</v>
      </c>
      <c r="J25" s="25">
        <v>3.8</v>
      </c>
      <c r="K25" s="25">
        <v>4.3</v>
      </c>
      <c r="L25" s="25">
        <v>3.8</v>
      </c>
      <c r="M25" s="25">
        <v>3.8</v>
      </c>
    </row>
    <row r="26" spans="1:13" x14ac:dyDescent="0.3">
      <c r="A26" s="26" t="s">
        <v>110</v>
      </c>
      <c r="B26" s="26" t="s">
        <v>111</v>
      </c>
      <c r="C26" s="26">
        <v>3</v>
      </c>
      <c r="D26" s="26">
        <v>3</v>
      </c>
      <c r="E26" s="26">
        <v>3.5</v>
      </c>
      <c r="F26" s="26">
        <v>3</v>
      </c>
      <c r="G26" s="26">
        <v>3</v>
      </c>
      <c r="I26" s="25">
        <v>3</v>
      </c>
      <c r="J26" s="25">
        <v>3</v>
      </c>
      <c r="K26" s="25">
        <v>3.5</v>
      </c>
      <c r="L26" s="25">
        <v>3</v>
      </c>
      <c r="M26" s="25">
        <v>3</v>
      </c>
    </row>
    <row r="27" spans="1:13" x14ac:dyDescent="0.3">
      <c r="A27" s="24" t="s">
        <v>112</v>
      </c>
      <c r="B27" s="24" t="s">
        <v>113</v>
      </c>
      <c r="C27" s="24">
        <v>3.6</v>
      </c>
      <c r="D27" s="24">
        <v>3.6</v>
      </c>
      <c r="E27" s="24">
        <v>4</v>
      </c>
      <c r="F27" s="24">
        <v>3.6</v>
      </c>
      <c r="G27" s="24">
        <v>3.6</v>
      </c>
      <c r="I27" s="25">
        <v>3.6</v>
      </c>
      <c r="J27" s="25">
        <v>3.6</v>
      </c>
      <c r="K27" s="25">
        <v>4</v>
      </c>
      <c r="L27" s="25">
        <v>3.6</v>
      </c>
      <c r="M27" s="25">
        <v>3.6</v>
      </c>
    </row>
    <row r="28" spans="1:13" x14ac:dyDescent="0.3">
      <c r="A28" s="26" t="s">
        <v>114</v>
      </c>
      <c r="B28" s="26" t="s">
        <v>115</v>
      </c>
      <c r="C28" s="26">
        <v>3</v>
      </c>
      <c r="D28" s="26">
        <v>3</v>
      </c>
      <c r="E28" s="26">
        <v>3.5</v>
      </c>
      <c r="F28" s="26">
        <v>3</v>
      </c>
      <c r="G28" s="26">
        <v>3</v>
      </c>
      <c r="I28" s="25">
        <v>3</v>
      </c>
      <c r="J28" s="25">
        <v>3</v>
      </c>
      <c r="K28" s="25">
        <v>3.5</v>
      </c>
      <c r="L28" s="25">
        <v>3</v>
      </c>
      <c r="M28" s="25">
        <v>3</v>
      </c>
    </row>
    <row r="29" spans="1:13" x14ac:dyDescent="0.3">
      <c r="A29" s="24" t="s">
        <v>116</v>
      </c>
      <c r="B29" s="24" t="s">
        <v>117</v>
      </c>
      <c r="C29" s="24">
        <v>2.4</v>
      </c>
      <c r="D29" s="24">
        <v>2.4</v>
      </c>
      <c r="E29" s="24">
        <v>2.9</v>
      </c>
      <c r="F29" s="24">
        <v>2.4</v>
      </c>
      <c r="G29" s="24">
        <v>2.4</v>
      </c>
      <c r="I29" s="25">
        <v>2.4</v>
      </c>
      <c r="J29" s="25">
        <v>2.4</v>
      </c>
      <c r="K29" s="25">
        <v>2.9</v>
      </c>
      <c r="L29" s="25">
        <v>2.4</v>
      </c>
      <c r="M29" s="25">
        <v>2.4</v>
      </c>
    </row>
    <row r="30" spans="1:13" x14ac:dyDescent="0.3">
      <c r="A30" s="26" t="s">
        <v>118</v>
      </c>
      <c r="B30" s="26" t="s">
        <v>119</v>
      </c>
      <c r="C30" s="26">
        <v>2.6</v>
      </c>
      <c r="D30" s="26">
        <v>2.6</v>
      </c>
      <c r="E30" s="26">
        <v>3.1</v>
      </c>
      <c r="F30" s="26">
        <v>2.6</v>
      </c>
      <c r="G30" s="26">
        <v>2.6</v>
      </c>
      <c r="I30" s="25">
        <v>2.6</v>
      </c>
      <c r="J30" s="25">
        <v>2.6</v>
      </c>
      <c r="K30" s="25">
        <v>3.1</v>
      </c>
      <c r="L30" s="25">
        <v>2.6</v>
      </c>
      <c r="M30" s="25">
        <v>2.6</v>
      </c>
    </row>
    <row r="31" spans="1:13" x14ac:dyDescent="0.3">
      <c r="A31" s="24" t="s">
        <v>120</v>
      </c>
      <c r="B31" s="24" t="s">
        <v>121</v>
      </c>
      <c r="C31" s="24">
        <v>3.2</v>
      </c>
      <c r="D31" s="24">
        <v>3.2</v>
      </c>
      <c r="E31" s="24">
        <v>3.7</v>
      </c>
      <c r="F31" s="24">
        <v>3.2</v>
      </c>
      <c r="G31" s="24">
        <v>3.2</v>
      </c>
      <c r="I31" s="25">
        <v>3.2</v>
      </c>
      <c r="J31" s="25">
        <v>3.2</v>
      </c>
      <c r="K31" s="25">
        <v>3.7</v>
      </c>
      <c r="L31" s="25">
        <v>3.2</v>
      </c>
      <c r="M31" s="25">
        <v>3.2</v>
      </c>
    </row>
    <row r="32" spans="1:13" x14ac:dyDescent="0.3">
      <c r="A32" s="26" t="s">
        <v>122</v>
      </c>
      <c r="B32" s="26" t="s">
        <v>123</v>
      </c>
      <c r="C32" s="26">
        <v>3.4</v>
      </c>
      <c r="D32" s="26">
        <v>3.4</v>
      </c>
      <c r="E32" s="26">
        <v>3.9</v>
      </c>
      <c r="F32" s="26">
        <v>3.4</v>
      </c>
      <c r="G32" s="26">
        <v>3.4</v>
      </c>
      <c r="I32" s="25">
        <v>3.4</v>
      </c>
      <c r="J32" s="25">
        <v>3.4</v>
      </c>
      <c r="K32" s="25">
        <v>3.9</v>
      </c>
      <c r="L32" s="25">
        <v>3.4</v>
      </c>
      <c r="M32" s="25">
        <v>3.4</v>
      </c>
    </row>
    <row r="33" spans="1:13" x14ac:dyDescent="0.3">
      <c r="A33" s="24" t="s">
        <v>124</v>
      </c>
      <c r="B33" s="24" t="s">
        <v>125</v>
      </c>
      <c r="C33" s="24">
        <v>2.8</v>
      </c>
      <c r="D33" s="24">
        <v>2.8</v>
      </c>
      <c r="E33" s="24">
        <v>3.3</v>
      </c>
      <c r="F33" s="24">
        <v>2.8</v>
      </c>
      <c r="G33" s="24">
        <v>2.8</v>
      </c>
      <c r="I33" s="25">
        <v>2.8</v>
      </c>
      <c r="J33" s="25">
        <v>2.8</v>
      </c>
      <c r="K33" s="25">
        <v>3.3</v>
      </c>
      <c r="L33" s="25">
        <v>2.8</v>
      </c>
      <c r="M33" s="25">
        <v>2.8</v>
      </c>
    </row>
    <row r="34" spans="1:13" x14ac:dyDescent="0.3">
      <c r="A34" s="26" t="s">
        <v>126</v>
      </c>
      <c r="B34" s="26" t="s">
        <v>127</v>
      </c>
      <c r="C34" s="26">
        <v>0.8</v>
      </c>
      <c r="D34" s="26">
        <v>0.8</v>
      </c>
      <c r="E34" s="26">
        <v>1.3</v>
      </c>
      <c r="F34" s="26">
        <v>0.8</v>
      </c>
      <c r="G34" s="26">
        <v>0.8</v>
      </c>
      <c r="I34" s="25">
        <v>0.8</v>
      </c>
      <c r="J34" s="25">
        <v>0.8</v>
      </c>
      <c r="K34" s="25">
        <v>1.3</v>
      </c>
      <c r="L34" s="25">
        <v>0.8</v>
      </c>
      <c r="M34" s="25">
        <v>0.8</v>
      </c>
    </row>
    <row r="35" spans="1:13" x14ac:dyDescent="0.3">
      <c r="A35" s="24" t="s">
        <v>128</v>
      </c>
      <c r="B35" s="24" t="s">
        <v>129</v>
      </c>
      <c r="C35" s="24">
        <v>2</v>
      </c>
      <c r="D35" s="24">
        <v>2</v>
      </c>
      <c r="E35" s="24">
        <v>2.5</v>
      </c>
      <c r="F35" s="24">
        <v>2</v>
      </c>
      <c r="G35" s="24">
        <v>2</v>
      </c>
      <c r="I35" s="25">
        <v>2</v>
      </c>
      <c r="J35" s="25">
        <v>2</v>
      </c>
      <c r="K35" s="25">
        <v>2.5</v>
      </c>
      <c r="L35" s="25">
        <v>2</v>
      </c>
      <c r="M35" s="25">
        <v>2</v>
      </c>
    </row>
    <row r="36" spans="1:13" x14ac:dyDescent="0.3">
      <c r="A36" s="26" t="s">
        <v>130</v>
      </c>
      <c r="B36" s="26" t="s">
        <v>131</v>
      </c>
      <c r="C36" s="26">
        <v>2.6</v>
      </c>
      <c r="D36" s="26">
        <v>2.6</v>
      </c>
      <c r="E36" s="26">
        <v>3.1</v>
      </c>
      <c r="F36" s="26">
        <v>2.6</v>
      </c>
      <c r="G36" s="26">
        <v>2.6</v>
      </c>
      <c r="I36" s="25">
        <v>2.6</v>
      </c>
      <c r="J36" s="25">
        <v>2.6</v>
      </c>
      <c r="K36" s="25">
        <v>3.1</v>
      </c>
      <c r="L36" s="25">
        <v>2.6</v>
      </c>
      <c r="M36" s="25">
        <v>2.6</v>
      </c>
    </row>
    <row r="37" spans="1:13" x14ac:dyDescent="0.3">
      <c r="A37" s="24" t="s">
        <v>132</v>
      </c>
      <c r="B37" s="24" t="s">
        <v>133</v>
      </c>
      <c r="C37" s="24">
        <v>2.8</v>
      </c>
      <c r="D37" s="24">
        <v>2.8</v>
      </c>
      <c r="E37" s="24">
        <v>3.3</v>
      </c>
      <c r="F37" s="24">
        <v>2.8</v>
      </c>
      <c r="G37" s="24">
        <v>2.8</v>
      </c>
      <c r="I37" s="25">
        <v>2.8</v>
      </c>
      <c r="J37" s="25">
        <v>2.8</v>
      </c>
      <c r="K37" s="25">
        <v>3.3</v>
      </c>
      <c r="L37" s="25">
        <v>2.8</v>
      </c>
      <c r="M37" s="25">
        <v>2.8</v>
      </c>
    </row>
    <row r="38" spans="1:13" x14ac:dyDescent="0.3">
      <c r="A38" s="26" t="s">
        <v>134</v>
      </c>
      <c r="B38" s="26" t="s">
        <v>135</v>
      </c>
      <c r="C38" s="26">
        <v>2.4</v>
      </c>
      <c r="D38" s="26">
        <v>2.4</v>
      </c>
      <c r="E38" s="26">
        <v>2.9</v>
      </c>
      <c r="F38" s="26">
        <v>2.4</v>
      </c>
      <c r="G38" s="26">
        <v>2.4</v>
      </c>
      <c r="I38" s="25">
        <v>2.4</v>
      </c>
      <c r="J38" s="25">
        <v>2.4</v>
      </c>
      <c r="K38" s="25">
        <v>2.9</v>
      </c>
      <c r="L38" s="25">
        <v>2.4</v>
      </c>
      <c r="M38" s="25">
        <v>2.4</v>
      </c>
    </row>
    <row r="39" spans="1:13" x14ac:dyDescent="0.3">
      <c r="A39" s="24" t="s">
        <v>136</v>
      </c>
      <c r="B39" s="24" t="s">
        <v>137</v>
      </c>
      <c r="C39" s="24">
        <v>2.2000000000000002</v>
      </c>
      <c r="D39" s="24">
        <v>2.2000000000000002</v>
      </c>
      <c r="E39" s="24">
        <v>2.7</v>
      </c>
      <c r="F39" s="24">
        <v>2.2000000000000002</v>
      </c>
      <c r="G39" s="24">
        <v>2.2000000000000002</v>
      </c>
      <c r="I39" s="25">
        <v>2.2000000000000002</v>
      </c>
      <c r="J39" s="25">
        <v>2.2000000000000002</v>
      </c>
      <c r="K39" s="25">
        <v>2.7</v>
      </c>
      <c r="L39" s="25">
        <v>2.2000000000000002</v>
      </c>
      <c r="M39" s="25">
        <v>2.2000000000000002</v>
      </c>
    </row>
    <row r="40" spans="1:13" x14ac:dyDescent="0.3">
      <c r="A40" s="26" t="s">
        <v>138</v>
      </c>
      <c r="B40" s="26" t="s">
        <v>139</v>
      </c>
      <c r="C40" s="26">
        <v>2</v>
      </c>
      <c r="D40" s="26">
        <v>2</v>
      </c>
      <c r="E40" s="26">
        <v>2.5</v>
      </c>
      <c r="F40" s="26">
        <v>2</v>
      </c>
      <c r="G40" s="26">
        <v>2</v>
      </c>
      <c r="I40" s="25">
        <v>2</v>
      </c>
      <c r="J40" s="25">
        <v>2</v>
      </c>
      <c r="K40" s="25">
        <v>2.5</v>
      </c>
      <c r="L40" s="25">
        <v>2</v>
      </c>
      <c r="M40" s="25">
        <v>2</v>
      </c>
    </row>
    <row r="41" spans="1:13" x14ac:dyDescent="0.3">
      <c r="A41" s="24" t="s">
        <v>140</v>
      </c>
      <c r="B41" s="24" t="s">
        <v>141</v>
      </c>
      <c r="C41" s="24">
        <v>1.8</v>
      </c>
      <c r="D41" s="24">
        <v>1.8</v>
      </c>
      <c r="E41" s="24">
        <v>2.2999999999999998</v>
      </c>
      <c r="F41" s="24">
        <v>1.8</v>
      </c>
      <c r="G41" s="24">
        <v>1.8</v>
      </c>
      <c r="I41" s="25">
        <v>1.8</v>
      </c>
      <c r="J41" s="25">
        <v>1.8</v>
      </c>
      <c r="K41" s="25">
        <v>2.2999999999999998</v>
      </c>
      <c r="L41" s="25">
        <v>1.8</v>
      </c>
      <c r="M41" s="25">
        <v>1.8</v>
      </c>
    </row>
    <row r="42" spans="1:13" x14ac:dyDescent="0.3">
      <c r="A42" s="26" t="s">
        <v>142</v>
      </c>
      <c r="B42" s="26" t="s">
        <v>143</v>
      </c>
      <c r="C42" s="26">
        <v>3</v>
      </c>
      <c r="D42" s="26">
        <v>3</v>
      </c>
      <c r="E42" s="26">
        <v>3.5</v>
      </c>
      <c r="F42" s="26">
        <v>3</v>
      </c>
      <c r="G42" s="26">
        <v>3</v>
      </c>
      <c r="I42" s="25">
        <v>3</v>
      </c>
      <c r="J42" s="25">
        <v>3</v>
      </c>
      <c r="K42" s="25">
        <v>3.5</v>
      </c>
      <c r="L42" s="25">
        <v>3</v>
      </c>
      <c r="M42" s="25">
        <v>3</v>
      </c>
    </row>
    <row r="43" spans="1:13" x14ac:dyDescent="0.3">
      <c r="A43" s="24" t="s">
        <v>144</v>
      </c>
      <c r="B43" s="24" t="s">
        <v>145</v>
      </c>
      <c r="C43" s="24">
        <v>2.8</v>
      </c>
      <c r="D43" s="24">
        <v>2.8</v>
      </c>
      <c r="E43" s="24">
        <v>3.3</v>
      </c>
      <c r="F43" s="24">
        <v>2.8</v>
      </c>
      <c r="G43" s="24">
        <v>2.8</v>
      </c>
      <c r="I43" s="25">
        <v>2.8</v>
      </c>
      <c r="J43" s="25">
        <v>2.8</v>
      </c>
      <c r="K43" s="25">
        <v>3.3</v>
      </c>
      <c r="L43" s="25">
        <v>2.8</v>
      </c>
      <c r="M43" s="25">
        <v>2.8</v>
      </c>
    </row>
    <row r="44" spans="1:13" x14ac:dyDescent="0.3">
      <c r="A44" s="26" t="s">
        <v>146</v>
      </c>
      <c r="B44" s="26" t="s">
        <v>147</v>
      </c>
      <c r="C44" s="26">
        <v>2.2000000000000002</v>
      </c>
      <c r="D44" s="26">
        <v>2.2000000000000002</v>
      </c>
      <c r="E44" s="26">
        <v>2.7</v>
      </c>
      <c r="F44" s="26">
        <v>2.2000000000000002</v>
      </c>
      <c r="G44" s="26">
        <v>2.2000000000000002</v>
      </c>
      <c r="I44" s="25">
        <v>2.2000000000000002</v>
      </c>
      <c r="J44" s="25">
        <v>2.2000000000000002</v>
      </c>
      <c r="K44" s="25">
        <v>2.7</v>
      </c>
      <c r="L44" s="25">
        <v>2.2000000000000002</v>
      </c>
      <c r="M44" s="25">
        <v>2.2000000000000002</v>
      </c>
    </row>
    <row r="45" spans="1:13" x14ac:dyDescent="0.3">
      <c r="A45" s="24" t="s">
        <v>148</v>
      </c>
      <c r="B45" s="24" t="s">
        <v>149</v>
      </c>
      <c r="C45" s="24">
        <v>2</v>
      </c>
      <c r="D45" s="24">
        <v>2</v>
      </c>
      <c r="E45" s="24">
        <v>2.5</v>
      </c>
      <c r="F45" s="24">
        <v>2</v>
      </c>
      <c r="G45" s="24">
        <v>2</v>
      </c>
      <c r="I45" s="25">
        <v>2</v>
      </c>
      <c r="J45" s="25">
        <v>2</v>
      </c>
      <c r="K45" s="25">
        <v>2.5</v>
      </c>
      <c r="L45" s="25">
        <v>2</v>
      </c>
      <c r="M45" s="25">
        <v>2</v>
      </c>
    </row>
    <row r="46" spans="1:13" x14ac:dyDescent="0.3">
      <c r="A46" s="26" t="s">
        <v>150</v>
      </c>
      <c r="B46" s="26" t="s">
        <v>151</v>
      </c>
      <c r="C46" s="26">
        <v>3</v>
      </c>
      <c r="D46" s="26">
        <v>3</v>
      </c>
      <c r="E46" s="26">
        <v>3.5</v>
      </c>
      <c r="F46" s="26">
        <v>3</v>
      </c>
      <c r="G46" s="26">
        <v>3</v>
      </c>
      <c r="I46" s="25">
        <v>3</v>
      </c>
      <c r="J46" s="25">
        <v>3</v>
      </c>
      <c r="K46" s="25">
        <v>3.5</v>
      </c>
      <c r="L46" s="25">
        <v>3</v>
      </c>
      <c r="M46" s="25">
        <v>3</v>
      </c>
    </row>
    <row r="47" spans="1:13" x14ac:dyDescent="0.3">
      <c r="A47" s="24" t="s">
        <v>152</v>
      </c>
      <c r="B47" s="24" t="s">
        <v>153</v>
      </c>
      <c r="C47" s="24">
        <v>3</v>
      </c>
      <c r="D47" s="24">
        <v>3</v>
      </c>
      <c r="E47" s="24">
        <v>3.5</v>
      </c>
      <c r="F47" s="24">
        <v>3</v>
      </c>
      <c r="G47" s="24">
        <v>3</v>
      </c>
      <c r="I47" s="25">
        <v>3</v>
      </c>
      <c r="J47" s="25">
        <v>3</v>
      </c>
      <c r="K47" s="25">
        <v>3.5</v>
      </c>
      <c r="L47" s="25">
        <v>3</v>
      </c>
      <c r="M47" s="25">
        <v>3</v>
      </c>
    </row>
    <row r="48" spans="1:13" x14ac:dyDescent="0.3">
      <c r="A48" s="26" t="s">
        <v>154</v>
      </c>
      <c r="B48" s="26" t="s">
        <v>155</v>
      </c>
      <c r="C48" s="26">
        <v>2.6</v>
      </c>
      <c r="D48" s="26">
        <v>2.6</v>
      </c>
      <c r="E48" s="26">
        <v>3.1</v>
      </c>
      <c r="F48" s="26">
        <v>2.6</v>
      </c>
      <c r="G48" s="26">
        <v>2.6</v>
      </c>
      <c r="I48" s="25">
        <v>2.6</v>
      </c>
      <c r="J48" s="25">
        <v>2.6</v>
      </c>
      <c r="K48" s="25">
        <v>3.1</v>
      </c>
      <c r="L48" s="25">
        <v>2.6</v>
      </c>
      <c r="M48" s="25">
        <v>2.6</v>
      </c>
    </row>
    <row r="49" spans="1:13" x14ac:dyDescent="0.3">
      <c r="A49" s="24" t="s">
        <v>156</v>
      </c>
      <c r="B49" s="24" t="s">
        <v>157</v>
      </c>
      <c r="C49" s="24">
        <v>3.2</v>
      </c>
      <c r="D49" s="24">
        <v>3.2</v>
      </c>
      <c r="E49" s="24">
        <v>3.7</v>
      </c>
      <c r="F49" s="24">
        <v>3.2</v>
      </c>
      <c r="G49" s="24">
        <v>3.2</v>
      </c>
      <c r="I49" s="25">
        <v>3.2</v>
      </c>
      <c r="J49" s="25">
        <v>3.2</v>
      </c>
      <c r="K49" s="25">
        <v>3.7</v>
      </c>
      <c r="L49" s="25">
        <v>3.2</v>
      </c>
      <c r="M49" s="25">
        <v>3.2</v>
      </c>
    </row>
    <row r="50" spans="1:13" x14ac:dyDescent="0.3">
      <c r="A50" s="26" t="s">
        <v>158</v>
      </c>
      <c r="B50" s="26" t="s">
        <v>159</v>
      </c>
      <c r="C50" s="26">
        <v>2.5</v>
      </c>
      <c r="D50" s="26">
        <v>2.5</v>
      </c>
      <c r="E50" s="26">
        <v>3</v>
      </c>
      <c r="F50" s="26">
        <v>2.5</v>
      </c>
      <c r="G50" s="26">
        <v>2.5</v>
      </c>
      <c r="I50" s="25">
        <v>2.5</v>
      </c>
      <c r="J50" s="25">
        <v>2.5</v>
      </c>
      <c r="K50" s="25">
        <v>3</v>
      </c>
      <c r="L50" s="25">
        <v>2.5</v>
      </c>
      <c r="M50" s="25">
        <v>2.5</v>
      </c>
    </row>
    <row r="51" spans="1:13" x14ac:dyDescent="0.3">
      <c r="A51" s="24" t="s">
        <v>160</v>
      </c>
      <c r="B51" s="24" t="s">
        <v>161</v>
      </c>
      <c r="C51" s="24">
        <v>2.7</v>
      </c>
      <c r="D51" s="24">
        <v>2.7</v>
      </c>
      <c r="E51" s="24">
        <v>3.2</v>
      </c>
      <c r="F51" s="24">
        <v>2.7</v>
      </c>
      <c r="G51" s="24">
        <v>2.7</v>
      </c>
      <c r="I51" s="25">
        <v>2.7</v>
      </c>
      <c r="J51" s="25">
        <v>2.7</v>
      </c>
      <c r="K51" s="25">
        <v>3.2</v>
      </c>
      <c r="L51" s="25">
        <v>2.7</v>
      </c>
      <c r="M51" s="25">
        <v>2.7</v>
      </c>
    </row>
    <row r="52" spans="1:13" x14ac:dyDescent="0.3">
      <c r="A52" s="26" t="s">
        <v>162</v>
      </c>
      <c r="B52" s="26" t="s">
        <v>163</v>
      </c>
      <c r="C52" s="26">
        <v>2.9</v>
      </c>
      <c r="D52" s="26">
        <v>2.9</v>
      </c>
      <c r="E52" s="26">
        <v>3.4</v>
      </c>
      <c r="F52" s="26">
        <v>2.9</v>
      </c>
      <c r="G52" s="26">
        <v>2.9</v>
      </c>
      <c r="I52" s="25">
        <v>2.9</v>
      </c>
      <c r="J52" s="25">
        <v>2.9</v>
      </c>
      <c r="K52" s="25">
        <v>3.4</v>
      </c>
      <c r="L52" s="25">
        <v>2.9</v>
      </c>
      <c r="M52" s="25">
        <v>2.9</v>
      </c>
    </row>
    <row r="53" spans="1:13" x14ac:dyDescent="0.3">
      <c r="A53" s="24" t="s">
        <v>164</v>
      </c>
      <c r="B53" s="24" t="s">
        <v>165</v>
      </c>
      <c r="C53" s="24">
        <v>2.9</v>
      </c>
      <c r="D53" s="24">
        <v>2.9</v>
      </c>
      <c r="E53" s="24">
        <v>3.4</v>
      </c>
      <c r="F53" s="24">
        <v>2.9</v>
      </c>
      <c r="G53" s="24">
        <v>2.9</v>
      </c>
      <c r="I53" s="25">
        <v>2.9</v>
      </c>
      <c r="J53" s="25">
        <v>2.9</v>
      </c>
      <c r="K53" s="25">
        <v>3.4</v>
      </c>
      <c r="L53" s="25">
        <v>2.9</v>
      </c>
      <c r="M53" s="25">
        <v>2.9</v>
      </c>
    </row>
    <row r="54" spans="1:13" x14ac:dyDescent="0.3">
      <c r="A54" s="26" t="s">
        <v>166</v>
      </c>
      <c r="B54" s="26" t="s">
        <v>167</v>
      </c>
      <c r="C54" s="26">
        <v>2.9</v>
      </c>
      <c r="D54" s="26">
        <v>2.9</v>
      </c>
      <c r="E54" s="26">
        <v>3.4</v>
      </c>
      <c r="F54" s="26">
        <v>2.9</v>
      </c>
      <c r="G54" s="26">
        <v>2.9</v>
      </c>
      <c r="I54" s="25">
        <v>2.9</v>
      </c>
      <c r="J54" s="25">
        <v>2.9</v>
      </c>
      <c r="K54" s="25">
        <v>3.4</v>
      </c>
      <c r="L54" s="25">
        <v>2.9</v>
      </c>
      <c r="M54" s="25">
        <v>2.9</v>
      </c>
    </row>
    <row r="55" spans="1:13" x14ac:dyDescent="0.3">
      <c r="A55" s="24" t="s">
        <v>168</v>
      </c>
      <c r="B55" s="24" t="s">
        <v>169</v>
      </c>
      <c r="C55" s="24">
        <v>2.9</v>
      </c>
      <c r="D55" s="24">
        <v>2.9</v>
      </c>
      <c r="E55" s="24">
        <v>3.4</v>
      </c>
      <c r="F55" s="24">
        <v>2.9</v>
      </c>
      <c r="G55" s="24">
        <v>2.9</v>
      </c>
      <c r="I55" s="25">
        <v>2.9</v>
      </c>
      <c r="J55" s="25">
        <v>2.9</v>
      </c>
      <c r="K55" s="25">
        <v>3.4</v>
      </c>
      <c r="L55" s="25">
        <v>2.9</v>
      </c>
      <c r="M55" s="25">
        <v>2.9</v>
      </c>
    </row>
    <row r="56" spans="1:13" x14ac:dyDescent="0.3">
      <c r="A56" s="26" t="s">
        <v>170</v>
      </c>
      <c r="B56" s="26" t="s">
        <v>171</v>
      </c>
      <c r="C56" s="26">
        <v>2.7</v>
      </c>
      <c r="D56" s="26">
        <v>2.7</v>
      </c>
      <c r="E56" s="26">
        <v>3.2</v>
      </c>
      <c r="F56" s="26">
        <v>2.7</v>
      </c>
      <c r="G56" s="26">
        <v>2.7</v>
      </c>
      <c r="I56" s="25">
        <v>2.7</v>
      </c>
      <c r="J56" s="25">
        <v>2.7</v>
      </c>
      <c r="K56" s="25">
        <v>3.2</v>
      </c>
      <c r="L56" s="25">
        <v>2.7</v>
      </c>
      <c r="M56" s="25">
        <v>2.7</v>
      </c>
    </row>
    <row r="57" spans="1:13" x14ac:dyDescent="0.3">
      <c r="A57" s="24" t="s">
        <v>172</v>
      </c>
      <c r="B57" s="24" t="s">
        <v>173</v>
      </c>
      <c r="C57" s="24">
        <v>3.3</v>
      </c>
      <c r="D57" s="24">
        <v>3.3</v>
      </c>
      <c r="E57" s="24">
        <v>3.8</v>
      </c>
      <c r="F57" s="24">
        <v>3.3</v>
      </c>
      <c r="G57" s="24">
        <v>3.3</v>
      </c>
      <c r="I57" s="25">
        <v>3.3</v>
      </c>
      <c r="J57" s="25">
        <v>3.3</v>
      </c>
      <c r="K57" s="25">
        <v>3.8</v>
      </c>
      <c r="L57" s="25">
        <v>3.3</v>
      </c>
      <c r="M57" s="25">
        <v>3.3</v>
      </c>
    </row>
    <row r="58" spans="1:13" x14ac:dyDescent="0.3">
      <c r="A58" s="26" t="s">
        <v>174</v>
      </c>
      <c r="B58" s="26" t="s">
        <v>175</v>
      </c>
      <c r="C58" s="26">
        <v>3.2</v>
      </c>
      <c r="D58" s="26">
        <v>3.2</v>
      </c>
      <c r="E58" s="26">
        <v>3.7</v>
      </c>
      <c r="F58" s="26">
        <v>3.2</v>
      </c>
      <c r="G58" s="26">
        <v>3.2</v>
      </c>
      <c r="I58" s="25">
        <v>3.2</v>
      </c>
      <c r="J58" s="25">
        <v>3.2</v>
      </c>
      <c r="K58" s="25">
        <v>3.7</v>
      </c>
      <c r="L58" s="25">
        <v>3.2</v>
      </c>
      <c r="M58" s="25">
        <v>3.2</v>
      </c>
    </row>
    <row r="59" spans="1:13" x14ac:dyDescent="0.3">
      <c r="A59" s="24" t="s">
        <v>176</v>
      </c>
      <c r="B59" s="24" t="s">
        <v>177</v>
      </c>
      <c r="C59" s="24">
        <v>2.6</v>
      </c>
      <c r="D59" s="24">
        <v>2.6</v>
      </c>
      <c r="E59" s="24">
        <v>3.1</v>
      </c>
      <c r="F59" s="24">
        <v>2.6</v>
      </c>
      <c r="G59" s="24">
        <v>2.6</v>
      </c>
      <c r="I59" s="25">
        <v>2.6</v>
      </c>
      <c r="J59" s="25">
        <v>2.6</v>
      </c>
      <c r="K59" s="25">
        <v>3.1</v>
      </c>
      <c r="L59" s="25">
        <v>2.6</v>
      </c>
      <c r="M59" s="25">
        <v>2.6</v>
      </c>
    </row>
    <row r="60" spans="1:13" x14ac:dyDescent="0.3">
      <c r="A60" s="26" t="s">
        <v>178</v>
      </c>
      <c r="B60" s="26" t="s">
        <v>179</v>
      </c>
      <c r="C60" s="26">
        <v>2.9</v>
      </c>
      <c r="D60" s="26">
        <v>2.9</v>
      </c>
      <c r="E60" s="26">
        <v>3.4</v>
      </c>
      <c r="F60" s="26">
        <v>2.9</v>
      </c>
      <c r="G60" s="26">
        <v>2.9</v>
      </c>
      <c r="I60" s="25">
        <v>2.9</v>
      </c>
      <c r="J60" s="25">
        <v>2.9</v>
      </c>
      <c r="K60" s="25">
        <v>3.4</v>
      </c>
      <c r="L60" s="25">
        <v>2.9</v>
      </c>
      <c r="M60" s="25">
        <v>2.9</v>
      </c>
    </row>
    <row r="61" spans="1:13" x14ac:dyDescent="0.3">
      <c r="A61" s="24" t="s">
        <v>180</v>
      </c>
      <c r="B61" s="24" t="s">
        <v>181</v>
      </c>
      <c r="C61" s="24">
        <v>3.1</v>
      </c>
      <c r="D61" s="24">
        <v>3.1</v>
      </c>
      <c r="E61" s="24">
        <v>3.6</v>
      </c>
      <c r="F61" s="24">
        <v>3.1</v>
      </c>
      <c r="G61" s="24">
        <v>3.1</v>
      </c>
      <c r="I61" s="25">
        <v>3.1</v>
      </c>
      <c r="J61" s="25">
        <v>3.1</v>
      </c>
      <c r="K61" s="25">
        <v>3.6</v>
      </c>
      <c r="L61" s="25">
        <v>3.1</v>
      </c>
      <c r="M61" s="25">
        <v>3.1</v>
      </c>
    </row>
    <row r="62" spans="1:13" x14ac:dyDescent="0.3">
      <c r="A62" s="26" t="s">
        <v>182</v>
      </c>
      <c r="B62" s="26" t="s">
        <v>183</v>
      </c>
      <c r="C62" s="26">
        <v>2.2999999999999998</v>
      </c>
      <c r="D62" s="26">
        <v>2.2999999999999998</v>
      </c>
      <c r="E62" s="26">
        <v>2.8</v>
      </c>
      <c r="F62" s="26">
        <v>2.2999999999999998</v>
      </c>
      <c r="G62" s="26">
        <v>2.2999999999999998</v>
      </c>
      <c r="I62" s="25">
        <v>2.2999999999999998</v>
      </c>
      <c r="J62" s="25">
        <v>2.2999999999999998</v>
      </c>
      <c r="K62" s="25">
        <v>2.8</v>
      </c>
      <c r="L62" s="25">
        <v>2.2999999999999998</v>
      </c>
      <c r="M62" s="25">
        <v>2.2999999999999998</v>
      </c>
    </row>
    <row r="63" spans="1:13" x14ac:dyDescent="0.3">
      <c r="A63" s="24" t="s">
        <v>184</v>
      </c>
      <c r="B63" s="24" t="s">
        <v>185</v>
      </c>
      <c r="C63" s="24">
        <v>2.2000000000000002</v>
      </c>
      <c r="D63" s="24">
        <v>2.2000000000000002</v>
      </c>
      <c r="E63" s="24">
        <v>2.7</v>
      </c>
      <c r="F63" s="24">
        <v>2.2000000000000002</v>
      </c>
      <c r="G63" s="24">
        <v>2.2000000000000002</v>
      </c>
      <c r="I63" s="25">
        <v>2.2000000000000002</v>
      </c>
      <c r="J63" s="25">
        <v>2.2000000000000002</v>
      </c>
      <c r="K63" s="25">
        <v>2.7</v>
      </c>
      <c r="L63" s="25">
        <v>2.2000000000000002</v>
      </c>
      <c r="M63" s="25">
        <v>2.2000000000000002</v>
      </c>
    </row>
    <row r="64" spans="1:13" x14ac:dyDescent="0.3">
      <c r="A64" s="26" t="s">
        <v>186</v>
      </c>
      <c r="B64" s="26" t="s">
        <v>187</v>
      </c>
      <c r="C64" s="26">
        <v>3.3</v>
      </c>
      <c r="D64" s="26">
        <v>3.3</v>
      </c>
      <c r="E64" s="26">
        <v>3.8</v>
      </c>
      <c r="F64" s="26">
        <v>3.3</v>
      </c>
      <c r="G64" s="26">
        <v>3.3</v>
      </c>
      <c r="I64" s="25">
        <v>3.3</v>
      </c>
      <c r="J64" s="25">
        <v>3.3</v>
      </c>
      <c r="K64" s="25">
        <v>3.8</v>
      </c>
      <c r="L64" s="25">
        <v>3.3</v>
      </c>
      <c r="M64" s="25">
        <v>3.3</v>
      </c>
    </row>
    <row r="65" spans="1:13" x14ac:dyDescent="0.3">
      <c r="A65" s="24" t="s">
        <v>188</v>
      </c>
      <c r="B65" s="24" t="s">
        <v>189</v>
      </c>
      <c r="C65" s="24">
        <v>2.7</v>
      </c>
      <c r="D65" s="24">
        <v>2.7</v>
      </c>
      <c r="E65" s="24">
        <v>3.2</v>
      </c>
      <c r="F65" s="24">
        <v>2.7</v>
      </c>
      <c r="G65" s="24">
        <v>2.7</v>
      </c>
      <c r="I65" s="25">
        <v>2.7</v>
      </c>
      <c r="J65" s="25">
        <v>2.7</v>
      </c>
      <c r="K65" s="25">
        <v>3.2</v>
      </c>
      <c r="L65" s="25">
        <v>2.7</v>
      </c>
      <c r="M65" s="25">
        <v>2.7</v>
      </c>
    </row>
    <row r="68" spans="1:13" x14ac:dyDescent="0.3">
      <c r="A68" s="27" t="s">
        <v>55</v>
      </c>
      <c r="B68" s="53" t="s">
        <v>56</v>
      </c>
      <c r="C68" s="51"/>
    </row>
    <row r="69" spans="1:13" x14ac:dyDescent="0.3">
      <c r="A69" s="28" t="s">
        <v>57</v>
      </c>
      <c r="B69" s="50" t="s">
        <v>58</v>
      </c>
      <c r="C69" s="51"/>
    </row>
    <row r="70" spans="1:13" x14ac:dyDescent="0.3">
      <c r="A70" s="29" t="s">
        <v>59</v>
      </c>
      <c r="B70" s="52" t="s">
        <v>60</v>
      </c>
      <c r="C70" s="51"/>
    </row>
    <row r="71" spans="1:13" x14ac:dyDescent="0.3">
      <c r="A71" s="30" t="s">
        <v>190</v>
      </c>
      <c r="B71" s="55" t="s">
        <v>191</v>
      </c>
      <c r="C71" s="51"/>
    </row>
    <row r="72" spans="1:13" x14ac:dyDescent="0.3">
      <c r="A72" s="31" t="s">
        <v>192</v>
      </c>
      <c r="B72" s="54" t="s">
        <v>193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159" priority="42">
      <formula>ISBLANK(A11)</formula>
    </cfRule>
  </conditionalFormatting>
  <conditionalFormatting sqref="C3">
    <cfRule type="expression" dxfId="158" priority="2">
      <formula>ISBLANK(C3)</formula>
    </cfRule>
  </conditionalFormatting>
  <conditionalFormatting sqref="C4">
    <cfRule type="expression" dxfId="157" priority="4">
      <formula>ISBLANK(C4)</formula>
    </cfRule>
  </conditionalFormatting>
  <conditionalFormatting sqref="C5">
    <cfRule type="expression" dxfId="156" priority="6">
      <formula>ISBLANK(C5)</formula>
    </cfRule>
  </conditionalFormatting>
  <conditionalFormatting sqref="C10">
    <cfRule type="expression" dxfId="155" priority="41">
      <formula>COUNTIF(C11:C65, "&gt;="&amp;$C$4)=0</formula>
    </cfRule>
  </conditionalFormatting>
  <conditionalFormatting sqref="C11:C65">
    <cfRule type="expression" dxfId="154" priority="43">
      <formula>C11&gt;$C$3</formula>
    </cfRule>
  </conditionalFormatting>
  <conditionalFormatting sqref="C3:G3">
    <cfRule type="expression" dxfId="153" priority="1">
      <formula>OR(C3&gt;100,C3&lt;0)</formula>
    </cfRule>
  </conditionalFormatting>
  <conditionalFormatting sqref="C4:G4">
    <cfRule type="expression" dxfId="152" priority="3">
      <formula>OR(C4&gt;max_marks_cell,C4&lt;0)</formula>
    </cfRule>
  </conditionalFormatting>
  <conditionalFormatting sqref="C5:G5">
    <cfRule type="expression" dxfId="151" priority="5">
      <formula>OR(C5&gt;5,C5&lt;0)</formula>
    </cfRule>
  </conditionalFormatting>
  <conditionalFormatting sqref="C7:G7">
    <cfRule type="expression" dxfId="150" priority="7">
      <formula>OR(C7&gt;100,C7&lt;0)</formula>
    </cfRule>
    <cfRule type="expression" dxfId="149" priority="8">
      <formula>ISBLANK(C7)</formula>
    </cfRule>
  </conditionalFormatting>
  <conditionalFormatting sqref="D10">
    <cfRule type="expression" dxfId="148" priority="46">
      <formula>COUNTIF(D11:D65, "&gt;="&amp;$D$4)=0</formula>
    </cfRule>
  </conditionalFormatting>
  <conditionalFormatting sqref="D11:D65">
    <cfRule type="expression" dxfId="147" priority="48">
      <formula>D11&gt;$D$3</formula>
    </cfRule>
  </conditionalFormatting>
  <conditionalFormatting sqref="D3:G5">
    <cfRule type="expression" dxfId="146" priority="10">
      <formula>ISBLANK(D3)</formula>
    </cfRule>
  </conditionalFormatting>
  <conditionalFormatting sqref="E10">
    <cfRule type="expression" dxfId="145" priority="51">
      <formula>COUNTIF(E11:E65, "&gt;="&amp;$E$4)=0</formula>
    </cfRule>
  </conditionalFormatting>
  <conditionalFormatting sqref="E11:E65">
    <cfRule type="expression" dxfId="144" priority="53">
      <formula>E11&gt;$E$3</formula>
    </cfRule>
  </conditionalFormatting>
  <conditionalFormatting sqref="F10">
    <cfRule type="expression" dxfId="143" priority="56">
      <formula>COUNTIF(F11:F65, "&gt;="&amp;$F$4)=0</formula>
    </cfRule>
  </conditionalFormatting>
  <conditionalFormatting sqref="F11:F65">
    <cfRule type="expression" dxfId="142" priority="58">
      <formula>F11&gt;$F$3</formula>
    </cfRule>
  </conditionalFormatting>
  <conditionalFormatting sqref="G10">
    <cfRule type="expression" dxfId="141" priority="61">
      <formula>COUNTIF(G11:G65, "&gt;="&amp;$G$4)=0</formula>
    </cfRule>
  </conditionalFormatting>
  <conditionalFormatting sqref="G11:G65">
    <cfRule type="expression" dxfId="140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6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53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16</v>
      </c>
      <c r="B3" s="18">
        <v>16</v>
      </c>
      <c r="C3" s="18">
        <v>16</v>
      </c>
      <c r="D3" s="18">
        <v>16</v>
      </c>
      <c r="E3" s="18">
        <v>16</v>
      </c>
      <c r="G3" s="32"/>
      <c r="I3" s="18">
        <v>16</v>
      </c>
      <c r="J3" s="18">
        <v>16</v>
      </c>
      <c r="K3" s="18">
        <v>16</v>
      </c>
      <c r="L3" s="18">
        <v>16</v>
      </c>
      <c r="M3" s="18">
        <v>16</v>
      </c>
    </row>
    <row r="4" spans="1:13" x14ac:dyDescent="0.3">
      <c r="A4" s="18">
        <v>11.2</v>
      </c>
      <c r="B4" s="18">
        <v>11.2</v>
      </c>
      <c r="C4" s="18">
        <v>11.2</v>
      </c>
      <c r="D4" s="18">
        <v>11.2</v>
      </c>
      <c r="E4" s="18">
        <v>11.2</v>
      </c>
      <c r="G4" s="32"/>
      <c r="I4" s="18">
        <v>11.2</v>
      </c>
      <c r="J4" s="18">
        <v>11.2</v>
      </c>
      <c r="K4" s="18">
        <v>11.2</v>
      </c>
      <c r="L4" s="18">
        <v>11.2</v>
      </c>
      <c r="M4" s="18"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12.8</v>
      </c>
      <c r="B7" s="18">
        <v>12.3</v>
      </c>
      <c r="C7" s="18">
        <v>10.8</v>
      </c>
      <c r="D7" s="18">
        <v>12.3</v>
      </c>
      <c r="E7" s="18">
        <v>12.3</v>
      </c>
      <c r="G7" s="32"/>
      <c r="I7" s="18">
        <v>12.8</v>
      </c>
      <c r="J7" s="18">
        <v>12.3</v>
      </c>
      <c r="K7" s="18">
        <v>10.8</v>
      </c>
      <c r="L7" s="18">
        <v>12.3</v>
      </c>
      <c r="M7" s="18">
        <v>12.3</v>
      </c>
    </row>
    <row r="8" spans="1:13" x14ac:dyDescent="0.3">
      <c r="A8" s="18">
        <v>12.4</v>
      </c>
      <c r="B8" s="18">
        <v>11.9</v>
      </c>
      <c r="C8" s="18">
        <v>10.4</v>
      </c>
      <c r="D8" s="18">
        <v>11.9</v>
      </c>
      <c r="E8" s="18">
        <v>11.9</v>
      </c>
      <c r="G8" s="32"/>
      <c r="I8" s="18">
        <v>12.4</v>
      </c>
      <c r="J8" s="18">
        <v>11.9</v>
      </c>
      <c r="K8" s="18">
        <v>10.4</v>
      </c>
      <c r="L8" s="18">
        <v>11.9</v>
      </c>
      <c r="M8" s="18">
        <v>11.9</v>
      </c>
    </row>
    <row r="9" spans="1:13" x14ac:dyDescent="0.3">
      <c r="A9" s="18">
        <v>16.399999999999999</v>
      </c>
      <c r="B9" s="18">
        <v>15.9</v>
      </c>
      <c r="C9" s="18">
        <v>14.4</v>
      </c>
      <c r="D9" s="18">
        <v>15.9</v>
      </c>
      <c r="E9" s="18">
        <v>15.9</v>
      </c>
      <c r="G9" s="32"/>
      <c r="I9" s="18">
        <v>16.399999999999999</v>
      </c>
      <c r="J9" s="18">
        <v>15.9</v>
      </c>
      <c r="K9" s="18">
        <v>14.4</v>
      </c>
      <c r="L9" s="18">
        <v>15.9</v>
      </c>
      <c r="M9" s="18">
        <v>15.9</v>
      </c>
    </row>
    <row r="10" spans="1:13" x14ac:dyDescent="0.3">
      <c r="A10" s="18">
        <v>15.2</v>
      </c>
      <c r="B10" s="18">
        <v>14.7</v>
      </c>
      <c r="C10" s="18">
        <v>13.2</v>
      </c>
      <c r="D10" s="18">
        <v>14.7</v>
      </c>
      <c r="E10" s="18">
        <v>14.7</v>
      </c>
      <c r="G10" s="32"/>
      <c r="I10" s="18">
        <v>15.2</v>
      </c>
      <c r="J10" s="18">
        <v>14.7</v>
      </c>
      <c r="K10" s="18">
        <v>13.2</v>
      </c>
      <c r="L10" s="18">
        <v>14.7</v>
      </c>
      <c r="M10" s="18">
        <v>14.7</v>
      </c>
    </row>
    <row r="11" spans="1:13" x14ac:dyDescent="0.3">
      <c r="A11" s="18">
        <v>10</v>
      </c>
      <c r="B11" s="18">
        <v>9.5</v>
      </c>
      <c r="C11" s="18">
        <v>8</v>
      </c>
      <c r="D11" s="18">
        <v>9.5</v>
      </c>
      <c r="E11" s="18">
        <v>9.5</v>
      </c>
      <c r="G11" s="32"/>
      <c r="I11" s="18">
        <v>10</v>
      </c>
      <c r="J11" s="18">
        <v>9.5</v>
      </c>
      <c r="K11" s="18">
        <v>8</v>
      </c>
      <c r="L11" s="18">
        <v>9.5</v>
      </c>
      <c r="M11" s="18">
        <v>9.5</v>
      </c>
    </row>
    <row r="12" spans="1:13" x14ac:dyDescent="0.3">
      <c r="A12" s="18">
        <v>13</v>
      </c>
      <c r="B12" s="18">
        <v>12.5</v>
      </c>
      <c r="C12" s="18">
        <v>11</v>
      </c>
      <c r="D12" s="18">
        <v>12.5</v>
      </c>
      <c r="E12" s="18">
        <v>12.5</v>
      </c>
      <c r="G12" s="32"/>
      <c r="I12" s="18">
        <v>13</v>
      </c>
      <c r="J12" s="18">
        <v>12.5</v>
      </c>
      <c r="K12" s="18">
        <v>11</v>
      </c>
      <c r="L12" s="18">
        <v>12.5</v>
      </c>
      <c r="M12" s="18">
        <v>12.5</v>
      </c>
    </row>
    <row r="13" spans="1:13" x14ac:dyDescent="0.3">
      <c r="A13" s="18">
        <v>12.4</v>
      </c>
      <c r="B13" s="18">
        <v>11.9</v>
      </c>
      <c r="C13" s="18">
        <v>10.4</v>
      </c>
      <c r="D13" s="18">
        <v>11.9</v>
      </c>
      <c r="E13" s="18">
        <v>11.9</v>
      </c>
      <c r="G13" s="32"/>
      <c r="I13" s="18">
        <v>12.4</v>
      </c>
      <c r="J13" s="18">
        <v>11.9</v>
      </c>
      <c r="K13" s="18">
        <v>10.4</v>
      </c>
      <c r="L13" s="18">
        <v>11.9</v>
      </c>
      <c r="M13" s="18">
        <v>11.9</v>
      </c>
    </row>
    <row r="14" spans="1:13" x14ac:dyDescent="0.3">
      <c r="A14" s="18">
        <v>15</v>
      </c>
      <c r="B14" s="18">
        <v>14.5</v>
      </c>
      <c r="C14" s="18">
        <v>13</v>
      </c>
      <c r="D14" s="18">
        <v>14.5</v>
      </c>
      <c r="E14" s="18">
        <v>14.5</v>
      </c>
      <c r="G14" s="32"/>
      <c r="I14" s="18">
        <v>15</v>
      </c>
      <c r="J14" s="18">
        <v>14.5</v>
      </c>
      <c r="K14" s="18">
        <v>13</v>
      </c>
      <c r="L14" s="18">
        <v>14.5</v>
      </c>
      <c r="M14" s="18">
        <v>14.5</v>
      </c>
    </row>
    <row r="15" spans="1:13" x14ac:dyDescent="0.3">
      <c r="A15" s="18">
        <v>10</v>
      </c>
      <c r="B15" s="18">
        <v>9.5</v>
      </c>
      <c r="C15" s="18">
        <v>8</v>
      </c>
      <c r="D15" s="18">
        <v>9.5</v>
      </c>
      <c r="E15" s="18">
        <v>9.5</v>
      </c>
      <c r="G15" s="32"/>
      <c r="I15" s="18">
        <v>10</v>
      </c>
      <c r="J15" s="18">
        <v>9.5</v>
      </c>
      <c r="K15" s="18">
        <v>8</v>
      </c>
      <c r="L15" s="18">
        <v>9.5</v>
      </c>
      <c r="M15" s="18">
        <v>9.5</v>
      </c>
    </row>
    <row r="16" spans="1:13" x14ac:dyDescent="0.3">
      <c r="A16" s="18">
        <v>14.4</v>
      </c>
      <c r="B16" s="18">
        <v>13.9</v>
      </c>
      <c r="C16" s="18">
        <v>12.4</v>
      </c>
      <c r="D16" s="18">
        <v>13.9</v>
      </c>
      <c r="E16" s="18">
        <v>13.9</v>
      </c>
      <c r="G16" s="32"/>
      <c r="I16" s="18">
        <v>14.4</v>
      </c>
      <c r="J16" s="18">
        <v>13.9</v>
      </c>
      <c r="K16" s="18">
        <v>12.4</v>
      </c>
      <c r="L16" s="18">
        <v>13.9</v>
      </c>
      <c r="M16" s="18">
        <v>13.9</v>
      </c>
    </row>
    <row r="17" spans="1:13" x14ac:dyDescent="0.3">
      <c r="A17" s="18">
        <v>12.4</v>
      </c>
      <c r="B17" s="18">
        <v>11.9</v>
      </c>
      <c r="C17" s="18">
        <v>10.4</v>
      </c>
      <c r="D17" s="18">
        <v>11.9</v>
      </c>
      <c r="E17" s="18">
        <v>11.9</v>
      </c>
      <c r="G17" s="32"/>
      <c r="I17" s="18">
        <v>12.4</v>
      </c>
      <c r="J17" s="18">
        <v>11.9</v>
      </c>
      <c r="K17" s="18">
        <v>10.4</v>
      </c>
      <c r="L17" s="18">
        <v>11.9</v>
      </c>
      <c r="M17" s="18">
        <v>11.9</v>
      </c>
    </row>
    <row r="18" spans="1:13" x14ac:dyDescent="0.3">
      <c r="A18" s="18">
        <v>12.6</v>
      </c>
      <c r="B18" s="18">
        <v>12.1</v>
      </c>
      <c r="C18" s="18">
        <v>10.6</v>
      </c>
      <c r="D18" s="18">
        <v>12.1</v>
      </c>
      <c r="E18" s="18">
        <v>12.1</v>
      </c>
      <c r="G18" s="32"/>
      <c r="I18" s="18">
        <v>12.6</v>
      </c>
      <c r="J18" s="18">
        <v>12.1</v>
      </c>
      <c r="K18" s="18">
        <v>10.6</v>
      </c>
      <c r="L18" s="18">
        <v>12.1</v>
      </c>
      <c r="M18" s="18">
        <v>12.1</v>
      </c>
    </row>
    <row r="19" spans="1:13" x14ac:dyDescent="0.3">
      <c r="A19" s="18">
        <v>12.2</v>
      </c>
      <c r="B19" s="18">
        <v>11.7</v>
      </c>
      <c r="C19" s="18">
        <v>10.199999999999999</v>
      </c>
      <c r="D19" s="18">
        <v>11.7</v>
      </c>
      <c r="E19" s="18">
        <v>11.7</v>
      </c>
      <c r="G19" s="32"/>
      <c r="I19" s="18">
        <v>12.2</v>
      </c>
      <c r="J19" s="18">
        <v>11.7</v>
      </c>
      <c r="K19" s="18">
        <v>10.199999999999999</v>
      </c>
      <c r="L19" s="18">
        <v>11.7</v>
      </c>
      <c r="M19" s="18">
        <v>11.7</v>
      </c>
    </row>
    <row r="20" spans="1:13" x14ac:dyDescent="0.3">
      <c r="A20" s="18">
        <v>13.8</v>
      </c>
      <c r="B20" s="18">
        <v>13.3</v>
      </c>
      <c r="C20" s="18">
        <v>11.8</v>
      </c>
      <c r="D20" s="18">
        <v>13.3</v>
      </c>
      <c r="E20" s="18">
        <v>13.3</v>
      </c>
      <c r="G20" s="32"/>
      <c r="I20" s="18">
        <v>13.8</v>
      </c>
      <c r="J20" s="18">
        <v>13.3</v>
      </c>
      <c r="K20" s="18">
        <v>11.8</v>
      </c>
      <c r="L20" s="18">
        <v>13.3</v>
      </c>
      <c r="M20" s="18">
        <v>13.3</v>
      </c>
    </row>
    <row r="21" spans="1:13" x14ac:dyDescent="0.3">
      <c r="A21" s="18">
        <v>16.399999999999999</v>
      </c>
      <c r="B21" s="18">
        <v>15.9</v>
      </c>
      <c r="C21" s="18">
        <v>14.4</v>
      </c>
      <c r="D21" s="18">
        <v>15.9</v>
      </c>
      <c r="E21" s="18">
        <v>15.9</v>
      </c>
      <c r="G21" s="32"/>
      <c r="I21" s="18">
        <v>16.399999999999999</v>
      </c>
      <c r="J21" s="18">
        <v>15.9</v>
      </c>
      <c r="K21" s="18">
        <v>14.4</v>
      </c>
      <c r="L21" s="18">
        <v>15.9</v>
      </c>
      <c r="M21" s="18">
        <v>15.9</v>
      </c>
    </row>
    <row r="22" spans="1:13" x14ac:dyDescent="0.3">
      <c r="A22" s="18">
        <v>15</v>
      </c>
      <c r="B22" s="18">
        <v>14.5</v>
      </c>
      <c r="C22" s="18">
        <v>13</v>
      </c>
      <c r="D22" s="18">
        <v>14.5</v>
      </c>
      <c r="E22" s="18">
        <v>14.5</v>
      </c>
      <c r="G22" s="32"/>
      <c r="I22" s="18">
        <v>15</v>
      </c>
      <c r="J22" s="18">
        <v>14.5</v>
      </c>
      <c r="K22" s="18">
        <v>13</v>
      </c>
      <c r="L22" s="18">
        <v>14.5</v>
      </c>
      <c r="M22" s="18">
        <v>14.5</v>
      </c>
    </row>
    <row r="23" spans="1:13" x14ac:dyDescent="0.3">
      <c r="A23" s="18">
        <v>16.2</v>
      </c>
      <c r="B23" s="18">
        <v>15.7</v>
      </c>
      <c r="C23" s="18">
        <v>14.2</v>
      </c>
      <c r="D23" s="18">
        <v>15.7</v>
      </c>
      <c r="E23" s="18">
        <v>15.7</v>
      </c>
      <c r="G23" s="32"/>
      <c r="I23" s="18">
        <v>16.2</v>
      </c>
      <c r="J23" s="18">
        <v>15.7</v>
      </c>
      <c r="K23" s="18">
        <v>14.2</v>
      </c>
      <c r="L23" s="18">
        <v>15.7</v>
      </c>
      <c r="M23" s="18">
        <v>15.7</v>
      </c>
    </row>
    <row r="24" spans="1:13" x14ac:dyDescent="0.3">
      <c r="A24" s="18">
        <v>12.8</v>
      </c>
      <c r="B24" s="18">
        <v>12.3</v>
      </c>
      <c r="C24" s="18">
        <v>10.8</v>
      </c>
      <c r="D24" s="18">
        <v>12.3</v>
      </c>
      <c r="E24" s="18">
        <v>12.3</v>
      </c>
      <c r="G24" s="32"/>
      <c r="I24" s="18">
        <v>12.8</v>
      </c>
      <c r="J24" s="18">
        <v>12.3</v>
      </c>
      <c r="K24" s="18">
        <v>10.8</v>
      </c>
      <c r="L24" s="18">
        <v>12.3</v>
      </c>
      <c r="M24" s="18">
        <v>12.3</v>
      </c>
    </row>
    <row r="25" spans="1:13" x14ac:dyDescent="0.3">
      <c r="A25" s="18">
        <v>14</v>
      </c>
      <c r="B25" s="18">
        <v>13.5</v>
      </c>
      <c r="C25" s="18">
        <v>12</v>
      </c>
      <c r="D25" s="18">
        <v>13.5</v>
      </c>
      <c r="E25" s="18">
        <v>13.5</v>
      </c>
      <c r="G25" s="32"/>
      <c r="I25" s="18">
        <v>14</v>
      </c>
      <c r="J25" s="18">
        <v>13.5</v>
      </c>
      <c r="K25" s="18">
        <v>12</v>
      </c>
      <c r="L25" s="18">
        <v>13.5</v>
      </c>
      <c r="M25" s="18">
        <v>13.5</v>
      </c>
    </row>
    <row r="26" spans="1:13" x14ac:dyDescent="0.3">
      <c r="A26" s="18">
        <v>16.600000000000001</v>
      </c>
      <c r="B26" s="18">
        <v>16.100000000000001</v>
      </c>
      <c r="C26" s="18">
        <v>14.6</v>
      </c>
      <c r="D26" s="18">
        <v>16.100000000000001</v>
      </c>
      <c r="E26" s="18">
        <v>16.100000000000001</v>
      </c>
      <c r="G26" s="32"/>
      <c r="I26" s="18">
        <v>16.600000000000001</v>
      </c>
      <c r="J26" s="18">
        <v>16.100000000000001</v>
      </c>
      <c r="K26" s="18">
        <v>14.6</v>
      </c>
      <c r="L26" s="18">
        <v>16.100000000000001</v>
      </c>
      <c r="M26" s="18">
        <v>16.100000000000001</v>
      </c>
    </row>
    <row r="27" spans="1:13" x14ac:dyDescent="0.3">
      <c r="A27" s="18">
        <v>15.4</v>
      </c>
      <c r="B27" s="18">
        <v>14.9</v>
      </c>
      <c r="C27" s="18">
        <v>13.4</v>
      </c>
      <c r="D27" s="18">
        <v>14.9</v>
      </c>
      <c r="E27" s="18">
        <v>14.9</v>
      </c>
      <c r="G27" s="32"/>
      <c r="I27" s="18">
        <v>15.4</v>
      </c>
      <c r="J27" s="18">
        <v>14.9</v>
      </c>
      <c r="K27" s="18">
        <v>13.4</v>
      </c>
      <c r="L27" s="18">
        <v>14.9</v>
      </c>
      <c r="M27" s="18">
        <v>14.9</v>
      </c>
    </row>
    <row r="28" spans="1:13" x14ac:dyDescent="0.3">
      <c r="A28" s="18">
        <v>16</v>
      </c>
      <c r="B28" s="18">
        <v>15.5</v>
      </c>
      <c r="C28" s="18">
        <v>14</v>
      </c>
      <c r="D28" s="18">
        <v>15.5</v>
      </c>
      <c r="E28" s="18">
        <v>15.5</v>
      </c>
      <c r="G28" s="32"/>
      <c r="I28" s="18">
        <v>16</v>
      </c>
      <c r="J28" s="18">
        <v>15.5</v>
      </c>
      <c r="K28" s="18">
        <v>14</v>
      </c>
      <c r="L28" s="18">
        <v>15.5</v>
      </c>
      <c r="M28" s="18">
        <v>15.5</v>
      </c>
    </row>
    <row r="29" spans="1:13" x14ac:dyDescent="0.3">
      <c r="A29" s="18">
        <v>14.4</v>
      </c>
      <c r="B29" s="18">
        <v>13.9</v>
      </c>
      <c r="C29" s="18">
        <v>12.4</v>
      </c>
      <c r="D29" s="18">
        <v>13.9</v>
      </c>
      <c r="E29" s="18">
        <v>13.9</v>
      </c>
      <c r="G29" s="32"/>
      <c r="I29" s="18">
        <v>14.4</v>
      </c>
      <c r="J29" s="18">
        <v>13.9</v>
      </c>
      <c r="K29" s="18">
        <v>12.4</v>
      </c>
      <c r="L29" s="18">
        <v>13.9</v>
      </c>
      <c r="M29" s="18">
        <v>13.9</v>
      </c>
    </row>
    <row r="30" spans="1:13" x14ac:dyDescent="0.3">
      <c r="A30" s="18">
        <v>11</v>
      </c>
      <c r="B30" s="18">
        <v>10.5</v>
      </c>
      <c r="C30" s="18">
        <v>9</v>
      </c>
      <c r="D30" s="18">
        <v>10.5</v>
      </c>
      <c r="E30" s="18">
        <v>10.5</v>
      </c>
      <c r="G30" s="32"/>
      <c r="I30" s="18">
        <v>11</v>
      </c>
      <c r="J30" s="18">
        <v>10.5</v>
      </c>
      <c r="K30" s="18">
        <v>9</v>
      </c>
      <c r="L30" s="18">
        <v>10.5</v>
      </c>
      <c r="M30" s="18">
        <v>10.5</v>
      </c>
    </row>
    <row r="31" spans="1:13" x14ac:dyDescent="0.3">
      <c r="A31" s="18">
        <v>11.4</v>
      </c>
      <c r="B31" s="18">
        <v>10.9</v>
      </c>
      <c r="C31" s="18">
        <v>9.4</v>
      </c>
      <c r="D31" s="18">
        <v>10.9</v>
      </c>
      <c r="E31" s="18">
        <v>10.9</v>
      </c>
      <c r="G31" s="32"/>
      <c r="I31" s="18">
        <v>11.4</v>
      </c>
      <c r="J31" s="18">
        <v>10.9</v>
      </c>
      <c r="K31" s="18">
        <v>9.4</v>
      </c>
      <c r="L31" s="18">
        <v>10.9</v>
      </c>
      <c r="M31" s="18">
        <v>10.9</v>
      </c>
    </row>
    <row r="32" spans="1:13" x14ac:dyDescent="0.3">
      <c r="A32" s="18">
        <v>14.6</v>
      </c>
      <c r="B32" s="18">
        <v>14.1</v>
      </c>
      <c r="C32" s="18">
        <v>12.6</v>
      </c>
      <c r="D32" s="18">
        <v>14.1</v>
      </c>
      <c r="E32" s="18">
        <v>14.1</v>
      </c>
      <c r="G32" s="32"/>
      <c r="I32" s="18">
        <v>14.6</v>
      </c>
      <c r="J32" s="18">
        <v>14.1</v>
      </c>
      <c r="K32" s="18">
        <v>12.6</v>
      </c>
      <c r="L32" s="18">
        <v>14.1</v>
      </c>
      <c r="M32" s="18">
        <v>14.1</v>
      </c>
    </row>
    <row r="33" spans="1:13" x14ac:dyDescent="0.3">
      <c r="A33" s="18">
        <v>15.6</v>
      </c>
      <c r="B33" s="18">
        <v>15.1</v>
      </c>
      <c r="C33" s="18">
        <v>13.6</v>
      </c>
      <c r="D33" s="18">
        <v>15.1</v>
      </c>
      <c r="E33" s="18">
        <v>15.1</v>
      </c>
      <c r="G33" s="32"/>
      <c r="I33" s="18">
        <v>15.6</v>
      </c>
      <c r="J33" s="18">
        <v>15.1</v>
      </c>
      <c r="K33" s="18">
        <v>13.6</v>
      </c>
      <c r="L33" s="18">
        <v>15.1</v>
      </c>
      <c r="M33" s="18">
        <v>15.1</v>
      </c>
    </row>
    <row r="34" spans="1:13" x14ac:dyDescent="0.3">
      <c r="A34" s="18">
        <v>12.6</v>
      </c>
      <c r="B34" s="18">
        <v>12.1</v>
      </c>
      <c r="C34" s="18">
        <v>10.6</v>
      </c>
      <c r="D34" s="18">
        <v>12.1</v>
      </c>
      <c r="E34" s="18">
        <v>12.1</v>
      </c>
      <c r="G34" s="32"/>
      <c r="I34" s="18">
        <v>12.6</v>
      </c>
      <c r="J34" s="18">
        <v>12.1</v>
      </c>
      <c r="K34" s="18">
        <v>10.6</v>
      </c>
      <c r="L34" s="18">
        <v>12.1</v>
      </c>
      <c r="M34" s="18">
        <v>12.1</v>
      </c>
    </row>
    <row r="35" spans="1:13" x14ac:dyDescent="0.3">
      <c r="A35" s="18">
        <v>13</v>
      </c>
      <c r="B35" s="18">
        <v>12.5</v>
      </c>
      <c r="C35" s="18">
        <v>11</v>
      </c>
      <c r="D35" s="18">
        <v>12.5</v>
      </c>
      <c r="E35" s="18">
        <v>12.5</v>
      </c>
      <c r="G35" s="32"/>
      <c r="I35" s="18">
        <v>13</v>
      </c>
      <c r="J35" s="18">
        <v>12.5</v>
      </c>
      <c r="K35" s="18">
        <v>11</v>
      </c>
      <c r="L35" s="18">
        <v>12.5</v>
      </c>
      <c r="M35" s="18">
        <v>12.5</v>
      </c>
    </row>
    <row r="36" spans="1:13" x14ac:dyDescent="0.3">
      <c r="A36" s="18">
        <v>12.2</v>
      </c>
      <c r="B36" s="18">
        <v>11.7</v>
      </c>
      <c r="C36" s="18">
        <v>10.199999999999999</v>
      </c>
      <c r="D36" s="18">
        <v>11.7</v>
      </c>
      <c r="E36" s="18">
        <v>11.7</v>
      </c>
      <c r="G36" s="32"/>
      <c r="I36" s="18">
        <v>12.2</v>
      </c>
      <c r="J36" s="18">
        <v>11.7</v>
      </c>
      <c r="K36" s="18">
        <v>10.199999999999999</v>
      </c>
      <c r="L36" s="18">
        <v>11.7</v>
      </c>
      <c r="M36" s="18">
        <v>11.7</v>
      </c>
    </row>
    <row r="37" spans="1:13" x14ac:dyDescent="0.3">
      <c r="A37" s="18">
        <v>11</v>
      </c>
      <c r="B37" s="18">
        <v>10.5</v>
      </c>
      <c r="C37" s="18">
        <v>9</v>
      </c>
      <c r="D37" s="18">
        <v>10.5</v>
      </c>
      <c r="E37" s="18">
        <v>10.5</v>
      </c>
      <c r="G37" s="32"/>
      <c r="I37" s="18">
        <v>11</v>
      </c>
      <c r="J37" s="18">
        <v>10.5</v>
      </c>
      <c r="K37" s="18">
        <v>9</v>
      </c>
      <c r="L37" s="18">
        <v>10.5</v>
      </c>
      <c r="M37" s="18">
        <v>10.5</v>
      </c>
    </row>
    <row r="38" spans="1:13" x14ac:dyDescent="0.3">
      <c r="A38" s="18">
        <v>15.8</v>
      </c>
      <c r="B38" s="18">
        <v>15.3</v>
      </c>
      <c r="C38" s="18">
        <v>13.8</v>
      </c>
      <c r="D38" s="18">
        <v>15.3</v>
      </c>
      <c r="E38" s="18">
        <v>15.3</v>
      </c>
      <c r="G38" s="32"/>
      <c r="I38" s="18">
        <v>15.8</v>
      </c>
      <c r="J38" s="18">
        <v>15.3</v>
      </c>
      <c r="K38" s="18">
        <v>13.8</v>
      </c>
      <c r="L38" s="18">
        <v>15.3</v>
      </c>
      <c r="M38" s="18">
        <v>15.3</v>
      </c>
    </row>
    <row r="39" spans="1:13" x14ac:dyDescent="0.3">
      <c r="A39" s="18">
        <v>13.8</v>
      </c>
      <c r="B39" s="18">
        <v>13.3</v>
      </c>
      <c r="C39" s="18">
        <v>11.8</v>
      </c>
      <c r="D39" s="18">
        <v>13.3</v>
      </c>
      <c r="E39" s="18">
        <v>13.3</v>
      </c>
      <c r="G39" s="32"/>
      <c r="I39" s="18">
        <v>13.8</v>
      </c>
      <c r="J39" s="18">
        <v>13.3</v>
      </c>
      <c r="K39" s="18">
        <v>11.8</v>
      </c>
      <c r="L39" s="18">
        <v>13.3</v>
      </c>
      <c r="M39" s="18">
        <v>13.3</v>
      </c>
    </row>
    <row r="40" spans="1:13" x14ac:dyDescent="0.3">
      <c r="A40" s="18">
        <v>12.6</v>
      </c>
      <c r="B40" s="18">
        <v>12.1</v>
      </c>
      <c r="C40" s="18">
        <v>10.6</v>
      </c>
      <c r="D40" s="18">
        <v>12.1</v>
      </c>
      <c r="E40" s="18">
        <v>12.1</v>
      </c>
      <c r="G40" s="32"/>
      <c r="I40" s="18">
        <v>12.6</v>
      </c>
      <c r="J40" s="18">
        <v>12.1</v>
      </c>
      <c r="K40" s="18">
        <v>10.6</v>
      </c>
      <c r="L40" s="18">
        <v>12.1</v>
      </c>
      <c r="M40" s="18">
        <v>12.1</v>
      </c>
    </row>
    <row r="41" spans="1:13" x14ac:dyDescent="0.3">
      <c r="A41" s="18">
        <v>12.6</v>
      </c>
      <c r="B41" s="18">
        <v>12.1</v>
      </c>
      <c r="C41" s="18">
        <v>10.6</v>
      </c>
      <c r="D41" s="18">
        <v>12.1</v>
      </c>
      <c r="E41" s="18">
        <v>12.1</v>
      </c>
      <c r="G41" s="32"/>
      <c r="I41" s="18">
        <v>12.6</v>
      </c>
      <c r="J41" s="18">
        <v>12.1</v>
      </c>
      <c r="K41" s="18">
        <v>10.6</v>
      </c>
      <c r="L41" s="18">
        <v>12.1</v>
      </c>
      <c r="M41" s="18">
        <v>12.1</v>
      </c>
    </row>
    <row r="42" spans="1:13" x14ac:dyDescent="0.3">
      <c r="A42" s="18">
        <v>14.2</v>
      </c>
      <c r="B42" s="18">
        <v>13.7</v>
      </c>
      <c r="C42" s="18">
        <v>12.2</v>
      </c>
      <c r="D42" s="18">
        <v>13.7</v>
      </c>
      <c r="E42" s="18">
        <v>13.7</v>
      </c>
      <c r="G42" s="32"/>
      <c r="I42" s="18">
        <v>14.2</v>
      </c>
      <c r="J42" s="18">
        <v>13.7</v>
      </c>
      <c r="K42" s="18">
        <v>12.2</v>
      </c>
      <c r="L42" s="18">
        <v>13.7</v>
      </c>
      <c r="M42" s="18">
        <v>13.7</v>
      </c>
    </row>
    <row r="43" spans="1:13" x14ac:dyDescent="0.3">
      <c r="A43" s="18">
        <v>12.6</v>
      </c>
      <c r="B43" s="18">
        <v>12.1</v>
      </c>
      <c r="C43" s="18">
        <v>10.6</v>
      </c>
      <c r="D43" s="18">
        <v>12.1</v>
      </c>
      <c r="E43" s="18">
        <v>12.1</v>
      </c>
      <c r="G43" s="32"/>
      <c r="I43" s="18">
        <v>12.6</v>
      </c>
      <c r="J43" s="18">
        <v>12.1</v>
      </c>
      <c r="K43" s="18">
        <v>10.6</v>
      </c>
      <c r="L43" s="18">
        <v>12.1</v>
      </c>
      <c r="M43" s="18">
        <v>12.1</v>
      </c>
    </row>
    <row r="44" spans="1:13" x14ac:dyDescent="0.3">
      <c r="A44" s="18">
        <v>14.6</v>
      </c>
      <c r="B44" s="18">
        <v>14.1</v>
      </c>
      <c r="C44" s="18">
        <v>12.6</v>
      </c>
      <c r="D44" s="18">
        <v>14.1</v>
      </c>
      <c r="E44" s="18">
        <v>14.1</v>
      </c>
      <c r="G44" s="32"/>
      <c r="I44" s="18">
        <v>14.6</v>
      </c>
      <c r="J44" s="18">
        <v>14.1</v>
      </c>
      <c r="K44" s="18">
        <v>12.6</v>
      </c>
      <c r="L44" s="18">
        <v>14.1</v>
      </c>
      <c r="M44" s="18">
        <v>14.1</v>
      </c>
    </row>
    <row r="45" spans="1:13" x14ac:dyDescent="0.3">
      <c r="A45" s="18">
        <v>14</v>
      </c>
      <c r="B45" s="18">
        <v>13.5</v>
      </c>
      <c r="C45" s="18">
        <v>12</v>
      </c>
      <c r="D45" s="18">
        <v>13.5</v>
      </c>
      <c r="E45" s="18">
        <v>13.5</v>
      </c>
      <c r="G45" s="32"/>
      <c r="I45" s="18">
        <v>14</v>
      </c>
      <c r="J45" s="18">
        <v>13.5</v>
      </c>
      <c r="K45" s="18">
        <v>12</v>
      </c>
      <c r="L45" s="18">
        <v>13.5</v>
      </c>
      <c r="M45" s="18">
        <v>13.5</v>
      </c>
    </row>
    <row r="46" spans="1:13" x14ac:dyDescent="0.3">
      <c r="A46" s="18">
        <v>13.4</v>
      </c>
      <c r="B46" s="18">
        <v>12.9</v>
      </c>
      <c r="C46" s="18">
        <v>11.4</v>
      </c>
      <c r="D46" s="18">
        <v>12.9</v>
      </c>
      <c r="E46" s="18">
        <v>12.9</v>
      </c>
      <c r="G46" s="32"/>
      <c r="I46" s="18">
        <v>13.4</v>
      </c>
      <c r="J46" s="18">
        <v>12.9</v>
      </c>
      <c r="K46" s="18">
        <v>11.4</v>
      </c>
      <c r="L46" s="18">
        <v>12.9</v>
      </c>
      <c r="M46" s="18">
        <v>12.9</v>
      </c>
    </row>
    <row r="47" spans="1:13" x14ac:dyDescent="0.3">
      <c r="A47" s="18">
        <v>13.2</v>
      </c>
      <c r="B47" s="18">
        <v>12.7</v>
      </c>
      <c r="C47" s="18">
        <v>11.2</v>
      </c>
      <c r="D47" s="18">
        <v>12.7</v>
      </c>
      <c r="E47" s="18">
        <v>12.7</v>
      </c>
      <c r="G47" s="32"/>
      <c r="I47" s="18">
        <v>13.2</v>
      </c>
      <c r="J47" s="18">
        <v>12.7</v>
      </c>
      <c r="K47" s="18">
        <v>11.2</v>
      </c>
      <c r="L47" s="18">
        <v>12.7</v>
      </c>
      <c r="M47" s="18">
        <v>12.7</v>
      </c>
    </row>
    <row r="48" spans="1:13" x14ac:dyDescent="0.3">
      <c r="A48" s="18">
        <v>12.2</v>
      </c>
      <c r="B48" s="18">
        <v>11.7</v>
      </c>
      <c r="C48" s="18">
        <v>10.199999999999999</v>
      </c>
      <c r="D48" s="18">
        <v>11.7</v>
      </c>
      <c r="E48" s="18">
        <v>11.7</v>
      </c>
      <c r="G48" s="32"/>
      <c r="I48" s="18">
        <v>12.2</v>
      </c>
      <c r="J48" s="18">
        <v>11.7</v>
      </c>
      <c r="K48" s="18">
        <v>10.199999999999999</v>
      </c>
      <c r="L48" s="18">
        <v>11.7</v>
      </c>
      <c r="M48" s="18">
        <v>11.7</v>
      </c>
    </row>
    <row r="49" spans="1:13" x14ac:dyDescent="0.3">
      <c r="A49" s="18">
        <v>12.8</v>
      </c>
      <c r="B49" s="18">
        <v>12.3</v>
      </c>
      <c r="C49" s="18">
        <v>10.8</v>
      </c>
      <c r="D49" s="18">
        <v>12.3</v>
      </c>
      <c r="E49" s="18">
        <v>12.3</v>
      </c>
      <c r="G49" s="32"/>
      <c r="I49" s="18">
        <v>12.8</v>
      </c>
      <c r="J49" s="18">
        <v>12.3</v>
      </c>
      <c r="K49" s="18">
        <v>10.8</v>
      </c>
      <c r="L49" s="18">
        <v>12.3</v>
      </c>
      <c r="M49" s="18">
        <v>12.3</v>
      </c>
    </row>
    <row r="50" spans="1:13" x14ac:dyDescent="0.3">
      <c r="A50" s="18">
        <v>14.6</v>
      </c>
      <c r="B50" s="18">
        <v>14.1</v>
      </c>
      <c r="C50" s="18">
        <v>12.6</v>
      </c>
      <c r="D50" s="18">
        <v>14.1</v>
      </c>
      <c r="E50" s="18">
        <v>14.1</v>
      </c>
      <c r="G50" s="32"/>
      <c r="I50" s="18">
        <v>14.6</v>
      </c>
      <c r="J50" s="18">
        <v>14.1</v>
      </c>
      <c r="K50" s="18">
        <v>12.6</v>
      </c>
      <c r="L50" s="18">
        <v>14.1</v>
      </c>
      <c r="M50" s="18">
        <v>14.1</v>
      </c>
    </row>
    <row r="51" spans="1:13" x14ac:dyDescent="0.3">
      <c r="A51" s="18">
        <v>13.2</v>
      </c>
      <c r="B51" s="18">
        <v>12.7</v>
      </c>
      <c r="C51" s="18">
        <v>11.2</v>
      </c>
      <c r="D51" s="18">
        <v>12.7</v>
      </c>
      <c r="E51" s="18">
        <v>12.7</v>
      </c>
      <c r="G51" s="32"/>
      <c r="I51" s="18">
        <v>13.2</v>
      </c>
      <c r="J51" s="18">
        <v>12.7</v>
      </c>
      <c r="K51" s="18">
        <v>11.2</v>
      </c>
      <c r="L51" s="18">
        <v>12.7</v>
      </c>
      <c r="M51" s="18">
        <v>12.7</v>
      </c>
    </row>
    <row r="52" spans="1:13" x14ac:dyDescent="0.3">
      <c r="A52" s="18">
        <v>12.6</v>
      </c>
      <c r="B52" s="18">
        <v>12.1</v>
      </c>
      <c r="C52" s="18">
        <v>10.6</v>
      </c>
      <c r="D52" s="18">
        <v>12.1</v>
      </c>
      <c r="E52" s="18">
        <v>12.1</v>
      </c>
      <c r="G52" s="32"/>
      <c r="I52" s="18">
        <v>12.6</v>
      </c>
      <c r="J52" s="18">
        <v>12.1</v>
      </c>
      <c r="K52" s="18">
        <v>10.6</v>
      </c>
      <c r="L52" s="18">
        <v>12.1</v>
      </c>
      <c r="M52" s="18">
        <v>12.1</v>
      </c>
    </row>
    <row r="53" spans="1:13" x14ac:dyDescent="0.3">
      <c r="A53" s="18">
        <v>12.8</v>
      </c>
      <c r="B53" s="18">
        <v>12.3</v>
      </c>
      <c r="C53" s="18">
        <v>10.8</v>
      </c>
      <c r="D53" s="18">
        <v>12.3</v>
      </c>
      <c r="E53" s="18">
        <v>12.3</v>
      </c>
      <c r="G53" s="32"/>
      <c r="I53" s="18">
        <v>12.8</v>
      </c>
      <c r="J53" s="18">
        <v>12.3</v>
      </c>
      <c r="K53" s="18">
        <v>10.8</v>
      </c>
      <c r="L53" s="18">
        <v>12.3</v>
      </c>
      <c r="M53" s="18">
        <v>12.3</v>
      </c>
    </row>
    <row r="54" spans="1:13" x14ac:dyDescent="0.3">
      <c r="A54" s="18">
        <v>15</v>
      </c>
      <c r="B54" s="18">
        <v>14.5</v>
      </c>
      <c r="C54" s="18">
        <v>13</v>
      </c>
      <c r="D54" s="18">
        <v>14.5</v>
      </c>
      <c r="E54" s="18">
        <v>14.5</v>
      </c>
      <c r="G54" s="32"/>
      <c r="I54" s="18">
        <v>15</v>
      </c>
      <c r="J54" s="18">
        <v>14.5</v>
      </c>
      <c r="K54" s="18">
        <v>13</v>
      </c>
      <c r="L54" s="18">
        <v>14.5</v>
      </c>
      <c r="M54" s="18">
        <v>14.5</v>
      </c>
    </row>
    <row r="55" spans="1:13" x14ac:dyDescent="0.3">
      <c r="A55" s="18">
        <v>14.4</v>
      </c>
      <c r="B55" s="18">
        <v>13.9</v>
      </c>
      <c r="C55" s="18">
        <v>12.4</v>
      </c>
      <c r="D55" s="18">
        <v>13.9</v>
      </c>
      <c r="E55" s="18">
        <v>13.9</v>
      </c>
      <c r="G55" s="32"/>
      <c r="I55" s="18">
        <v>14.4</v>
      </c>
      <c r="J55" s="18">
        <v>13.9</v>
      </c>
      <c r="K55" s="18">
        <v>12.4</v>
      </c>
      <c r="L55" s="18">
        <v>13.9</v>
      </c>
      <c r="M55" s="18">
        <v>13.9</v>
      </c>
    </row>
    <row r="56" spans="1:13" x14ac:dyDescent="0.3">
      <c r="A56" s="18">
        <v>13.2</v>
      </c>
      <c r="B56" s="18">
        <v>12.7</v>
      </c>
      <c r="C56" s="18">
        <v>11.2</v>
      </c>
      <c r="D56" s="18">
        <v>12.7</v>
      </c>
      <c r="E56" s="18">
        <v>12.7</v>
      </c>
      <c r="G56" s="32"/>
      <c r="I56" s="18">
        <v>13.2</v>
      </c>
      <c r="J56" s="18">
        <v>12.7</v>
      </c>
      <c r="K56" s="18">
        <v>11.2</v>
      </c>
      <c r="L56" s="18">
        <v>12.7</v>
      </c>
      <c r="M56" s="18">
        <v>12.7</v>
      </c>
    </row>
    <row r="57" spans="1:13" x14ac:dyDescent="0.3">
      <c r="A57" s="18">
        <v>15.2</v>
      </c>
      <c r="B57" s="18">
        <v>14.7</v>
      </c>
      <c r="C57" s="18">
        <v>13.2</v>
      </c>
      <c r="D57" s="18">
        <v>14.7</v>
      </c>
      <c r="E57" s="18">
        <v>14.7</v>
      </c>
      <c r="G57" s="32"/>
      <c r="I57" s="18">
        <v>15.2</v>
      </c>
      <c r="J57" s="18">
        <v>14.7</v>
      </c>
      <c r="K57" s="18">
        <v>13.2</v>
      </c>
      <c r="L57" s="18">
        <v>14.7</v>
      </c>
      <c r="M57" s="18">
        <v>14.7</v>
      </c>
    </row>
    <row r="58" spans="1:13" x14ac:dyDescent="0.3">
      <c r="A58" s="18">
        <v>15.2</v>
      </c>
      <c r="B58" s="18">
        <v>14.7</v>
      </c>
      <c r="C58" s="18">
        <v>13.2</v>
      </c>
      <c r="D58" s="18">
        <v>14.7</v>
      </c>
      <c r="E58" s="18">
        <v>14.7</v>
      </c>
      <c r="G58" s="32"/>
      <c r="I58" s="18">
        <v>15.2</v>
      </c>
      <c r="J58" s="18">
        <v>14.7</v>
      </c>
      <c r="K58" s="18">
        <v>13.2</v>
      </c>
      <c r="L58" s="18">
        <v>14.7</v>
      </c>
      <c r="M58" s="18">
        <v>14.7</v>
      </c>
    </row>
    <row r="59" spans="1:13" x14ac:dyDescent="0.3">
      <c r="A59" s="18">
        <v>11.4</v>
      </c>
      <c r="B59" s="18">
        <v>10.9</v>
      </c>
      <c r="C59" s="18">
        <v>9.4</v>
      </c>
      <c r="D59" s="18">
        <v>10.9</v>
      </c>
      <c r="E59" s="18">
        <v>10.9</v>
      </c>
      <c r="G59" s="32"/>
      <c r="I59" s="18">
        <v>11.4</v>
      </c>
      <c r="J59" s="18">
        <v>10.9</v>
      </c>
      <c r="K59" s="18">
        <v>9.4</v>
      </c>
      <c r="L59" s="18">
        <v>10.9</v>
      </c>
      <c r="M59" s="18">
        <v>10.9</v>
      </c>
    </row>
    <row r="60" spans="1:13" x14ac:dyDescent="0.3">
      <c r="A60" s="18">
        <v>13.4</v>
      </c>
      <c r="B60" s="18">
        <v>12.9</v>
      </c>
      <c r="C60" s="18">
        <v>11.4</v>
      </c>
      <c r="D60" s="18">
        <v>12.9</v>
      </c>
      <c r="E60" s="18">
        <v>12.9</v>
      </c>
      <c r="G60" s="32"/>
      <c r="I60" s="18">
        <v>13.4</v>
      </c>
      <c r="J60" s="18">
        <v>12.9</v>
      </c>
      <c r="K60" s="18">
        <v>11.4</v>
      </c>
      <c r="L60" s="18">
        <v>12.9</v>
      </c>
      <c r="M60" s="18">
        <v>12.9</v>
      </c>
    </row>
    <row r="61" spans="1:13" x14ac:dyDescent="0.3">
      <c r="A61" s="18">
        <v>13.2</v>
      </c>
      <c r="B61" s="18">
        <v>12.7</v>
      </c>
      <c r="C61" s="18">
        <v>11.2</v>
      </c>
      <c r="D61" s="18">
        <v>12.7</v>
      </c>
      <c r="E61" s="18">
        <v>12.7</v>
      </c>
      <c r="G61" s="32"/>
      <c r="I61" s="18">
        <v>13.2</v>
      </c>
      <c r="J61" s="18">
        <v>12.7</v>
      </c>
      <c r="K61" s="18">
        <v>11.2</v>
      </c>
      <c r="L61" s="18">
        <v>12.7</v>
      </c>
      <c r="M61" s="18">
        <v>12.7</v>
      </c>
    </row>
    <row r="62" spans="1:13" x14ac:dyDescent="0.3">
      <c r="G62" s="32"/>
    </row>
    <row r="63" spans="1:13" x14ac:dyDescent="0.3">
      <c r="G63" s="32"/>
      <c r="H63" s="19" t="s">
        <v>69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195</v>
      </c>
      <c r="I64" s="35">
        <v>51</v>
      </c>
      <c r="J64" s="35">
        <v>49</v>
      </c>
      <c r="K64" s="35">
        <v>31</v>
      </c>
      <c r="L64" s="35">
        <v>49</v>
      </c>
      <c r="M64" s="35">
        <v>49</v>
      </c>
    </row>
    <row r="65" spans="7:13" x14ac:dyDescent="0.3">
      <c r="G65" s="32"/>
      <c r="H65" s="19" t="s">
        <v>196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197</v>
      </c>
      <c r="I66" s="35">
        <v>92.72727272727272</v>
      </c>
      <c r="J66" s="35">
        <v>89.090909090909093</v>
      </c>
      <c r="K66" s="35">
        <v>56.36363636363636</v>
      </c>
      <c r="L66" s="35">
        <v>89.090909090909093</v>
      </c>
      <c r="M66" s="35">
        <v>89.090909090909093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54</v>
      </c>
      <c r="B1" s="57"/>
      <c r="C1" s="57"/>
      <c r="D1" s="57"/>
      <c r="E1" s="57"/>
      <c r="G1" s="32"/>
      <c r="I1" s="56" t="s">
        <v>194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4</v>
      </c>
      <c r="B3" s="18">
        <v>4</v>
      </c>
      <c r="C3" s="18">
        <v>4</v>
      </c>
      <c r="D3" s="18">
        <v>4</v>
      </c>
      <c r="E3" s="18">
        <v>4</v>
      </c>
      <c r="G3" s="32"/>
      <c r="I3" s="18">
        <v>4</v>
      </c>
      <c r="J3" s="18">
        <v>4</v>
      </c>
      <c r="K3" s="18">
        <v>4</v>
      </c>
      <c r="L3" s="18">
        <v>4</v>
      </c>
      <c r="M3" s="18">
        <v>4</v>
      </c>
    </row>
    <row r="4" spans="1:13" x14ac:dyDescent="0.3">
      <c r="A4" s="18">
        <v>2.8</v>
      </c>
      <c r="B4" s="18">
        <v>2.8</v>
      </c>
      <c r="C4" s="18">
        <v>2.8</v>
      </c>
      <c r="D4" s="18">
        <v>2.8</v>
      </c>
      <c r="E4" s="18">
        <v>2.8</v>
      </c>
      <c r="G4" s="32"/>
      <c r="I4" s="18">
        <v>2.8</v>
      </c>
      <c r="J4" s="18">
        <v>2.8</v>
      </c>
      <c r="K4" s="18">
        <v>2.8</v>
      </c>
      <c r="L4" s="18">
        <v>2.8</v>
      </c>
      <c r="M4" s="18"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2.8</v>
      </c>
      <c r="B7" s="18">
        <v>2.8</v>
      </c>
      <c r="C7" s="18">
        <v>3.3</v>
      </c>
      <c r="D7" s="18">
        <v>2.8</v>
      </c>
      <c r="E7" s="18">
        <v>2.8</v>
      </c>
      <c r="G7" s="32"/>
      <c r="I7" s="18">
        <v>2.8</v>
      </c>
      <c r="J7" s="18">
        <v>2.8</v>
      </c>
      <c r="K7" s="18">
        <v>3.3</v>
      </c>
      <c r="L7" s="18">
        <v>2.8</v>
      </c>
      <c r="M7" s="18">
        <v>2.8</v>
      </c>
    </row>
    <row r="8" spans="1:13" x14ac:dyDescent="0.3">
      <c r="A8" s="18">
        <v>2.5</v>
      </c>
      <c r="B8" s="18">
        <v>2.5</v>
      </c>
      <c r="C8" s="18">
        <v>3</v>
      </c>
      <c r="D8" s="18">
        <v>2.5</v>
      </c>
      <c r="E8" s="18">
        <v>2.5</v>
      </c>
      <c r="G8" s="32"/>
      <c r="I8" s="18">
        <v>2.5</v>
      </c>
      <c r="J8" s="18">
        <v>2.5</v>
      </c>
      <c r="K8" s="18">
        <v>3</v>
      </c>
      <c r="L8" s="18">
        <v>2.5</v>
      </c>
      <c r="M8" s="18">
        <v>2.5</v>
      </c>
    </row>
    <row r="9" spans="1:13" x14ac:dyDescent="0.3">
      <c r="A9" s="18">
        <v>3.4</v>
      </c>
      <c r="B9" s="18">
        <v>3.4</v>
      </c>
      <c r="C9" s="18">
        <v>3.9</v>
      </c>
      <c r="D9" s="18">
        <v>3.4</v>
      </c>
      <c r="E9" s="18">
        <v>3.4</v>
      </c>
      <c r="G9" s="32"/>
      <c r="I9" s="18">
        <v>3.4</v>
      </c>
      <c r="J9" s="18">
        <v>3.4</v>
      </c>
      <c r="K9" s="18">
        <v>3.9</v>
      </c>
      <c r="L9" s="18">
        <v>3.4</v>
      </c>
      <c r="M9" s="18">
        <v>3.4</v>
      </c>
    </row>
    <row r="10" spans="1:13" x14ac:dyDescent="0.3">
      <c r="A10" s="18">
        <v>3.6</v>
      </c>
      <c r="B10" s="18">
        <v>3.6</v>
      </c>
      <c r="C10" s="18">
        <v>4</v>
      </c>
      <c r="D10" s="18">
        <v>3.6</v>
      </c>
      <c r="E10" s="18">
        <v>3.6</v>
      </c>
      <c r="G10" s="32"/>
      <c r="I10" s="18">
        <v>3.6</v>
      </c>
      <c r="J10" s="18">
        <v>3.6</v>
      </c>
      <c r="K10" s="18">
        <v>4</v>
      </c>
      <c r="L10" s="18">
        <v>3.6</v>
      </c>
      <c r="M10" s="18">
        <v>3.6</v>
      </c>
    </row>
    <row r="11" spans="1:13" x14ac:dyDescent="0.3">
      <c r="A11" s="18">
        <v>3</v>
      </c>
      <c r="B11" s="18">
        <v>3</v>
      </c>
      <c r="C11" s="18">
        <v>3.5</v>
      </c>
      <c r="D11" s="18">
        <v>3</v>
      </c>
      <c r="E11" s="18">
        <v>3</v>
      </c>
      <c r="G11" s="32"/>
      <c r="I11" s="18">
        <v>3</v>
      </c>
      <c r="J11" s="18">
        <v>3</v>
      </c>
      <c r="K11" s="18">
        <v>3.5</v>
      </c>
      <c r="L11" s="18">
        <v>3</v>
      </c>
      <c r="M11" s="18">
        <v>3</v>
      </c>
    </row>
    <row r="12" spans="1:13" x14ac:dyDescent="0.3">
      <c r="A12" s="18">
        <v>2.8</v>
      </c>
      <c r="B12" s="18">
        <v>2.8</v>
      </c>
      <c r="C12" s="18">
        <v>3.3</v>
      </c>
      <c r="D12" s="18">
        <v>2.8</v>
      </c>
      <c r="E12" s="18">
        <v>2.8</v>
      </c>
      <c r="G12" s="32"/>
      <c r="I12" s="18">
        <v>2.8</v>
      </c>
      <c r="J12" s="18">
        <v>2.8</v>
      </c>
      <c r="K12" s="18">
        <v>3.3</v>
      </c>
      <c r="L12" s="18">
        <v>2.8</v>
      </c>
      <c r="M12" s="18">
        <v>2.8</v>
      </c>
    </row>
    <row r="13" spans="1:13" x14ac:dyDescent="0.3">
      <c r="A13" s="18">
        <v>2.9</v>
      </c>
      <c r="B13" s="18">
        <v>2.9</v>
      </c>
      <c r="C13" s="18">
        <v>3.4</v>
      </c>
      <c r="D13" s="18">
        <v>2.9</v>
      </c>
      <c r="E13" s="18">
        <v>2.9</v>
      </c>
      <c r="G13" s="32"/>
      <c r="I13" s="18">
        <v>2.9</v>
      </c>
      <c r="J13" s="18">
        <v>2.9</v>
      </c>
      <c r="K13" s="18">
        <v>3.4</v>
      </c>
      <c r="L13" s="18">
        <v>2.9</v>
      </c>
      <c r="M13" s="18">
        <v>2.9</v>
      </c>
    </row>
    <row r="14" spans="1:13" x14ac:dyDescent="0.3">
      <c r="A14" s="18">
        <v>3</v>
      </c>
      <c r="B14" s="18">
        <v>3</v>
      </c>
      <c r="C14" s="18">
        <v>3.5</v>
      </c>
      <c r="D14" s="18">
        <v>3</v>
      </c>
      <c r="E14" s="18">
        <v>3</v>
      </c>
      <c r="G14" s="32"/>
      <c r="I14" s="18">
        <v>3</v>
      </c>
      <c r="J14" s="18">
        <v>3</v>
      </c>
      <c r="K14" s="18">
        <v>3.5</v>
      </c>
      <c r="L14" s="18">
        <v>3</v>
      </c>
      <c r="M14" s="18">
        <v>3</v>
      </c>
    </row>
    <row r="15" spans="1:13" x14ac:dyDescent="0.3">
      <c r="A15" s="18">
        <v>2.4</v>
      </c>
      <c r="B15" s="18">
        <v>2.4</v>
      </c>
      <c r="C15" s="18">
        <v>2.9</v>
      </c>
      <c r="D15" s="18">
        <v>2.4</v>
      </c>
      <c r="E15" s="18">
        <v>2.4</v>
      </c>
      <c r="G15" s="32"/>
      <c r="I15" s="18">
        <v>2.4</v>
      </c>
      <c r="J15" s="18">
        <v>2.4</v>
      </c>
      <c r="K15" s="18">
        <v>2.9</v>
      </c>
      <c r="L15" s="18">
        <v>2.4</v>
      </c>
      <c r="M15" s="18">
        <v>2.4</v>
      </c>
    </row>
    <row r="16" spans="1:13" x14ac:dyDescent="0.3">
      <c r="A16" s="18">
        <v>2.6</v>
      </c>
      <c r="B16" s="18">
        <v>2.6</v>
      </c>
      <c r="C16" s="18">
        <v>3.1</v>
      </c>
      <c r="D16" s="18">
        <v>2.6</v>
      </c>
      <c r="E16" s="18">
        <v>2.6</v>
      </c>
      <c r="G16" s="32"/>
      <c r="I16" s="18">
        <v>2.6</v>
      </c>
      <c r="J16" s="18">
        <v>2.6</v>
      </c>
      <c r="K16" s="18">
        <v>3.1</v>
      </c>
      <c r="L16" s="18">
        <v>2.6</v>
      </c>
      <c r="M16" s="18">
        <v>2.6</v>
      </c>
    </row>
    <row r="17" spans="1:13" x14ac:dyDescent="0.3">
      <c r="A17" s="18">
        <v>3</v>
      </c>
      <c r="B17" s="18">
        <v>3</v>
      </c>
      <c r="C17" s="18">
        <v>3.5</v>
      </c>
      <c r="D17" s="18">
        <v>3</v>
      </c>
      <c r="E17" s="18">
        <v>3</v>
      </c>
      <c r="G17" s="32"/>
      <c r="I17" s="18">
        <v>3</v>
      </c>
      <c r="J17" s="18">
        <v>3</v>
      </c>
      <c r="K17" s="18">
        <v>3.5</v>
      </c>
      <c r="L17" s="18">
        <v>3</v>
      </c>
      <c r="M17" s="18">
        <v>3</v>
      </c>
    </row>
    <row r="18" spans="1:13" x14ac:dyDescent="0.3">
      <c r="A18" s="18">
        <v>2.4</v>
      </c>
      <c r="B18" s="18">
        <v>2.4</v>
      </c>
      <c r="C18" s="18">
        <v>2.9</v>
      </c>
      <c r="D18" s="18">
        <v>2.4</v>
      </c>
      <c r="E18" s="18">
        <v>2.4</v>
      </c>
      <c r="G18" s="32"/>
      <c r="I18" s="18">
        <v>2.4</v>
      </c>
      <c r="J18" s="18">
        <v>2.4</v>
      </c>
      <c r="K18" s="18">
        <v>2.9</v>
      </c>
      <c r="L18" s="18">
        <v>2.4</v>
      </c>
      <c r="M18" s="18">
        <v>2.4</v>
      </c>
    </row>
    <row r="19" spans="1:13" x14ac:dyDescent="0.3">
      <c r="A19" s="18">
        <v>2.7</v>
      </c>
      <c r="B19" s="18">
        <v>2.7</v>
      </c>
      <c r="C19" s="18">
        <v>3.2</v>
      </c>
      <c r="D19" s="18">
        <v>2.7</v>
      </c>
      <c r="E19" s="18">
        <v>2.7</v>
      </c>
      <c r="G19" s="32"/>
      <c r="I19" s="18">
        <v>2.7</v>
      </c>
      <c r="J19" s="18">
        <v>2.7</v>
      </c>
      <c r="K19" s="18">
        <v>3.2</v>
      </c>
      <c r="L19" s="18">
        <v>2.7</v>
      </c>
      <c r="M19" s="18">
        <v>2.7</v>
      </c>
    </row>
    <row r="20" spans="1:13" x14ac:dyDescent="0.3">
      <c r="A20" s="18">
        <v>3.2</v>
      </c>
      <c r="B20" s="18">
        <v>3.2</v>
      </c>
      <c r="C20" s="18">
        <v>3.7</v>
      </c>
      <c r="D20" s="18">
        <v>3.2</v>
      </c>
      <c r="E20" s="18">
        <v>3.2</v>
      </c>
      <c r="G20" s="32"/>
      <c r="I20" s="18">
        <v>3.2</v>
      </c>
      <c r="J20" s="18">
        <v>3.2</v>
      </c>
      <c r="K20" s="18">
        <v>3.7</v>
      </c>
      <c r="L20" s="18">
        <v>3.2</v>
      </c>
      <c r="M20" s="18">
        <v>3.2</v>
      </c>
    </row>
    <row r="21" spans="1:13" x14ac:dyDescent="0.3">
      <c r="A21" s="18">
        <v>3.8</v>
      </c>
      <c r="B21" s="18">
        <v>3.8</v>
      </c>
      <c r="C21" s="18">
        <v>4.3</v>
      </c>
      <c r="D21" s="18">
        <v>3.8</v>
      </c>
      <c r="E21" s="18">
        <v>3.8</v>
      </c>
      <c r="G21" s="32"/>
      <c r="I21" s="18">
        <v>3.8</v>
      </c>
      <c r="J21" s="18">
        <v>3.8</v>
      </c>
      <c r="K21" s="18">
        <v>4.3</v>
      </c>
      <c r="L21" s="18">
        <v>3.8</v>
      </c>
      <c r="M21" s="18">
        <v>3.8</v>
      </c>
    </row>
    <row r="22" spans="1:13" x14ac:dyDescent="0.3">
      <c r="A22" s="18">
        <v>3</v>
      </c>
      <c r="B22" s="18">
        <v>3</v>
      </c>
      <c r="C22" s="18">
        <v>3.5</v>
      </c>
      <c r="D22" s="18">
        <v>3</v>
      </c>
      <c r="E22" s="18">
        <v>3</v>
      </c>
      <c r="G22" s="32"/>
      <c r="I22" s="18">
        <v>3</v>
      </c>
      <c r="J22" s="18">
        <v>3</v>
      </c>
      <c r="K22" s="18">
        <v>3.5</v>
      </c>
      <c r="L22" s="18">
        <v>3</v>
      </c>
      <c r="M22" s="18">
        <v>3</v>
      </c>
    </row>
    <row r="23" spans="1:13" x14ac:dyDescent="0.3">
      <c r="A23" s="18">
        <v>3.6</v>
      </c>
      <c r="B23" s="18">
        <v>3.6</v>
      </c>
      <c r="C23" s="18">
        <v>4</v>
      </c>
      <c r="D23" s="18">
        <v>3.6</v>
      </c>
      <c r="E23" s="18">
        <v>3.6</v>
      </c>
      <c r="G23" s="32"/>
      <c r="I23" s="18">
        <v>3.6</v>
      </c>
      <c r="J23" s="18">
        <v>3.6</v>
      </c>
      <c r="K23" s="18">
        <v>4</v>
      </c>
      <c r="L23" s="18">
        <v>3.6</v>
      </c>
      <c r="M23" s="18">
        <v>3.6</v>
      </c>
    </row>
    <row r="24" spans="1:13" x14ac:dyDescent="0.3">
      <c r="A24" s="18">
        <v>3</v>
      </c>
      <c r="B24" s="18">
        <v>3</v>
      </c>
      <c r="C24" s="18">
        <v>3.5</v>
      </c>
      <c r="D24" s="18">
        <v>3</v>
      </c>
      <c r="E24" s="18">
        <v>3</v>
      </c>
      <c r="G24" s="32"/>
      <c r="I24" s="18">
        <v>3</v>
      </c>
      <c r="J24" s="18">
        <v>3</v>
      </c>
      <c r="K24" s="18">
        <v>3.5</v>
      </c>
      <c r="L24" s="18">
        <v>3</v>
      </c>
      <c r="M24" s="18">
        <v>3</v>
      </c>
    </row>
    <row r="25" spans="1:13" x14ac:dyDescent="0.3">
      <c r="A25" s="18">
        <v>2.4</v>
      </c>
      <c r="B25" s="18">
        <v>2.4</v>
      </c>
      <c r="C25" s="18">
        <v>2.9</v>
      </c>
      <c r="D25" s="18">
        <v>2.4</v>
      </c>
      <c r="E25" s="18">
        <v>2.4</v>
      </c>
      <c r="G25" s="32"/>
      <c r="I25" s="18">
        <v>2.4</v>
      </c>
      <c r="J25" s="18">
        <v>2.4</v>
      </c>
      <c r="K25" s="18">
        <v>2.9</v>
      </c>
      <c r="L25" s="18">
        <v>2.4</v>
      </c>
      <c r="M25" s="18">
        <v>2.4</v>
      </c>
    </row>
    <row r="26" spans="1:13" x14ac:dyDescent="0.3">
      <c r="A26" s="18">
        <v>2.6</v>
      </c>
      <c r="B26" s="18">
        <v>2.6</v>
      </c>
      <c r="C26" s="18">
        <v>3.1</v>
      </c>
      <c r="D26" s="18">
        <v>2.6</v>
      </c>
      <c r="E26" s="18">
        <v>2.6</v>
      </c>
      <c r="G26" s="32"/>
      <c r="I26" s="18">
        <v>2.6</v>
      </c>
      <c r="J26" s="18">
        <v>2.6</v>
      </c>
      <c r="K26" s="18">
        <v>3.1</v>
      </c>
      <c r="L26" s="18">
        <v>2.6</v>
      </c>
      <c r="M26" s="18">
        <v>2.6</v>
      </c>
    </row>
    <row r="27" spans="1:13" x14ac:dyDescent="0.3">
      <c r="A27" s="18">
        <v>3.2</v>
      </c>
      <c r="B27" s="18">
        <v>3.2</v>
      </c>
      <c r="C27" s="18">
        <v>3.7</v>
      </c>
      <c r="D27" s="18">
        <v>3.2</v>
      </c>
      <c r="E27" s="18">
        <v>3.2</v>
      </c>
      <c r="G27" s="32"/>
      <c r="I27" s="18">
        <v>3.2</v>
      </c>
      <c r="J27" s="18">
        <v>3.2</v>
      </c>
      <c r="K27" s="18">
        <v>3.7</v>
      </c>
      <c r="L27" s="18">
        <v>3.2</v>
      </c>
      <c r="M27" s="18">
        <v>3.2</v>
      </c>
    </row>
    <row r="28" spans="1:13" x14ac:dyDescent="0.3">
      <c r="A28" s="18">
        <v>3.4</v>
      </c>
      <c r="B28" s="18">
        <v>3.4</v>
      </c>
      <c r="C28" s="18">
        <v>3.9</v>
      </c>
      <c r="D28" s="18">
        <v>3.4</v>
      </c>
      <c r="E28" s="18">
        <v>3.4</v>
      </c>
      <c r="G28" s="32"/>
      <c r="I28" s="18">
        <v>3.4</v>
      </c>
      <c r="J28" s="18">
        <v>3.4</v>
      </c>
      <c r="K28" s="18">
        <v>3.9</v>
      </c>
      <c r="L28" s="18">
        <v>3.4</v>
      </c>
      <c r="M28" s="18">
        <v>3.4</v>
      </c>
    </row>
    <row r="29" spans="1:13" x14ac:dyDescent="0.3">
      <c r="A29" s="18">
        <v>2.8</v>
      </c>
      <c r="B29" s="18">
        <v>2.8</v>
      </c>
      <c r="C29" s="18">
        <v>3.3</v>
      </c>
      <c r="D29" s="18">
        <v>2.8</v>
      </c>
      <c r="E29" s="18">
        <v>2.8</v>
      </c>
      <c r="G29" s="32"/>
      <c r="I29" s="18">
        <v>2.8</v>
      </c>
      <c r="J29" s="18">
        <v>2.8</v>
      </c>
      <c r="K29" s="18">
        <v>3.3</v>
      </c>
      <c r="L29" s="18">
        <v>2.8</v>
      </c>
      <c r="M29" s="18">
        <v>2.8</v>
      </c>
    </row>
    <row r="30" spans="1:13" x14ac:dyDescent="0.3">
      <c r="A30" s="18">
        <v>0.8</v>
      </c>
      <c r="B30" s="18">
        <v>0.8</v>
      </c>
      <c r="C30" s="18">
        <v>1.3</v>
      </c>
      <c r="D30" s="18">
        <v>0.8</v>
      </c>
      <c r="E30" s="18">
        <v>0.8</v>
      </c>
      <c r="G30" s="32"/>
      <c r="I30" s="18">
        <v>0.8</v>
      </c>
      <c r="J30" s="18">
        <v>0.8</v>
      </c>
      <c r="K30" s="18">
        <v>1.3</v>
      </c>
      <c r="L30" s="18">
        <v>0.8</v>
      </c>
      <c r="M30" s="18">
        <v>0.8</v>
      </c>
    </row>
    <row r="31" spans="1:13" x14ac:dyDescent="0.3">
      <c r="A31" s="18">
        <v>2</v>
      </c>
      <c r="B31" s="18">
        <v>2</v>
      </c>
      <c r="C31" s="18">
        <v>2.5</v>
      </c>
      <c r="D31" s="18">
        <v>2</v>
      </c>
      <c r="E31" s="18">
        <v>2</v>
      </c>
      <c r="G31" s="32"/>
      <c r="I31" s="18">
        <v>2</v>
      </c>
      <c r="J31" s="18">
        <v>2</v>
      </c>
      <c r="K31" s="18">
        <v>2.5</v>
      </c>
      <c r="L31" s="18">
        <v>2</v>
      </c>
      <c r="M31" s="18">
        <v>2</v>
      </c>
    </row>
    <row r="32" spans="1:13" x14ac:dyDescent="0.3">
      <c r="A32" s="18">
        <v>2.6</v>
      </c>
      <c r="B32" s="18">
        <v>2.6</v>
      </c>
      <c r="C32" s="18">
        <v>3.1</v>
      </c>
      <c r="D32" s="18">
        <v>2.6</v>
      </c>
      <c r="E32" s="18">
        <v>2.6</v>
      </c>
      <c r="G32" s="32"/>
      <c r="I32" s="18">
        <v>2.6</v>
      </c>
      <c r="J32" s="18">
        <v>2.6</v>
      </c>
      <c r="K32" s="18">
        <v>3.1</v>
      </c>
      <c r="L32" s="18">
        <v>2.6</v>
      </c>
      <c r="M32" s="18">
        <v>2.6</v>
      </c>
    </row>
    <row r="33" spans="1:13" x14ac:dyDescent="0.3">
      <c r="A33" s="18">
        <v>2.8</v>
      </c>
      <c r="B33" s="18">
        <v>2.8</v>
      </c>
      <c r="C33" s="18">
        <v>3.3</v>
      </c>
      <c r="D33" s="18">
        <v>2.8</v>
      </c>
      <c r="E33" s="18">
        <v>2.8</v>
      </c>
      <c r="G33" s="32"/>
      <c r="I33" s="18">
        <v>2.8</v>
      </c>
      <c r="J33" s="18">
        <v>2.8</v>
      </c>
      <c r="K33" s="18">
        <v>3.3</v>
      </c>
      <c r="L33" s="18">
        <v>2.8</v>
      </c>
      <c r="M33" s="18">
        <v>2.8</v>
      </c>
    </row>
    <row r="34" spans="1:13" x14ac:dyDescent="0.3">
      <c r="A34" s="18">
        <v>2.4</v>
      </c>
      <c r="B34" s="18">
        <v>2.4</v>
      </c>
      <c r="C34" s="18">
        <v>2.9</v>
      </c>
      <c r="D34" s="18">
        <v>2.4</v>
      </c>
      <c r="E34" s="18">
        <v>2.4</v>
      </c>
      <c r="G34" s="32"/>
      <c r="I34" s="18">
        <v>2.4</v>
      </c>
      <c r="J34" s="18">
        <v>2.4</v>
      </c>
      <c r="K34" s="18">
        <v>2.9</v>
      </c>
      <c r="L34" s="18">
        <v>2.4</v>
      </c>
      <c r="M34" s="18">
        <v>2.4</v>
      </c>
    </row>
    <row r="35" spans="1:13" x14ac:dyDescent="0.3">
      <c r="A35" s="18">
        <v>2.2000000000000002</v>
      </c>
      <c r="B35" s="18">
        <v>2.2000000000000002</v>
      </c>
      <c r="C35" s="18">
        <v>2.7</v>
      </c>
      <c r="D35" s="18">
        <v>2.2000000000000002</v>
      </c>
      <c r="E35" s="18">
        <v>2.2000000000000002</v>
      </c>
      <c r="G35" s="32"/>
      <c r="I35" s="18">
        <v>2.2000000000000002</v>
      </c>
      <c r="J35" s="18">
        <v>2.2000000000000002</v>
      </c>
      <c r="K35" s="18">
        <v>2.7</v>
      </c>
      <c r="L35" s="18">
        <v>2.2000000000000002</v>
      </c>
      <c r="M35" s="18">
        <v>2.2000000000000002</v>
      </c>
    </row>
    <row r="36" spans="1:13" x14ac:dyDescent="0.3">
      <c r="A36" s="18">
        <v>2</v>
      </c>
      <c r="B36" s="18">
        <v>2</v>
      </c>
      <c r="C36" s="18">
        <v>2.5</v>
      </c>
      <c r="D36" s="18">
        <v>2</v>
      </c>
      <c r="E36" s="18">
        <v>2</v>
      </c>
      <c r="G36" s="32"/>
      <c r="I36" s="18">
        <v>2</v>
      </c>
      <c r="J36" s="18">
        <v>2</v>
      </c>
      <c r="K36" s="18">
        <v>2.5</v>
      </c>
      <c r="L36" s="18">
        <v>2</v>
      </c>
      <c r="M36" s="18">
        <v>2</v>
      </c>
    </row>
    <row r="37" spans="1:13" x14ac:dyDescent="0.3">
      <c r="A37" s="18">
        <v>1.8</v>
      </c>
      <c r="B37" s="18">
        <v>1.8</v>
      </c>
      <c r="C37" s="18">
        <v>2.2999999999999998</v>
      </c>
      <c r="D37" s="18">
        <v>1.8</v>
      </c>
      <c r="E37" s="18">
        <v>1.8</v>
      </c>
      <c r="G37" s="32"/>
      <c r="I37" s="18">
        <v>1.8</v>
      </c>
      <c r="J37" s="18">
        <v>1.8</v>
      </c>
      <c r="K37" s="18">
        <v>2.2999999999999998</v>
      </c>
      <c r="L37" s="18">
        <v>1.8</v>
      </c>
      <c r="M37" s="18">
        <v>1.8</v>
      </c>
    </row>
    <row r="38" spans="1:13" x14ac:dyDescent="0.3">
      <c r="A38" s="18">
        <v>3</v>
      </c>
      <c r="B38" s="18">
        <v>3</v>
      </c>
      <c r="C38" s="18">
        <v>3.5</v>
      </c>
      <c r="D38" s="18">
        <v>3</v>
      </c>
      <c r="E38" s="18">
        <v>3</v>
      </c>
      <c r="G38" s="32"/>
      <c r="I38" s="18">
        <v>3</v>
      </c>
      <c r="J38" s="18">
        <v>3</v>
      </c>
      <c r="K38" s="18">
        <v>3.5</v>
      </c>
      <c r="L38" s="18">
        <v>3</v>
      </c>
      <c r="M38" s="18">
        <v>3</v>
      </c>
    </row>
    <row r="39" spans="1:13" x14ac:dyDescent="0.3">
      <c r="A39" s="18">
        <v>2.8</v>
      </c>
      <c r="B39" s="18">
        <v>2.8</v>
      </c>
      <c r="C39" s="18">
        <v>3.3</v>
      </c>
      <c r="D39" s="18">
        <v>2.8</v>
      </c>
      <c r="E39" s="18">
        <v>2.8</v>
      </c>
      <c r="G39" s="32"/>
      <c r="I39" s="18">
        <v>2.8</v>
      </c>
      <c r="J39" s="18">
        <v>2.8</v>
      </c>
      <c r="K39" s="18">
        <v>3.3</v>
      </c>
      <c r="L39" s="18">
        <v>2.8</v>
      </c>
      <c r="M39" s="18">
        <v>2.8</v>
      </c>
    </row>
    <row r="40" spans="1:13" x14ac:dyDescent="0.3">
      <c r="A40" s="18">
        <v>2.2000000000000002</v>
      </c>
      <c r="B40" s="18">
        <v>2.2000000000000002</v>
      </c>
      <c r="C40" s="18">
        <v>2.7</v>
      </c>
      <c r="D40" s="18">
        <v>2.2000000000000002</v>
      </c>
      <c r="E40" s="18">
        <v>2.2000000000000002</v>
      </c>
      <c r="G40" s="32"/>
      <c r="I40" s="18">
        <v>2.2000000000000002</v>
      </c>
      <c r="J40" s="18">
        <v>2.2000000000000002</v>
      </c>
      <c r="K40" s="18">
        <v>2.7</v>
      </c>
      <c r="L40" s="18">
        <v>2.2000000000000002</v>
      </c>
      <c r="M40" s="18">
        <v>2.2000000000000002</v>
      </c>
    </row>
    <row r="41" spans="1:13" x14ac:dyDescent="0.3">
      <c r="A41" s="18">
        <v>2</v>
      </c>
      <c r="B41" s="18">
        <v>2</v>
      </c>
      <c r="C41" s="18">
        <v>2.5</v>
      </c>
      <c r="D41" s="18">
        <v>2</v>
      </c>
      <c r="E41" s="18">
        <v>2</v>
      </c>
      <c r="G41" s="32"/>
      <c r="I41" s="18">
        <v>2</v>
      </c>
      <c r="J41" s="18">
        <v>2</v>
      </c>
      <c r="K41" s="18">
        <v>2.5</v>
      </c>
      <c r="L41" s="18">
        <v>2</v>
      </c>
      <c r="M41" s="18">
        <v>2</v>
      </c>
    </row>
    <row r="42" spans="1:13" x14ac:dyDescent="0.3">
      <c r="A42" s="18">
        <v>3</v>
      </c>
      <c r="B42" s="18">
        <v>3</v>
      </c>
      <c r="C42" s="18">
        <v>3.5</v>
      </c>
      <c r="D42" s="18">
        <v>3</v>
      </c>
      <c r="E42" s="18">
        <v>3</v>
      </c>
      <c r="G42" s="32"/>
      <c r="I42" s="18">
        <v>3</v>
      </c>
      <c r="J42" s="18">
        <v>3</v>
      </c>
      <c r="K42" s="18">
        <v>3.5</v>
      </c>
      <c r="L42" s="18">
        <v>3</v>
      </c>
      <c r="M42" s="18">
        <v>3</v>
      </c>
    </row>
    <row r="43" spans="1:13" x14ac:dyDescent="0.3">
      <c r="A43" s="18">
        <v>3</v>
      </c>
      <c r="B43" s="18">
        <v>3</v>
      </c>
      <c r="C43" s="18">
        <v>3.5</v>
      </c>
      <c r="D43" s="18">
        <v>3</v>
      </c>
      <c r="E43" s="18">
        <v>3</v>
      </c>
      <c r="G43" s="32"/>
      <c r="I43" s="18">
        <v>3</v>
      </c>
      <c r="J43" s="18">
        <v>3</v>
      </c>
      <c r="K43" s="18">
        <v>3.5</v>
      </c>
      <c r="L43" s="18">
        <v>3</v>
      </c>
      <c r="M43" s="18">
        <v>3</v>
      </c>
    </row>
    <row r="44" spans="1:13" x14ac:dyDescent="0.3">
      <c r="A44" s="18">
        <v>2.6</v>
      </c>
      <c r="B44" s="18">
        <v>2.6</v>
      </c>
      <c r="C44" s="18">
        <v>3.1</v>
      </c>
      <c r="D44" s="18">
        <v>2.6</v>
      </c>
      <c r="E44" s="18">
        <v>2.6</v>
      </c>
      <c r="G44" s="32"/>
      <c r="I44" s="18">
        <v>2.6</v>
      </c>
      <c r="J44" s="18">
        <v>2.6</v>
      </c>
      <c r="K44" s="18">
        <v>3.1</v>
      </c>
      <c r="L44" s="18">
        <v>2.6</v>
      </c>
      <c r="M44" s="18">
        <v>2.6</v>
      </c>
    </row>
    <row r="45" spans="1:13" x14ac:dyDescent="0.3">
      <c r="A45" s="18">
        <v>3.2</v>
      </c>
      <c r="B45" s="18">
        <v>3.2</v>
      </c>
      <c r="C45" s="18">
        <v>3.7</v>
      </c>
      <c r="D45" s="18">
        <v>3.2</v>
      </c>
      <c r="E45" s="18">
        <v>3.2</v>
      </c>
      <c r="G45" s="32"/>
      <c r="I45" s="18">
        <v>3.2</v>
      </c>
      <c r="J45" s="18">
        <v>3.2</v>
      </c>
      <c r="K45" s="18">
        <v>3.7</v>
      </c>
      <c r="L45" s="18">
        <v>3.2</v>
      </c>
      <c r="M45" s="18">
        <v>3.2</v>
      </c>
    </row>
    <row r="46" spans="1:13" x14ac:dyDescent="0.3">
      <c r="A46" s="18">
        <v>2.5</v>
      </c>
      <c r="B46" s="18">
        <v>2.5</v>
      </c>
      <c r="C46" s="18">
        <v>3</v>
      </c>
      <c r="D46" s="18">
        <v>2.5</v>
      </c>
      <c r="E46" s="18">
        <v>2.5</v>
      </c>
      <c r="G46" s="32"/>
      <c r="I46" s="18">
        <v>2.5</v>
      </c>
      <c r="J46" s="18">
        <v>2.5</v>
      </c>
      <c r="K46" s="18">
        <v>3</v>
      </c>
      <c r="L46" s="18">
        <v>2.5</v>
      </c>
      <c r="M46" s="18">
        <v>2.5</v>
      </c>
    </row>
    <row r="47" spans="1:13" x14ac:dyDescent="0.3">
      <c r="A47" s="18">
        <v>2.7</v>
      </c>
      <c r="B47" s="18">
        <v>2.7</v>
      </c>
      <c r="C47" s="18">
        <v>3.2</v>
      </c>
      <c r="D47" s="18">
        <v>2.7</v>
      </c>
      <c r="E47" s="18">
        <v>2.7</v>
      </c>
      <c r="G47" s="32"/>
      <c r="I47" s="18">
        <v>2.7</v>
      </c>
      <c r="J47" s="18">
        <v>2.7</v>
      </c>
      <c r="K47" s="18">
        <v>3.2</v>
      </c>
      <c r="L47" s="18">
        <v>2.7</v>
      </c>
      <c r="M47" s="18">
        <v>2.7</v>
      </c>
    </row>
    <row r="48" spans="1:13" x14ac:dyDescent="0.3">
      <c r="A48" s="18">
        <v>2.9</v>
      </c>
      <c r="B48" s="18">
        <v>2.9</v>
      </c>
      <c r="C48" s="18">
        <v>3.4</v>
      </c>
      <c r="D48" s="18">
        <v>2.9</v>
      </c>
      <c r="E48" s="18">
        <v>2.9</v>
      </c>
      <c r="G48" s="32"/>
      <c r="I48" s="18">
        <v>2.9</v>
      </c>
      <c r="J48" s="18">
        <v>2.9</v>
      </c>
      <c r="K48" s="18">
        <v>3.4</v>
      </c>
      <c r="L48" s="18">
        <v>2.9</v>
      </c>
      <c r="M48" s="18">
        <v>2.9</v>
      </c>
    </row>
    <row r="49" spans="1:13" x14ac:dyDescent="0.3">
      <c r="A49" s="18">
        <v>2.9</v>
      </c>
      <c r="B49" s="18">
        <v>2.9</v>
      </c>
      <c r="C49" s="18">
        <v>3.4</v>
      </c>
      <c r="D49" s="18">
        <v>2.9</v>
      </c>
      <c r="E49" s="18">
        <v>2.9</v>
      </c>
      <c r="G49" s="32"/>
      <c r="I49" s="18">
        <v>2.9</v>
      </c>
      <c r="J49" s="18">
        <v>2.9</v>
      </c>
      <c r="K49" s="18">
        <v>3.4</v>
      </c>
      <c r="L49" s="18">
        <v>2.9</v>
      </c>
      <c r="M49" s="18">
        <v>2.9</v>
      </c>
    </row>
    <row r="50" spans="1:13" x14ac:dyDescent="0.3">
      <c r="A50" s="18">
        <v>2.9</v>
      </c>
      <c r="B50" s="18">
        <v>2.9</v>
      </c>
      <c r="C50" s="18">
        <v>3.4</v>
      </c>
      <c r="D50" s="18">
        <v>2.9</v>
      </c>
      <c r="E50" s="18">
        <v>2.9</v>
      </c>
      <c r="G50" s="32"/>
      <c r="I50" s="18">
        <v>2.9</v>
      </c>
      <c r="J50" s="18">
        <v>2.9</v>
      </c>
      <c r="K50" s="18">
        <v>3.4</v>
      </c>
      <c r="L50" s="18">
        <v>2.9</v>
      </c>
      <c r="M50" s="18">
        <v>2.9</v>
      </c>
    </row>
    <row r="51" spans="1:13" x14ac:dyDescent="0.3">
      <c r="A51" s="18">
        <v>2.9</v>
      </c>
      <c r="B51" s="18">
        <v>2.9</v>
      </c>
      <c r="C51" s="18">
        <v>3.4</v>
      </c>
      <c r="D51" s="18">
        <v>2.9</v>
      </c>
      <c r="E51" s="18">
        <v>2.9</v>
      </c>
      <c r="G51" s="32"/>
      <c r="I51" s="18">
        <v>2.9</v>
      </c>
      <c r="J51" s="18">
        <v>2.9</v>
      </c>
      <c r="K51" s="18">
        <v>3.4</v>
      </c>
      <c r="L51" s="18">
        <v>2.9</v>
      </c>
      <c r="M51" s="18">
        <v>2.9</v>
      </c>
    </row>
    <row r="52" spans="1:13" x14ac:dyDescent="0.3">
      <c r="A52" s="18">
        <v>2.7</v>
      </c>
      <c r="B52" s="18">
        <v>2.7</v>
      </c>
      <c r="C52" s="18">
        <v>3.2</v>
      </c>
      <c r="D52" s="18">
        <v>2.7</v>
      </c>
      <c r="E52" s="18">
        <v>2.7</v>
      </c>
      <c r="G52" s="32"/>
      <c r="I52" s="18">
        <v>2.7</v>
      </c>
      <c r="J52" s="18">
        <v>2.7</v>
      </c>
      <c r="K52" s="18">
        <v>3.2</v>
      </c>
      <c r="L52" s="18">
        <v>2.7</v>
      </c>
      <c r="M52" s="18">
        <v>2.7</v>
      </c>
    </row>
    <row r="53" spans="1:13" x14ac:dyDescent="0.3">
      <c r="A53" s="18">
        <v>3.3</v>
      </c>
      <c r="B53" s="18">
        <v>3.3</v>
      </c>
      <c r="C53" s="18">
        <v>3.8</v>
      </c>
      <c r="D53" s="18">
        <v>3.3</v>
      </c>
      <c r="E53" s="18">
        <v>3.3</v>
      </c>
      <c r="G53" s="32"/>
      <c r="I53" s="18">
        <v>3.3</v>
      </c>
      <c r="J53" s="18">
        <v>3.3</v>
      </c>
      <c r="K53" s="18">
        <v>3.8</v>
      </c>
      <c r="L53" s="18">
        <v>3.3</v>
      </c>
      <c r="M53" s="18">
        <v>3.3</v>
      </c>
    </row>
    <row r="54" spans="1:13" x14ac:dyDescent="0.3">
      <c r="A54" s="18">
        <v>3.2</v>
      </c>
      <c r="B54" s="18">
        <v>3.2</v>
      </c>
      <c r="C54" s="18">
        <v>3.7</v>
      </c>
      <c r="D54" s="18">
        <v>3.2</v>
      </c>
      <c r="E54" s="18">
        <v>3.2</v>
      </c>
      <c r="G54" s="32"/>
      <c r="I54" s="18">
        <v>3.2</v>
      </c>
      <c r="J54" s="18">
        <v>3.2</v>
      </c>
      <c r="K54" s="18">
        <v>3.7</v>
      </c>
      <c r="L54" s="18">
        <v>3.2</v>
      </c>
      <c r="M54" s="18">
        <v>3.2</v>
      </c>
    </row>
    <row r="55" spans="1:13" x14ac:dyDescent="0.3">
      <c r="A55" s="18">
        <v>2.6</v>
      </c>
      <c r="B55" s="18">
        <v>2.6</v>
      </c>
      <c r="C55" s="18">
        <v>3.1</v>
      </c>
      <c r="D55" s="18">
        <v>2.6</v>
      </c>
      <c r="E55" s="18">
        <v>2.6</v>
      </c>
      <c r="G55" s="32"/>
      <c r="I55" s="18">
        <v>2.6</v>
      </c>
      <c r="J55" s="18">
        <v>2.6</v>
      </c>
      <c r="K55" s="18">
        <v>3.1</v>
      </c>
      <c r="L55" s="18">
        <v>2.6</v>
      </c>
      <c r="M55" s="18">
        <v>2.6</v>
      </c>
    </row>
    <row r="56" spans="1:13" x14ac:dyDescent="0.3">
      <c r="A56" s="18">
        <v>2.9</v>
      </c>
      <c r="B56" s="18">
        <v>2.9</v>
      </c>
      <c r="C56" s="18">
        <v>3.4</v>
      </c>
      <c r="D56" s="18">
        <v>2.9</v>
      </c>
      <c r="E56" s="18">
        <v>2.9</v>
      </c>
      <c r="G56" s="32"/>
      <c r="I56" s="18">
        <v>2.9</v>
      </c>
      <c r="J56" s="18">
        <v>2.9</v>
      </c>
      <c r="K56" s="18">
        <v>3.4</v>
      </c>
      <c r="L56" s="18">
        <v>2.9</v>
      </c>
      <c r="M56" s="18">
        <v>2.9</v>
      </c>
    </row>
    <row r="57" spans="1:13" x14ac:dyDescent="0.3">
      <c r="A57" s="18">
        <v>3.1</v>
      </c>
      <c r="B57" s="18">
        <v>3.1</v>
      </c>
      <c r="C57" s="18">
        <v>3.6</v>
      </c>
      <c r="D57" s="18">
        <v>3.1</v>
      </c>
      <c r="E57" s="18">
        <v>3.1</v>
      </c>
      <c r="G57" s="32"/>
      <c r="I57" s="18">
        <v>3.1</v>
      </c>
      <c r="J57" s="18">
        <v>3.1</v>
      </c>
      <c r="K57" s="18">
        <v>3.6</v>
      </c>
      <c r="L57" s="18">
        <v>3.1</v>
      </c>
      <c r="M57" s="18">
        <v>3.1</v>
      </c>
    </row>
    <row r="58" spans="1:13" x14ac:dyDescent="0.3">
      <c r="A58" s="18">
        <v>2.2999999999999998</v>
      </c>
      <c r="B58" s="18">
        <v>2.2999999999999998</v>
      </c>
      <c r="C58" s="18">
        <v>2.8</v>
      </c>
      <c r="D58" s="18">
        <v>2.2999999999999998</v>
      </c>
      <c r="E58" s="18">
        <v>2.2999999999999998</v>
      </c>
      <c r="G58" s="32"/>
      <c r="I58" s="18">
        <v>2.2999999999999998</v>
      </c>
      <c r="J58" s="18">
        <v>2.2999999999999998</v>
      </c>
      <c r="K58" s="18">
        <v>2.8</v>
      </c>
      <c r="L58" s="18">
        <v>2.2999999999999998</v>
      </c>
      <c r="M58" s="18">
        <v>2.2999999999999998</v>
      </c>
    </row>
    <row r="59" spans="1:13" x14ac:dyDescent="0.3">
      <c r="A59" s="18">
        <v>2.2000000000000002</v>
      </c>
      <c r="B59" s="18">
        <v>2.2000000000000002</v>
      </c>
      <c r="C59" s="18">
        <v>2.7</v>
      </c>
      <c r="D59" s="18">
        <v>2.2000000000000002</v>
      </c>
      <c r="E59" s="18">
        <v>2.2000000000000002</v>
      </c>
      <c r="G59" s="32"/>
      <c r="I59" s="18">
        <v>2.2000000000000002</v>
      </c>
      <c r="J59" s="18">
        <v>2.2000000000000002</v>
      </c>
      <c r="K59" s="18">
        <v>2.7</v>
      </c>
      <c r="L59" s="18">
        <v>2.2000000000000002</v>
      </c>
      <c r="M59" s="18">
        <v>2.2000000000000002</v>
      </c>
    </row>
    <row r="60" spans="1:13" x14ac:dyDescent="0.3">
      <c r="A60" s="18">
        <v>3.3</v>
      </c>
      <c r="B60" s="18">
        <v>3.3</v>
      </c>
      <c r="C60" s="18">
        <v>3.8</v>
      </c>
      <c r="D60" s="18">
        <v>3.3</v>
      </c>
      <c r="E60" s="18">
        <v>3.3</v>
      </c>
      <c r="G60" s="32"/>
      <c r="I60" s="18">
        <v>3.3</v>
      </c>
      <c r="J60" s="18">
        <v>3.3</v>
      </c>
      <c r="K60" s="18">
        <v>3.8</v>
      </c>
      <c r="L60" s="18">
        <v>3.3</v>
      </c>
      <c r="M60" s="18">
        <v>3.3</v>
      </c>
    </row>
    <row r="61" spans="1:13" x14ac:dyDescent="0.3">
      <c r="A61" s="18">
        <v>2.7</v>
      </c>
      <c r="B61" s="18">
        <v>2.7</v>
      </c>
      <c r="C61" s="18">
        <v>3.2</v>
      </c>
      <c r="D61" s="18">
        <v>2.7</v>
      </c>
      <c r="E61" s="18">
        <v>2.7</v>
      </c>
      <c r="G61" s="32"/>
      <c r="I61" s="18">
        <v>2.7</v>
      </c>
      <c r="J61" s="18">
        <v>2.7</v>
      </c>
      <c r="K61" s="18">
        <v>3.2</v>
      </c>
      <c r="L61" s="18">
        <v>2.7</v>
      </c>
      <c r="M61" s="18">
        <v>2.7</v>
      </c>
    </row>
    <row r="62" spans="1:13" x14ac:dyDescent="0.3">
      <c r="G62" s="32"/>
    </row>
    <row r="63" spans="1:13" x14ac:dyDescent="0.3">
      <c r="G63" s="32"/>
      <c r="H63" s="19" t="s">
        <v>69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195</v>
      </c>
      <c r="I64" s="35">
        <v>31</v>
      </c>
      <c r="J64" s="35">
        <v>31</v>
      </c>
      <c r="K64" s="35">
        <v>47</v>
      </c>
      <c r="L64" s="35">
        <v>31</v>
      </c>
      <c r="M64" s="35">
        <v>31</v>
      </c>
    </row>
    <row r="65" spans="7:13" x14ac:dyDescent="0.3">
      <c r="G65" s="32"/>
      <c r="H65" s="19" t="s">
        <v>196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198</v>
      </c>
      <c r="I66" s="35">
        <v>56.36363636363636</v>
      </c>
      <c r="J66" s="35">
        <v>56.36363636363636</v>
      </c>
      <c r="K66" s="35">
        <v>85.454545454545453</v>
      </c>
      <c r="L66" s="35">
        <v>56.36363636363636</v>
      </c>
      <c r="M66" s="35">
        <v>56.36363636363636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2</v>
      </c>
      <c r="G3" s="6">
        <v>0</v>
      </c>
      <c r="H3" s="6">
        <v>1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2</v>
      </c>
      <c r="O3" s="6">
        <v>0</v>
      </c>
      <c r="P3" s="6">
        <v>1</v>
      </c>
      <c r="Q3" s="6">
        <v>2</v>
      </c>
      <c r="R3" s="6">
        <v>1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2</v>
      </c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1</v>
      </c>
      <c r="N4" s="8">
        <v>2</v>
      </c>
      <c r="O4" s="8">
        <v>0</v>
      </c>
      <c r="P4" s="8">
        <v>1</v>
      </c>
      <c r="Q4" s="8">
        <v>2</v>
      </c>
      <c r="R4" s="8">
        <v>1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2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N5" s="6">
        <v>2</v>
      </c>
      <c r="O5" s="6">
        <v>0</v>
      </c>
      <c r="P5" s="6">
        <v>1</v>
      </c>
      <c r="Q5" s="6">
        <v>2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0</v>
      </c>
      <c r="M6" s="8">
        <v>1</v>
      </c>
      <c r="N6" s="8">
        <v>2</v>
      </c>
      <c r="O6" s="8">
        <v>0</v>
      </c>
      <c r="P6" s="8">
        <v>1</v>
      </c>
      <c r="Q6" s="8">
        <v>2</v>
      </c>
      <c r="R6" s="8">
        <v>1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v>3</v>
      </c>
      <c r="F7" s="6">
        <v>2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N7" s="6">
        <v>2</v>
      </c>
      <c r="O7" s="6">
        <v>0</v>
      </c>
      <c r="P7" s="6">
        <v>1</v>
      </c>
      <c r="Q7" s="6">
        <v>2</v>
      </c>
      <c r="R7" s="6">
        <v>1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95</v>
      </c>
    </row>
    <row r="13" spans="1:21" x14ac:dyDescent="0.3">
      <c r="A13" s="48" t="s">
        <v>45</v>
      </c>
      <c r="B13" s="48"/>
      <c r="D13" s="13" t="s">
        <v>27</v>
      </c>
      <c r="E13" s="13">
        <v>95</v>
      </c>
    </row>
    <row r="14" spans="1:21" x14ac:dyDescent="0.3">
      <c r="A14" s="3" t="s">
        <v>46</v>
      </c>
      <c r="B14" s="3">
        <v>70</v>
      </c>
      <c r="D14" s="11" t="s">
        <v>30</v>
      </c>
      <c r="E14" s="11">
        <v>95</v>
      </c>
    </row>
    <row r="15" spans="1:21" x14ac:dyDescent="0.3">
      <c r="A15" s="5" t="s">
        <v>47</v>
      </c>
      <c r="B15" s="5">
        <v>80</v>
      </c>
      <c r="D15" s="13" t="s">
        <v>32</v>
      </c>
      <c r="E15" s="13">
        <v>95</v>
      </c>
    </row>
    <row r="16" spans="1:21" x14ac:dyDescent="0.3">
      <c r="A16" s="3" t="s">
        <v>48</v>
      </c>
      <c r="B16" s="3">
        <v>20</v>
      </c>
      <c r="D16" s="11" t="s">
        <v>35</v>
      </c>
      <c r="E16" s="11">
        <v>95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199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75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200</v>
      </c>
      <c r="E21" s="61" t="s">
        <v>201</v>
      </c>
      <c r="F21" s="61"/>
      <c r="G21" s="61" t="s">
        <v>202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203</v>
      </c>
      <c r="F22" s="36" t="s">
        <v>204</v>
      </c>
      <c r="G22" s="61" t="s">
        <v>205</v>
      </c>
      <c r="H22" s="61"/>
      <c r="I22" s="61"/>
      <c r="J22" s="61"/>
      <c r="K22" s="61"/>
      <c r="L22" s="61"/>
      <c r="M22" s="61" t="s">
        <v>206</v>
      </c>
      <c r="N22" s="61"/>
      <c r="O22" s="60" t="s">
        <v>207</v>
      </c>
      <c r="P22" s="61"/>
    </row>
    <row r="23" spans="1:16" ht="52.05" customHeight="1" x14ac:dyDescent="0.3">
      <c r="D23" s="61"/>
      <c r="E23" s="61"/>
      <c r="F23" s="60" t="s">
        <v>208</v>
      </c>
      <c r="G23" s="61" t="s">
        <v>209</v>
      </c>
      <c r="H23" s="61"/>
      <c r="I23" s="61" t="s">
        <v>210</v>
      </c>
      <c r="J23" s="61"/>
      <c r="K23" s="60" t="s">
        <v>211</v>
      </c>
      <c r="L23" s="61"/>
      <c r="M23" s="61" t="s">
        <v>212</v>
      </c>
      <c r="N23" s="61" t="s">
        <v>213</v>
      </c>
      <c r="O23" s="61"/>
      <c r="P23" s="61"/>
    </row>
    <row r="24" spans="1:16" ht="72" x14ac:dyDescent="0.3">
      <c r="D24" s="61"/>
      <c r="E24" s="61"/>
      <c r="F24" s="61"/>
      <c r="G24" s="36" t="s">
        <v>212</v>
      </c>
      <c r="H24" s="36" t="s">
        <v>213</v>
      </c>
      <c r="I24" s="36" t="s">
        <v>212</v>
      </c>
      <c r="J24" s="36" t="s">
        <v>213</v>
      </c>
      <c r="K24" s="37" t="s">
        <v>212</v>
      </c>
      <c r="L24" s="37" t="s">
        <v>213</v>
      </c>
      <c r="M24" s="61"/>
      <c r="N24" s="61"/>
      <c r="O24" s="37" t="s">
        <v>212</v>
      </c>
      <c r="P24" s="37" t="s">
        <v>213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56.36363636363636</v>
      </c>
      <c r="H25" s="62">
        <v>2</v>
      </c>
      <c r="I25" s="58">
        <v>92.72727272727272</v>
      </c>
      <c r="J25" s="62">
        <v>3</v>
      </c>
      <c r="K25" s="58">
        <v>85.454545454545439</v>
      </c>
      <c r="L25" s="62">
        <v>3</v>
      </c>
      <c r="M25" s="58">
        <v>95</v>
      </c>
      <c r="N25" s="62">
        <v>3</v>
      </c>
      <c r="O25" s="58">
        <v>87.36363636363636</v>
      </c>
      <c r="P25" s="62">
        <v>3</v>
      </c>
    </row>
    <row r="26" spans="1:16" x14ac:dyDescent="0.3">
      <c r="D26" s="59"/>
      <c r="E26" s="39" t="s">
        <v>6</v>
      </c>
      <c r="F26" s="39">
        <v>2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2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1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56.36363636363636</v>
      </c>
      <c r="H42" s="62">
        <v>2</v>
      </c>
      <c r="I42" s="58">
        <v>89.090909090909093</v>
      </c>
      <c r="J42" s="62">
        <v>3</v>
      </c>
      <c r="K42" s="58">
        <v>82.545454545454561</v>
      </c>
      <c r="L42" s="62">
        <v>3</v>
      </c>
      <c r="M42" s="58">
        <v>95</v>
      </c>
      <c r="N42" s="62">
        <v>3</v>
      </c>
      <c r="O42" s="58">
        <v>85.036363636363646</v>
      </c>
      <c r="P42" s="62">
        <v>3</v>
      </c>
    </row>
    <row r="43" spans="4:16" x14ac:dyDescent="0.3">
      <c r="D43" s="59"/>
      <c r="E43" s="39" t="s">
        <v>6</v>
      </c>
      <c r="F43" s="39">
        <v>2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1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2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2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1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85.454545454545453</v>
      </c>
      <c r="H59" s="62">
        <v>3</v>
      </c>
      <c r="I59" s="58">
        <v>56.36363636363636</v>
      </c>
      <c r="J59" s="62">
        <v>2</v>
      </c>
      <c r="K59" s="58">
        <v>62.181818181818187</v>
      </c>
      <c r="L59" s="62">
        <v>3</v>
      </c>
      <c r="M59" s="58">
        <v>95</v>
      </c>
      <c r="N59" s="62">
        <v>3</v>
      </c>
      <c r="O59" s="58">
        <v>68.74545454545455</v>
      </c>
      <c r="P59" s="62">
        <v>3</v>
      </c>
    </row>
    <row r="60" spans="4:16" x14ac:dyDescent="0.3">
      <c r="D60" s="59"/>
      <c r="E60" s="39" t="s">
        <v>6</v>
      </c>
      <c r="F60" s="39">
        <v>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2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2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1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56.36363636363636</v>
      </c>
      <c r="H76" s="62">
        <v>2</v>
      </c>
      <c r="I76" s="58">
        <v>89.090909090909093</v>
      </c>
      <c r="J76" s="62">
        <v>3</v>
      </c>
      <c r="K76" s="58">
        <v>82.545454545454561</v>
      </c>
      <c r="L76" s="62">
        <v>3</v>
      </c>
      <c r="M76" s="58">
        <v>95</v>
      </c>
      <c r="N76" s="62">
        <v>3</v>
      </c>
      <c r="O76" s="58">
        <v>85.036363636363646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0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1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1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2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2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1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56.36363636363636</v>
      </c>
      <c r="H93" s="62">
        <v>2</v>
      </c>
      <c r="I93" s="58">
        <v>89.090909090909093</v>
      </c>
      <c r="J93" s="62">
        <v>3</v>
      </c>
      <c r="K93" s="58">
        <v>82.545454545454561</v>
      </c>
      <c r="L93" s="62">
        <v>3</v>
      </c>
      <c r="M93" s="58">
        <v>95</v>
      </c>
      <c r="N93" s="62">
        <v>3</v>
      </c>
      <c r="O93" s="58">
        <v>85.036363636363646</v>
      </c>
      <c r="P93" s="62">
        <v>3</v>
      </c>
    </row>
    <row r="94" spans="4:16" x14ac:dyDescent="0.3">
      <c r="D94" s="59"/>
      <c r="E94" s="39" t="s">
        <v>6</v>
      </c>
      <c r="F94" s="39">
        <v>2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1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1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2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1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1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214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215</v>
      </c>
      <c r="F114" s="23" t="s">
        <v>216</v>
      </c>
      <c r="G114" s="23" t="s">
        <v>217</v>
      </c>
      <c r="H114" s="23" t="s">
        <v>218</v>
      </c>
      <c r="I114" s="23" t="s">
        <v>219</v>
      </c>
      <c r="J114" s="23" t="s">
        <v>220</v>
      </c>
      <c r="K114" s="23" t="s">
        <v>221</v>
      </c>
      <c r="L114" s="23" t="s">
        <v>222</v>
      </c>
      <c r="M114" s="23" t="s">
        <v>223</v>
      </c>
      <c r="N114" s="23" t="s">
        <v>224</v>
      </c>
      <c r="O114" s="23" t="s">
        <v>225</v>
      </c>
      <c r="P114" s="23" t="s">
        <v>226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6</v>
      </c>
      <c r="G115" s="25">
        <v>0</v>
      </c>
      <c r="H115" s="25">
        <v>3</v>
      </c>
      <c r="I115" s="25">
        <v>3</v>
      </c>
      <c r="J115" s="25">
        <v>0</v>
      </c>
      <c r="K115" s="25">
        <v>0</v>
      </c>
      <c r="L115" s="25">
        <v>0</v>
      </c>
      <c r="M115" s="25">
        <v>3</v>
      </c>
      <c r="N115" s="25">
        <v>6</v>
      </c>
      <c r="O115" s="25">
        <v>0</v>
      </c>
      <c r="P115" s="25">
        <v>3</v>
      </c>
      <c r="Q115" s="25">
        <v>6</v>
      </c>
      <c r="R115" s="25">
        <v>3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6</v>
      </c>
      <c r="G116" s="25">
        <v>0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3</v>
      </c>
      <c r="N116" s="25">
        <v>6</v>
      </c>
      <c r="O116" s="25">
        <v>0</v>
      </c>
      <c r="P116" s="25">
        <v>3</v>
      </c>
      <c r="Q116" s="25">
        <v>6</v>
      </c>
      <c r="R116" s="25">
        <v>3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6</v>
      </c>
      <c r="G117" s="25">
        <v>0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3</v>
      </c>
      <c r="N117" s="25">
        <v>6</v>
      </c>
      <c r="O117" s="25">
        <v>0</v>
      </c>
      <c r="P117" s="25">
        <v>3</v>
      </c>
      <c r="Q117" s="25">
        <v>6</v>
      </c>
      <c r="R117" s="25">
        <v>3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0</v>
      </c>
      <c r="H118" s="25">
        <v>3</v>
      </c>
      <c r="I118" s="25">
        <v>3</v>
      </c>
      <c r="J118" s="25">
        <v>0</v>
      </c>
      <c r="K118" s="25">
        <v>0</v>
      </c>
      <c r="L118" s="25">
        <v>0</v>
      </c>
      <c r="M118" s="25">
        <v>3</v>
      </c>
      <c r="N118" s="25">
        <v>6</v>
      </c>
      <c r="O118" s="25">
        <v>0</v>
      </c>
      <c r="P118" s="25">
        <v>3</v>
      </c>
      <c r="Q118" s="25">
        <v>6</v>
      </c>
      <c r="R118" s="25">
        <v>3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6</v>
      </c>
      <c r="G119" s="25">
        <v>0</v>
      </c>
      <c r="H119" s="25">
        <v>3</v>
      </c>
      <c r="I119" s="25">
        <v>3</v>
      </c>
      <c r="J119" s="25">
        <v>0</v>
      </c>
      <c r="K119" s="25">
        <v>0</v>
      </c>
      <c r="L119" s="25">
        <v>0</v>
      </c>
      <c r="M119" s="25">
        <v>3</v>
      </c>
      <c r="N119" s="25">
        <v>6</v>
      </c>
      <c r="O119" s="25">
        <v>0</v>
      </c>
      <c r="P119" s="25">
        <v>3</v>
      </c>
      <c r="Q119" s="25">
        <v>6</v>
      </c>
      <c r="R119" s="25">
        <v>3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227</v>
      </c>
      <c r="B120" s="1" t="s">
        <v>25</v>
      </c>
      <c r="C120" s="1" t="s">
        <v>228</v>
      </c>
      <c r="D120" s="1" t="s">
        <v>229</v>
      </c>
      <c r="E120" s="48" t="s">
        <v>230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0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3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231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4" t="s">
        <v>232</v>
      </c>
      <c r="E2" s="64" t="s">
        <v>233</v>
      </c>
      <c r="F2" s="64" t="s">
        <v>43</v>
      </c>
      <c r="G2" s="64" t="s">
        <v>234</v>
      </c>
      <c r="H2" s="64"/>
      <c r="I2" s="64" t="s">
        <v>235</v>
      </c>
      <c r="J2" s="64"/>
      <c r="K2" s="64" t="s">
        <v>205</v>
      </c>
      <c r="L2" s="64"/>
      <c r="M2" s="64" t="s">
        <v>206</v>
      </c>
      <c r="N2" s="64"/>
      <c r="O2" s="64" t="s">
        <v>236</v>
      </c>
      <c r="P2" s="64"/>
      <c r="Q2" s="40" t="s">
        <v>237</v>
      </c>
      <c r="R2" s="40" t="s">
        <v>238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239</v>
      </c>
      <c r="H3" s="64"/>
      <c r="I3" s="64" t="s">
        <v>240</v>
      </c>
      <c r="J3" s="64"/>
      <c r="K3" s="64" t="s">
        <v>241</v>
      </c>
      <c r="L3" s="64"/>
      <c r="M3" s="64"/>
      <c r="N3" s="64"/>
      <c r="O3" s="64" t="s">
        <v>242</v>
      </c>
      <c r="P3" s="64"/>
      <c r="Q3" s="40" t="s">
        <v>243</v>
      </c>
      <c r="R3" s="40" t="s">
        <v>244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212</v>
      </c>
      <c r="H4" s="41" t="s">
        <v>245</v>
      </c>
      <c r="I4" s="41" t="s">
        <v>212</v>
      </c>
      <c r="J4" s="41" t="s">
        <v>245</v>
      </c>
      <c r="K4" s="41" t="s">
        <v>212</v>
      </c>
      <c r="L4" s="41" t="s">
        <v>245</v>
      </c>
      <c r="M4" s="41" t="s">
        <v>212</v>
      </c>
      <c r="N4" s="41" t="s">
        <v>245</v>
      </c>
      <c r="O4" s="41" t="s">
        <v>212</v>
      </c>
      <c r="P4" s="41" t="s">
        <v>245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56.36363636363636</v>
      </c>
      <c r="H5" s="43">
        <v>2</v>
      </c>
      <c r="I5" s="40">
        <v>92.72727272727272</v>
      </c>
      <c r="J5" s="43">
        <v>3</v>
      </c>
      <c r="K5" s="40">
        <v>85.454545454545439</v>
      </c>
      <c r="L5" s="43">
        <v>3</v>
      </c>
      <c r="M5" s="40">
        <v>95</v>
      </c>
      <c r="N5" s="43">
        <v>3</v>
      </c>
      <c r="O5" s="40">
        <v>87.36363636363636</v>
      </c>
      <c r="P5" s="43">
        <v>3</v>
      </c>
      <c r="Q5" s="42">
        <v>75</v>
      </c>
      <c r="R5" s="40" t="s">
        <v>246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56.36363636363636</v>
      </c>
      <c r="H6" s="43">
        <v>2</v>
      </c>
      <c r="I6" s="40">
        <v>89.090909090909093</v>
      </c>
      <c r="J6" s="43">
        <v>3</v>
      </c>
      <c r="K6" s="40">
        <v>82.545454545454561</v>
      </c>
      <c r="L6" s="43">
        <v>3</v>
      </c>
      <c r="M6" s="40">
        <v>95</v>
      </c>
      <c r="N6" s="43">
        <v>3</v>
      </c>
      <c r="O6" s="40">
        <v>85.036363636363646</v>
      </c>
      <c r="P6" s="43">
        <v>3</v>
      </c>
      <c r="Q6" s="42">
        <v>75</v>
      </c>
      <c r="R6" s="40" t="s">
        <v>246</v>
      </c>
    </row>
    <row r="7" spans="1:18" x14ac:dyDescent="0.3">
      <c r="A7" s="5" t="s">
        <v>33</v>
      </c>
      <c r="B7" s="5" t="s">
        <v>34</v>
      </c>
      <c r="D7" s="64"/>
      <c r="E7" s="64"/>
      <c r="F7" s="42" t="s">
        <v>30</v>
      </c>
      <c r="G7" s="40">
        <v>85.454545454545453</v>
      </c>
      <c r="H7" s="43">
        <v>3</v>
      </c>
      <c r="I7" s="40">
        <v>56.36363636363636</v>
      </c>
      <c r="J7" s="43">
        <v>2</v>
      </c>
      <c r="K7" s="40">
        <v>62.181818181818187</v>
      </c>
      <c r="L7" s="43">
        <v>3</v>
      </c>
      <c r="M7" s="40">
        <v>95</v>
      </c>
      <c r="N7" s="43">
        <v>3</v>
      </c>
      <c r="O7" s="40">
        <v>68.74545454545455</v>
      </c>
      <c r="P7" s="43">
        <v>3</v>
      </c>
      <c r="Q7" s="42">
        <v>75</v>
      </c>
      <c r="R7" s="40" t="s">
        <v>247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56.36363636363636</v>
      </c>
      <c r="H8" s="43">
        <v>2</v>
      </c>
      <c r="I8" s="40">
        <v>89.090909090909093</v>
      </c>
      <c r="J8" s="43">
        <v>3</v>
      </c>
      <c r="K8" s="40">
        <v>82.545454545454561</v>
      </c>
      <c r="L8" s="43">
        <v>3</v>
      </c>
      <c r="M8" s="40">
        <v>95</v>
      </c>
      <c r="N8" s="43">
        <v>3</v>
      </c>
      <c r="O8" s="40">
        <v>85.036363636363646</v>
      </c>
      <c r="P8" s="43">
        <v>3</v>
      </c>
      <c r="Q8" s="42">
        <v>75</v>
      </c>
      <c r="R8" s="40" t="s">
        <v>246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56.36363636363636</v>
      </c>
      <c r="H9" s="43">
        <v>2</v>
      </c>
      <c r="I9" s="40">
        <v>89.090909090909093</v>
      </c>
      <c r="J9" s="43">
        <v>3</v>
      </c>
      <c r="K9" s="40">
        <v>82.545454545454561</v>
      </c>
      <c r="L9" s="43">
        <v>3</v>
      </c>
      <c r="M9" s="40">
        <v>95</v>
      </c>
      <c r="N9" s="43">
        <v>3</v>
      </c>
      <c r="O9" s="40">
        <v>85.036363636363646</v>
      </c>
      <c r="P9" s="43">
        <v>3</v>
      </c>
      <c r="Q9" s="42">
        <v>75</v>
      </c>
      <c r="R9" s="40" t="s">
        <v>246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70</v>
      </c>
    </row>
    <row r="15" spans="1:18" x14ac:dyDescent="0.3">
      <c r="A15" s="5" t="s">
        <v>47</v>
      </c>
      <c r="B15" s="5">
        <v>80</v>
      </c>
    </row>
    <row r="16" spans="1:18" x14ac:dyDescent="0.3">
      <c r="A16" s="3" t="s">
        <v>48</v>
      </c>
      <c r="B16" s="3">
        <v>20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75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248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/>
      <c r="H3" s="7">
        <v>1</v>
      </c>
      <c r="I3" s="7">
        <v>1</v>
      </c>
      <c r="J3" s="7"/>
      <c r="K3" s="7"/>
      <c r="L3" s="7"/>
      <c r="M3" s="7">
        <v>1</v>
      </c>
      <c r="N3" s="7">
        <v>2</v>
      </c>
      <c r="O3" s="7"/>
      <c r="P3" s="7">
        <v>1</v>
      </c>
      <c r="Q3" s="7">
        <v>2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/>
      <c r="H4" s="9">
        <v>1</v>
      </c>
      <c r="I4" s="9">
        <v>1</v>
      </c>
      <c r="J4" s="9"/>
      <c r="K4" s="9"/>
      <c r="L4" s="9"/>
      <c r="M4" s="9">
        <v>1</v>
      </c>
      <c r="N4" s="9">
        <v>2</v>
      </c>
      <c r="O4" s="9"/>
      <c r="P4" s="9">
        <v>1</v>
      </c>
      <c r="Q4" s="9">
        <v>2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>
        <v>1</v>
      </c>
      <c r="J5" s="7"/>
      <c r="K5" s="7"/>
      <c r="L5" s="7"/>
      <c r="M5" s="7">
        <v>1</v>
      </c>
      <c r="N5" s="7">
        <v>2</v>
      </c>
      <c r="O5" s="7"/>
      <c r="P5" s="7">
        <v>1</v>
      </c>
      <c r="Q5" s="7">
        <v>2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/>
      <c r="H6" s="9">
        <v>1</v>
      </c>
      <c r="I6" s="9">
        <v>1</v>
      </c>
      <c r="J6" s="9"/>
      <c r="K6" s="9"/>
      <c r="L6" s="9"/>
      <c r="M6" s="9">
        <v>1</v>
      </c>
      <c r="N6" s="9">
        <v>2</v>
      </c>
      <c r="O6" s="9"/>
      <c r="P6" s="9">
        <v>1</v>
      </c>
      <c r="Q6" s="9">
        <v>2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249</v>
      </c>
      <c r="C7" s="2"/>
      <c r="D7" s="6" t="s">
        <v>35</v>
      </c>
      <c r="E7" s="7">
        <v>3</v>
      </c>
      <c r="F7" s="7">
        <v>2</v>
      </c>
      <c r="G7" s="7"/>
      <c r="H7" s="7">
        <v>1</v>
      </c>
      <c r="I7" s="7">
        <v>1</v>
      </c>
      <c r="J7" s="7"/>
      <c r="K7" s="7"/>
      <c r="L7" s="7"/>
      <c r="M7" s="7">
        <v>1</v>
      </c>
      <c r="N7" s="7">
        <v>2</v>
      </c>
      <c r="O7" s="7"/>
      <c r="P7" s="7">
        <v>1</v>
      </c>
      <c r="Q7" s="7">
        <v>2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52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95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95</v>
      </c>
    </row>
    <row r="14" spans="1:21" x14ac:dyDescent="0.3">
      <c r="A14" s="3" t="s">
        <v>46</v>
      </c>
      <c r="B14" s="15">
        <v>70</v>
      </c>
      <c r="C14" s="2"/>
      <c r="D14" s="11" t="s">
        <v>30</v>
      </c>
      <c r="E14" s="12">
        <v>95</v>
      </c>
    </row>
    <row r="15" spans="1:21" x14ac:dyDescent="0.3">
      <c r="A15" s="5" t="s">
        <v>47</v>
      </c>
      <c r="B15" s="16">
        <v>80</v>
      </c>
      <c r="C15" s="2"/>
      <c r="D15" s="13" t="s">
        <v>32</v>
      </c>
      <c r="E15" s="14">
        <v>95</v>
      </c>
    </row>
    <row r="16" spans="1:21" x14ac:dyDescent="0.3">
      <c r="A16" s="3" t="s">
        <v>48</v>
      </c>
      <c r="B16" s="3">
        <v>20</v>
      </c>
      <c r="C16" s="2"/>
      <c r="D16" s="11" t="s">
        <v>35</v>
      </c>
      <c r="E16" s="12">
        <v>95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75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250</v>
      </c>
      <c r="B23" s="18">
        <v>5</v>
      </c>
      <c r="C23" s="2"/>
      <c r="D23" s="2"/>
      <c r="E23" s="2"/>
    </row>
    <row r="24" spans="1:5" x14ac:dyDescent="0.3">
      <c r="A24" s="18" t="s">
        <v>251</v>
      </c>
      <c r="B24" s="18">
        <v>5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55</v>
      </c>
      <c r="B26" s="19" t="s">
        <v>56</v>
      </c>
      <c r="C26" s="2"/>
      <c r="D26" s="2"/>
      <c r="E26" s="2"/>
    </row>
    <row r="27" spans="1:5" x14ac:dyDescent="0.3">
      <c r="A27" s="20" t="s">
        <v>57</v>
      </c>
      <c r="B27" s="20" t="s">
        <v>58</v>
      </c>
      <c r="C27" s="2"/>
      <c r="D27" s="2"/>
      <c r="E27" s="2"/>
    </row>
    <row r="28" spans="1:5" x14ac:dyDescent="0.3">
      <c r="A28" s="21" t="s">
        <v>59</v>
      </c>
      <c r="B28" s="21" t="s">
        <v>60</v>
      </c>
      <c r="C28" s="2"/>
      <c r="D28" s="2"/>
      <c r="E28" s="2"/>
    </row>
  </sheetData>
  <mergeCells count="4">
    <mergeCell ref="D1:U1"/>
    <mergeCell ref="A13:B13"/>
    <mergeCell ref="D10:E10"/>
    <mergeCell ref="A1:B1"/>
  </mergeCells>
  <conditionalFormatting sqref="B14:B15">
    <cfRule type="expression" dxfId="139" priority="1">
      <formula>ISBLANK(B14)</formula>
    </cfRule>
    <cfRule type="expression" dxfId="138" priority="2">
      <formula>OR(B14&gt;100,B14&lt;0)</formula>
    </cfRule>
  </conditionalFormatting>
  <conditionalFormatting sqref="B17">
    <cfRule type="expression" dxfId="137" priority="5">
      <formula>ISBLANK(B17)</formula>
    </cfRule>
    <cfRule type="expression" dxfId="136" priority="6">
      <formula>OR(B17&gt;100,B17&lt;0)</formula>
    </cfRule>
  </conditionalFormatting>
  <conditionalFormatting sqref="B19">
    <cfRule type="expression" dxfId="135" priority="7">
      <formula>ISBLANK(B19)</formula>
    </cfRule>
    <cfRule type="expression" dxfId="134" priority="8">
      <formula>OR(B19&gt;100,B19&lt;0)</formula>
    </cfRule>
  </conditionalFormatting>
  <conditionalFormatting sqref="E12:E16">
    <cfRule type="expression" dxfId="133" priority="9">
      <formula>ISBLANK(E12)</formula>
    </cfRule>
    <cfRule type="expression" dxfId="132" priority="10">
      <formula>OR(E12&gt;100,E12&lt;0)</formula>
    </cfRule>
  </conditionalFormatting>
  <conditionalFormatting sqref="E3:U7">
    <cfRule type="expression" dxfId="131" priority="19">
      <formula>ISBLANK(E3)</formula>
    </cfRule>
    <cfRule type="expression" dxfId="13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250</v>
      </c>
      <c r="C1" s="48"/>
      <c r="D1" s="48"/>
      <c r="E1" s="48"/>
      <c r="F1" s="48"/>
      <c r="G1" s="48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v>16</v>
      </c>
      <c r="J3" s="25">
        <v>16</v>
      </c>
      <c r="K3" s="25">
        <v>16</v>
      </c>
      <c r="L3" s="25">
        <v>16</v>
      </c>
      <c r="M3" s="25">
        <v>16</v>
      </c>
    </row>
    <row r="4" spans="1:13" x14ac:dyDescent="0.3">
      <c r="A4" s="2"/>
      <c r="B4" s="22" t="s">
        <v>68</v>
      </c>
      <c r="C4" s="26">
        <v>11.2</v>
      </c>
      <c r="D4" s="26">
        <v>11.2</v>
      </c>
      <c r="E4" s="26">
        <v>11.2</v>
      </c>
      <c r="F4" s="26">
        <v>11.2</v>
      </c>
      <c r="G4" s="26">
        <v>11.2</v>
      </c>
      <c r="I4" s="25">
        <v>11.2</v>
      </c>
      <c r="J4" s="25">
        <v>11.2</v>
      </c>
      <c r="K4" s="25">
        <v>11.2</v>
      </c>
      <c r="L4" s="25">
        <v>11.2</v>
      </c>
      <c r="M4" s="25"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">
        <v>71</v>
      </c>
      <c r="D6" s="5" t="s">
        <v>72</v>
      </c>
      <c r="E6" s="5" t="s">
        <v>73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252</v>
      </c>
      <c r="B11" s="24" t="s">
        <v>253</v>
      </c>
      <c r="C11" s="24">
        <v>10.6</v>
      </c>
      <c r="D11" s="24">
        <v>10.6</v>
      </c>
      <c r="E11" s="24">
        <v>12.6</v>
      </c>
      <c r="F11" s="24">
        <v>10.6</v>
      </c>
      <c r="G11" s="24">
        <v>10.6</v>
      </c>
      <c r="I11" s="25">
        <v>10.6</v>
      </c>
      <c r="J11" s="25">
        <v>10.6</v>
      </c>
      <c r="K11" s="25">
        <v>12.6</v>
      </c>
      <c r="L11" s="25">
        <v>10.6</v>
      </c>
      <c r="M11" s="25">
        <v>10.6</v>
      </c>
    </row>
    <row r="12" spans="1:13" x14ac:dyDescent="0.3">
      <c r="A12" s="26" t="s">
        <v>254</v>
      </c>
      <c r="B12" s="26" t="s">
        <v>255</v>
      </c>
      <c r="C12" s="26">
        <v>11</v>
      </c>
      <c r="D12" s="26">
        <v>11</v>
      </c>
      <c r="E12" s="26">
        <v>13</v>
      </c>
      <c r="F12" s="26">
        <v>11</v>
      </c>
      <c r="G12" s="26">
        <v>11</v>
      </c>
      <c r="I12" s="25">
        <v>11</v>
      </c>
      <c r="J12" s="25">
        <v>11</v>
      </c>
      <c r="K12" s="25">
        <v>13</v>
      </c>
      <c r="L12" s="25">
        <v>11</v>
      </c>
      <c r="M12" s="25">
        <v>11</v>
      </c>
    </row>
    <row r="13" spans="1:13" x14ac:dyDescent="0.3">
      <c r="A13" s="24" t="s">
        <v>256</v>
      </c>
      <c r="B13" s="24" t="s">
        <v>257</v>
      </c>
      <c r="C13" s="24">
        <v>11.4</v>
      </c>
      <c r="D13" s="24">
        <v>11.4</v>
      </c>
      <c r="E13" s="24">
        <v>13.4</v>
      </c>
      <c r="F13" s="24">
        <v>11.4</v>
      </c>
      <c r="G13" s="24">
        <v>11.4</v>
      </c>
      <c r="I13" s="25">
        <v>11.4</v>
      </c>
      <c r="J13" s="25">
        <v>11.4</v>
      </c>
      <c r="K13" s="25">
        <v>13.4</v>
      </c>
      <c r="L13" s="25">
        <v>11.4</v>
      </c>
      <c r="M13" s="25">
        <v>11.4</v>
      </c>
    </row>
    <row r="14" spans="1:13" x14ac:dyDescent="0.3">
      <c r="A14" s="26" t="s">
        <v>258</v>
      </c>
      <c r="B14" s="26" t="s">
        <v>259</v>
      </c>
      <c r="C14" s="26">
        <v>10.6</v>
      </c>
      <c r="D14" s="26">
        <v>10.6</v>
      </c>
      <c r="E14" s="26">
        <v>12.6</v>
      </c>
      <c r="F14" s="26">
        <v>10.6</v>
      </c>
      <c r="G14" s="26">
        <v>10.6</v>
      </c>
      <c r="I14" s="25">
        <v>10.6</v>
      </c>
      <c r="J14" s="25">
        <v>10.6</v>
      </c>
      <c r="K14" s="25">
        <v>12.6</v>
      </c>
      <c r="L14" s="25">
        <v>10.6</v>
      </c>
      <c r="M14" s="25">
        <v>10.6</v>
      </c>
    </row>
    <row r="15" spans="1:13" x14ac:dyDescent="0.3">
      <c r="A15" s="24" t="s">
        <v>260</v>
      </c>
      <c r="B15" s="24" t="s">
        <v>261</v>
      </c>
      <c r="C15" s="24">
        <v>10.6</v>
      </c>
      <c r="D15" s="24">
        <v>10.6</v>
      </c>
      <c r="E15" s="24">
        <v>12.6</v>
      </c>
      <c r="F15" s="24">
        <v>10.6</v>
      </c>
      <c r="G15" s="24">
        <v>10.6</v>
      </c>
      <c r="I15" s="25">
        <v>10.6</v>
      </c>
      <c r="J15" s="25">
        <v>10.6</v>
      </c>
      <c r="K15" s="25">
        <v>12.6</v>
      </c>
      <c r="L15" s="25">
        <v>10.6</v>
      </c>
      <c r="M15" s="25">
        <v>10.6</v>
      </c>
    </row>
    <row r="16" spans="1:13" x14ac:dyDescent="0.3">
      <c r="A16" s="26" t="s">
        <v>262</v>
      </c>
      <c r="B16" s="26" t="s">
        <v>263</v>
      </c>
      <c r="C16" s="26">
        <v>13.2</v>
      </c>
      <c r="D16" s="26">
        <v>13.2</v>
      </c>
      <c r="E16" s="26">
        <v>15.2</v>
      </c>
      <c r="F16" s="26">
        <v>13.2</v>
      </c>
      <c r="G16" s="26">
        <v>13.2</v>
      </c>
      <c r="I16" s="25">
        <v>13.2</v>
      </c>
      <c r="J16" s="25">
        <v>13.2</v>
      </c>
      <c r="K16" s="25">
        <v>15.2</v>
      </c>
      <c r="L16" s="25">
        <v>13.2</v>
      </c>
      <c r="M16" s="25">
        <v>13.2</v>
      </c>
    </row>
    <row r="17" spans="1:13" x14ac:dyDescent="0.3">
      <c r="A17" s="24" t="s">
        <v>264</v>
      </c>
      <c r="B17" s="24" t="s">
        <v>265</v>
      </c>
      <c r="C17" s="24">
        <v>13.4</v>
      </c>
      <c r="D17" s="24">
        <v>13.4</v>
      </c>
      <c r="E17" s="24">
        <v>15.4</v>
      </c>
      <c r="F17" s="24">
        <v>13.4</v>
      </c>
      <c r="G17" s="24">
        <v>13.4</v>
      </c>
      <c r="I17" s="25">
        <v>13.4</v>
      </c>
      <c r="J17" s="25">
        <v>13.4</v>
      </c>
      <c r="K17" s="25">
        <v>15.4</v>
      </c>
      <c r="L17" s="25">
        <v>13.4</v>
      </c>
      <c r="M17" s="25">
        <v>13.4</v>
      </c>
    </row>
    <row r="18" spans="1:13" x14ac:dyDescent="0.3">
      <c r="A18" s="26" t="s">
        <v>266</v>
      </c>
      <c r="B18" s="26" t="s">
        <v>267</v>
      </c>
      <c r="C18" s="26">
        <v>11.8</v>
      </c>
      <c r="D18" s="26">
        <v>11.8</v>
      </c>
      <c r="E18" s="26">
        <v>13.8</v>
      </c>
      <c r="F18" s="26">
        <v>11.8</v>
      </c>
      <c r="G18" s="26">
        <v>11.8</v>
      </c>
      <c r="I18" s="25">
        <v>11.8</v>
      </c>
      <c r="J18" s="25">
        <v>11.8</v>
      </c>
      <c r="K18" s="25">
        <v>13.8</v>
      </c>
      <c r="L18" s="25">
        <v>11.8</v>
      </c>
      <c r="M18" s="25">
        <v>11.8</v>
      </c>
    </row>
    <row r="19" spans="1:13" x14ac:dyDescent="0.3">
      <c r="A19" s="24" t="s">
        <v>268</v>
      </c>
      <c r="B19" s="24" t="s">
        <v>269</v>
      </c>
      <c r="C19" s="24">
        <v>12.6</v>
      </c>
      <c r="D19" s="24">
        <v>12.6</v>
      </c>
      <c r="E19" s="24">
        <v>14.6</v>
      </c>
      <c r="F19" s="24">
        <v>12.6</v>
      </c>
      <c r="G19" s="24">
        <v>12.6</v>
      </c>
      <c r="I19" s="25">
        <v>12.6</v>
      </c>
      <c r="J19" s="25">
        <v>12.6</v>
      </c>
      <c r="K19" s="25">
        <v>14.6</v>
      </c>
      <c r="L19" s="25">
        <v>12.6</v>
      </c>
      <c r="M19" s="25">
        <v>12.6</v>
      </c>
    </row>
    <row r="20" spans="1:13" x14ac:dyDescent="0.3">
      <c r="A20" s="26" t="s">
        <v>270</v>
      </c>
      <c r="B20" s="26" t="s">
        <v>271</v>
      </c>
      <c r="C20" s="26">
        <v>9.8000000000000007</v>
      </c>
      <c r="D20" s="26">
        <v>9.8000000000000007</v>
      </c>
      <c r="E20" s="26">
        <v>11.8</v>
      </c>
      <c r="F20" s="26">
        <v>9.8000000000000007</v>
      </c>
      <c r="G20" s="26">
        <v>9.8000000000000007</v>
      </c>
      <c r="I20" s="25">
        <v>9.8000000000000007</v>
      </c>
      <c r="J20" s="25">
        <v>9.8000000000000007</v>
      </c>
      <c r="K20" s="25">
        <v>11.8</v>
      </c>
      <c r="L20" s="25">
        <v>9.8000000000000007</v>
      </c>
      <c r="M20" s="25">
        <v>9.8000000000000007</v>
      </c>
    </row>
    <row r="21" spans="1:13" x14ac:dyDescent="0.3">
      <c r="A21" s="24" t="s">
        <v>272</v>
      </c>
      <c r="B21" s="24" t="s">
        <v>273</v>
      </c>
      <c r="C21" s="24">
        <v>15.2</v>
      </c>
      <c r="D21" s="24">
        <v>15.2</v>
      </c>
      <c r="E21" s="24">
        <v>17.2</v>
      </c>
      <c r="F21" s="24">
        <v>15.2</v>
      </c>
      <c r="G21" s="24">
        <v>15.2</v>
      </c>
      <c r="I21" s="25">
        <v>15.2</v>
      </c>
      <c r="J21" s="25">
        <v>15.2</v>
      </c>
      <c r="K21" s="25">
        <v>17.2</v>
      </c>
      <c r="L21" s="25">
        <v>15.2</v>
      </c>
      <c r="M21" s="25">
        <v>15.2</v>
      </c>
    </row>
    <row r="22" spans="1:13" x14ac:dyDescent="0.3">
      <c r="A22" s="26" t="s">
        <v>274</v>
      </c>
      <c r="B22" s="26" t="s">
        <v>275</v>
      </c>
      <c r="C22" s="26">
        <v>11.4</v>
      </c>
      <c r="D22" s="26">
        <v>11.4</v>
      </c>
      <c r="E22" s="26">
        <v>13.4</v>
      </c>
      <c r="F22" s="26">
        <v>11.4</v>
      </c>
      <c r="G22" s="26">
        <v>11.4</v>
      </c>
      <c r="I22" s="25">
        <v>11.4</v>
      </c>
      <c r="J22" s="25">
        <v>11.4</v>
      </c>
      <c r="K22" s="25">
        <v>13.4</v>
      </c>
      <c r="L22" s="25">
        <v>11.4</v>
      </c>
      <c r="M22" s="25">
        <v>11.4</v>
      </c>
    </row>
    <row r="23" spans="1:13" x14ac:dyDescent="0.3">
      <c r="A23" s="24" t="s">
        <v>276</v>
      </c>
      <c r="B23" s="24" t="s">
        <v>277</v>
      </c>
      <c r="C23" s="24">
        <v>11.8</v>
      </c>
      <c r="D23" s="24">
        <v>11.8</v>
      </c>
      <c r="E23" s="24">
        <v>13.8</v>
      </c>
      <c r="F23" s="24">
        <v>11.8</v>
      </c>
      <c r="G23" s="24">
        <v>11.8</v>
      </c>
      <c r="I23" s="25">
        <v>11.8</v>
      </c>
      <c r="J23" s="25">
        <v>11.8</v>
      </c>
      <c r="K23" s="25">
        <v>13.8</v>
      </c>
      <c r="L23" s="25">
        <v>11.8</v>
      </c>
      <c r="M23" s="25">
        <v>11.8</v>
      </c>
    </row>
    <row r="24" spans="1:13" x14ac:dyDescent="0.3">
      <c r="A24" s="26" t="s">
        <v>278</v>
      </c>
      <c r="B24" s="26" t="s">
        <v>279</v>
      </c>
      <c r="C24" s="26">
        <v>12.4</v>
      </c>
      <c r="D24" s="26">
        <v>12.4</v>
      </c>
      <c r="E24" s="26">
        <v>14.4</v>
      </c>
      <c r="F24" s="26">
        <v>12.4</v>
      </c>
      <c r="G24" s="26">
        <v>12.4</v>
      </c>
      <c r="I24" s="25">
        <v>12.4</v>
      </c>
      <c r="J24" s="25">
        <v>12.4</v>
      </c>
      <c r="K24" s="25">
        <v>14.4</v>
      </c>
      <c r="L24" s="25">
        <v>12.4</v>
      </c>
      <c r="M24" s="25">
        <v>12.4</v>
      </c>
    </row>
    <row r="25" spans="1:13" x14ac:dyDescent="0.3">
      <c r="A25" s="24" t="s">
        <v>280</v>
      </c>
      <c r="B25" s="24" t="s">
        <v>281</v>
      </c>
      <c r="C25" s="24">
        <v>11.4</v>
      </c>
      <c r="D25" s="24">
        <v>11.4</v>
      </c>
      <c r="E25" s="24">
        <v>13.4</v>
      </c>
      <c r="F25" s="24">
        <v>11.4</v>
      </c>
      <c r="G25" s="24">
        <v>11.4</v>
      </c>
      <c r="I25" s="25">
        <v>11.4</v>
      </c>
      <c r="J25" s="25">
        <v>11.4</v>
      </c>
      <c r="K25" s="25">
        <v>13.4</v>
      </c>
      <c r="L25" s="25">
        <v>11.4</v>
      </c>
      <c r="M25" s="25">
        <v>11.4</v>
      </c>
    </row>
    <row r="26" spans="1:13" x14ac:dyDescent="0.3">
      <c r="A26" s="26" t="s">
        <v>282</v>
      </c>
      <c r="B26" s="26" t="s">
        <v>283</v>
      </c>
      <c r="C26" s="26">
        <v>13.2</v>
      </c>
      <c r="D26" s="26">
        <v>13.2</v>
      </c>
      <c r="E26" s="26">
        <v>15.2</v>
      </c>
      <c r="F26" s="26">
        <v>13.2</v>
      </c>
      <c r="G26" s="26">
        <v>13.2</v>
      </c>
      <c r="I26" s="25">
        <v>13.2</v>
      </c>
      <c r="J26" s="25">
        <v>13.2</v>
      </c>
      <c r="K26" s="25">
        <v>15.2</v>
      </c>
      <c r="L26" s="25">
        <v>13.2</v>
      </c>
      <c r="M26" s="25">
        <v>13.2</v>
      </c>
    </row>
    <row r="27" spans="1:13" x14ac:dyDescent="0.3">
      <c r="A27" s="24" t="s">
        <v>284</v>
      </c>
      <c r="B27" s="24" t="s">
        <v>285</v>
      </c>
      <c r="C27" s="24">
        <v>11.6</v>
      </c>
      <c r="D27" s="24">
        <v>11.6</v>
      </c>
      <c r="E27" s="24">
        <v>13.6</v>
      </c>
      <c r="F27" s="24">
        <v>11.6</v>
      </c>
      <c r="G27" s="24">
        <v>11.6</v>
      </c>
      <c r="I27" s="25">
        <v>11.6</v>
      </c>
      <c r="J27" s="25">
        <v>11.6</v>
      </c>
      <c r="K27" s="25">
        <v>13.6</v>
      </c>
      <c r="L27" s="25">
        <v>11.6</v>
      </c>
      <c r="M27" s="25">
        <v>11.6</v>
      </c>
    </row>
    <row r="28" spans="1:13" x14ac:dyDescent="0.3">
      <c r="A28" s="26" t="s">
        <v>286</v>
      </c>
      <c r="B28" s="26" t="s">
        <v>287</v>
      </c>
      <c r="C28" s="26">
        <v>11.8</v>
      </c>
      <c r="D28" s="26">
        <v>11.8</v>
      </c>
      <c r="E28" s="26">
        <v>13.8</v>
      </c>
      <c r="F28" s="26">
        <v>11.8</v>
      </c>
      <c r="G28" s="26">
        <v>11.8</v>
      </c>
      <c r="I28" s="25">
        <v>11.8</v>
      </c>
      <c r="J28" s="25">
        <v>11.8</v>
      </c>
      <c r="K28" s="25">
        <v>13.8</v>
      </c>
      <c r="L28" s="25">
        <v>11.8</v>
      </c>
      <c r="M28" s="25">
        <v>11.8</v>
      </c>
    </row>
    <row r="29" spans="1:13" x14ac:dyDescent="0.3">
      <c r="A29" s="24" t="s">
        <v>288</v>
      </c>
      <c r="B29" s="24" t="s">
        <v>289</v>
      </c>
      <c r="C29" s="24">
        <v>13.8</v>
      </c>
      <c r="D29" s="24">
        <v>13.8</v>
      </c>
      <c r="E29" s="24">
        <v>15.8</v>
      </c>
      <c r="F29" s="24">
        <v>13.8</v>
      </c>
      <c r="G29" s="24">
        <v>13.8</v>
      </c>
      <c r="I29" s="25">
        <v>13.8</v>
      </c>
      <c r="J29" s="25">
        <v>13.8</v>
      </c>
      <c r="K29" s="25">
        <v>15.8</v>
      </c>
      <c r="L29" s="25">
        <v>13.8</v>
      </c>
      <c r="M29" s="25">
        <v>13.8</v>
      </c>
    </row>
    <row r="30" spans="1:13" x14ac:dyDescent="0.3">
      <c r="A30" s="26" t="s">
        <v>290</v>
      </c>
      <c r="B30" s="26" t="s">
        <v>291</v>
      </c>
      <c r="C30" s="26">
        <v>14</v>
      </c>
      <c r="D30" s="26">
        <v>14</v>
      </c>
      <c r="E30" s="26">
        <v>16</v>
      </c>
      <c r="F30" s="26">
        <v>14</v>
      </c>
      <c r="G30" s="26">
        <v>14</v>
      </c>
      <c r="I30" s="25">
        <v>14</v>
      </c>
      <c r="J30" s="25">
        <v>14</v>
      </c>
      <c r="K30" s="25">
        <v>16</v>
      </c>
      <c r="L30" s="25">
        <v>14</v>
      </c>
      <c r="M30" s="25">
        <v>14</v>
      </c>
    </row>
    <row r="31" spans="1:13" x14ac:dyDescent="0.3">
      <c r="A31" s="24" t="s">
        <v>292</v>
      </c>
      <c r="B31" s="24" t="s">
        <v>293</v>
      </c>
      <c r="C31" s="24">
        <v>11</v>
      </c>
      <c r="D31" s="24">
        <v>11</v>
      </c>
      <c r="E31" s="24">
        <v>13</v>
      </c>
      <c r="F31" s="24">
        <v>11</v>
      </c>
      <c r="G31" s="24">
        <v>11</v>
      </c>
      <c r="I31" s="25">
        <v>11</v>
      </c>
      <c r="J31" s="25">
        <v>11</v>
      </c>
      <c r="K31" s="25">
        <v>13</v>
      </c>
      <c r="L31" s="25">
        <v>11</v>
      </c>
      <c r="M31" s="25">
        <v>11</v>
      </c>
    </row>
    <row r="32" spans="1:13" x14ac:dyDescent="0.3">
      <c r="A32" s="26" t="s">
        <v>294</v>
      </c>
      <c r="B32" s="26" t="s">
        <v>295</v>
      </c>
      <c r="C32" s="26">
        <v>10.4</v>
      </c>
      <c r="D32" s="26">
        <v>10.4</v>
      </c>
      <c r="E32" s="26">
        <v>12.4</v>
      </c>
      <c r="F32" s="26">
        <v>10.4</v>
      </c>
      <c r="G32" s="26">
        <v>10.4</v>
      </c>
      <c r="I32" s="25">
        <v>10.4</v>
      </c>
      <c r="J32" s="25">
        <v>10.4</v>
      </c>
      <c r="K32" s="25">
        <v>12.4</v>
      </c>
      <c r="L32" s="25">
        <v>10.4</v>
      </c>
      <c r="M32" s="25">
        <v>10.4</v>
      </c>
    </row>
    <row r="33" spans="1:13" x14ac:dyDescent="0.3">
      <c r="A33" s="24" t="s">
        <v>296</v>
      </c>
      <c r="B33" s="24" t="s">
        <v>297</v>
      </c>
      <c r="C33" s="24">
        <v>10.8</v>
      </c>
      <c r="D33" s="24">
        <v>10.8</v>
      </c>
      <c r="E33" s="24">
        <v>12.8</v>
      </c>
      <c r="F33" s="24">
        <v>10.8</v>
      </c>
      <c r="G33" s="24">
        <v>10.8</v>
      </c>
      <c r="I33" s="25">
        <v>10.8</v>
      </c>
      <c r="J33" s="25">
        <v>10.8</v>
      </c>
      <c r="K33" s="25">
        <v>12.8</v>
      </c>
      <c r="L33" s="25">
        <v>10.8</v>
      </c>
      <c r="M33" s="25">
        <v>10.8</v>
      </c>
    </row>
    <row r="34" spans="1:13" x14ac:dyDescent="0.3">
      <c r="A34" s="26" t="s">
        <v>298</v>
      </c>
      <c r="B34" s="26" t="s">
        <v>299</v>
      </c>
      <c r="C34" s="26">
        <v>13</v>
      </c>
      <c r="D34" s="26">
        <v>13</v>
      </c>
      <c r="E34" s="26">
        <v>15</v>
      </c>
      <c r="F34" s="26">
        <v>13</v>
      </c>
      <c r="G34" s="26">
        <v>13</v>
      </c>
      <c r="I34" s="25">
        <v>13</v>
      </c>
      <c r="J34" s="25">
        <v>13</v>
      </c>
      <c r="K34" s="25">
        <v>15</v>
      </c>
      <c r="L34" s="25">
        <v>13</v>
      </c>
      <c r="M34" s="25">
        <v>13</v>
      </c>
    </row>
    <row r="35" spans="1:13" x14ac:dyDescent="0.3">
      <c r="A35" s="24" t="s">
        <v>300</v>
      </c>
      <c r="B35" s="24" t="s">
        <v>301</v>
      </c>
      <c r="C35" s="24">
        <v>10.4</v>
      </c>
      <c r="D35" s="24">
        <v>10.4</v>
      </c>
      <c r="E35" s="24">
        <v>12.4</v>
      </c>
      <c r="F35" s="24">
        <v>10.4</v>
      </c>
      <c r="G35" s="24">
        <v>10.4</v>
      </c>
      <c r="I35" s="25">
        <v>10.4</v>
      </c>
      <c r="J35" s="25">
        <v>10.4</v>
      </c>
      <c r="K35" s="25">
        <v>12.4</v>
      </c>
      <c r="L35" s="25">
        <v>10.4</v>
      </c>
      <c r="M35" s="25">
        <v>10.4</v>
      </c>
    </row>
    <row r="36" spans="1:13" x14ac:dyDescent="0.3">
      <c r="A36" s="26" t="s">
        <v>302</v>
      </c>
      <c r="B36" s="26" t="s">
        <v>303</v>
      </c>
      <c r="C36" s="26">
        <v>12.4</v>
      </c>
      <c r="D36" s="26">
        <v>12.4</v>
      </c>
      <c r="E36" s="26">
        <v>14.4</v>
      </c>
      <c r="F36" s="26">
        <v>12.4</v>
      </c>
      <c r="G36" s="26">
        <v>12.4</v>
      </c>
      <c r="I36" s="25">
        <v>12.4</v>
      </c>
      <c r="J36" s="25">
        <v>12.4</v>
      </c>
      <c r="K36" s="25">
        <v>14.4</v>
      </c>
      <c r="L36" s="25">
        <v>12.4</v>
      </c>
      <c r="M36" s="25">
        <v>12.4</v>
      </c>
    </row>
    <row r="37" spans="1:13" x14ac:dyDescent="0.3">
      <c r="A37" s="24" t="s">
        <v>304</v>
      </c>
      <c r="B37" s="24" t="s">
        <v>305</v>
      </c>
      <c r="C37" s="24">
        <v>10</v>
      </c>
      <c r="D37" s="24">
        <v>10</v>
      </c>
      <c r="E37" s="24">
        <v>12</v>
      </c>
      <c r="F37" s="24">
        <v>10</v>
      </c>
      <c r="G37" s="24">
        <v>10</v>
      </c>
      <c r="I37" s="25">
        <v>10</v>
      </c>
      <c r="J37" s="25">
        <v>10</v>
      </c>
      <c r="K37" s="25">
        <v>12</v>
      </c>
      <c r="L37" s="25">
        <v>10</v>
      </c>
      <c r="M37" s="25">
        <v>10</v>
      </c>
    </row>
    <row r="38" spans="1:13" x14ac:dyDescent="0.3">
      <c r="A38" s="26" t="s">
        <v>306</v>
      </c>
      <c r="B38" s="26" t="s">
        <v>307</v>
      </c>
      <c r="C38" s="26">
        <v>12</v>
      </c>
      <c r="D38" s="26">
        <v>12</v>
      </c>
      <c r="E38" s="26">
        <v>14</v>
      </c>
      <c r="F38" s="26">
        <v>12</v>
      </c>
      <c r="G38" s="26">
        <v>12</v>
      </c>
      <c r="I38" s="25">
        <v>12</v>
      </c>
      <c r="J38" s="25">
        <v>12</v>
      </c>
      <c r="K38" s="25">
        <v>14</v>
      </c>
      <c r="L38" s="25">
        <v>12</v>
      </c>
      <c r="M38" s="25">
        <v>12</v>
      </c>
    </row>
    <row r="39" spans="1:13" x14ac:dyDescent="0.3">
      <c r="A39" s="24" t="s">
        <v>308</v>
      </c>
      <c r="B39" s="24" t="s">
        <v>309</v>
      </c>
      <c r="C39" s="24">
        <v>13.2</v>
      </c>
      <c r="D39" s="24">
        <v>13.2</v>
      </c>
      <c r="E39" s="24">
        <v>15.2</v>
      </c>
      <c r="F39" s="24">
        <v>13.2</v>
      </c>
      <c r="G39" s="24">
        <v>13.2</v>
      </c>
      <c r="I39" s="25">
        <v>13.2</v>
      </c>
      <c r="J39" s="25">
        <v>13.2</v>
      </c>
      <c r="K39" s="25">
        <v>15.2</v>
      </c>
      <c r="L39" s="25">
        <v>13.2</v>
      </c>
      <c r="M39" s="25">
        <v>13.2</v>
      </c>
    </row>
    <row r="40" spans="1:13" x14ac:dyDescent="0.3">
      <c r="A40" s="26" t="s">
        <v>310</v>
      </c>
      <c r="B40" s="26" t="s">
        <v>311</v>
      </c>
      <c r="C40" s="26">
        <v>9.8000000000000007</v>
      </c>
      <c r="D40" s="26">
        <v>9.8000000000000007</v>
      </c>
      <c r="E40" s="26">
        <v>11.8</v>
      </c>
      <c r="F40" s="26">
        <v>9.8000000000000007</v>
      </c>
      <c r="G40" s="26">
        <v>9.8000000000000007</v>
      </c>
      <c r="I40" s="25">
        <v>9.8000000000000007</v>
      </c>
      <c r="J40" s="25">
        <v>9.8000000000000007</v>
      </c>
      <c r="K40" s="25">
        <v>11.8</v>
      </c>
      <c r="L40" s="25">
        <v>9.8000000000000007</v>
      </c>
      <c r="M40" s="25">
        <v>9.8000000000000007</v>
      </c>
    </row>
    <row r="41" spans="1:13" x14ac:dyDescent="0.3">
      <c r="A41" s="24" t="s">
        <v>312</v>
      </c>
      <c r="B41" s="24" t="s">
        <v>313</v>
      </c>
      <c r="C41" s="24">
        <v>11</v>
      </c>
      <c r="D41" s="24">
        <v>11</v>
      </c>
      <c r="E41" s="24">
        <v>13</v>
      </c>
      <c r="F41" s="24">
        <v>11</v>
      </c>
      <c r="G41" s="24">
        <v>11</v>
      </c>
      <c r="I41" s="25">
        <v>11</v>
      </c>
      <c r="J41" s="25">
        <v>11</v>
      </c>
      <c r="K41" s="25">
        <v>13</v>
      </c>
      <c r="L41" s="25">
        <v>11</v>
      </c>
      <c r="M41" s="25">
        <v>11</v>
      </c>
    </row>
    <row r="42" spans="1:13" x14ac:dyDescent="0.3">
      <c r="A42" s="26" t="s">
        <v>314</v>
      </c>
      <c r="B42" s="26" t="s">
        <v>315</v>
      </c>
      <c r="C42" s="26">
        <v>9.8000000000000007</v>
      </c>
      <c r="D42" s="26">
        <v>9.8000000000000007</v>
      </c>
      <c r="E42" s="26">
        <v>11.8</v>
      </c>
      <c r="F42" s="26">
        <v>9.8000000000000007</v>
      </c>
      <c r="G42" s="26">
        <v>9.8000000000000007</v>
      </c>
      <c r="I42" s="25">
        <v>9.8000000000000007</v>
      </c>
      <c r="J42" s="25">
        <v>9.8000000000000007</v>
      </c>
      <c r="K42" s="25">
        <v>11.8</v>
      </c>
      <c r="L42" s="25">
        <v>9.8000000000000007</v>
      </c>
      <c r="M42" s="25">
        <v>9.8000000000000007</v>
      </c>
    </row>
    <row r="43" spans="1:13" x14ac:dyDescent="0.3">
      <c r="A43" s="24" t="s">
        <v>316</v>
      </c>
      <c r="B43" s="24" t="s">
        <v>317</v>
      </c>
      <c r="C43" s="24">
        <v>12.4</v>
      </c>
      <c r="D43" s="24">
        <v>12.4</v>
      </c>
      <c r="E43" s="24">
        <v>14.4</v>
      </c>
      <c r="F43" s="24">
        <v>12.4</v>
      </c>
      <c r="G43" s="24">
        <v>12.4</v>
      </c>
      <c r="I43" s="25">
        <v>12.4</v>
      </c>
      <c r="J43" s="25">
        <v>12.4</v>
      </c>
      <c r="K43" s="25">
        <v>14.4</v>
      </c>
      <c r="L43" s="25">
        <v>12.4</v>
      </c>
      <c r="M43" s="25">
        <v>12.4</v>
      </c>
    </row>
    <row r="44" spans="1:13" x14ac:dyDescent="0.3">
      <c r="A44" s="26" t="s">
        <v>318</v>
      </c>
      <c r="B44" s="26" t="s">
        <v>319</v>
      </c>
      <c r="C44" s="26">
        <v>11.6</v>
      </c>
      <c r="D44" s="26">
        <v>11.6</v>
      </c>
      <c r="E44" s="26">
        <v>13.6</v>
      </c>
      <c r="F44" s="26">
        <v>11.6</v>
      </c>
      <c r="G44" s="26">
        <v>11.6</v>
      </c>
      <c r="I44" s="25">
        <v>11.6</v>
      </c>
      <c r="J44" s="25">
        <v>11.6</v>
      </c>
      <c r="K44" s="25">
        <v>13.6</v>
      </c>
      <c r="L44" s="25">
        <v>11.6</v>
      </c>
      <c r="M44" s="25">
        <v>11.6</v>
      </c>
    </row>
    <row r="45" spans="1:13" x14ac:dyDescent="0.3">
      <c r="A45" s="24" t="s">
        <v>320</v>
      </c>
      <c r="B45" s="24" t="s">
        <v>321</v>
      </c>
      <c r="C45" s="24">
        <v>12</v>
      </c>
      <c r="D45" s="24">
        <v>12</v>
      </c>
      <c r="E45" s="24">
        <v>14</v>
      </c>
      <c r="F45" s="24">
        <v>12</v>
      </c>
      <c r="G45" s="24">
        <v>12</v>
      </c>
      <c r="I45" s="25">
        <v>12</v>
      </c>
      <c r="J45" s="25">
        <v>12</v>
      </c>
      <c r="K45" s="25">
        <v>14</v>
      </c>
      <c r="L45" s="25">
        <v>12</v>
      </c>
      <c r="M45" s="25">
        <v>12</v>
      </c>
    </row>
    <row r="46" spans="1:13" x14ac:dyDescent="0.3">
      <c r="A46" s="26" t="s">
        <v>322</v>
      </c>
      <c r="B46" s="26" t="s">
        <v>323</v>
      </c>
      <c r="C46" s="26">
        <v>12</v>
      </c>
      <c r="D46" s="26">
        <v>12</v>
      </c>
      <c r="E46" s="26">
        <v>14</v>
      </c>
      <c r="F46" s="26">
        <v>12</v>
      </c>
      <c r="G46" s="26">
        <v>12</v>
      </c>
      <c r="I46" s="25">
        <v>12</v>
      </c>
      <c r="J46" s="25">
        <v>12</v>
      </c>
      <c r="K46" s="25">
        <v>14</v>
      </c>
      <c r="L46" s="25">
        <v>12</v>
      </c>
      <c r="M46" s="25">
        <v>12</v>
      </c>
    </row>
    <row r="47" spans="1:13" x14ac:dyDescent="0.3">
      <c r="A47" s="24" t="s">
        <v>324</v>
      </c>
      <c r="B47" s="24" t="s">
        <v>325</v>
      </c>
      <c r="C47" s="24">
        <v>11.4</v>
      </c>
      <c r="D47" s="24">
        <v>11.4</v>
      </c>
      <c r="E47" s="24">
        <v>13.4</v>
      </c>
      <c r="F47" s="24">
        <v>11.4</v>
      </c>
      <c r="G47" s="24">
        <v>11.4</v>
      </c>
      <c r="I47" s="25">
        <v>11.4</v>
      </c>
      <c r="J47" s="25">
        <v>11.4</v>
      </c>
      <c r="K47" s="25">
        <v>13.4</v>
      </c>
      <c r="L47" s="25">
        <v>11.4</v>
      </c>
      <c r="M47" s="25">
        <v>11.4</v>
      </c>
    </row>
    <row r="48" spans="1:13" x14ac:dyDescent="0.3">
      <c r="A48" s="26" t="s">
        <v>326</v>
      </c>
      <c r="B48" s="26" t="s">
        <v>327</v>
      </c>
      <c r="C48" s="26">
        <v>11.6</v>
      </c>
      <c r="D48" s="26">
        <v>11.6</v>
      </c>
      <c r="E48" s="26">
        <v>13.6</v>
      </c>
      <c r="F48" s="26">
        <v>11.6</v>
      </c>
      <c r="G48" s="26">
        <v>11.6</v>
      </c>
      <c r="I48" s="25">
        <v>11.6</v>
      </c>
      <c r="J48" s="25">
        <v>11.6</v>
      </c>
      <c r="K48" s="25">
        <v>13.6</v>
      </c>
      <c r="L48" s="25">
        <v>11.6</v>
      </c>
      <c r="M48" s="25">
        <v>11.6</v>
      </c>
    </row>
    <row r="49" spans="1:13" x14ac:dyDescent="0.3">
      <c r="A49" s="24" t="s">
        <v>328</v>
      </c>
      <c r="B49" s="24" t="s">
        <v>329</v>
      </c>
      <c r="C49" s="24">
        <v>11.4</v>
      </c>
      <c r="D49" s="24">
        <v>11.4</v>
      </c>
      <c r="E49" s="24">
        <v>13.4</v>
      </c>
      <c r="F49" s="24">
        <v>11.4</v>
      </c>
      <c r="G49" s="24">
        <v>11.4</v>
      </c>
      <c r="I49" s="25">
        <v>11.4</v>
      </c>
      <c r="J49" s="25">
        <v>11.4</v>
      </c>
      <c r="K49" s="25">
        <v>13.4</v>
      </c>
      <c r="L49" s="25">
        <v>11.4</v>
      </c>
      <c r="M49" s="25">
        <v>11.4</v>
      </c>
    </row>
    <row r="50" spans="1:13" x14ac:dyDescent="0.3">
      <c r="A50" s="26" t="s">
        <v>330</v>
      </c>
      <c r="B50" s="26" t="s">
        <v>331</v>
      </c>
      <c r="C50" s="26">
        <v>10.8</v>
      </c>
      <c r="D50" s="26">
        <v>10.8</v>
      </c>
      <c r="E50" s="26">
        <v>12.8</v>
      </c>
      <c r="F50" s="26">
        <v>10.8</v>
      </c>
      <c r="G50" s="26">
        <v>10.8</v>
      </c>
      <c r="I50" s="25">
        <v>10.8</v>
      </c>
      <c r="J50" s="25">
        <v>10.8</v>
      </c>
      <c r="K50" s="25">
        <v>12.8</v>
      </c>
      <c r="L50" s="25">
        <v>10.8</v>
      </c>
      <c r="M50" s="25">
        <v>10.8</v>
      </c>
    </row>
    <row r="51" spans="1:13" x14ac:dyDescent="0.3">
      <c r="A51" s="24" t="s">
        <v>332</v>
      </c>
      <c r="B51" s="24" t="s">
        <v>333</v>
      </c>
      <c r="C51" s="24">
        <v>14</v>
      </c>
      <c r="D51" s="24">
        <v>14</v>
      </c>
      <c r="E51" s="24">
        <v>16</v>
      </c>
      <c r="F51" s="24">
        <v>14</v>
      </c>
      <c r="G51" s="24">
        <v>14</v>
      </c>
      <c r="I51" s="25">
        <v>14</v>
      </c>
      <c r="J51" s="25">
        <v>14</v>
      </c>
      <c r="K51" s="25">
        <v>16</v>
      </c>
      <c r="L51" s="25">
        <v>14</v>
      </c>
      <c r="M51" s="25">
        <v>14</v>
      </c>
    </row>
    <row r="52" spans="1:13" x14ac:dyDescent="0.3">
      <c r="A52" s="26" t="s">
        <v>334</v>
      </c>
      <c r="B52" s="26" t="s">
        <v>335</v>
      </c>
      <c r="C52" s="26">
        <v>13.6</v>
      </c>
      <c r="D52" s="26">
        <v>13.6</v>
      </c>
      <c r="E52" s="26">
        <v>15.6</v>
      </c>
      <c r="F52" s="26">
        <v>13.6</v>
      </c>
      <c r="G52" s="26">
        <v>13.6</v>
      </c>
      <c r="I52" s="25">
        <v>13.6</v>
      </c>
      <c r="J52" s="25">
        <v>13.6</v>
      </c>
      <c r="K52" s="25">
        <v>15.6</v>
      </c>
      <c r="L52" s="25">
        <v>13.6</v>
      </c>
      <c r="M52" s="25">
        <v>13.6</v>
      </c>
    </row>
    <row r="53" spans="1:13" x14ac:dyDescent="0.3">
      <c r="A53" s="24" t="s">
        <v>336</v>
      </c>
      <c r="B53" s="24" t="s">
        <v>337</v>
      </c>
      <c r="C53" s="24">
        <v>11.8</v>
      </c>
      <c r="D53" s="24">
        <v>11.8</v>
      </c>
      <c r="E53" s="24">
        <v>13.8</v>
      </c>
      <c r="F53" s="24">
        <v>11.8</v>
      </c>
      <c r="G53" s="24">
        <v>11.8</v>
      </c>
      <c r="I53" s="25">
        <v>11.8</v>
      </c>
      <c r="J53" s="25">
        <v>11.8</v>
      </c>
      <c r="K53" s="25">
        <v>13.8</v>
      </c>
      <c r="L53" s="25">
        <v>11.8</v>
      </c>
      <c r="M53" s="25">
        <v>11.8</v>
      </c>
    </row>
    <row r="54" spans="1:13" x14ac:dyDescent="0.3">
      <c r="A54" s="26" t="s">
        <v>338</v>
      </c>
      <c r="B54" s="26" t="s">
        <v>339</v>
      </c>
      <c r="C54" s="26">
        <v>11.2</v>
      </c>
      <c r="D54" s="26">
        <v>11.2</v>
      </c>
      <c r="E54" s="26">
        <v>13.2</v>
      </c>
      <c r="F54" s="26">
        <v>11.2</v>
      </c>
      <c r="G54" s="26">
        <v>11.2</v>
      </c>
      <c r="I54" s="25">
        <v>11.2</v>
      </c>
      <c r="J54" s="25">
        <v>11.2</v>
      </c>
      <c r="K54" s="25">
        <v>13.2</v>
      </c>
      <c r="L54" s="25">
        <v>11.2</v>
      </c>
      <c r="M54" s="25">
        <v>11.2</v>
      </c>
    </row>
    <row r="55" spans="1:13" x14ac:dyDescent="0.3">
      <c r="A55" s="24" t="s">
        <v>340</v>
      </c>
      <c r="B55" s="24" t="s">
        <v>341</v>
      </c>
      <c r="C55" s="24">
        <v>11</v>
      </c>
      <c r="D55" s="24">
        <v>11</v>
      </c>
      <c r="E55" s="24">
        <v>13</v>
      </c>
      <c r="F55" s="24">
        <v>11</v>
      </c>
      <c r="G55" s="24">
        <v>11</v>
      </c>
      <c r="I55" s="25">
        <v>11</v>
      </c>
      <c r="J55" s="25">
        <v>11</v>
      </c>
      <c r="K55" s="25">
        <v>13</v>
      </c>
      <c r="L55" s="25">
        <v>11</v>
      </c>
      <c r="M55" s="25">
        <v>11</v>
      </c>
    </row>
    <row r="56" spans="1:13" x14ac:dyDescent="0.3">
      <c r="A56" s="26" t="s">
        <v>342</v>
      </c>
      <c r="B56" s="26" t="s">
        <v>343</v>
      </c>
      <c r="C56" s="26">
        <v>11.6</v>
      </c>
      <c r="D56" s="26">
        <v>11.6</v>
      </c>
      <c r="E56" s="26">
        <v>13.6</v>
      </c>
      <c r="F56" s="26">
        <v>11.6</v>
      </c>
      <c r="G56" s="26">
        <v>11.6</v>
      </c>
      <c r="I56" s="25">
        <v>11.6</v>
      </c>
      <c r="J56" s="25">
        <v>11.6</v>
      </c>
      <c r="K56" s="25">
        <v>13.6</v>
      </c>
      <c r="L56" s="25">
        <v>11.6</v>
      </c>
      <c r="M56" s="25">
        <v>11.6</v>
      </c>
    </row>
    <row r="57" spans="1:13" x14ac:dyDescent="0.3">
      <c r="A57" s="24" t="s">
        <v>344</v>
      </c>
      <c r="B57" s="24" t="s">
        <v>345</v>
      </c>
      <c r="C57" s="24">
        <v>10.4</v>
      </c>
      <c r="D57" s="24">
        <v>10.4</v>
      </c>
      <c r="E57" s="24">
        <v>12.4</v>
      </c>
      <c r="F57" s="24">
        <v>10.4</v>
      </c>
      <c r="G57" s="24">
        <v>10.4</v>
      </c>
      <c r="I57" s="25">
        <v>10.4</v>
      </c>
      <c r="J57" s="25">
        <v>10.4</v>
      </c>
      <c r="K57" s="25">
        <v>12.4</v>
      </c>
      <c r="L57" s="25">
        <v>10.4</v>
      </c>
      <c r="M57" s="25">
        <v>10.4</v>
      </c>
    </row>
    <row r="58" spans="1:13" x14ac:dyDescent="0.3">
      <c r="A58" s="26" t="s">
        <v>346</v>
      </c>
      <c r="B58" s="26" t="s">
        <v>347</v>
      </c>
      <c r="C58" s="26">
        <v>11.2</v>
      </c>
      <c r="D58" s="26">
        <v>11.2</v>
      </c>
      <c r="E58" s="26">
        <v>13.2</v>
      </c>
      <c r="F58" s="26">
        <v>11.2</v>
      </c>
      <c r="G58" s="26">
        <v>11.2</v>
      </c>
      <c r="I58" s="25">
        <v>11.2</v>
      </c>
      <c r="J58" s="25">
        <v>11.2</v>
      </c>
      <c r="K58" s="25">
        <v>13.2</v>
      </c>
      <c r="L58" s="25">
        <v>11.2</v>
      </c>
      <c r="M58" s="25">
        <v>11.2</v>
      </c>
    </row>
    <row r="59" spans="1:13" x14ac:dyDescent="0.3">
      <c r="A59" s="24" t="s">
        <v>348</v>
      </c>
      <c r="B59" s="24" t="s">
        <v>349</v>
      </c>
      <c r="C59" s="24">
        <v>11</v>
      </c>
      <c r="D59" s="24">
        <v>11</v>
      </c>
      <c r="E59" s="24">
        <v>13</v>
      </c>
      <c r="F59" s="24">
        <v>11</v>
      </c>
      <c r="G59" s="24">
        <v>11</v>
      </c>
      <c r="I59" s="25">
        <v>11</v>
      </c>
      <c r="J59" s="25">
        <v>11</v>
      </c>
      <c r="K59" s="25">
        <v>13</v>
      </c>
      <c r="L59" s="25">
        <v>11</v>
      </c>
      <c r="M59" s="25">
        <v>11</v>
      </c>
    </row>
    <row r="60" spans="1:13" x14ac:dyDescent="0.3">
      <c r="A60" s="26" t="s">
        <v>350</v>
      </c>
      <c r="B60" s="26" t="s">
        <v>351</v>
      </c>
      <c r="C60" s="26">
        <v>10.8</v>
      </c>
      <c r="D60" s="26">
        <v>10.8</v>
      </c>
      <c r="E60" s="26">
        <v>12.8</v>
      </c>
      <c r="F60" s="26">
        <v>10.8</v>
      </c>
      <c r="G60" s="26">
        <v>10.8</v>
      </c>
      <c r="I60" s="25">
        <v>10.8</v>
      </c>
      <c r="J60" s="25">
        <v>10.8</v>
      </c>
      <c r="K60" s="25">
        <v>12.8</v>
      </c>
      <c r="L60" s="25">
        <v>10.8</v>
      </c>
      <c r="M60" s="25">
        <v>10.8</v>
      </c>
    </row>
    <row r="61" spans="1:13" x14ac:dyDescent="0.3">
      <c r="A61" s="24" t="s">
        <v>352</v>
      </c>
      <c r="B61" s="24" t="s">
        <v>353</v>
      </c>
      <c r="C61" s="24">
        <v>10.6</v>
      </c>
      <c r="D61" s="24">
        <v>10.6</v>
      </c>
      <c r="E61" s="24">
        <v>12.6</v>
      </c>
      <c r="F61" s="24">
        <v>10.6</v>
      </c>
      <c r="G61" s="24">
        <v>10.6</v>
      </c>
      <c r="I61" s="25">
        <v>10.6</v>
      </c>
      <c r="J61" s="25">
        <v>10.6</v>
      </c>
      <c r="K61" s="25">
        <v>12.6</v>
      </c>
      <c r="L61" s="25">
        <v>10.6</v>
      </c>
      <c r="M61" s="25">
        <v>10.6</v>
      </c>
    </row>
    <row r="62" spans="1:13" x14ac:dyDescent="0.3">
      <c r="A62" s="26" t="s">
        <v>354</v>
      </c>
      <c r="B62" s="26" t="s">
        <v>355</v>
      </c>
      <c r="C62" s="26">
        <v>12</v>
      </c>
      <c r="D62" s="26">
        <v>12</v>
      </c>
      <c r="E62" s="26">
        <v>14</v>
      </c>
      <c r="F62" s="26">
        <v>12</v>
      </c>
      <c r="G62" s="26">
        <v>12</v>
      </c>
      <c r="I62" s="25">
        <v>12</v>
      </c>
      <c r="J62" s="25">
        <v>12</v>
      </c>
      <c r="K62" s="25">
        <v>14</v>
      </c>
      <c r="L62" s="25">
        <v>12</v>
      </c>
      <c r="M62" s="25">
        <v>12</v>
      </c>
    </row>
    <row r="65" spans="1:3" x14ac:dyDescent="0.3">
      <c r="A65" s="27" t="s">
        <v>55</v>
      </c>
      <c r="B65" s="53" t="s">
        <v>56</v>
      </c>
      <c r="C65" s="51"/>
    </row>
    <row r="66" spans="1:3" x14ac:dyDescent="0.3">
      <c r="A66" s="28" t="s">
        <v>57</v>
      </c>
      <c r="B66" s="50" t="s">
        <v>58</v>
      </c>
      <c r="C66" s="51"/>
    </row>
    <row r="67" spans="1:3" x14ac:dyDescent="0.3">
      <c r="A67" s="29" t="s">
        <v>59</v>
      </c>
      <c r="B67" s="52" t="s">
        <v>60</v>
      </c>
      <c r="C67" s="51"/>
    </row>
    <row r="68" spans="1:3" x14ac:dyDescent="0.3">
      <c r="A68" s="30" t="s">
        <v>190</v>
      </c>
      <c r="B68" s="55" t="s">
        <v>191</v>
      </c>
      <c r="C68" s="51"/>
    </row>
    <row r="69" spans="1:3" x14ac:dyDescent="0.3">
      <c r="A69" s="31" t="s">
        <v>192</v>
      </c>
      <c r="B69" s="54" t="s">
        <v>193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29" priority="42">
      <formula>ISBLANK(A11)</formula>
    </cfRule>
  </conditionalFormatting>
  <conditionalFormatting sqref="C3">
    <cfRule type="expression" dxfId="128" priority="2">
      <formula>ISBLANK(C3)</formula>
    </cfRule>
  </conditionalFormatting>
  <conditionalFormatting sqref="C4">
    <cfRule type="expression" dxfId="127" priority="4">
      <formula>ISBLANK(C4)</formula>
    </cfRule>
  </conditionalFormatting>
  <conditionalFormatting sqref="C5">
    <cfRule type="expression" dxfId="126" priority="6">
      <formula>ISBLANK(C5)</formula>
    </cfRule>
  </conditionalFormatting>
  <conditionalFormatting sqref="C10">
    <cfRule type="expression" dxfId="125" priority="41">
      <formula>COUNTIF(C11:C62, "&gt;="&amp;$C$4)=0</formula>
    </cfRule>
  </conditionalFormatting>
  <conditionalFormatting sqref="C11:C62">
    <cfRule type="expression" dxfId="124" priority="43">
      <formula>C11&gt;$C$3</formula>
    </cfRule>
  </conditionalFormatting>
  <conditionalFormatting sqref="C3:G3">
    <cfRule type="expression" dxfId="123" priority="1">
      <formula>OR(C3&gt;100,C3&lt;0)</formula>
    </cfRule>
  </conditionalFormatting>
  <conditionalFormatting sqref="C4:G4">
    <cfRule type="expression" dxfId="122" priority="3">
      <formula>OR(C4&gt;max_marks_cell,C4&lt;0)</formula>
    </cfRule>
  </conditionalFormatting>
  <conditionalFormatting sqref="C5:G5">
    <cfRule type="expression" dxfId="121" priority="5">
      <formula>OR(C5&gt;5,C5&lt;0)</formula>
    </cfRule>
  </conditionalFormatting>
  <conditionalFormatting sqref="C7:G7">
    <cfRule type="expression" dxfId="120" priority="7">
      <formula>OR(C7&gt;100,C7&lt;0)</formula>
    </cfRule>
    <cfRule type="expression" dxfId="119" priority="8">
      <formula>ISBLANK(C7)</formula>
    </cfRule>
  </conditionalFormatting>
  <conditionalFormatting sqref="D10">
    <cfRule type="expression" dxfId="118" priority="46">
      <formula>COUNTIF(D11:D62, "&gt;="&amp;$D$4)=0</formula>
    </cfRule>
  </conditionalFormatting>
  <conditionalFormatting sqref="D11:D62">
    <cfRule type="expression" dxfId="117" priority="48">
      <formula>D11&gt;$D$3</formula>
    </cfRule>
  </conditionalFormatting>
  <conditionalFormatting sqref="D3:G5">
    <cfRule type="expression" dxfId="116" priority="10">
      <formula>ISBLANK(D3)</formula>
    </cfRule>
  </conditionalFormatting>
  <conditionalFormatting sqref="E10">
    <cfRule type="expression" dxfId="115" priority="51">
      <formula>COUNTIF(E11:E62, "&gt;="&amp;$E$4)=0</formula>
    </cfRule>
  </conditionalFormatting>
  <conditionalFormatting sqref="E11:E62">
    <cfRule type="expression" dxfId="114" priority="53">
      <formula>E11&gt;$E$3</formula>
    </cfRule>
  </conditionalFormatting>
  <conditionalFormatting sqref="F10">
    <cfRule type="expression" dxfId="113" priority="56">
      <formula>COUNTIF(F11:F62, "&gt;="&amp;$F$4)=0</formula>
    </cfRule>
  </conditionalFormatting>
  <conditionalFormatting sqref="F11:F62">
    <cfRule type="expression" dxfId="112" priority="58">
      <formula>F11&gt;$F$3</formula>
    </cfRule>
  </conditionalFormatting>
  <conditionalFormatting sqref="G10">
    <cfRule type="expression" dxfId="111" priority="61">
      <formula>COUNTIF(G11:G62, "&gt;="&amp;$G$4)=0</formula>
    </cfRule>
  </conditionalFormatting>
  <conditionalFormatting sqref="G11:G62">
    <cfRule type="expression" dxfId="110" priority="63">
      <formula>G11&gt;$G$3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2024-03-15T10:01:34Z</dcterms:created>
  <dcterms:modified xsi:type="dcterms:W3CDTF">2024-03-15T10:34:12Z</dcterms:modified>
</cp:coreProperties>
</file>